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figures/figure1/comp_other_species/"/>
    </mc:Choice>
  </mc:AlternateContent>
  <xr:revisionPtr revIDLastSave="0" documentId="13_ncr:1_{E1A31F1A-9FCA-6F48-84BA-13B059DBF0D1}" xr6:coauthVersionLast="44" xr6:coauthVersionMax="44" xr10:uidLastSave="{00000000-0000-0000-0000-000000000000}"/>
  <bookViews>
    <workbookView minimized="1" xWindow="-38400" yWindow="460" windowWidth="38400" windowHeight="19540" activeTab="6" xr2:uid="{45533B15-C8E3-DA4F-A81C-20DF65331FEB}"/>
  </bookViews>
  <sheets>
    <sheet name="draft" sheetId="10" r:id="rId1"/>
    <sheet name="dc3000" sheetId="1" r:id="rId2"/>
    <sheet name="pto" sheetId="3" r:id="rId3"/>
    <sheet name="pao1" sheetId="6" r:id="rId4"/>
    <sheet name="k12" sheetId="5" r:id="rId5"/>
    <sheet name="pa14" sheetId="8" r:id="rId6"/>
    <sheet name="differentia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" i="11" l="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3" i="11"/>
  <c r="I24" i="11"/>
  <c r="H24" i="11"/>
  <c r="I23" i="11"/>
  <c r="H23" i="11"/>
  <c r="I22" i="11"/>
  <c r="H22" i="11"/>
  <c r="I21" i="11"/>
  <c r="H21" i="11"/>
  <c r="I20" i="11"/>
  <c r="H20" i="11"/>
  <c r="I19" i="11"/>
  <c r="I18" i="11"/>
  <c r="H18" i="11"/>
  <c r="I17" i="11"/>
  <c r="H17" i="11"/>
  <c r="I16" i="11"/>
  <c r="H16" i="11"/>
  <c r="I15" i="11"/>
  <c r="H15" i="11"/>
  <c r="I14" i="11"/>
  <c r="H14" i="11"/>
  <c r="I13" i="11"/>
  <c r="H13" i="11"/>
  <c r="I12" i="11"/>
  <c r="H12" i="11"/>
  <c r="I11" i="11"/>
  <c r="H11" i="11"/>
  <c r="I10" i="11"/>
  <c r="H10" i="11"/>
  <c r="I9" i="11"/>
  <c r="H9" i="11"/>
  <c r="I8" i="11"/>
  <c r="H8" i="11"/>
  <c r="I7" i="11"/>
  <c r="H7" i="11"/>
  <c r="I6" i="11"/>
  <c r="H6" i="11"/>
  <c r="I5" i="11"/>
  <c r="H5" i="11"/>
  <c r="I4" i="11"/>
  <c r="H4" i="11"/>
  <c r="I3" i="11"/>
  <c r="H3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3" i="10"/>
  <c r="F25" i="10"/>
  <c r="C14" i="10" l="1"/>
  <c r="C14" i="8" l="1"/>
  <c r="C14" i="6"/>
  <c r="C14" i="5"/>
  <c r="C14" i="3"/>
  <c r="C13" i="1"/>
</calcChain>
</file>

<file path=xl/sharedStrings.xml><?xml version="1.0" encoding="utf-8"?>
<sst xmlns="http://schemas.openxmlformats.org/spreadsheetml/2006/main" count="583" uniqueCount="135">
  <si>
    <t>Genes</t>
  </si>
  <si>
    <t>id</t>
  </si>
  <si>
    <t>Amino Acid Metabolism</t>
  </si>
  <si>
    <t>Amino Acid Metabolism 524</t>
  </si>
  <si>
    <t>Antibiotic Metabolism</t>
  </si>
  <si>
    <t>Antibiotic Metabolism 245</t>
  </si>
  <si>
    <t>Aromatic Coumpound Metabolism</t>
  </si>
  <si>
    <t>Aromatic Coumpound Metabolism 78</t>
  </si>
  <si>
    <t>Carbohydrate Metabolism</t>
  </si>
  <si>
    <t>Carbohydrate Metabolism 338</t>
  </si>
  <si>
    <t>Carbon Metabolism</t>
  </si>
  <si>
    <t>Carbon Metabolism 111</t>
  </si>
  <si>
    <t>Cofactor Metabolism</t>
  </si>
  <si>
    <t>Cofactor Metabolism 171</t>
  </si>
  <si>
    <t>Core Metabolism</t>
  </si>
  <si>
    <t>Core Metabolism 111</t>
  </si>
  <si>
    <t>Fatty Acid  Metabolism</t>
  </si>
  <si>
    <t>Fatty Acid  Metabolism 116</t>
  </si>
  <si>
    <t>Glycerolipid Metabolism</t>
  </si>
  <si>
    <t>Glycerolipid Metabolism 33</t>
  </si>
  <si>
    <t>Interaction with the Environment</t>
  </si>
  <si>
    <t>Interaction with the Environment 221</t>
  </si>
  <si>
    <t>Iron Metabolism</t>
  </si>
  <si>
    <t>Iron Metabolism 14</t>
  </si>
  <si>
    <t>Nitrogen Metabolism</t>
  </si>
  <si>
    <t>Nitrogen Metabolism 20</t>
  </si>
  <si>
    <t>Nucleic Acid Maintainance</t>
  </si>
  <si>
    <t>Nucleic Acid Maintainance 98</t>
  </si>
  <si>
    <t>Nucleotide Metabolism</t>
  </si>
  <si>
    <t>Nucleotide Metabolism 142</t>
  </si>
  <si>
    <t>Phosphate Metabolism</t>
  </si>
  <si>
    <t>Phosphate Metabolism 11</t>
  </si>
  <si>
    <t>Plant Metabolite Degredation</t>
  </si>
  <si>
    <t>Plant Metabolite Degredation 34</t>
  </si>
  <si>
    <t>Protein Production</t>
  </si>
  <si>
    <t>Protein Production 98</t>
  </si>
  <si>
    <t>Regulation</t>
  </si>
  <si>
    <t>Regulation 158</t>
  </si>
  <si>
    <t>Secondary Metabolite Metabolism</t>
  </si>
  <si>
    <t>Secondary Metabolite Metabolism 244</t>
  </si>
  <si>
    <t>Sulfur Metabolism</t>
  </si>
  <si>
    <t>Sulfur Metabolism 44</t>
  </si>
  <si>
    <t>Transport</t>
  </si>
  <si>
    <t>Transport 205</t>
  </si>
  <si>
    <t>Virulence</t>
  </si>
  <si>
    <t>Virulence 75</t>
  </si>
  <si>
    <t>Other</t>
  </si>
  <si>
    <t>Aromatic Compound Metabolism</t>
  </si>
  <si>
    <t>Fatty Acid Metabolism</t>
  </si>
  <si>
    <t>Phosphate Metabolism 2</t>
  </si>
  <si>
    <t>Category</t>
  </si>
  <si>
    <t>Amino Acid Metabolism 543</t>
  </si>
  <si>
    <t>Antibiotic Metabolism 278</t>
  </si>
  <si>
    <t>Aromatic Coumpound Metabolism 69</t>
  </si>
  <si>
    <t>Carbohydrate Metabolism 454</t>
  </si>
  <si>
    <t>Carbon Metabolism 160</t>
  </si>
  <si>
    <t>Cofactor Metabolism 198</t>
  </si>
  <si>
    <t>Core Metabolism 235</t>
  </si>
  <si>
    <t>Fatty Acid Metabolism 91</t>
  </si>
  <si>
    <t>Glycerolipid Metabolism 41</t>
  </si>
  <si>
    <t>Interaction with the Environment 56</t>
  </si>
  <si>
    <t>Iron Metabolism 25</t>
  </si>
  <si>
    <t>Nitrogen Metabolism 32</t>
  </si>
  <si>
    <t>Nucleic Acid Maintainance 7</t>
  </si>
  <si>
    <t>Nucleotide Metabolism 236</t>
  </si>
  <si>
    <t>Phosphate Metabolism 39</t>
  </si>
  <si>
    <t>Plant Metabolite Metabolism</t>
  </si>
  <si>
    <t>Plant Metabolite Metabolism 22</t>
  </si>
  <si>
    <t>Regulation 67</t>
  </si>
  <si>
    <t>Secondary Metabolite Metabolism 585</t>
  </si>
  <si>
    <t>Sulfur Metabolism 64</t>
  </si>
  <si>
    <t>Transport 151</t>
  </si>
  <si>
    <t>Amino Acid Metabolism 327</t>
  </si>
  <si>
    <t>Antibiotic Metabolism 139</t>
  </si>
  <si>
    <t>Aromatic Compound Metabolism 53</t>
  </si>
  <si>
    <t>Carbohydrate Metabolism 124</t>
  </si>
  <si>
    <t>Carbon Metabolism 76</t>
  </si>
  <si>
    <t>Cofactor Metabolism 91</t>
  </si>
  <si>
    <t>Core Metabolism 58</t>
  </si>
  <si>
    <t>Fatty Acid Metabolism 60</t>
  </si>
  <si>
    <t>Glycerolipid Metabolism 20</t>
  </si>
  <si>
    <t>Interaction with the Environment 14</t>
  </si>
  <si>
    <t>Iron Metabolism 9</t>
  </si>
  <si>
    <t>Nitrogen Metabolism 7</t>
  </si>
  <si>
    <t>Nucleic Acid Maintanance</t>
  </si>
  <si>
    <t>Nucleic Acid Maintanance 1</t>
  </si>
  <si>
    <t>Nucleotide Metabolism 104</t>
  </si>
  <si>
    <t>Plant Metabolite Metabolism 8</t>
  </si>
  <si>
    <t>Regulation 6</t>
  </si>
  <si>
    <t>Secondary Metabolites Metabolism</t>
  </si>
  <si>
    <t>Secondary Metabolites Metabolism 157</t>
  </si>
  <si>
    <t>Sulfur Metabolism 14</t>
  </si>
  <si>
    <t>Transport 8</t>
  </si>
  <si>
    <t>Virulence 31</t>
  </si>
  <si>
    <t>Amino Acid Metabolism 342</t>
  </si>
  <si>
    <t>Antibiotic Metabolism 141</t>
  </si>
  <si>
    <t>Carbohydrate Metabolism 123</t>
  </si>
  <si>
    <t>Carbon Metabolism 77</t>
  </si>
  <si>
    <t>Nucleotide Metabolism 103</t>
  </si>
  <si>
    <t>Plant Metabolite Metabolism 9</t>
  </si>
  <si>
    <t>Regulation 8</t>
  </si>
  <si>
    <t>Secondary Metabolites Metabolism 160</t>
  </si>
  <si>
    <t>Sulfur Metabolism 15</t>
  </si>
  <si>
    <t>Amino Acid Metabolism 510</t>
  </si>
  <si>
    <t>Antibiotic Metabolism 224</t>
  </si>
  <si>
    <t>Aromatic Compound Metabolism 49</t>
  </si>
  <si>
    <t>Carbohydrate Metabolism 276</t>
  </si>
  <si>
    <t>Carbon Metabolism 136</t>
  </si>
  <si>
    <t>Cofactor Metabolism 128</t>
  </si>
  <si>
    <t>Core Metabolism 173</t>
  </si>
  <si>
    <t>Fatty Acid Metabolism 84</t>
  </si>
  <si>
    <t>Glycerolipid Metabolism 30</t>
  </si>
  <si>
    <t>Interaction with the Environment 38</t>
  </si>
  <si>
    <t>Iron Metabolism 10</t>
  </si>
  <si>
    <t>Nitrogen Metabolism 9</t>
  </si>
  <si>
    <t>Nucleic Acid Maintanence</t>
  </si>
  <si>
    <t>Nucleic Acid Maintanence 36</t>
  </si>
  <si>
    <t>Nucleotide Metabolism 135</t>
  </si>
  <si>
    <t>Phosphate Metabolism 13</t>
  </si>
  <si>
    <t>Plant Metabolite Metabolism 16</t>
  </si>
  <si>
    <t>Regulation 24</t>
  </si>
  <si>
    <t>Secondary Metabolites Metabolism 242</t>
  </si>
  <si>
    <t>Sulfur Metabolism 47</t>
  </si>
  <si>
    <t>Transport 67</t>
  </si>
  <si>
    <t>Triazine Metabolism</t>
  </si>
  <si>
    <t>Triazine Metabolism 8</t>
  </si>
  <si>
    <t>Virulence 24</t>
  </si>
  <si>
    <t>Triazeine Metabolism</t>
  </si>
  <si>
    <t>draft</t>
  </si>
  <si>
    <t>genome</t>
  </si>
  <si>
    <t>pto</t>
  </si>
  <si>
    <t>pto-draft</t>
  </si>
  <si>
    <t>pto-genome</t>
  </si>
  <si>
    <t>Genome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</si>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</sst>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1"/>
      <color rgb="FFFF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28A2"/>
      <color rgb="FF5E4FA2"/>
      <color rgb="FF8C88BD"/>
      <color rgb="FF0A33BD"/>
      <color rgb="FF3288BD"/>
      <color rgb="FF66C2D1"/>
      <color rgb="FF66C2A5"/>
      <color rgb="FF3BDE46"/>
      <color rgb="FFABDEA4"/>
      <color rgb="FFE6F6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iPAE1146 Ontological</a:t>
            </a:r>
            <a:r>
              <a:rPr lang="en-US" sz="2000" b="1" baseline="0"/>
              <a:t> Gene Categories </a:t>
            </a:r>
            <a:endParaRPr lang="en-US" sz="2000" b="1"/>
          </a:p>
        </c:rich>
      </c:tx>
      <c:layout>
        <c:manualLayout>
          <c:xMode val="edge"/>
          <c:yMode val="edge"/>
          <c:x val="0.29962752843106216"/>
          <c:y val="3.5019455252918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rgbClr val="9E154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6D-A34F-BDBC-0CB8DC98EBDE}"/>
              </c:ext>
            </c:extLst>
          </c:dPt>
          <c:dPt>
            <c:idx val="1"/>
            <c:bubble3D val="0"/>
            <c:spPr>
              <a:solidFill>
                <a:srgbClr val="D63E4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6D-A34F-BDBC-0CB8DC98EBDE}"/>
              </c:ext>
            </c:extLst>
          </c:dPt>
          <c:dPt>
            <c:idx val="2"/>
            <c:bubble3D val="0"/>
            <c:spPr>
              <a:solidFill>
                <a:srgbClr val="FBAE6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6D-A34F-BDBC-0CB8DC98EBDE}"/>
              </c:ext>
            </c:extLst>
          </c:dPt>
          <c:dPt>
            <c:idx val="3"/>
            <c:bubble3D val="0"/>
            <c:spPr>
              <a:solidFill>
                <a:srgbClr val="F46D43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6D-A34F-BDBC-0CB8DC98EBDE}"/>
              </c:ext>
            </c:extLst>
          </c:dPt>
          <c:dPt>
            <c:idx val="4"/>
            <c:bubble3D val="0"/>
            <c:spPr>
              <a:solidFill>
                <a:srgbClr val="66C2A5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6D-A34F-BDBC-0CB8DC98EBDE}"/>
              </c:ext>
            </c:extLst>
          </c:dPt>
          <c:dPt>
            <c:idx val="5"/>
            <c:bubble3D val="0"/>
            <c:spPr>
              <a:solidFill>
                <a:srgbClr val="ABDEA4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36D-A34F-BDBC-0CB8DC98EBDE}"/>
              </c:ext>
            </c:extLst>
          </c:dPt>
          <c:dPt>
            <c:idx val="6"/>
            <c:bubble3D val="0"/>
            <c:spPr>
              <a:solidFill>
                <a:srgbClr val="FFFFB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36D-A34F-BDBC-0CB8DC98EBDE}"/>
              </c:ext>
            </c:extLst>
          </c:dPt>
          <c:dPt>
            <c:idx val="7"/>
            <c:bubble3D val="0"/>
            <c:spPr>
              <a:solidFill>
                <a:srgbClr val="FDE18B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36D-A34F-BDBC-0CB8DC98EBDE}"/>
              </c:ext>
            </c:extLst>
          </c:dPt>
          <c:dPt>
            <c:idx val="8"/>
            <c:bubble3D val="0"/>
            <c:spPr>
              <a:solidFill>
                <a:srgbClr val="E6F698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36D-A34F-BDBC-0CB8DC98EBDE}"/>
              </c:ext>
            </c:extLst>
          </c:dPt>
          <c:dPt>
            <c:idx val="9"/>
            <c:bubble3D val="0"/>
            <c:spPr>
              <a:solidFill>
                <a:srgbClr val="3288BD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36D-A34F-BDBC-0CB8DC98EBDE}"/>
              </c:ext>
            </c:extLst>
          </c:dPt>
          <c:dPt>
            <c:idx val="10"/>
            <c:bubble3D val="0"/>
            <c:spPr>
              <a:solidFill>
                <a:schemeClr val="accent4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36D-A34F-BDBC-0CB8DC98EBDE}"/>
              </c:ext>
            </c:extLst>
          </c:dPt>
          <c:dPt>
            <c:idx val="11"/>
            <c:bubble3D val="0"/>
            <c:spPr>
              <a:solidFill>
                <a:srgbClr val="5E4FA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36D-A34F-BDBC-0CB8DC98EBDE}"/>
              </c:ext>
            </c:extLst>
          </c:dPt>
          <c:dPt>
            <c:idx val="12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36D-A34F-BDBC-0CB8DC98EBDE}"/>
              </c:ext>
            </c:extLst>
          </c:dPt>
          <c:dPt>
            <c:idx val="13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36D-A34F-BDBC-0CB8DC98EBDE}"/>
              </c:ext>
            </c:extLst>
          </c:dPt>
          <c:dPt>
            <c:idx val="14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B01-BE4B-B664-87A61E2CB5E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draft!$B$3:$B$19</c:f>
              <c:strCache>
                <c:ptCount val="15"/>
                <c:pt idx="0">
                  <c:v>Amino Acid Metabolism</c:v>
                </c:pt>
                <c:pt idx="1">
                  <c:v>Carbohydrate Metabolism</c:v>
                </c:pt>
                <c:pt idx="2">
                  <c:v>Secondary Metabolite Metabolism</c:v>
                </c:pt>
                <c:pt idx="3">
                  <c:v>Antibiotic Metabolism</c:v>
                </c:pt>
                <c:pt idx="4">
                  <c:v>Core Metabolism</c:v>
                </c:pt>
                <c:pt idx="5">
                  <c:v>Carbon Metabolism</c:v>
                </c:pt>
                <c:pt idx="6">
                  <c:v>Nucleotide Metabolism</c:v>
                </c:pt>
                <c:pt idx="7">
                  <c:v>Cofactor Metabolism</c:v>
                </c:pt>
                <c:pt idx="8">
                  <c:v>Fatty Acid  Metabolism</c:v>
                </c:pt>
                <c:pt idx="9">
                  <c:v>Aromatic Coumpound Metabolism</c:v>
                </c:pt>
                <c:pt idx="10">
                  <c:v>Sulfur Metabolism</c:v>
                </c:pt>
                <c:pt idx="11">
                  <c:v>Other</c:v>
                </c:pt>
                <c:pt idx="12">
                  <c:v>Transport</c:v>
                </c:pt>
                <c:pt idx="13">
                  <c:v>Interaction with the Environment</c:v>
                </c:pt>
                <c:pt idx="14">
                  <c:v>Nucleic Acid Maintainance</c:v>
                </c:pt>
              </c:strCache>
            </c:strRef>
          </c:cat>
          <c:val>
            <c:numRef>
              <c:f>draft!$C$3:$C$19</c:f>
              <c:numCache>
                <c:formatCode>General</c:formatCode>
                <c:ptCount val="17"/>
                <c:pt idx="0">
                  <c:v>510</c:v>
                </c:pt>
                <c:pt idx="1">
                  <c:v>276</c:v>
                </c:pt>
                <c:pt idx="2">
                  <c:v>242</c:v>
                </c:pt>
                <c:pt idx="3">
                  <c:v>224</c:v>
                </c:pt>
                <c:pt idx="4">
                  <c:v>173</c:v>
                </c:pt>
                <c:pt idx="5">
                  <c:v>136</c:v>
                </c:pt>
                <c:pt idx="6">
                  <c:v>135</c:v>
                </c:pt>
                <c:pt idx="7">
                  <c:v>128</c:v>
                </c:pt>
                <c:pt idx="8">
                  <c:v>84</c:v>
                </c:pt>
                <c:pt idx="9">
                  <c:v>49</c:v>
                </c:pt>
                <c:pt idx="10">
                  <c:v>47</c:v>
                </c:pt>
                <c:pt idx="11">
                  <c:v>134</c:v>
                </c:pt>
                <c:pt idx="12">
                  <c:v>67</c:v>
                </c:pt>
                <c:pt idx="13">
                  <c:v>38</c:v>
                </c:pt>
                <c:pt idx="1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36D-A34F-BDBC-0CB8DC98EBD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DC3000 Ontological</a:t>
            </a:r>
            <a:r>
              <a:rPr lang="en-US" sz="2000" b="1" baseline="0"/>
              <a:t> Gene Categories </a:t>
            </a:r>
            <a:endParaRPr lang="en-US" sz="2000" b="1"/>
          </a:p>
        </c:rich>
      </c:tx>
      <c:layout>
        <c:manualLayout>
          <c:xMode val="edge"/>
          <c:yMode val="edge"/>
          <c:x val="0.29962752843106216"/>
          <c:y val="2.52918287937743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rgbClr val="9E154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B0-6945-81DB-79E992472237}"/>
              </c:ext>
            </c:extLst>
          </c:dPt>
          <c:dPt>
            <c:idx val="1"/>
            <c:bubble3D val="0"/>
            <c:spPr>
              <a:solidFill>
                <a:srgbClr val="D63E4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B0-6945-81DB-79E992472237}"/>
              </c:ext>
            </c:extLst>
          </c:dPt>
          <c:dPt>
            <c:idx val="2"/>
            <c:bubble3D val="0"/>
            <c:spPr>
              <a:solidFill>
                <a:srgbClr val="F46D43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EB0-6945-81DB-79E992472237}"/>
              </c:ext>
            </c:extLst>
          </c:dPt>
          <c:dPt>
            <c:idx val="3"/>
            <c:bubble3D val="0"/>
            <c:spPr>
              <a:solidFill>
                <a:srgbClr val="FBAE6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B0-6945-81DB-79E992472237}"/>
              </c:ext>
            </c:extLst>
          </c:dPt>
          <c:dPt>
            <c:idx val="4"/>
            <c:bubble3D val="0"/>
            <c:spPr>
              <a:solidFill>
                <a:srgbClr val="FDE18B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B0-6945-81DB-79E992472237}"/>
              </c:ext>
            </c:extLst>
          </c:dPt>
          <c:dPt>
            <c:idx val="5"/>
            <c:bubble3D val="0"/>
            <c:spPr>
              <a:solidFill>
                <a:srgbClr val="FFFFB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B0-6945-81DB-79E992472237}"/>
              </c:ext>
            </c:extLst>
          </c:dPt>
          <c:dPt>
            <c:idx val="6"/>
            <c:bubble3D val="0"/>
            <c:spPr>
              <a:solidFill>
                <a:srgbClr val="E6F698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B0-6945-81DB-79E992472237}"/>
              </c:ext>
            </c:extLst>
          </c:dPt>
          <c:dPt>
            <c:idx val="7"/>
            <c:bubble3D val="0"/>
            <c:spPr>
              <a:solidFill>
                <a:srgbClr val="ABDEA4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B0-6945-81DB-79E992472237}"/>
              </c:ext>
            </c:extLst>
          </c:dPt>
          <c:dPt>
            <c:idx val="8"/>
            <c:bubble3D val="0"/>
            <c:spPr>
              <a:solidFill>
                <a:srgbClr val="66C2A5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B0-6945-81DB-79E992472237}"/>
              </c:ext>
            </c:extLst>
          </c:dPt>
          <c:dPt>
            <c:idx val="9"/>
            <c:bubble3D val="0"/>
            <c:spPr>
              <a:solidFill>
                <a:srgbClr val="3288BD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EB0-6945-81DB-79E992472237}"/>
              </c:ext>
            </c:extLst>
          </c:dPt>
          <c:dPt>
            <c:idx val="10"/>
            <c:bubble3D val="0"/>
            <c:spPr>
              <a:solidFill>
                <a:srgbClr val="5E4FA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EB0-6945-81DB-79E992472237}"/>
              </c:ext>
            </c:extLst>
          </c:dPt>
          <c:dPt>
            <c:idx val="11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EB0-6945-81DB-79E992472237}"/>
              </c:ext>
            </c:extLst>
          </c:dPt>
          <c:dPt>
            <c:idx val="12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B0-6945-81DB-79E992472237}"/>
              </c:ext>
            </c:extLst>
          </c:dPt>
          <c:dPt>
            <c:idx val="13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EB0-6945-81DB-79E992472237}"/>
              </c:ext>
            </c:extLst>
          </c:dPt>
          <c:dPt>
            <c:idx val="14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EB0-6945-81DB-79E992472237}"/>
              </c:ext>
            </c:extLst>
          </c:dPt>
          <c:dPt>
            <c:idx val="15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EB0-6945-81DB-79E992472237}"/>
              </c:ext>
            </c:extLst>
          </c:dPt>
          <c:dPt>
            <c:idx val="16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EB0-6945-81DB-79E992472237}"/>
              </c:ext>
            </c:extLst>
          </c:dPt>
          <c:dLbls>
            <c:dLbl>
              <c:idx val="16"/>
              <c:layout>
                <c:manualLayout>
                  <c:x val="-1.3183915622940012E-3"/>
                  <c:y val="-7.782101167315175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EB0-6945-81DB-79E992472237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'dc3000'!$B$3:$B$19</c:f>
              <c:strCache>
                <c:ptCount val="17"/>
                <c:pt idx="0">
                  <c:v>Amino Acid Metabolism</c:v>
                </c:pt>
                <c:pt idx="1">
                  <c:v>Carbohydrate Metabolism</c:v>
                </c:pt>
                <c:pt idx="2">
                  <c:v>Antibiotic Metabolism</c:v>
                </c:pt>
                <c:pt idx="3">
                  <c:v>Secondary Metabolite Metabolism</c:v>
                </c:pt>
                <c:pt idx="4">
                  <c:v>Cofactor Metabolism</c:v>
                </c:pt>
                <c:pt idx="5">
                  <c:v>Nucleotide Metabolism</c:v>
                </c:pt>
                <c:pt idx="6">
                  <c:v>Fatty Acid  Metabolism</c:v>
                </c:pt>
                <c:pt idx="7">
                  <c:v>Carbon Metabolism</c:v>
                </c:pt>
                <c:pt idx="8">
                  <c:v>Core Metabolism</c:v>
                </c:pt>
                <c:pt idx="9">
                  <c:v>Aromatic Coumpound Metabolism</c:v>
                </c:pt>
                <c:pt idx="10">
                  <c:v>Other</c:v>
                </c:pt>
                <c:pt idx="11">
                  <c:v>Interaction with the Environment</c:v>
                </c:pt>
                <c:pt idx="12">
                  <c:v>Transport</c:v>
                </c:pt>
                <c:pt idx="13">
                  <c:v>Regulation</c:v>
                </c:pt>
                <c:pt idx="14">
                  <c:v>Nucleic Acid Maintainance</c:v>
                </c:pt>
                <c:pt idx="15">
                  <c:v>Protein Production</c:v>
                </c:pt>
                <c:pt idx="16">
                  <c:v>Virulence</c:v>
                </c:pt>
              </c:strCache>
            </c:strRef>
          </c:cat>
          <c:val>
            <c:numRef>
              <c:f>'dc3000'!$C$3:$C$19</c:f>
              <c:numCache>
                <c:formatCode>General</c:formatCode>
                <c:ptCount val="17"/>
                <c:pt idx="0">
                  <c:v>524</c:v>
                </c:pt>
                <c:pt idx="1">
                  <c:v>338</c:v>
                </c:pt>
                <c:pt idx="2">
                  <c:v>245</c:v>
                </c:pt>
                <c:pt idx="3">
                  <c:v>244</c:v>
                </c:pt>
                <c:pt idx="4">
                  <c:v>171</c:v>
                </c:pt>
                <c:pt idx="5">
                  <c:v>142</c:v>
                </c:pt>
                <c:pt idx="6">
                  <c:v>116</c:v>
                </c:pt>
                <c:pt idx="7">
                  <c:v>111</c:v>
                </c:pt>
                <c:pt idx="8">
                  <c:v>111</c:v>
                </c:pt>
                <c:pt idx="9">
                  <c:v>78</c:v>
                </c:pt>
                <c:pt idx="10">
                  <c:v>156</c:v>
                </c:pt>
                <c:pt idx="11">
                  <c:v>221</c:v>
                </c:pt>
                <c:pt idx="12">
                  <c:v>205</c:v>
                </c:pt>
                <c:pt idx="13">
                  <c:v>158</c:v>
                </c:pt>
                <c:pt idx="14">
                  <c:v>98</c:v>
                </c:pt>
                <c:pt idx="15">
                  <c:v>98</c:v>
                </c:pt>
                <c:pt idx="1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0-6945-81DB-79E99247223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iPTO19 Ontological</a:t>
            </a:r>
            <a:r>
              <a:rPr lang="en-US" sz="2000" b="1" baseline="0"/>
              <a:t> Gene Categories </a:t>
            </a:r>
            <a:endParaRPr lang="en-US" sz="2000" b="1"/>
          </a:p>
        </c:rich>
      </c:tx>
      <c:layout>
        <c:manualLayout>
          <c:xMode val="edge"/>
          <c:yMode val="edge"/>
          <c:x val="0.29962752843106216"/>
          <c:y val="3.5019455252918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rgbClr val="9E154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8E-D14A-AEAE-40B260CF6CA8}"/>
              </c:ext>
            </c:extLst>
          </c:dPt>
          <c:dPt>
            <c:idx val="1"/>
            <c:bubble3D val="0"/>
            <c:spPr>
              <a:solidFill>
                <a:srgbClr val="D63E4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8E-D14A-AEAE-40B260CF6CA8}"/>
              </c:ext>
            </c:extLst>
          </c:dPt>
          <c:dPt>
            <c:idx val="2"/>
            <c:bubble3D val="0"/>
            <c:spPr>
              <a:solidFill>
                <a:srgbClr val="FBAE6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8E-D14A-AEAE-40B260CF6CA8}"/>
              </c:ext>
            </c:extLst>
          </c:dPt>
          <c:dPt>
            <c:idx val="3"/>
            <c:bubble3D val="0"/>
            <c:spPr>
              <a:solidFill>
                <a:srgbClr val="F46D43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8E-D14A-AEAE-40B260CF6CA8}"/>
              </c:ext>
            </c:extLst>
          </c:dPt>
          <c:dPt>
            <c:idx val="4"/>
            <c:bubble3D val="0"/>
            <c:spPr>
              <a:solidFill>
                <a:srgbClr val="66C2A5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18E-D14A-AEAE-40B260CF6CA8}"/>
              </c:ext>
            </c:extLst>
          </c:dPt>
          <c:dPt>
            <c:idx val="5"/>
            <c:bubble3D val="0"/>
            <c:spPr>
              <a:solidFill>
                <a:srgbClr val="FFFFB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18E-D14A-AEAE-40B260CF6CA8}"/>
              </c:ext>
            </c:extLst>
          </c:dPt>
          <c:dPt>
            <c:idx val="6"/>
            <c:bubble3D val="0"/>
            <c:spPr>
              <a:solidFill>
                <a:srgbClr val="FDE18B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18E-D14A-AEAE-40B260CF6CA8}"/>
              </c:ext>
            </c:extLst>
          </c:dPt>
          <c:dPt>
            <c:idx val="7"/>
            <c:bubble3D val="0"/>
            <c:spPr>
              <a:solidFill>
                <a:srgbClr val="ABDEA4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18E-D14A-AEAE-40B260CF6CA8}"/>
              </c:ext>
            </c:extLst>
          </c:dPt>
          <c:dPt>
            <c:idx val="8"/>
            <c:bubble3D val="0"/>
            <c:spPr>
              <a:solidFill>
                <a:srgbClr val="E6F698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18E-D14A-AEAE-40B260CF6CA8}"/>
              </c:ext>
            </c:extLst>
          </c:dPt>
          <c:dPt>
            <c:idx val="9"/>
            <c:bubble3D val="0"/>
            <c:spPr>
              <a:solidFill>
                <a:schemeClr val="accent4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18E-D14A-AEAE-40B260CF6CA8}"/>
              </c:ext>
            </c:extLst>
          </c:dPt>
          <c:dPt>
            <c:idx val="10"/>
            <c:bubble3D val="0"/>
            <c:spPr>
              <a:solidFill>
                <a:srgbClr val="5F9D17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18E-D14A-AEAE-40B260CF6CA8}"/>
              </c:ext>
            </c:extLst>
          </c:dPt>
          <c:dPt>
            <c:idx val="11"/>
            <c:bubble3D val="0"/>
            <c:spPr>
              <a:solidFill>
                <a:srgbClr val="5E4FA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18E-D14A-AEAE-40B260CF6CA8}"/>
              </c:ext>
            </c:extLst>
          </c:dPt>
          <c:dPt>
            <c:idx val="12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18E-D14A-AEAE-40B260CF6CA8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pto!$B$3:$B$15</c:f>
              <c:strCache>
                <c:ptCount val="13"/>
                <c:pt idx="0">
                  <c:v>Amino Acid Metabolism</c:v>
                </c:pt>
                <c:pt idx="1">
                  <c:v>Carbohydrate Metabolism</c:v>
                </c:pt>
                <c:pt idx="2">
                  <c:v>Secondary Metabolite Metabolism</c:v>
                </c:pt>
                <c:pt idx="3">
                  <c:v>Antibiotic Metabolism</c:v>
                </c:pt>
                <c:pt idx="4">
                  <c:v>Core Metabolism</c:v>
                </c:pt>
                <c:pt idx="5">
                  <c:v>Nucleotide Metabolism</c:v>
                </c:pt>
                <c:pt idx="6">
                  <c:v>Cofactor Metabolism</c:v>
                </c:pt>
                <c:pt idx="7">
                  <c:v>Carbon Metabolism</c:v>
                </c:pt>
                <c:pt idx="8">
                  <c:v>Fatty Acid  Metabolism</c:v>
                </c:pt>
                <c:pt idx="9">
                  <c:v>Sulfur Metabolism</c:v>
                </c:pt>
                <c:pt idx="10">
                  <c:v>Glycerolipid Metabolism</c:v>
                </c:pt>
                <c:pt idx="11">
                  <c:v>Other</c:v>
                </c:pt>
                <c:pt idx="12">
                  <c:v>Transport</c:v>
                </c:pt>
              </c:strCache>
            </c:strRef>
          </c:cat>
          <c:val>
            <c:numRef>
              <c:f>pto!$C$3:$C$15</c:f>
              <c:numCache>
                <c:formatCode>General</c:formatCode>
                <c:ptCount val="13"/>
                <c:pt idx="0">
                  <c:v>360</c:v>
                </c:pt>
                <c:pt idx="1">
                  <c:v>177</c:v>
                </c:pt>
                <c:pt idx="2">
                  <c:v>164</c:v>
                </c:pt>
                <c:pt idx="3">
                  <c:v>148</c:v>
                </c:pt>
                <c:pt idx="4">
                  <c:v>103</c:v>
                </c:pt>
                <c:pt idx="5">
                  <c:v>89</c:v>
                </c:pt>
                <c:pt idx="6">
                  <c:v>82</c:v>
                </c:pt>
                <c:pt idx="7">
                  <c:v>73</c:v>
                </c:pt>
                <c:pt idx="8">
                  <c:v>71</c:v>
                </c:pt>
                <c:pt idx="9">
                  <c:v>32</c:v>
                </c:pt>
                <c:pt idx="10">
                  <c:v>32</c:v>
                </c:pt>
                <c:pt idx="11">
                  <c:v>115</c:v>
                </c:pt>
                <c:pt idx="1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18E-D14A-AEAE-40B260CF6CA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iPAE1146 Ontological</a:t>
            </a:r>
            <a:r>
              <a:rPr lang="en-US" sz="2000" b="1" baseline="0"/>
              <a:t> Gene Categories </a:t>
            </a:r>
            <a:endParaRPr lang="en-US" sz="2000" b="1"/>
          </a:p>
        </c:rich>
      </c:tx>
      <c:layout>
        <c:manualLayout>
          <c:xMode val="edge"/>
          <c:yMode val="edge"/>
          <c:x val="0.29962752843106216"/>
          <c:y val="3.5019455252918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rgbClr val="9E154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7D-734A-AD91-582C9023D7F0}"/>
              </c:ext>
            </c:extLst>
          </c:dPt>
          <c:dPt>
            <c:idx val="1"/>
            <c:bubble3D val="0"/>
            <c:spPr>
              <a:solidFill>
                <a:srgbClr val="FBAE6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7D-734A-AD91-582C9023D7F0}"/>
              </c:ext>
            </c:extLst>
          </c:dPt>
          <c:dPt>
            <c:idx val="2"/>
            <c:bubble3D val="0"/>
            <c:spPr>
              <a:solidFill>
                <a:srgbClr val="F46D43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7D-734A-AD91-582C9023D7F0}"/>
              </c:ext>
            </c:extLst>
          </c:dPt>
          <c:dPt>
            <c:idx val="3"/>
            <c:bubble3D val="0"/>
            <c:spPr>
              <a:solidFill>
                <a:srgbClr val="D63E4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7D-734A-AD91-582C9023D7F0}"/>
              </c:ext>
            </c:extLst>
          </c:dPt>
          <c:dPt>
            <c:idx val="4"/>
            <c:bubble3D val="0"/>
            <c:spPr>
              <a:solidFill>
                <a:srgbClr val="FFFFB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7D-734A-AD91-582C9023D7F0}"/>
              </c:ext>
            </c:extLst>
          </c:dPt>
          <c:dPt>
            <c:idx val="5"/>
            <c:bubble3D val="0"/>
            <c:spPr>
              <a:solidFill>
                <a:srgbClr val="FDE18B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57D-734A-AD91-582C9023D7F0}"/>
              </c:ext>
            </c:extLst>
          </c:dPt>
          <c:dPt>
            <c:idx val="6"/>
            <c:bubble3D val="0"/>
            <c:spPr>
              <a:solidFill>
                <a:srgbClr val="ABDEA4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57D-734A-AD91-582C9023D7F0}"/>
              </c:ext>
            </c:extLst>
          </c:dPt>
          <c:dPt>
            <c:idx val="7"/>
            <c:bubble3D val="0"/>
            <c:spPr>
              <a:solidFill>
                <a:srgbClr val="E6F698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57D-734A-AD91-582C9023D7F0}"/>
              </c:ext>
            </c:extLst>
          </c:dPt>
          <c:dPt>
            <c:idx val="8"/>
            <c:bubble3D val="0"/>
            <c:spPr>
              <a:solidFill>
                <a:srgbClr val="66C2A5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57D-734A-AD91-582C9023D7F0}"/>
              </c:ext>
            </c:extLst>
          </c:dPt>
          <c:dPt>
            <c:idx val="9"/>
            <c:bubble3D val="0"/>
            <c:spPr>
              <a:solidFill>
                <a:srgbClr val="3288BD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57D-734A-AD91-582C9023D7F0}"/>
              </c:ext>
            </c:extLst>
          </c:dPt>
          <c:dPt>
            <c:idx val="10"/>
            <c:bubble3D val="0"/>
            <c:spPr>
              <a:solidFill>
                <a:srgbClr val="5F9D17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57D-734A-AD91-582C9023D7F0}"/>
              </c:ext>
            </c:extLst>
          </c:dPt>
          <c:dPt>
            <c:idx val="11"/>
            <c:bubble3D val="0"/>
            <c:spPr>
              <a:solidFill>
                <a:srgbClr val="5E4FA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57D-734A-AD91-582C9023D7F0}"/>
              </c:ext>
            </c:extLst>
          </c:dPt>
          <c:dPt>
            <c:idx val="12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57D-734A-AD91-582C9023D7F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'pao1'!$B$3:$B$15</c:f>
              <c:strCache>
                <c:ptCount val="13"/>
                <c:pt idx="0">
                  <c:v>Amino Acid Metabolism</c:v>
                </c:pt>
                <c:pt idx="1">
                  <c:v>Secondary Metabolite Metabolism</c:v>
                </c:pt>
                <c:pt idx="2">
                  <c:v>Antibiotic Metabolism</c:v>
                </c:pt>
                <c:pt idx="3">
                  <c:v>Carbohydrate Metabolism</c:v>
                </c:pt>
                <c:pt idx="4">
                  <c:v>Nucleotide Metabolism</c:v>
                </c:pt>
                <c:pt idx="5">
                  <c:v>Cofactor Metabolism</c:v>
                </c:pt>
                <c:pt idx="6">
                  <c:v>Carbon Metabolism</c:v>
                </c:pt>
                <c:pt idx="7">
                  <c:v>Fatty Acid  Metabolism</c:v>
                </c:pt>
                <c:pt idx="8">
                  <c:v>Core Metabolism</c:v>
                </c:pt>
                <c:pt idx="9">
                  <c:v>Aromatic Coumpound Metabolism</c:v>
                </c:pt>
                <c:pt idx="10">
                  <c:v>Glycerolipid Metabolism</c:v>
                </c:pt>
                <c:pt idx="11">
                  <c:v>Other</c:v>
                </c:pt>
                <c:pt idx="12">
                  <c:v>Virulence</c:v>
                </c:pt>
              </c:strCache>
            </c:strRef>
          </c:cat>
          <c:val>
            <c:numRef>
              <c:f>'pao1'!$C$3:$C$15</c:f>
              <c:numCache>
                <c:formatCode>General</c:formatCode>
                <c:ptCount val="13"/>
                <c:pt idx="0">
                  <c:v>327</c:v>
                </c:pt>
                <c:pt idx="1">
                  <c:v>157</c:v>
                </c:pt>
                <c:pt idx="2">
                  <c:v>139</c:v>
                </c:pt>
                <c:pt idx="3">
                  <c:v>124</c:v>
                </c:pt>
                <c:pt idx="4">
                  <c:v>104</c:v>
                </c:pt>
                <c:pt idx="5">
                  <c:v>91</c:v>
                </c:pt>
                <c:pt idx="6">
                  <c:v>76</c:v>
                </c:pt>
                <c:pt idx="7">
                  <c:v>60</c:v>
                </c:pt>
                <c:pt idx="8">
                  <c:v>58</c:v>
                </c:pt>
                <c:pt idx="9">
                  <c:v>53</c:v>
                </c:pt>
                <c:pt idx="10">
                  <c:v>41</c:v>
                </c:pt>
                <c:pt idx="11">
                  <c:v>69</c:v>
                </c:pt>
                <c:pt idx="1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57D-734A-AD91-582C9023D7F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iML1515 Ontological</a:t>
            </a:r>
            <a:r>
              <a:rPr lang="en-US" sz="2000" b="1" baseline="0"/>
              <a:t> Gene Categories </a:t>
            </a:r>
            <a:endParaRPr lang="en-US" sz="2000" b="1"/>
          </a:p>
        </c:rich>
      </c:tx>
      <c:layout>
        <c:manualLayout>
          <c:xMode val="edge"/>
          <c:yMode val="edge"/>
          <c:x val="0.29962752843106216"/>
          <c:y val="3.5019455252918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rgbClr val="FFD579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8F4C-A571-A310E7F9A627}"/>
              </c:ext>
            </c:extLst>
          </c:dPt>
          <c:dPt>
            <c:idx val="1"/>
            <c:bubble3D val="0"/>
            <c:spPr>
              <a:solidFill>
                <a:srgbClr val="FFFC0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4-8F4C-A571-A310E7F9A627}"/>
              </c:ext>
            </c:extLst>
          </c:dPt>
          <c:dPt>
            <c:idx val="2"/>
            <c:bubble3D val="0"/>
            <c:spPr>
              <a:solidFill>
                <a:srgbClr val="00FB9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14-8F4C-A571-A310E7F9A627}"/>
              </c:ext>
            </c:extLst>
          </c:dPt>
          <c:dPt>
            <c:idx val="3"/>
            <c:bubble3D val="0"/>
            <c:spPr>
              <a:solidFill>
                <a:srgbClr val="942093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14-8F4C-A571-A310E7F9A627}"/>
              </c:ext>
            </c:extLst>
          </c:dPt>
          <c:dPt>
            <c:idx val="4"/>
            <c:bubble3D val="0"/>
            <c:spPr>
              <a:solidFill>
                <a:srgbClr val="00905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14-8F4C-A571-A310E7F9A627}"/>
              </c:ext>
            </c:extLst>
          </c:dPt>
          <c:dPt>
            <c:idx val="5"/>
            <c:bubble3D val="0"/>
            <c:spPr>
              <a:solidFill>
                <a:srgbClr val="94165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A14-8F4C-A571-A310E7F9A627}"/>
              </c:ext>
            </c:extLst>
          </c:dPt>
          <c:dPt>
            <c:idx val="6"/>
            <c:bubble3D val="0"/>
            <c:spPr>
              <a:solidFill>
                <a:srgbClr val="FF930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A14-8F4C-A571-A310E7F9A627}"/>
              </c:ext>
            </c:extLst>
          </c:dPt>
          <c:dPt>
            <c:idx val="7"/>
            <c:bubble3D val="0"/>
            <c:spPr>
              <a:solidFill>
                <a:srgbClr val="73FDD6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A14-8F4C-A571-A310E7F9A627}"/>
              </c:ext>
            </c:extLst>
          </c:dPt>
          <c:dPt>
            <c:idx val="8"/>
            <c:bubble3D val="0"/>
            <c:spPr>
              <a:solidFill>
                <a:srgbClr val="FF7E79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A14-8F4C-A571-A310E7F9A627}"/>
              </c:ext>
            </c:extLst>
          </c:dPt>
          <c:dPt>
            <c:idx val="9"/>
            <c:bubble3D val="0"/>
            <c:spPr>
              <a:solidFill>
                <a:srgbClr val="FF260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A14-8F4C-A571-A310E7F9A627}"/>
              </c:ext>
            </c:extLst>
          </c:dPt>
          <c:dPt>
            <c:idx val="10"/>
            <c:bubble3D val="0"/>
            <c:spPr>
              <a:solidFill>
                <a:schemeClr val="accent4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A14-8F4C-A571-A310E7F9A627}"/>
              </c:ext>
            </c:extLst>
          </c:dPt>
          <c:dPt>
            <c:idx val="11"/>
            <c:bubble3D val="0"/>
            <c:spPr>
              <a:solidFill>
                <a:srgbClr val="76D6F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A14-8F4C-A571-A310E7F9A627}"/>
              </c:ext>
            </c:extLst>
          </c:dPt>
          <c:dPt>
            <c:idx val="12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A14-8F4C-A571-A310E7F9A627}"/>
              </c:ext>
            </c:extLst>
          </c:dPt>
          <c:dPt>
            <c:idx val="13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601-F74C-A495-4965DD66BE03}"/>
              </c:ext>
            </c:extLst>
          </c:dPt>
          <c:dPt>
            <c:idx val="14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601-F74C-A495-4965DD66BE03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'k12'!$B$3:$B$19</c:f>
              <c:strCache>
                <c:ptCount val="15"/>
                <c:pt idx="0">
                  <c:v>Secondary Metabolite Metabolism</c:v>
                </c:pt>
                <c:pt idx="1">
                  <c:v>Amino Acid Metabolism</c:v>
                </c:pt>
                <c:pt idx="2">
                  <c:v>Carbohydrate Metabolism</c:v>
                </c:pt>
                <c:pt idx="3">
                  <c:v>Antibiotic Metabolism</c:v>
                </c:pt>
                <c:pt idx="4">
                  <c:v>Nucleotide Metabolism</c:v>
                </c:pt>
                <c:pt idx="5">
                  <c:v>Core Metabolism</c:v>
                </c:pt>
                <c:pt idx="6">
                  <c:v>Cofactor Metabolism</c:v>
                </c:pt>
                <c:pt idx="7">
                  <c:v>Carbon Metabolism</c:v>
                </c:pt>
                <c:pt idx="8">
                  <c:v>Fatty Acid  Metabolism</c:v>
                </c:pt>
                <c:pt idx="9">
                  <c:v>Aromatic Coumpound Metabolism</c:v>
                </c:pt>
                <c:pt idx="10">
                  <c:v>Sulfur Metabolism</c:v>
                </c:pt>
                <c:pt idx="11">
                  <c:v>Other</c:v>
                </c:pt>
                <c:pt idx="12">
                  <c:v>Transport</c:v>
                </c:pt>
                <c:pt idx="13">
                  <c:v>Virulence</c:v>
                </c:pt>
                <c:pt idx="14">
                  <c:v>Regulation</c:v>
                </c:pt>
              </c:strCache>
            </c:strRef>
          </c:cat>
          <c:val>
            <c:numRef>
              <c:f>'k12'!$C$3:$C$19</c:f>
              <c:numCache>
                <c:formatCode>General</c:formatCode>
                <c:ptCount val="17"/>
                <c:pt idx="0">
                  <c:v>585</c:v>
                </c:pt>
                <c:pt idx="1">
                  <c:v>543</c:v>
                </c:pt>
                <c:pt idx="2">
                  <c:v>454</c:v>
                </c:pt>
                <c:pt idx="3">
                  <c:v>278</c:v>
                </c:pt>
                <c:pt idx="4">
                  <c:v>236</c:v>
                </c:pt>
                <c:pt idx="5">
                  <c:v>235</c:v>
                </c:pt>
                <c:pt idx="6">
                  <c:v>198</c:v>
                </c:pt>
                <c:pt idx="7">
                  <c:v>160</c:v>
                </c:pt>
                <c:pt idx="8">
                  <c:v>91</c:v>
                </c:pt>
                <c:pt idx="9">
                  <c:v>69</c:v>
                </c:pt>
                <c:pt idx="10">
                  <c:v>64</c:v>
                </c:pt>
                <c:pt idx="11">
                  <c:v>222</c:v>
                </c:pt>
                <c:pt idx="12">
                  <c:v>151</c:v>
                </c:pt>
                <c:pt idx="13">
                  <c:v>73</c:v>
                </c:pt>
                <c:pt idx="1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A14-8F4C-A571-A310E7F9A62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iPAU1129 Ontological</a:t>
            </a:r>
            <a:r>
              <a:rPr lang="en-US" sz="2000" b="1" baseline="0"/>
              <a:t> Gene Categories </a:t>
            </a:r>
            <a:endParaRPr lang="en-US" sz="2000" b="1"/>
          </a:p>
        </c:rich>
      </c:tx>
      <c:layout>
        <c:manualLayout>
          <c:xMode val="edge"/>
          <c:yMode val="edge"/>
          <c:x val="0.29962752843106216"/>
          <c:y val="3.5019455252918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dPt>
            <c:idx val="0"/>
            <c:bubble3D val="0"/>
            <c:spPr>
              <a:solidFill>
                <a:srgbClr val="FFFC0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20-9A4E-8211-B8F2050D741D}"/>
              </c:ext>
            </c:extLst>
          </c:dPt>
          <c:dPt>
            <c:idx val="1"/>
            <c:bubble3D val="0"/>
            <c:spPr>
              <a:solidFill>
                <a:srgbClr val="FFD579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20-9A4E-8211-B8F2050D741D}"/>
              </c:ext>
            </c:extLst>
          </c:dPt>
          <c:dPt>
            <c:idx val="2"/>
            <c:bubble3D val="0"/>
            <c:spPr>
              <a:solidFill>
                <a:srgbClr val="942093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20-9A4E-8211-B8F2050D741D}"/>
              </c:ext>
            </c:extLst>
          </c:dPt>
          <c:dPt>
            <c:idx val="3"/>
            <c:bubble3D val="0"/>
            <c:spPr>
              <a:solidFill>
                <a:srgbClr val="00FB92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20-9A4E-8211-B8F2050D741D}"/>
              </c:ext>
            </c:extLst>
          </c:dPt>
          <c:dPt>
            <c:idx val="4"/>
            <c:bubble3D val="0"/>
            <c:spPr>
              <a:solidFill>
                <a:srgbClr val="00905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520-9A4E-8211-B8F2050D741D}"/>
              </c:ext>
            </c:extLst>
          </c:dPt>
          <c:dPt>
            <c:idx val="5"/>
            <c:bubble3D val="0"/>
            <c:spPr>
              <a:solidFill>
                <a:srgbClr val="FF930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520-9A4E-8211-B8F2050D741D}"/>
              </c:ext>
            </c:extLst>
          </c:dPt>
          <c:dPt>
            <c:idx val="6"/>
            <c:bubble3D val="0"/>
            <c:spPr>
              <a:solidFill>
                <a:srgbClr val="73FDD6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520-9A4E-8211-B8F2050D741D}"/>
              </c:ext>
            </c:extLst>
          </c:dPt>
          <c:dPt>
            <c:idx val="7"/>
            <c:bubble3D val="0"/>
            <c:spPr>
              <a:solidFill>
                <a:srgbClr val="FF7E79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520-9A4E-8211-B8F2050D741D}"/>
              </c:ext>
            </c:extLst>
          </c:dPt>
          <c:dPt>
            <c:idx val="8"/>
            <c:bubble3D val="0"/>
            <c:spPr>
              <a:solidFill>
                <a:srgbClr val="94165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520-9A4E-8211-B8F2050D741D}"/>
              </c:ext>
            </c:extLst>
          </c:dPt>
          <c:dPt>
            <c:idx val="9"/>
            <c:bubble3D val="0"/>
            <c:spPr>
              <a:solidFill>
                <a:srgbClr val="FF2600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520-9A4E-8211-B8F2050D741D}"/>
              </c:ext>
            </c:extLst>
          </c:dPt>
          <c:dPt>
            <c:idx val="10"/>
            <c:bubble3D val="0"/>
            <c:spPr>
              <a:solidFill>
                <a:srgbClr val="5F9D17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5EA-974B-8A44-A3A7DAFEE6E6}"/>
              </c:ext>
            </c:extLst>
          </c:dPt>
          <c:dPt>
            <c:idx val="11"/>
            <c:bubble3D val="0"/>
            <c:spPr>
              <a:solidFill>
                <a:srgbClr val="76D6FF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520-9A4E-8211-B8F2050D741D}"/>
              </c:ext>
            </c:extLst>
          </c:dPt>
          <c:dPt>
            <c:idx val="12"/>
            <c:bubble3D val="0"/>
            <c:spPr>
              <a:solidFill>
                <a:schemeClr val="bg2">
                  <a:lumMod val="75000"/>
                </a:schemeClr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520-9A4E-8211-B8F2050D741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'pa14'!$B$3:$B$15</c:f>
              <c:strCache>
                <c:ptCount val="13"/>
                <c:pt idx="0">
                  <c:v>Amino Acid Metabolism</c:v>
                </c:pt>
                <c:pt idx="1">
                  <c:v>Secondary Metabolite Metabolism</c:v>
                </c:pt>
                <c:pt idx="2">
                  <c:v>Antibiotic Metabolism</c:v>
                </c:pt>
                <c:pt idx="3">
                  <c:v>Carbohydrate Metabolism</c:v>
                </c:pt>
                <c:pt idx="4">
                  <c:v>Nucleotide Metabolism</c:v>
                </c:pt>
                <c:pt idx="5">
                  <c:v>Cofactor Metabolism</c:v>
                </c:pt>
                <c:pt idx="6">
                  <c:v>Carbon Metabolism</c:v>
                </c:pt>
                <c:pt idx="7">
                  <c:v>Fatty Acid  Metabolism</c:v>
                </c:pt>
                <c:pt idx="8">
                  <c:v>Core Metabolism</c:v>
                </c:pt>
                <c:pt idx="9">
                  <c:v>Aromatic Coumpound Metabolism</c:v>
                </c:pt>
                <c:pt idx="10">
                  <c:v>Glycerolipid Metabolism</c:v>
                </c:pt>
                <c:pt idx="11">
                  <c:v>Other</c:v>
                </c:pt>
                <c:pt idx="12">
                  <c:v>Virulence</c:v>
                </c:pt>
              </c:strCache>
            </c:strRef>
          </c:cat>
          <c:val>
            <c:numRef>
              <c:f>'pa14'!$C$3:$C$15</c:f>
              <c:numCache>
                <c:formatCode>General</c:formatCode>
                <c:ptCount val="13"/>
                <c:pt idx="0">
                  <c:v>342</c:v>
                </c:pt>
                <c:pt idx="1">
                  <c:v>160</c:v>
                </c:pt>
                <c:pt idx="2">
                  <c:v>141</c:v>
                </c:pt>
                <c:pt idx="3">
                  <c:v>123</c:v>
                </c:pt>
                <c:pt idx="4">
                  <c:v>103</c:v>
                </c:pt>
                <c:pt idx="5">
                  <c:v>91</c:v>
                </c:pt>
                <c:pt idx="6">
                  <c:v>77</c:v>
                </c:pt>
                <c:pt idx="7">
                  <c:v>60</c:v>
                </c:pt>
                <c:pt idx="8">
                  <c:v>58</c:v>
                </c:pt>
                <c:pt idx="9">
                  <c:v>53</c:v>
                </c:pt>
                <c:pt idx="10">
                  <c:v>20</c:v>
                </c:pt>
                <c:pt idx="11">
                  <c:v>73</c:v>
                </c:pt>
                <c:pt idx="1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520-9A4E-8211-B8F2050D741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546551655917384E-2"/>
          <c:y val="3.5499957666581997E-2"/>
          <c:w val="0.91695485300518342"/>
          <c:h val="0.952688172043010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differential!$O$2</c:f>
              <c:strCache>
                <c:ptCount val="1"/>
                <c:pt idx="0">
                  <c:v>Genome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E154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3E4-9549-81C4-E025D2EC3A0F}"/>
              </c:ext>
            </c:extLst>
          </c:dPt>
          <c:dPt>
            <c:idx val="1"/>
            <c:invertIfNegative val="0"/>
            <c:bubble3D val="0"/>
            <c:spPr>
              <a:solidFill>
                <a:srgbClr val="D73E4F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E4-9549-81C4-E025D2EC3A0F}"/>
              </c:ext>
            </c:extLst>
          </c:dPt>
          <c:dPt>
            <c:idx val="2"/>
            <c:invertIfNegative val="0"/>
            <c:bubble3D val="0"/>
            <c:spPr>
              <a:solidFill>
                <a:srgbClr val="F46D4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3E4-9549-81C4-E025D2EC3A0F}"/>
              </c:ext>
            </c:extLst>
          </c:dPt>
          <c:dPt>
            <c:idx val="3"/>
            <c:invertIfNegative val="0"/>
            <c:bubble3D val="0"/>
            <c:spPr>
              <a:solidFill>
                <a:srgbClr val="FBAE6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3E4-9549-81C4-E025D2EC3A0F}"/>
              </c:ext>
            </c:extLst>
          </c:dPt>
          <c:dPt>
            <c:idx val="4"/>
            <c:invertIfNegative val="0"/>
            <c:bubble3D val="0"/>
            <c:spPr>
              <a:solidFill>
                <a:srgbClr val="FDE18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E4-9549-81C4-E025D2EC3A0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C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E4-9549-81C4-E025D2EC3A0F}"/>
              </c:ext>
            </c:extLst>
          </c:dPt>
          <c:dPt>
            <c:idx val="6"/>
            <c:invertIfNegative val="0"/>
            <c:bubble3D val="0"/>
            <c:spPr>
              <a:solidFill>
                <a:srgbClr val="E6F698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E4-9549-81C4-E025D2EC3A0F}"/>
              </c:ext>
            </c:extLst>
          </c:dPt>
          <c:dPt>
            <c:idx val="7"/>
            <c:invertIfNegative val="0"/>
            <c:bubble3D val="0"/>
            <c:spPr>
              <a:solidFill>
                <a:srgbClr val="ABDEA4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E4-9549-81C4-E025D2EC3A0F}"/>
              </c:ext>
            </c:extLst>
          </c:dPt>
          <c:dPt>
            <c:idx val="8"/>
            <c:invertIfNegative val="0"/>
            <c:bubble3D val="0"/>
            <c:spPr>
              <a:solidFill>
                <a:srgbClr val="3BDE46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3E4-9549-81C4-E025D2EC3A0F}"/>
              </c:ext>
            </c:extLst>
          </c:dPt>
          <c:dPt>
            <c:idx val="9"/>
            <c:invertIfNegative val="0"/>
            <c:bubble3D val="0"/>
            <c:spPr>
              <a:solidFill>
                <a:srgbClr val="66C2A5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3E4-9549-81C4-E025D2EC3A0F}"/>
              </c:ext>
            </c:extLst>
          </c:dPt>
          <c:dPt>
            <c:idx val="10"/>
            <c:invertIfNegative val="0"/>
            <c:bubble3D val="0"/>
            <c:spPr>
              <a:solidFill>
                <a:srgbClr val="66C2D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3E4-9549-81C4-E025D2EC3A0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solidFill>
                  <a:srgbClr val="3288B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3E4-9549-81C4-E025D2EC3A0F}"/>
              </c:ext>
            </c:extLst>
          </c:dPt>
          <c:dPt>
            <c:idx val="12"/>
            <c:invertIfNegative val="0"/>
            <c:bubble3D val="0"/>
            <c:spPr>
              <a:solidFill>
                <a:srgbClr val="0A33B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83E4-9549-81C4-E025D2EC3A0F}"/>
              </c:ext>
            </c:extLst>
          </c:dPt>
          <c:dPt>
            <c:idx val="13"/>
            <c:invertIfNegative val="0"/>
            <c:bubble3D val="0"/>
            <c:spPr>
              <a:solidFill>
                <a:srgbClr val="8C88BD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83E4-9549-81C4-E025D2EC3A0F}"/>
              </c:ext>
            </c:extLst>
          </c:dPt>
          <c:dPt>
            <c:idx val="14"/>
            <c:invertIfNegative val="0"/>
            <c:bubble3D val="0"/>
            <c:spPr>
              <a:solidFill>
                <a:srgbClr val="5E4FA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83E4-9549-81C4-E025D2EC3A0F}"/>
              </c:ext>
            </c:extLst>
          </c:dPt>
          <c:dPt>
            <c:idx val="15"/>
            <c:invertIfNegative val="0"/>
            <c:bubble3D val="0"/>
            <c:spPr>
              <a:solidFill>
                <a:srgbClr val="8528A2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83E4-9549-81C4-E025D2EC3A0F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3E4-9549-81C4-E025D2EC3A0F}"/>
              </c:ext>
            </c:extLst>
          </c:dPt>
          <c:dPt>
            <c:idx val="17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3E4-9549-81C4-E025D2EC3A0F}"/>
              </c:ext>
            </c:extLst>
          </c:dPt>
          <c:dPt>
            <c:idx val="1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3E4-9549-81C4-E025D2EC3A0F}"/>
              </c:ext>
            </c:extLst>
          </c:dPt>
          <c:dPt>
            <c:idx val="1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83E4-9549-81C4-E025D2EC3A0F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83E4-9549-81C4-E025D2EC3A0F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83E4-9549-81C4-E025D2EC3A0F}"/>
              </c:ext>
            </c:extLst>
          </c:dPt>
          <c:cat>
            <c:strRef>
              <c:f>differential!$K$3:$K$24</c:f>
              <c:strCache>
                <c:ptCount val="22"/>
                <c:pt idx="0">
                  <c:v>Amino Acid Metabolism</c:v>
                </c:pt>
                <c:pt idx="1">
                  <c:v>Core Metabolism</c:v>
                </c:pt>
                <c:pt idx="2">
                  <c:v>Secondary Metabolite Metabolism</c:v>
                </c:pt>
                <c:pt idx="3">
                  <c:v>Antibiotic Metabolism</c:v>
                </c:pt>
                <c:pt idx="4">
                  <c:v>Nucleotide Metabolism</c:v>
                </c:pt>
                <c:pt idx="5">
                  <c:v>Carbon Metabolism</c:v>
                </c:pt>
                <c:pt idx="6">
                  <c:v>Glycerolipid Metabolism</c:v>
                </c:pt>
                <c:pt idx="7">
                  <c:v>Fatty Acid  Metabolism</c:v>
                </c:pt>
                <c:pt idx="8">
                  <c:v>Carbohydrate Metabolism</c:v>
                </c:pt>
                <c:pt idx="9">
                  <c:v>Sulfur Metabolism</c:v>
                </c:pt>
                <c:pt idx="10">
                  <c:v>Iron Metabolism</c:v>
                </c:pt>
                <c:pt idx="11">
                  <c:v>Nitrogen Metabolism</c:v>
                </c:pt>
                <c:pt idx="12">
                  <c:v>Cofactor Metabolism</c:v>
                </c:pt>
                <c:pt idx="13">
                  <c:v>Plant Metabolite Degredation</c:v>
                </c:pt>
                <c:pt idx="14">
                  <c:v>Phosphate Metabolism</c:v>
                </c:pt>
                <c:pt idx="15">
                  <c:v>Aromatic Compound Metabolism</c:v>
                </c:pt>
                <c:pt idx="16">
                  <c:v>Virulence</c:v>
                </c:pt>
                <c:pt idx="17">
                  <c:v>Nucleic Acid Maintainance</c:v>
                </c:pt>
                <c:pt idx="18">
                  <c:v>Protein Production</c:v>
                </c:pt>
                <c:pt idx="19">
                  <c:v>Transport</c:v>
                </c:pt>
                <c:pt idx="20">
                  <c:v>Regulation</c:v>
                </c:pt>
                <c:pt idx="21">
                  <c:v>Interaction with the Environment</c:v>
                </c:pt>
              </c:strCache>
            </c:strRef>
          </c:cat>
          <c:val>
            <c:numRef>
              <c:f>differential!$O$3:$O$24</c:f>
              <c:numCache>
                <c:formatCode>General</c:formatCode>
                <c:ptCount val="22"/>
                <c:pt idx="0">
                  <c:v>7.1600825419952887</c:v>
                </c:pt>
                <c:pt idx="1">
                  <c:v>3.3077905021232477</c:v>
                </c:pt>
                <c:pt idx="2">
                  <c:v>3.0907093016629097</c:v>
                </c:pt>
                <c:pt idx="3">
                  <c:v>1.9866895290282724</c:v>
                </c:pt>
                <c:pt idx="4">
                  <c:v>1.3671695129411208</c:v>
                </c:pt>
                <c:pt idx="5">
                  <c:v>1.2984134090221096</c:v>
                </c:pt>
                <c:pt idx="6">
                  <c:v>1.0757199076115584</c:v>
                </c:pt>
                <c:pt idx="7">
                  <c:v>1.0026949879118841</c:v>
                </c:pt>
                <c:pt idx="8">
                  <c:v>0.92035234848791836</c:v>
                </c:pt>
                <c:pt idx="9">
                  <c:v>0.71984802149056215</c:v>
                </c:pt>
                <c:pt idx="10">
                  <c:v>8.2906036430550542E-2</c:v>
                </c:pt>
                <c:pt idx="11">
                  <c:v>8.2906036430550542E-2</c:v>
                </c:pt>
                <c:pt idx="12">
                  <c:v>-3.9892841889347525E-2</c:v>
                </c:pt>
                <c:pt idx="13">
                  <c:v>-0.16225833789648789</c:v>
                </c:pt>
                <c:pt idx="14">
                  <c:v>-0.22191341324758718</c:v>
                </c:pt>
                <c:pt idx="15">
                  <c:v>-0.71501580870331338</c:v>
                </c:pt>
                <c:pt idx="16">
                  <c:v>-1.2877522041282701</c:v>
                </c:pt>
                <c:pt idx="17">
                  <c:v>-3.1035157490049001</c:v>
                </c:pt>
                <c:pt idx="18">
                  <c:v>-3.1704949854416049</c:v>
                </c:pt>
                <c:pt idx="19">
                  <c:v>-3.4841337651843629</c:v>
                </c:pt>
                <c:pt idx="20">
                  <c:v>-4.374842763479653</c:v>
                </c:pt>
                <c:pt idx="21">
                  <c:v>-5.4083295647129717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4-9549-81C4-E025D2EC3A0F}"/>
            </c:ext>
          </c:extLst>
        </c:ser>
        <c:ser>
          <c:idx val="1"/>
          <c:order val="1"/>
          <c:tx>
            <c:strRef>
              <c:f>differential!$P$2</c:f>
              <c:strCache>
                <c:ptCount val="1"/>
                <c:pt idx="0">
                  <c:v>Draft</c:v>
                </c:pt>
              </c:strCache>
            </c:strRef>
          </c:tx>
          <c:spPr>
            <a:pattFill prst="wdDnDiag">
              <a:fgClr>
                <a:srgbClr val="9E1542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rgbClr val="D73E4F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E4-9549-81C4-E025D2EC3A0F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rgbClr val="F46D43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E4-9549-81C4-E025D2EC3A0F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rgbClr val="FBAE60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3E4-9549-81C4-E025D2EC3A0F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rgbClr val="FDE18B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3E4-9549-81C4-E025D2EC3A0F}"/>
              </c:ext>
            </c:extLst>
          </c:dPt>
          <c:dPt>
            <c:idx val="5"/>
            <c:invertIfNegative val="0"/>
            <c:bubble3D val="0"/>
            <c:spPr>
              <a:pattFill prst="wdDnDiag">
                <a:fgClr>
                  <a:srgbClr val="FFFFC0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3E4-9549-81C4-E025D2EC3A0F}"/>
              </c:ext>
            </c:extLst>
          </c:dPt>
          <c:dPt>
            <c:idx val="6"/>
            <c:invertIfNegative val="0"/>
            <c:bubble3D val="0"/>
            <c:spPr>
              <a:pattFill prst="wdDnDiag">
                <a:fgClr>
                  <a:srgbClr val="E6F698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3E4-9549-81C4-E025D2EC3A0F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rgbClr val="ABDEA4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3E4-9549-81C4-E025D2EC3A0F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rgbClr val="3BDE46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3E4-9549-81C4-E025D2EC3A0F}"/>
              </c:ext>
            </c:extLst>
          </c:dPt>
          <c:dPt>
            <c:idx val="9"/>
            <c:invertIfNegative val="0"/>
            <c:bubble3D val="0"/>
            <c:spPr>
              <a:pattFill prst="wdDnDiag">
                <a:fgClr>
                  <a:srgbClr val="66C2A5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83E4-9549-81C4-E025D2EC3A0F}"/>
              </c:ext>
            </c:extLst>
          </c:dPt>
          <c:dPt>
            <c:idx val="10"/>
            <c:invertIfNegative val="0"/>
            <c:bubble3D val="0"/>
            <c:spPr>
              <a:pattFill prst="wdDnDiag">
                <a:fgClr>
                  <a:srgbClr val="66C2D1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83E4-9549-81C4-E025D2EC3A0F}"/>
              </c:ext>
            </c:extLst>
          </c:dPt>
          <c:dPt>
            <c:idx val="11"/>
            <c:invertIfNegative val="0"/>
            <c:bubble3D val="0"/>
            <c:spPr>
              <a:pattFill prst="wdDnDiag">
                <a:fgClr>
                  <a:srgbClr val="3288BD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83E4-9549-81C4-E025D2EC3A0F}"/>
              </c:ext>
            </c:extLst>
          </c:dPt>
          <c:dPt>
            <c:idx val="12"/>
            <c:invertIfNegative val="0"/>
            <c:bubble3D val="0"/>
            <c:spPr>
              <a:pattFill prst="wdDnDiag">
                <a:fgClr>
                  <a:srgbClr val="0A33BD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3E4-9549-81C4-E025D2EC3A0F}"/>
              </c:ext>
            </c:extLst>
          </c:dPt>
          <c:dPt>
            <c:idx val="13"/>
            <c:invertIfNegative val="0"/>
            <c:bubble3D val="0"/>
            <c:spPr>
              <a:pattFill prst="wdDnDiag">
                <a:fgClr>
                  <a:srgbClr val="8C88BD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3E4-9549-81C4-E025D2EC3A0F}"/>
              </c:ext>
            </c:extLst>
          </c:dPt>
          <c:dPt>
            <c:idx val="14"/>
            <c:invertIfNegative val="0"/>
            <c:bubble3D val="0"/>
            <c:spPr>
              <a:pattFill prst="wdDnDiag">
                <a:fgClr>
                  <a:srgbClr val="5E4FA2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3E4-9549-81C4-E025D2EC3A0F}"/>
              </c:ext>
            </c:extLst>
          </c:dPt>
          <c:dPt>
            <c:idx val="15"/>
            <c:invertIfNegative val="0"/>
            <c:bubble3D val="0"/>
            <c:spPr>
              <a:pattFill prst="wdDnDiag">
                <a:fgClr>
                  <a:srgbClr val="8528A2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3E4-9549-81C4-E025D2EC3A0F}"/>
              </c:ext>
            </c:extLst>
          </c:dPt>
          <c:dPt>
            <c:idx val="16"/>
            <c:invertIfNegative val="0"/>
            <c:bubble3D val="0"/>
            <c:spPr>
              <a:pattFill prst="wdDnDiag">
                <a:fgClr>
                  <a:schemeClr val="bg2">
                    <a:lumMod val="25000"/>
                  </a:schemeClr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83E4-9549-81C4-E025D2EC3A0F}"/>
              </c:ext>
            </c:extLst>
          </c:dPt>
          <c:dPt>
            <c:idx val="17"/>
            <c:invertIfNegative val="0"/>
            <c:bubble3D val="0"/>
            <c:spPr>
              <a:pattFill prst="wdDnDiag">
                <a:fgClr>
                  <a:schemeClr val="bg2">
                    <a:lumMod val="50000"/>
                  </a:schemeClr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83E4-9549-81C4-E025D2EC3A0F}"/>
              </c:ext>
            </c:extLst>
          </c:dPt>
          <c:dPt>
            <c:idx val="19"/>
            <c:invertIfNegative val="0"/>
            <c:bubble3D val="0"/>
            <c:spPr>
              <a:pattFill prst="wdDnDiag">
                <a:fgClr>
                  <a:schemeClr val="bg2">
                    <a:lumMod val="90000"/>
                  </a:schemeClr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3E4-9549-81C4-E025D2EC3A0F}"/>
              </c:ext>
            </c:extLst>
          </c:dPt>
          <c:dPt>
            <c:idx val="20"/>
            <c:invertIfNegative val="0"/>
            <c:bubble3D val="0"/>
            <c:spPr>
              <a:pattFill prst="wdDnDiag">
                <a:fgClr>
                  <a:schemeClr val="bg1">
                    <a:lumMod val="85000"/>
                  </a:schemeClr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3E4-9549-81C4-E025D2EC3A0F}"/>
              </c:ext>
            </c:extLst>
          </c:dPt>
          <c:dPt>
            <c:idx val="21"/>
            <c:invertIfNegative val="0"/>
            <c:bubble3D val="0"/>
            <c:spPr>
              <a:pattFill prst="wdDnDiag">
                <a:fgClr>
                  <a:schemeClr val="bg1">
                    <a:lumMod val="95000"/>
                  </a:schemeClr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3E4-9549-81C4-E025D2EC3A0F}"/>
              </c:ext>
            </c:extLst>
          </c:dPt>
          <c:cat>
            <c:strRef>
              <c:f>differential!$K$3:$K$24</c:f>
              <c:strCache>
                <c:ptCount val="22"/>
                <c:pt idx="0">
                  <c:v>Amino Acid Metabolism</c:v>
                </c:pt>
                <c:pt idx="1">
                  <c:v>Core Metabolism</c:v>
                </c:pt>
                <c:pt idx="2">
                  <c:v>Secondary Metabolite Metabolism</c:v>
                </c:pt>
                <c:pt idx="3">
                  <c:v>Antibiotic Metabolism</c:v>
                </c:pt>
                <c:pt idx="4">
                  <c:v>Nucleotide Metabolism</c:v>
                </c:pt>
                <c:pt idx="5">
                  <c:v>Carbon Metabolism</c:v>
                </c:pt>
                <c:pt idx="6">
                  <c:v>Glycerolipid Metabolism</c:v>
                </c:pt>
                <c:pt idx="7">
                  <c:v>Fatty Acid  Metabolism</c:v>
                </c:pt>
                <c:pt idx="8">
                  <c:v>Carbohydrate Metabolism</c:v>
                </c:pt>
                <c:pt idx="9">
                  <c:v>Sulfur Metabolism</c:v>
                </c:pt>
                <c:pt idx="10">
                  <c:v>Iron Metabolism</c:v>
                </c:pt>
                <c:pt idx="11">
                  <c:v>Nitrogen Metabolism</c:v>
                </c:pt>
                <c:pt idx="12">
                  <c:v>Cofactor Metabolism</c:v>
                </c:pt>
                <c:pt idx="13">
                  <c:v>Plant Metabolite Degredation</c:v>
                </c:pt>
                <c:pt idx="14">
                  <c:v>Phosphate Metabolism</c:v>
                </c:pt>
                <c:pt idx="15">
                  <c:v>Aromatic Compound Metabolism</c:v>
                </c:pt>
                <c:pt idx="16">
                  <c:v>Virulence</c:v>
                </c:pt>
                <c:pt idx="17">
                  <c:v>Nucleic Acid Maintainance</c:v>
                </c:pt>
                <c:pt idx="18">
                  <c:v>Protein Production</c:v>
                </c:pt>
                <c:pt idx="19">
                  <c:v>Transport</c:v>
                </c:pt>
                <c:pt idx="20">
                  <c:v>Regulation</c:v>
                </c:pt>
                <c:pt idx="21">
                  <c:v>Interaction with the Environment</c:v>
                </c:pt>
              </c:strCache>
            </c:strRef>
          </c:cat>
          <c:val>
            <c:numRef>
              <c:f>differential!$P$3:$P$24</c:f>
              <c:numCache>
                <c:formatCode>General</c:formatCode>
                <c:ptCount val="22"/>
                <c:pt idx="0">
                  <c:v>1.7342890487625913</c:v>
                </c:pt>
                <c:pt idx="1">
                  <c:v>-0.69218735259204411</c:v>
                </c:pt>
                <c:pt idx="2">
                  <c:v>0.3659023666682637</c:v>
                </c:pt>
                <c:pt idx="3">
                  <c:v>8.4054680214556976E-2</c:v>
                </c:pt>
                <c:pt idx="4">
                  <c:v>3.7501318864956168E-2</c:v>
                </c:pt>
                <c:pt idx="5">
                  <c:v>-1.078045358374182</c:v>
                </c:pt>
                <c:pt idx="6">
                  <c:v>0.8269687384186023</c:v>
                </c:pt>
                <c:pt idx="7">
                  <c:v>1.0696986698493811</c:v>
                </c:pt>
                <c:pt idx="8">
                  <c:v>-0.25524996421798091</c:v>
                </c:pt>
                <c:pt idx="9">
                  <c:v>8.1027536136899642E-2</c:v>
                </c:pt>
                <c:pt idx="10">
                  <c:v>9.7044948974988388E-2</c:v>
                </c:pt>
                <c:pt idx="11">
                  <c:v>0.20790307966355795</c:v>
                </c:pt>
                <c:pt idx="12">
                  <c:v>-0.12420107642892239</c:v>
                </c:pt>
                <c:pt idx="13">
                  <c:v>0.23564700208402709</c:v>
                </c:pt>
                <c:pt idx="14">
                  <c:v>-0.43646715240083384</c:v>
                </c:pt>
                <c:pt idx="15">
                  <c:v>-0.69265758856527182</c:v>
                </c:pt>
                <c:pt idx="16">
                  <c:v>8.5553557379221962E-2</c:v>
                </c:pt>
                <c:pt idx="17">
                  <c:v>-1.5126609566304301</c:v>
                </c:pt>
                <c:pt idx="18">
                  <c:v>0</c:v>
                </c:pt>
                <c:pt idx="19">
                  <c:v>0.20813819765017166</c:v>
                </c:pt>
                <c:pt idx="20">
                  <c:v>-0.31632186124100575</c:v>
                </c:pt>
                <c:pt idx="21">
                  <c:v>7.4062165783455799E-2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4-9549-81C4-E025D2EC3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axId val="574040576"/>
        <c:axId val="606261792"/>
      </c:barChart>
      <c:catAx>
        <c:axId val="5740405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6261792"/>
        <c:crosses val="autoZero"/>
        <c:auto val="1"/>
        <c:lblAlgn val="ctr"/>
        <c:lblOffset val="100"/>
        <c:noMultiLvlLbl val="0"/>
      </c:catAx>
      <c:valAx>
        <c:axId val="606261792"/>
        <c:scaling>
          <c:orientation val="minMax"/>
          <c:max val="8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</a:t>
                </a:r>
                <a:r>
                  <a:rPr lang="en-US" baseline="0"/>
                  <a:t> in Percent 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4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2</xdr:row>
      <xdr:rowOff>139700</xdr:rowOff>
    </xdr:from>
    <xdr:to>
      <xdr:col>21</xdr:col>
      <xdr:colOff>660400</xdr:colOff>
      <xdr:row>34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7E8370-949D-974A-9069-2057AD3D8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0.68095</cdr:x>
      <cdr:y>0.07198</cdr:y>
    </cdr:from>
    <cdr:to>
      <cdr:x>0.77587</cdr:x>
      <cdr:y>0.21206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9A294A-FE81-7A4F-BD9C-A5F1AE50B9C3}"/>
            </a:ext>
          </a:extLst>
        </cdr:cNvPr>
        <cdr:cNvSpPr txBox="1"/>
      </cdr:nvSpPr>
      <cdr:spPr>
        <a:xfrm xmlns:a="http://schemas.openxmlformats.org/drawingml/2006/main">
          <a:off x="6559550" y="4699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0.78247</cdr:x>
      <cdr:y>0.03697</cdr:y>
    </cdr:from>
    <cdr:to>
      <cdr:x>0.94199</cdr:x>
      <cdr:y>0.14981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8148B6-59D6-8645-9A6C-D086064C8233}"/>
            </a:ext>
          </a:extLst>
        </cdr:cNvPr>
        <cdr:cNvSpPr txBox="1"/>
      </cdr:nvSpPr>
      <cdr:spPr>
        <a:xfrm xmlns:a="http://schemas.openxmlformats.org/drawingml/2006/main">
          <a:off x="7537494" y="241317"/>
          <a:ext cx="1536649" cy="7365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 i="1"/>
            <a:t>Total Genes: 516</a:t>
          </a:r>
        </a:p>
        <a:p xmlns:a="http://schemas.openxmlformats.org/drawingml/2006/main">
          <a:endParaRPr lang="en-US" sz="1800" b="1" i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2</xdr:row>
      <xdr:rowOff>101600</xdr:rowOff>
    </xdr:from>
    <xdr:to>
      <xdr:col>21</xdr:col>
      <xdr:colOff>355600</xdr:colOff>
      <xdr:row>34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AA472-8577-F240-AD24-BF651D80C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0.68095</cdr:x>
      <cdr:y>0.07198</cdr:y>
    </cdr:from>
    <cdr:to>
      <cdr:x>0.77587</cdr:x>
      <cdr:y>0.21206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9A294A-FE81-7A4F-BD9C-A5F1AE50B9C3}"/>
            </a:ext>
          </a:extLst>
        </cdr:cNvPr>
        <cdr:cNvSpPr txBox="1"/>
      </cdr:nvSpPr>
      <cdr:spPr>
        <a:xfrm xmlns:a="http://schemas.openxmlformats.org/drawingml/2006/main">
          <a:off x="6559550" y="4699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0.78247</cdr:x>
      <cdr:y>0.02724</cdr:y>
    </cdr:from>
    <cdr:to>
      <cdr:x>0.94199</cdr:x>
      <cdr:y>0.14008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8148B6-59D6-8645-9A6C-D086064C8233}"/>
            </a:ext>
          </a:extLst>
        </cdr:cNvPr>
        <cdr:cNvSpPr txBox="1"/>
      </cdr:nvSpPr>
      <cdr:spPr>
        <a:xfrm xmlns:a="http://schemas.openxmlformats.org/drawingml/2006/main">
          <a:off x="7537450" y="177800"/>
          <a:ext cx="1536700" cy="736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 i="1"/>
            <a:t>Total Genes: 5675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1</xdr:row>
      <xdr:rowOff>12700</xdr:rowOff>
    </xdr:from>
    <xdr:to>
      <xdr:col>18</xdr:col>
      <xdr:colOff>38100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60E33-0347-434B-B223-31C25E129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0.68095</cdr:x>
      <cdr:y>0.07198</cdr:y>
    </cdr:from>
    <cdr:to>
      <cdr:x>0.77587</cdr:x>
      <cdr:y>0.21206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9A294A-FE81-7A4F-BD9C-A5F1AE50B9C3}"/>
            </a:ext>
          </a:extLst>
        </cdr:cNvPr>
        <cdr:cNvSpPr txBox="1"/>
      </cdr:nvSpPr>
      <cdr:spPr>
        <a:xfrm xmlns:a="http://schemas.openxmlformats.org/drawingml/2006/main">
          <a:off x="6559550" y="4699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0.78247</cdr:x>
      <cdr:y>0.03697</cdr:y>
    </cdr:from>
    <cdr:to>
      <cdr:x>0.94199</cdr:x>
      <cdr:y>0.14981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8148B6-59D6-8645-9A6C-D086064C8233}"/>
            </a:ext>
          </a:extLst>
        </cdr:cNvPr>
        <cdr:cNvSpPr txBox="1"/>
      </cdr:nvSpPr>
      <cdr:spPr>
        <a:xfrm xmlns:a="http://schemas.openxmlformats.org/drawingml/2006/main">
          <a:off x="7537494" y="241317"/>
          <a:ext cx="1536649" cy="7365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 i="1"/>
            <a:t>Total Genes: 494</a:t>
          </a:r>
        </a:p>
        <a:p xmlns:a="http://schemas.openxmlformats.org/drawingml/2006/main">
          <a:endParaRPr lang="en-US" sz="1800" b="1" i="1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2</xdr:row>
      <xdr:rowOff>139700</xdr:rowOff>
    </xdr:from>
    <xdr:to>
      <xdr:col>21</xdr:col>
      <xdr:colOff>660400</xdr:colOff>
      <xdr:row>34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2EC38-7385-D64E-B678-5D0AAF400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0.68095</cdr:x>
      <cdr:y>0.07198</cdr:y>
    </cdr:from>
    <cdr:to>
      <cdr:x>0.77587</cdr:x>
      <cdr:y>0.21206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9A294A-FE81-7A4F-BD9C-A5F1AE50B9C3}"/>
            </a:ext>
          </a:extLst>
        </cdr:cNvPr>
        <cdr:cNvSpPr txBox="1"/>
      </cdr:nvSpPr>
      <cdr:spPr>
        <a:xfrm xmlns:a="http://schemas.openxmlformats.org/drawingml/2006/main">
          <a:off x="6559550" y="4699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0.78247</cdr:x>
      <cdr:y>0.03697</cdr:y>
    </cdr:from>
    <cdr:to>
      <cdr:x>0.94199</cdr:x>
      <cdr:y>0.14981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8148B6-59D6-8645-9A6C-D086064C8233}"/>
            </a:ext>
          </a:extLst>
        </cdr:cNvPr>
        <cdr:cNvSpPr txBox="1"/>
      </cdr:nvSpPr>
      <cdr:spPr>
        <a:xfrm xmlns:a="http://schemas.openxmlformats.org/drawingml/2006/main">
          <a:off x="7537494" y="241317"/>
          <a:ext cx="1536649" cy="7365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 i="1"/>
            <a:t>Total Genes: 516</a:t>
          </a:r>
        </a:p>
        <a:p xmlns:a="http://schemas.openxmlformats.org/drawingml/2006/main">
          <a:endParaRPr lang="en-US" sz="1800" b="1" i="1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2</xdr:row>
      <xdr:rowOff>139700</xdr:rowOff>
    </xdr:from>
    <xdr:to>
      <xdr:col>21</xdr:col>
      <xdr:colOff>660400</xdr:colOff>
      <xdr:row>34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80E6D-9029-CD4C-88CC-873BE4C6F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0.68095</cdr:x>
      <cdr:y>0.07198</cdr:y>
    </cdr:from>
    <cdr:to>
      <cdr:x>0.77587</cdr:x>
      <cdr:y>0.21206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9A294A-FE81-7A4F-BD9C-A5F1AE50B9C3}"/>
            </a:ext>
          </a:extLst>
        </cdr:cNvPr>
        <cdr:cNvSpPr txBox="1"/>
      </cdr:nvSpPr>
      <cdr:spPr>
        <a:xfrm xmlns:a="http://schemas.openxmlformats.org/drawingml/2006/main">
          <a:off x="6559550" y="4699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0.78247</cdr:x>
      <cdr:y>0.03697</cdr:y>
    </cdr:from>
    <cdr:to>
      <cdr:x>0.94199</cdr:x>
      <cdr:y>0.14981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8148B6-59D6-8645-9A6C-D086064C8233}"/>
            </a:ext>
          </a:extLst>
        </cdr:cNvPr>
        <cdr:cNvSpPr txBox="1"/>
      </cdr:nvSpPr>
      <cdr:spPr>
        <a:xfrm xmlns:a="http://schemas.openxmlformats.org/drawingml/2006/main">
          <a:off x="7537494" y="241317"/>
          <a:ext cx="1536649" cy="7365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 i="1"/>
            <a:t>Total Genes: 1516</a:t>
          </a:r>
        </a:p>
        <a:p xmlns:a="http://schemas.openxmlformats.org/drawingml/2006/main">
          <a:endParaRPr lang="en-US" sz="1800" b="1" i="1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2</xdr:row>
      <xdr:rowOff>139700</xdr:rowOff>
    </xdr:from>
    <xdr:to>
      <xdr:col>23</xdr:col>
      <xdr:colOff>546100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AB536-828E-F34F-8796-0B9848011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0.68095</cdr:x>
      <cdr:y>0.07198</cdr:y>
    </cdr:from>
    <cdr:to>
      <cdr:x>0.77587</cdr:x>
      <cdr:y>0.21206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89A294A-FE81-7A4F-BD9C-A5F1AE50B9C3}"/>
            </a:ext>
          </a:extLst>
        </cdr:cNvPr>
        <cdr:cNvSpPr txBox="1"/>
      </cdr:nvSpPr>
      <cdr:spPr>
        <a:xfrm xmlns:a="http://schemas.openxmlformats.org/drawingml/2006/main">
          <a:off x="6559550" y="4699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0.78247</cdr:x>
      <cdr:y>0.03697</cdr:y>
    </cdr:from>
    <cdr:to>
      <cdr:x>0.94199</cdr:x>
      <cdr:y>0.14981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8148B6-59D6-8645-9A6C-D086064C8233}"/>
            </a:ext>
          </a:extLst>
        </cdr:cNvPr>
        <cdr:cNvSpPr txBox="1"/>
      </cdr:nvSpPr>
      <cdr:spPr>
        <a:xfrm xmlns:a="http://schemas.openxmlformats.org/drawingml/2006/main">
          <a:off x="7537494" y="241317"/>
          <a:ext cx="1536649" cy="7365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 i="1"/>
            <a:t>Total Genes: 525</a:t>
          </a:r>
        </a:p>
        <a:p xmlns:a="http://schemas.openxmlformats.org/drawingml/2006/main">
          <a:endParaRPr lang="en-US" sz="1800" b="1" i="1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400756</xdr:colOff>
      <xdr:row>6</xdr:row>
      <xdr:rowOff>35279</xdr:rowOff>
    </xdr:from>
    <xdr:to>
      <xdr:col>27</xdr:col>
      <xdr:colOff>268111</xdr:colOff>
      <xdr:row>33</xdr:row>
      <xdr:rowOff>70557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717C9F-C134-3441-93A0-F1A28C2D8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68F2-9B44-9D45-AAA1-D3F8B48A030D}">
  <dimension ref="A1:L65"/>
  <sheetViews>
    <sheetView workbookViewId="0">
      <selection activeCell="E3" sqref="E3:G25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1"/>
      <c r="D1" s="1"/>
      <c r="E1" s="1"/>
    </row>
    <row r="2" spans="1:7" x14ac:dyDescent="0.2">
      <c r="A2" s="1"/>
      <c r="B2" s="1"/>
      <c r="C2" s="1"/>
      <c r="D2" s="1"/>
      <c r="E2" s="1"/>
      <c r="F2" s="1"/>
    </row>
    <row r="3" spans="1:7" x14ac:dyDescent="0.2">
      <c r="A3" s="1">
        <v>1</v>
      </c>
      <c r="B3" s="4" t="s">
        <v>2</v>
      </c>
      <c r="C3" s="4">
        <v>510</v>
      </c>
      <c r="D3" s="2"/>
      <c r="E3" s="4" t="s">
        <v>2</v>
      </c>
      <c r="F3" s="4">
        <v>510</v>
      </c>
      <c r="G3">
        <f>F3/$F$25</f>
        <v>0.22378236068451074</v>
      </c>
    </row>
    <row r="4" spans="1:7" x14ac:dyDescent="0.2">
      <c r="A4" s="1">
        <v>4</v>
      </c>
      <c r="B4" s="4" t="s">
        <v>8</v>
      </c>
      <c r="C4" s="4">
        <v>276</v>
      </c>
      <c r="D4" s="2"/>
      <c r="E4" s="4" t="s">
        <v>4</v>
      </c>
      <c r="F4" s="4">
        <v>224</v>
      </c>
      <c r="G4">
        <f t="shared" ref="G4:G24" si="0">F4/$F$25</f>
        <v>9.8288723124177274E-2</v>
      </c>
    </row>
    <row r="5" spans="1:7" x14ac:dyDescent="0.2">
      <c r="A5" s="1">
        <v>19</v>
      </c>
      <c r="B5" s="4" t="s">
        <v>38</v>
      </c>
      <c r="C5" s="4">
        <v>242</v>
      </c>
      <c r="D5" s="2"/>
      <c r="E5" s="4" t="s">
        <v>47</v>
      </c>
      <c r="F5" s="4">
        <v>49</v>
      </c>
      <c r="G5">
        <f t="shared" si="0"/>
        <v>2.150065818341378E-2</v>
      </c>
    </row>
    <row r="6" spans="1:7" x14ac:dyDescent="0.2">
      <c r="A6" s="1">
        <v>2</v>
      </c>
      <c r="B6" s="4" t="s">
        <v>4</v>
      </c>
      <c r="C6" s="4">
        <v>224</v>
      </c>
      <c r="D6" s="2"/>
      <c r="E6" s="4" t="s">
        <v>8</v>
      </c>
      <c r="F6" s="4">
        <v>276</v>
      </c>
      <c r="G6">
        <f t="shared" si="0"/>
        <v>0.12110574813514699</v>
      </c>
    </row>
    <row r="7" spans="1:7" x14ac:dyDescent="0.2">
      <c r="A7" s="1">
        <v>7</v>
      </c>
      <c r="B7" s="4" t="s">
        <v>14</v>
      </c>
      <c r="C7" s="4">
        <v>173</v>
      </c>
      <c r="D7" s="2"/>
      <c r="E7" s="4" t="s">
        <v>10</v>
      </c>
      <c r="F7" s="4">
        <v>136</v>
      </c>
      <c r="G7">
        <f t="shared" si="0"/>
        <v>5.9675296182536197E-2</v>
      </c>
    </row>
    <row r="8" spans="1:7" x14ac:dyDescent="0.2">
      <c r="A8" s="1">
        <v>5</v>
      </c>
      <c r="B8" s="4" t="s">
        <v>10</v>
      </c>
      <c r="C8" s="4">
        <v>136</v>
      </c>
      <c r="D8" s="2"/>
      <c r="E8" s="4" t="s">
        <v>12</v>
      </c>
      <c r="F8" s="4">
        <v>128</v>
      </c>
      <c r="G8">
        <f t="shared" si="0"/>
        <v>5.6164984642387013E-2</v>
      </c>
    </row>
    <row r="9" spans="1:7" x14ac:dyDescent="0.2">
      <c r="A9" s="1">
        <v>14</v>
      </c>
      <c r="B9" s="4" t="s">
        <v>28</v>
      </c>
      <c r="C9" s="4">
        <v>135</v>
      </c>
      <c r="D9" s="2"/>
      <c r="E9" s="4" t="s">
        <v>14</v>
      </c>
      <c r="F9" s="4">
        <v>173</v>
      </c>
      <c r="G9">
        <f t="shared" si="0"/>
        <v>7.59104870557262E-2</v>
      </c>
    </row>
    <row r="10" spans="1:7" x14ac:dyDescent="0.2">
      <c r="A10" s="1">
        <v>6</v>
      </c>
      <c r="B10" s="4" t="s">
        <v>12</v>
      </c>
      <c r="C10" s="4">
        <v>128</v>
      </c>
      <c r="D10" s="2"/>
      <c r="E10" s="4" t="s">
        <v>48</v>
      </c>
      <c r="F10" s="4">
        <v>84</v>
      </c>
      <c r="G10">
        <f t="shared" si="0"/>
        <v>3.6858271171566474E-2</v>
      </c>
    </row>
    <row r="11" spans="1:7" x14ac:dyDescent="0.2">
      <c r="A11" s="1">
        <v>8</v>
      </c>
      <c r="B11" s="4" t="s">
        <v>16</v>
      </c>
      <c r="C11" s="4">
        <v>84</v>
      </c>
      <c r="D11" s="2"/>
      <c r="E11" s="4" t="s">
        <v>18</v>
      </c>
      <c r="F11" s="4">
        <v>30</v>
      </c>
      <c r="G11">
        <f t="shared" si="0"/>
        <v>1.3163668275559455E-2</v>
      </c>
    </row>
    <row r="12" spans="1:7" x14ac:dyDescent="0.2">
      <c r="A12" s="1">
        <v>21</v>
      </c>
      <c r="B12" s="4" t="s">
        <v>6</v>
      </c>
      <c r="C12" s="4">
        <v>49</v>
      </c>
      <c r="D12" s="2"/>
      <c r="E12" s="4" t="s">
        <v>20</v>
      </c>
      <c r="F12" s="4">
        <v>38</v>
      </c>
      <c r="G12">
        <f t="shared" si="0"/>
        <v>1.6673979815708645E-2</v>
      </c>
    </row>
    <row r="13" spans="1:7" x14ac:dyDescent="0.2">
      <c r="A13" s="1">
        <v>17</v>
      </c>
      <c r="B13" s="4" t="s">
        <v>40</v>
      </c>
      <c r="C13" s="4">
        <v>47</v>
      </c>
      <c r="D13" s="2"/>
      <c r="E13" s="4" t="s">
        <v>22</v>
      </c>
      <c r="F13" s="4">
        <v>10</v>
      </c>
      <c r="G13">
        <f t="shared" si="0"/>
        <v>4.3878894251864857E-3</v>
      </c>
    </row>
    <row r="14" spans="1:7" x14ac:dyDescent="0.2">
      <c r="A14" s="1">
        <v>22</v>
      </c>
      <c r="B14" s="4" t="s">
        <v>46</v>
      </c>
      <c r="C14">
        <f>SUM(C24:C31)</f>
        <v>134</v>
      </c>
      <c r="D14" s="2"/>
      <c r="E14" s="4" t="s">
        <v>24</v>
      </c>
      <c r="F14" s="4">
        <v>9</v>
      </c>
      <c r="G14">
        <f t="shared" si="0"/>
        <v>3.9491004826678368E-3</v>
      </c>
    </row>
    <row r="15" spans="1:7" x14ac:dyDescent="0.2">
      <c r="A15" s="1">
        <v>10</v>
      </c>
      <c r="B15" s="4" t="s">
        <v>42</v>
      </c>
      <c r="C15" s="4">
        <v>67</v>
      </c>
      <c r="D15" s="2"/>
      <c r="E15" s="4" t="s">
        <v>115</v>
      </c>
      <c r="F15" s="4">
        <v>36</v>
      </c>
      <c r="G15">
        <f t="shared" si="0"/>
        <v>1.5796401930671347E-2</v>
      </c>
    </row>
    <row r="16" spans="1:7" x14ac:dyDescent="0.2">
      <c r="A16" s="1">
        <v>13</v>
      </c>
      <c r="B16" s="4" t="s">
        <v>20</v>
      </c>
      <c r="C16" s="4">
        <v>38</v>
      </c>
      <c r="D16" s="2"/>
      <c r="E16" s="4" t="s">
        <v>28</v>
      </c>
      <c r="F16" s="4">
        <v>135</v>
      </c>
      <c r="G16">
        <f t="shared" si="0"/>
        <v>5.9236507240017548E-2</v>
      </c>
    </row>
    <row r="17" spans="1:7" x14ac:dyDescent="0.2">
      <c r="A17" s="1">
        <v>16</v>
      </c>
      <c r="B17" s="4" t="s">
        <v>26</v>
      </c>
      <c r="C17" s="4">
        <v>36</v>
      </c>
      <c r="E17" s="4" t="s">
        <v>30</v>
      </c>
      <c r="F17" s="4">
        <v>13</v>
      </c>
      <c r="G17">
        <f t="shared" si="0"/>
        <v>5.7042562527424307E-3</v>
      </c>
    </row>
    <row r="18" spans="1:7" x14ac:dyDescent="0.2">
      <c r="A18" s="1">
        <v>3</v>
      </c>
      <c r="D18" s="2"/>
      <c r="E18" s="4" t="s">
        <v>66</v>
      </c>
      <c r="F18" s="4">
        <v>16</v>
      </c>
      <c r="G18">
        <f t="shared" si="0"/>
        <v>7.0206230802983766E-3</v>
      </c>
    </row>
    <row r="19" spans="1:7" x14ac:dyDescent="0.2">
      <c r="A19" s="1">
        <v>18</v>
      </c>
      <c r="D19" s="2"/>
      <c r="E19" s="4" t="s">
        <v>36</v>
      </c>
      <c r="F19" s="4">
        <v>24</v>
      </c>
      <c r="G19">
        <f t="shared" si="0"/>
        <v>1.0530934620447565E-2</v>
      </c>
    </row>
    <row r="20" spans="1:7" x14ac:dyDescent="0.2">
      <c r="A20" s="1">
        <v>20</v>
      </c>
      <c r="D20" s="2"/>
      <c r="E20" s="4" t="s">
        <v>89</v>
      </c>
      <c r="F20" s="4">
        <v>242</v>
      </c>
      <c r="G20">
        <f t="shared" si="0"/>
        <v>0.10618692408951294</v>
      </c>
    </row>
    <row r="21" spans="1:7" x14ac:dyDescent="0.2">
      <c r="A21" s="1">
        <v>11</v>
      </c>
      <c r="D21" s="2"/>
      <c r="E21" s="4" t="s">
        <v>40</v>
      </c>
      <c r="F21" s="4">
        <v>47</v>
      </c>
      <c r="G21">
        <f t="shared" si="0"/>
        <v>2.0623080298376482E-2</v>
      </c>
    </row>
    <row r="22" spans="1:7" x14ac:dyDescent="0.2">
      <c r="A22" s="1">
        <v>12</v>
      </c>
      <c r="D22" s="2"/>
      <c r="E22" s="4" t="s">
        <v>42</v>
      </c>
      <c r="F22" s="4">
        <v>67</v>
      </c>
      <c r="G22">
        <f t="shared" si="0"/>
        <v>2.9398859148749453E-2</v>
      </c>
    </row>
    <row r="23" spans="1:7" x14ac:dyDescent="0.2">
      <c r="A23" s="1">
        <v>9</v>
      </c>
      <c r="D23" s="2"/>
      <c r="E23" s="4" t="s">
        <v>124</v>
      </c>
      <c r="F23" s="4">
        <v>8</v>
      </c>
      <c r="G23">
        <f t="shared" si="0"/>
        <v>3.5103115401491883E-3</v>
      </c>
    </row>
    <row r="24" spans="1:7" x14ac:dyDescent="0.2">
      <c r="A24" s="1">
        <v>15</v>
      </c>
      <c r="B24" s="4" t="s">
        <v>18</v>
      </c>
      <c r="C24" s="4">
        <v>30</v>
      </c>
      <c r="D24" s="2"/>
      <c r="E24" s="4" t="s">
        <v>44</v>
      </c>
      <c r="F24" s="4">
        <v>24</v>
      </c>
      <c r="G24">
        <f t="shared" si="0"/>
        <v>1.0530934620447565E-2</v>
      </c>
    </row>
    <row r="25" spans="1:7" x14ac:dyDescent="0.2">
      <c r="B25" s="4" t="s">
        <v>44</v>
      </c>
      <c r="C25" s="4">
        <v>24</v>
      </c>
      <c r="F25">
        <f>SUM(F3:F24)</f>
        <v>2279</v>
      </c>
    </row>
    <row r="26" spans="1:7" x14ac:dyDescent="0.2">
      <c r="B26" s="4" t="s">
        <v>36</v>
      </c>
      <c r="C26" s="4">
        <v>24</v>
      </c>
    </row>
    <row r="27" spans="1:7" x14ac:dyDescent="0.2">
      <c r="B27" s="4" t="s">
        <v>32</v>
      </c>
      <c r="C27" s="4">
        <v>16</v>
      </c>
    </row>
    <row r="28" spans="1:7" x14ac:dyDescent="0.2">
      <c r="B28" s="4" t="s">
        <v>30</v>
      </c>
      <c r="C28" s="4">
        <v>13</v>
      </c>
    </row>
    <row r="29" spans="1:7" x14ac:dyDescent="0.2">
      <c r="B29" s="4" t="s">
        <v>22</v>
      </c>
      <c r="C29" s="4">
        <v>10</v>
      </c>
    </row>
    <row r="30" spans="1:7" x14ac:dyDescent="0.2">
      <c r="B30" s="4" t="s">
        <v>24</v>
      </c>
      <c r="C30" s="4">
        <v>9</v>
      </c>
    </row>
    <row r="31" spans="1:7" x14ac:dyDescent="0.2">
      <c r="B31" s="4" t="s">
        <v>127</v>
      </c>
      <c r="C31" s="4">
        <v>8</v>
      </c>
    </row>
    <row r="42" spans="7:12" x14ac:dyDescent="0.2">
      <c r="G42" s="1" t="s">
        <v>50</v>
      </c>
      <c r="H42" s="1" t="s">
        <v>0</v>
      </c>
      <c r="I42" s="1" t="s">
        <v>1</v>
      </c>
    </row>
    <row r="43" spans="7:12" x14ac:dyDescent="0.2">
      <c r="G43" s="1"/>
      <c r="H43" s="1"/>
      <c r="I43" s="1"/>
      <c r="J43" s="1"/>
    </row>
    <row r="44" spans="7:12" x14ac:dyDescent="0.2">
      <c r="G44" s="1">
        <v>1</v>
      </c>
      <c r="J44" s="4" t="s">
        <v>2</v>
      </c>
      <c r="K44" s="4">
        <v>510</v>
      </c>
      <c r="L44" s="4" t="s">
        <v>103</v>
      </c>
    </row>
    <row r="45" spans="7:12" x14ac:dyDescent="0.2">
      <c r="G45" s="1">
        <v>2</v>
      </c>
      <c r="H45" s="4"/>
      <c r="I45" s="4"/>
      <c r="J45" s="4" t="s">
        <v>4</v>
      </c>
      <c r="K45" s="4">
        <v>224</v>
      </c>
      <c r="L45" s="4" t="s">
        <v>104</v>
      </c>
    </row>
    <row r="46" spans="7:12" x14ac:dyDescent="0.2">
      <c r="G46" s="1">
        <v>3</v>
      </c>
      <c r="H46" s="4"/>
      <c r="I46" s="4"/>
      <c r="J46" s="4" t="s">
        <v>47</v>
      </c>
      <c r="K46" s="4">
        <v>49</v>
      </c>
      <c r="L46" s="4" t="s">
        <v>105</v>
      </c>
    </row>
    <row r="47" spans="7:12" x14ac:dyDescent="0.2">
      <c r="G47" s="1">
        <v>4</v>
      </c>
      <c r="H47" s="4"/>
      <c r="I47" s="4"/>
      <c r="J47" s="4" t="s">
        <v>8</v>
      </c>
      <c r="K47" s="4">
        <v>276</v>
      </c>
      <c r="L47" s="4" t="s">
        <v>106</v>
      </c>
    </row>
    <row r="48" spans="7:12" x14ac:dyDescent="0.2">
      <c r="G48" s="1">
        <v>5</v>
      </c>
      <c r="H48" s="4"/>
      <c r="I48" s="4"/>
      <c r="J48" s="4" t="s">
        <v>10</v>
      </c>
      <c r="K48" s="4">
        <v>136</v>
      </c>
      <c r="L48" s="4" t="s">
        <v>107</v>
      </c>
    </row>
    <row r="49" spans="7:12" x14ac:dyDescent="0.2">
      <c r="G49" s="1">
        <v>6</v>
      </c>
      <c r="H49" s="4"/>
      <c r="I49" s="4"/>
      <c r="J49" s="4" t="s">
        <v>12</v>
      </c>
      <c r="K49" s="4">
        <v>128</v>
      </c>
      <c r="L49" s="4" t="s">
        <v>108</v>
      </c>
    </row>
    <row r="50" spans="7:12" x14ac:dyDescent="0.2">
      <c r="G50" s="1">
        <v>7</v>
      </c>
      <c r="H50" s="4"/>
      <c r="I50" s="4"/>
      <c r="J50" s="4" t="s">
        <v>14</v>
      </c>
      <c r="K50" s="4">
        <v>173</v>
      </c>
      <c r="L50" s="4" t="s">
        <v>109</v>
      </c>
    </row>
    <row r="51" spans="7:12" x14ac:dyDescent="0.2">
      <c r="G51" s="1">
        <v>8</v>
      </c>
      <c r="H51" s="4"/>
      <c r="I51" s="4"/>
      <c r="J51" s="4" t="s">
        <v>48</v>
      </c>
      <c r="K51" s="4">
        <v>84</v>
      </c>
      <c r="L51" s="4" t="s">
        <v>110</v>
      </c>
    </row>
    <row r="52" spans="7:12" x14ac:dyDescent="0.2">
      <c r="G52" s="1">
        <v>9</v>
      </c>
      <c r="H52" s="4"/>
      <c r="I52" s="4"/>
      <c r="J52" s="4" t="s">
        <v>18</v>
      </c>
      <c r="K52" s="4">
        <v>30</v>
      </c>
      <c r="L52" s="4" t="s">
        <v>111</v>
      </c>
    </row>
    <row r="53" spans="7:12" x14ac:dyDescent="0.2">
      <c r="G53" s="1">
        <v>10</v>
      </c>
      <c r="H53" s="4"/>
      <c r="I53" s="4"/>
      <c r="J53" s="4" t="s">
        <v>20</v>
      </c>
      <c r="K53" s="4">
        <v>38</v>
      </c>
      <c r="L53" s="4" t="s">
        <v>112</v>
      </c>
    </row>
    <row r="54" spans="7:12" x14ac:dyDescent="0.2">
      <c r="G54" s="1">
        <v>11</v>
      </c>
      <c r="H54" s="4"/>
      <c r="I54" s="4"/>
      <c r="J54" s="4" t="s">
        <v>22</v>
      </c>
      <c r="K54" s="4">
        <v>10</v>
      </c>
      <c r="L54" s="4" t="s">
        <v>113</v>
      </c>
    </row>
    <row r="55" spans="7:12" x14ac:dyDescent="0.2">
      <c r="G55" s="1">
        <v>12</v>
      </c>
      <c r="H55" s="4"/>
      <c r="I55" s="4"/>
      <c r="J55" s="4" t="s">
        <v>24</v>
      </c>
      <c r="K55" s="4">
        <v>9</v>
      </c>
      <c r="L55" s="4" t="s">
        <v>114</v>
      </c>
    </row>
    <row r="56" spans="7:12" x14ac:dyDescent="0.2">
      <c r="G56" s="1">
        <v>13</v>
      </c>
      <c r="H56" s="4"/>
      <c r="I56" s="4"/>
      <c r="J56" s="4" t="s">
        <v>115</v>
      </c>
      <c r="K56" s="4">
        <v>36</v>
      </c>
      <c r="L56" s="4" t="s">
        <v>116</v>
      </c>
    </row>
    <row r="57" spans="7:12" x14ac:dyDescent="0.2">
      <c r="G57" s="1">
        <v>14</v>
      </c>
      <c r="H57" s="4"/>
      <c r="I57" s="4"/>
      <c r="J57" s="4" t="s">
        <v>28</v>
      </c>
      <c r="K57" s="4">
        <v>135</v>
      </c>
      <c r="L57" s="4" t="s">
        <v>117</v>
      </c>
    </row>
    <row r="58" spans="7:12" x14ac:dyDescent="0.2">
      <c r="G58" s="1">
        <v>15</v>
      </c>
      <c r="H58" s="4"/>
      <c r="I58" s="4"/>
      <c r="J58" s="4" t="s">
        <v>30</v>
      </c>
      <c r="K58" s="4">
        <v>13</v>
      </c>
      <c r="L58" s="4" t="s">
        <v>118</v>
      </c>
    </row>
    <row r="59" spans="7:12" x14ac:dyDescent="0.2">
      <c r="G59" s="1">
        <v>16</v>
      </c>
      <c r="H59" s="4"/>
      <c r="I59" s="4"/>
      <c r="J59" s="4" t="s">
        <v>66</v>
      </c>
      <c r="K59" s="4">
        <v>16</v>
      </c>
      <c r="L59" s="4" t="s">
        <v>119</v>
      </c>
    </row>
    <row r="60" spans="7:12" x14ac:dyDescent="0.2">
      <c r="G60" s="1">
        <v>17</v>
      </c>
      <c r="H60" s="4"/>
      <c r="I60" s="4"/>
      <c r="J60" s="4" t="s">
        <v>36</v>
      </c>
      <c r="K60" s="4">
        <v>24</v>
      </c>
      <c r="L60" s="4" t="s">
        <v>120</v>
      </c>
    </row>
    <row r="61" spans="7:12" x14ac:dyDescent="0.2">
      <c r="G61" s="1">
        <v>18</v>
      </c>
      <c r="H61" s="4"/>
      <c r="I61" s="4"/>
      <c r="J61" s="4" t="s">
        <v>89</v>
      </c>
      <c r="K61" s="4">
        <v>242</v>
      </c>
      <c r="L61" s="4" t="s">
        <v>121</v>
      </c>
    </row>
    <row r="62" spans="7:12" x14ac:dyDescent="0.2">
      <c r="G62" s="1">
        <v>19</v>
      </c>
      <c r="H62" s="4"/>
      <c r="I62" s="4"/>
      <c r="J62" s="4" t="s">
        <v>40</v>
      </c>
      <c r="K62" s="4">
        <v>47</v>
      </c>
      <c r="L62" s="4" t="s">
        <v>122</v>
      </c>
    </row>
    <row r="63" spans="7:12" x14ac:dyDescent="0.2">
      <c r="G63" s="1">
        <v>20</v>
      </c>
      <c r="H63" s="4"/>
      <c r="I63" s="4"/>
      <c r="J63" s="4" t="s">
        <v>42</v>
      </c>
      <c r="K63" s="4">
        <v>67</v>
      </c>
      <c r="L63" s="4" t="s">
        <v>123</v>
      </c>
    </row>
    <row r="64" spans="7:12" x14ac:dyDescent="0.2">
      <c r="G64" s="1">
        <v>21</v>
      </c>
      <c r="H64" s="4"/>
      <c r="I64" s="4"/>
      <c r="J64" s="4" t="s">
        <v>124</v>
      </c>
      <c r="K64" s="4">
        <v>8</v>
      </c>
      <c r="L64" s="4" t="s">
        <v>125</v>
      </c>
    </row>
    <row r="65" spans="9:12" x14ac:dyDescent="0.2">
      <c r="I65" s="4"/>
      <c r="J65" s="4" t="s">
        <v>44</v>
      </c>
      <c r="K65" s="4">
        <v>24</v>
      </c>
      <c r="L65" s="4" t="s">
        <v>126</v>
      </c>
    </row>
  </sheetData>
  <sortState ref="A3:C24">
    <sortCondition descending="1" ref="C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3E3F-3332-F843-8AA9-67B00F43C9EA}">
  <dimension ref="A1:F31"/>
  <sheetViews>
    <sheetView workbookViewId="0">
      <selection activeCell="B3" sqref="B3:C31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/>
      <c r="D1" s="1"/>
      <c r="E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>
        <v>1</v>
      </c>
      <c r="B3" s="2" t="s">
        <v>2</v>
      </c>
      <c r="C3" s="2">
        <v>524</v>
      </c>
      <c r="D3" s="2" t="s">
        <v>3</v>
      </c>
      <c r="E3" s="2"/>
    </row>
    <row r="4" spans="1:6" x14ac:dyDescent="0.2">
      <c r="A4" s="1">
        <v>4</v>
      </c>
      <c r="B4" s="2" t="s">
        <v>8</v>
      </c>
      <c r="C4" s="2">
        <v>338</v>
      </c>
      <c r="D4" s="2" t="s">
        <v>9</v>
      </c>
      <c r="E4" s="2"/>
    </row>
    <row r="5" spans="1:6" x14ac:dyDescent="0.2">
      <c r="A5" s="1">
        <v>2</v>
      </c>
      <c r="B5" s="2" t="s">
        <v>4</v>
      </c>
      <c r="C5" s="2">
        <v>245</v>
      </c>
      <c r="D5" s="2" t="s">
        <v>5</v>
      </c>
      <c r="E5" s="2"/>
    </row>
    <row r="6" spans="1:6" x14ac:dyDescent="0.2">
      <c r="A6" s="1">
        <v>19</v>
      </c>
      <c r="B6" s="2" t="s">
        <v>38</v>
      </c>
      <c r="C6" s="2">
        <v>244</v>
      </c>
      <c r="D6" s="2" t="s">
        <v>39</v>
      </c>
      <c r="E6" s="2"/>
    </row>
    <row r="7" spans="1:6" x14ac:dyDescent="0.2">
      <c r="A7" s="1">
        <v>10</v>
      </c>
      <c r="B7" s="2" t="s">
        <v>12</v>
      </c>
      <c r="C7" s="2">
        <v>171</v>
      </c>
      <c r="D7" s="2" t="s">
        <v>21</v>
      </c>
      <c r="E7" s="2"/>
    </row>
    <row r="8" spans="1:6" x14ac:dyDescent="0.2">
      <c r="A8" s="1">
        <v>21</v>
      </c>
      <c r="B8" s="2" t="s">
        <v>28</v>
      </c>
      <c r="C8" s="2">
        <v>142</v>
      </c>
      <c r="D8" s="2" t="s">
        <v>43</v>
      </c>
      <c r="E8" s="2"/>
    </row>
    <row r="9" spans="1:6" x14ac:dyDescent="0.2">
      <c r="A9" s="1">
        <v>6</v>
      </c>
      <c r="B9" s="2" t="s">
        <v>16</v>
      </c>
      <c r="C9" s="2">
        <v>116</v>
      </c>
      <c r="D9" s="2" t="s">
        <v>13</v>
      </c>
      <c r="E9" s="2"/>
    </row>
    <row r="10" spans="1:6" x14ac:dyDescent="0.2">
      <c r="A10" s="1">
        <v>18</v>
      </c>
      <c r="B10" s="2" t="s">
        <v>10</v>
      </c>
      <c r="C10" s="2">
        <v>111</v>
      </c>
      <c r="D10" s="2" t="s">
        <v>37</v>
      </c>
      <c r="E10" s="2"/>
    </row>
    <row r="11" spans="1:6" x14ac:dyDescent="0.2">
      <c r="A11" s="1">
        <v>14</v>
      </c>
      <c r="B11" s="2" t="s">
        <v>14</v>
      </c>
      <c r="C11" s="2">
        <v>111</v>
      </c>
      <c r="D11" s="2" t="s">
        <v>29</v>
      </c>
      <c r="E11" s="2"/>
    </row>
    <row r="12" spans="1:6" x14ac:dyDescent="0.2">
      <c r="A12" s="1">
        <v>8</v>
      </c>
      <c r="B12" s="2" t="s">
        <v>6</v>
      </c>
      <c r="C12" s="2">
        <v>78</v>
      </c>
      <c r="D12" s="2" t="s">
        <v>17</v>
      </c>
      <c r="E12" s="2"/>
    </row>
    <row r="13" spans="1:6" x14ac:dyDescent="0.2">
      <c r="A13" s="1">
        <v>5</v>
      </c>
      <c r="B13" s="2" t="s">
        <v>46</v>
      </c>
      <c r="C13">
        <f>SUM(C26:C31)</f>
        <v>156</v>
      </c>
      <c r="D13" s="2" t="s">
        <v>11</v>
      </c>
      <c r="E13" s="2"/>
    </row>
    <row r="14" spans="1:6" x14ac:dyDescent="0.2">
      <c r="A14" s="1">
        <v>7</v>
      </c>
      <c r="B14" s="2" t="s">
        <v>20</v>
      </c>
      <c r="C14" s="2">
        <v>221</v>
      </c>
      <c r="D14" s="2" t="s">
        <v>15</v>
      </c>
      <c r="E14" s="2"/>
    </row>
    <row r="15" spans="1:6" x14ac:dyDescent="0.2">
      <c r="A15" s="1">
        <v>13</v>
      </c>
      <c r="B15" s="2" t="s">
        <v>42</v>
      </c>
      <c r="C15" s="2">
        <v>205</v>
      </c>
      <c r="D15" s="2" t="s">
        <v>27</v>
      </c>
      <c r="E15" s="2"/>
    </row>
    <row r="16" spans="1:6" x14ac:dyDescent="0.2">
      <c r="A16" s="1">
        <v>17</v>
      </c>
      <c r="B16" s="2" t="s">
        <v>36</v>
      </c>
      <c r="C16" s="2">
        <v>158</v>
      </c>
      <c r="D16" s="2" t="s">
        <v>35</v>
      </c>
      <c r="E16" s="2"/>
    </row>
    <row r="17" spans="1:5" x14ac:dyDescent="0.2">
      <c r="A17" s="1">
        <v>3</v>
      </c>
      <c r="B17" s="2" t="s">
        <v>26</v>
      </c>
      <c r="C17" s="2">
        <v>98</v>
      </c>
      <c r="D17" s="2" t="s">
        <v>7</v>
      </c>
      <c r="E17" s="2"/>
    </row>
    <row r="18" spans="1:5" x14ac:dyDescent="0.2">
      <c r="A18" s="1">
        <v>22</v>
      </c>
      <c r="B18" s="2" t="s">
        <v>34</v>
      </c>
      <c r="C18" s="2">
        <v>98</v>
      </c>
      <c r="D18" s="2" t="s">
        <v>45</v>
      </c>
      <c r="E18" s="2"/>
    </row>
    <row r="19" spans="1:5" x14ac:dyDescent="0.2">
      <c r="A19" s="1">
        <v>20</v>
      </c>
      <c r="B19" s="2" t="s">
        <v>44</v>
      </c>
      <c r="C19" s="2">
        <v>75</v>
      </c>
      <c r="D19" s="2" t="s">
        <v>41</v>
      </c>
      <c r="E19" s="2"/>
    </row>
    <row r="20" spans="1:5" x14ac:dyDescent="0.2">
      <c r="A20" s="1">
        <v>16</v>
      </c>
      <c r="D20" s="2" t="s">
        <v>33</v>
      </c>
      <c r="E20" s="2"/>
    </row>
    <row r="21" spans="1:5" x14ac:dyDescent="0.2">
      <c r="A21" s="1">
        <v>9</v>
      </c>
      <c r="D21" s="2" t="s">
        <v>19</v>
      </c>
      <c r="E21" s="2"/>
    </row>
    <row r="22" spans="1:5" x14ac:dyDescent="0.2">
      <c r="A22" s="1">
        <v>12</v>
      </c>
      <c r="D22" s="2" t="s">
        <v>25</v>
      </c>
      <c r="E22" s="2"/>
    </row>
    <row r="23" spans="1:5" x14ac:dyDescent="0.2">
      <c r="A23" s="1">
        <v>11</v>
      </c>
      <c r="D23" s="2" t="s">
        <v>23</v>
      </c>
      <c r="E23" s="2"/>
    </row>
    <row r="24" spans="1:5" x14ac:dyDescent="0.2">
      <c r="A24" s="1">
        <v>15</v>
      </c>
      <c r="D24" s="2" t="s">
        <v>31</v>
      </c>
      <c r="E24" s="2"/>
    </row>
    <row r="26" spans="1:5" x14ac:dyDescent="0.2">
      <c r="B26" s="2" t="s">
        <v>40</v>
      </c>
      <c r="C26" s="2">
        <v>44</v>
      </c>
    </row>
    <row r="27" spans="1:5" x14ac:dyDescent="0.2">
      <c r="B27" s="2" t="s">
        <v>32</v>
      </c>
      <c r="C27" s="2">
        <v>34</v>
      </c>
    </row>
    <row r="28" spans="1:5" x14ac:dyDescent="0.2">
      <c r="B28" s="2" t="s">
        <v>18</v>
      </c>
      <c r="C28" s="2">
        <v>33</v>
      </c>
    </row>
    <row r="29" spans="1:5" x14ac:dyDescent="0.2">
      <c r="B29" s="2" t="s">
        <v>24</v>
      </c>
      <c r="C29" s="2">
        <v>20</v>
      </c>
    </row>
    <row r="30" spans="1:5" x14ac:dyDescent="0.2">
      <c r="B30" s="2" t="s">
        <v>22</v>
      </c>
      <c r="C30" s="2">
        <v>14</v>
      </c>
    </row>
    <row r="31" spans="1:5" x14ac:dyDescent="0.2">
      <c r="B31" s="2" t="s">
        <v>30</v>
      </c>
      <c r="C31" s="2">
        <v>11</v>
      </c>
    </row>
  </sheetData>
  <sortState ref="A3:D24">
    <sortCondition descending="1" ref="C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F99E-CD24-4D4C-9429-873946C5E534}">
  <dimension ref="A1:F24"/>
  <sheetViews>
    <sheetView workbookViewId="0">
      <selection activeCell="B3" sqref="B3:C24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/>
      <c r="D1" s="1"/>
      <c r="E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>
        <v>1</v>
      </c>
      <c r="B3" s="4" t="s">
        <v>2</v>
      </c>
      <c r="C3" s="4">
        <v>360</v>
      </c>
      <c r="D3" s="2"/>
      <c r="E3" s="2"/>
    </row>
    <row r="4" spans="1:6" x14ac:dyDescent="0.2">
      <c r="A4" s="1">
        <v>4</v>
      </c>
      <c r="B4" s="4" t="s">
        <v>8</v>
      </c>
      <c r="C4" s="4">
        <v>177</v>
      </c>
      <c r="D4" s="2"/>
      <c r="E4" s="2"/>
    </row>
    <row r="5" spans="1:6" x14ac:dyDescent="0.2">
      <c r="A5" s="1">
        <v>19</v>
      </c>
      <c r="B5" s="4" t="s">
        <v>38</v>
      </c>
      <c r="C5" s="4">
        <v>164</v>
      </c>
      <c r="D5" s="2"/>
      <c r="E5" s="2"/>
    </row>
    <row r="6" spans="1:6" x14ac:dyDescent="0.2">
      <c r="A6" s="1">
        <v>2</v>
      </c>
      <c r="B6" s="4" t="s">
        <v>4</v>
      </c>
      <c r="C6" s="4">
        <v>148</v>
      </c>
      <c r="D6" s="2"/>
      <c r="E6" s="2"/>
    </row>
    <row r="7" spans="1:6" x14ac:dyDescent="0.2">
      <c r="A7" s="1">
        <v>7</v>
      </c>
      <c r="B7" s="4" t="s">
        <v>14</v>
      </c>
      <c r="C7" s="4">
        <v>103</v>
      </c>
      <c r="D7" s="2"/>
      <c r="E7" s="2"/>
    </row>
    <row r="8" spans="1:6" x14ac:dyDescent="0.2">
      <c r="A8" s="1">
        <v>14</v>
      </c>
      <c r="B8" s="4" t="s">
        <v>28</v>
      </c>
      <c r="C8" s="4">
        <v>89</v>
      </c>
      <c r="D8" s="2"/>
      <c r="E8" s="2"/>
    </row>
    <row r="9" spans="1:6" x14ac:dyDescent="0.2">
      <c r="A9" s="1">
        <v>6</v>
      </c>
      <c r="B9" s="4" t="s">
        <v>12</v>
      </c>
      <c r="C9" s="4">
        <v>82</v>
      </c>
      <c r="D9" s="2"/>
      <c r="E9" s="2"/>
    </row>
    <row r="10" spans="1:6" x14ac:dyDescent="0.2">
      <c r="A10" s="1">
        <v>5</v>
      </c>
      <c r="B10" s="4" t="s">
        <v>10</v>
      </c>
      <c r="C10" s="4">
        <v>73</v>
      </c>
      <c r="D10" s="2"/>
      <c r="E10" s="2"/>
    </row>
    <row r="11" spans="1:6" x14ac:dyDescent="0.2">
      <c r="A11" s="1">
        <v>8</v>
      </c>
      <c r="B11" s="4" t="s">
        <v>16</v>
      </c>
      <c r="C11" s="4">
        <v>71</v>
      </c>
      <c r="D11" s="2"/>
      <c r="E11" s="2"/>
    </row>
    <row r="12" spans="1:6" x14ac:dyDescent="0.2">
      <c r="A12" s="1">
        <v>21</v>
      </c>
      <c r="B12" s="4" t="s">
        <v>40</v>
      </c>
      <c r="C12" s="4">
        <v>32</v>
      </c>
      <c r="D12" s="2"/>
      <c r="E12" s="2"/>
    </row>
    <row r="13" spans="1:6" x14ac:dyDescent="0.2">
      <c r="A13" s="1">
        <v>22</v>
      </c>
      <c r="B13" s="4" t="s">
        <v>18</v>
      </c>
      <c r="C13" s="4">
        <v>32</v>
      </c>
      <c r="D13" s="2"/>
    </row>
    <row r="14" spans="1:6" x14ac:dyDescent="0.2">
      <c r="A14" s="1">
        <v>16</v>
      </c>
      <c r="B14" s="4" t="s">
        <v>46</v>
      </c>
      <c r="C14">
        <f>SUM(C19:C24,C16:C18)</f>
        <v>115</v>
      </c>
      <c r="D14" s="2"/>
      <c r="E14" s="2"/>
    </row>
    <row r="15" spans="1:6" x14ac:dyDescent="0.2">
      <c r="A15" s="1">
        <v>17</v>
      </c>
      <c r="B15" s="4" t="s">
        <v>42</v>
      </c>
      <c r="C15" s="4">
        <v>47</v>
      </c>
      <c r="D15" s="2"/>
      <c r="E15" s="2"/>
    </row>
    <row r="16" spans="1:6" x14ac:dyDescent="0.2">
      <c r="A16" s="1">
        <v>10</v>
      </c>
      <c r="B16" s="4" t="s">
        <v>6</v>
      </c>
      <c r="C16" s="4">
        <v>27</v>
      </c>
      <c r="D16" s="2"/>
      <c r="E16" s="2"/>
    </row>
    <row r="17" spans="1:5" x14ac:dyDescent="0.2">
      <c r="A17" s="1">
        <v>3</v>
      </c>
      <c r="B17" s="4" t="s">
        <v>20</v>
      </c>
      <c r="C17" s="4">
        <v>26</v>
      </c>
    </row>
    <row r="18" spans="1:5" x14ac:dyDescent="0.2">
      <c r="A18" s="1">
        <v>20</v>
      </c>
      <c r="B18" s="4" t="s">
        <v>44</v>
      </c>
      <c r="C18" s="4">
        <v>17</v>
      </c>
      <c r="D18" s="2"/>
      <c r="E18" s="2"/>
    </row>
    <row r="19" spans="1:5" x14ac:dyDescent="0.2">
      <c r="A19" s="1">
        <v>18</v>
      </c>
      <c r="B19" s="4" t="s">
        <v>32</v>
      </c>
      <c r="C19" s="4">
        <v>14</v>
      </c>
      <c r="D19" s="2"/>
      <c r="E19" s="2"/>
    </row>
    <row r="20" spans="1:5" x14ac:dyDescent="0.2">
      <c r="A20" s="1">
        <v>9</v>
      </c>
      <c r="B20" s="4" t="s">
        <v>36</v>
      </c>
      <c r="C20" s="4">
        <v>11</v>
      </c>
      <c r="D20" s="2"/>
      <c r="E20" s="2"/>
    </row>
    <row r="21" spans="1:5" x14ac:dyDescent="0.2">
      <c r="A21" s="1">
        <v>12</v>
      </c>
      <c r="B21" s="4" t="s">
        <v>24</v>
      </c>
      <c r="C21" s="4">
        <v>9</v>
      </c>
      <c r="D21" s="2"/>
      <c r="E21" s="2"/>
    </row>
    <row r="22" spans="1:5" x14ac:dyDescent="0.2">
      <c r="A22" s="1">
        <v>11</v>
      </c>
      <c r="B22" s="4" t="s">
        <v>22</v>
      </c>
      <c r="C22" s="4">
        <v>8</v>
      </c>
      <c r="D22" s="2"/>
      <c r="E22" s="2"/>
    </row>
    <row r="23" spans="1:5" x14ac:dyDescent="0.2">
      <c r="A23" s="1">
        <v>13</v>
      </c>
      <c r="B23" s="4" t="s">
        <v>30</v>
      </c>
      <c r="C23" s="4">
        <v>2</v>
      </c>
      <c r="D23" s="2"/>
      <c r="E23" s="2"/>
    </row>
    <row r="24" spans="1:5" x14ac:dyDescent="0.2">
      <c r="A24" s="1">
        <v>15</v>
      </c>
      <c r="B24" s="4" t="s">
        <v>26</v>
      </c>
      <c r="C24" s="4">
        <v>1</v>
      </c>
      <c r="D24" s="2"/>
      <c r="E24" s="2"/>
    </row>
  </sheetData>
  <sortState ref="A3:C24">
    <sortCondition descending="1" ref="C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A99E-EF5B-914F-B37F-12438C7760A9}">
  <dimension ref="A1:K64"/>
  <sheetViews>
    <sheetView workbookViewId="0">
      <selection activeCell="H21" sqref="H21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/>
      <c r="D1" s="1"/>
      <c r="E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>
        <v>1</v>
      </c>
      <c r="B3" s="4" t="s">
        <v>2</v>
      </c>
      <c r="C3" s="4">
        <v>327</v>
      </c>
      <c r="D3" s="2"/>
      <c r="E3" s="4" t="s">
        <v>2</v>
      </c>
      <c r="F3" s="4">
        <v>327</v>
      </c>
    </row>
    <row r="4" spans="1:6" x14ac:dyDescent="0.2">
      <c r="A4" s="1">
        <v>19</v>
      </c>
      <c r="B4" s="4" t="s">
        <v>38</v>
      </c>
      <c r="C4" s="4">
        <v>157</v>
      </c>
      <c r="D4" s="2"/>
      <c r="E4" s="4" t="s">
        <v>4</v>
      </c>
      <c r="F4" s="4">
        <v>139</v>
      </c>
    </row>
    <row r="5" spans="1:6" x14ac:dyDescent="0.2">
      <c r="A5" s="1">
        <v>2</v>
      </c>
      <c r="B5" s="4" t="s">
        <v>4</v>
      </c>
      <c r="C5" s="4">
        <v>139</v>
      </c>
      <c r="D5" s="2"/>
      <c r="E5" s="4" t="s">
        <v>47</v>
      </c>
      <c r="F5" s="4">
        <v>53</v>
      </c>
    </row>
    <row r="6" spans="1:6" x14ac:dyDescent="0.2">
      <c r="A6" s="1">
        <v>4</v>
      </c>
      <c r="B6" s="4" t="s">
        <v>8</v>
      </c>
      <c r="C6" s="4">
        <v>124</v>
      </c>
      <c r="D6" s="2"/>
      <c r="E6" s="4" t="s">
        <v>8</v>
      </c>
      <c r="F6" s="4">
        <v>124</v>
      </c>
    </row>
    <row r="7" spans="1:6" x14ac:dyDescent="0.2">
      <c r="A7" s="1">
        <v>14</v>
      </c>
      <c r="B7" s="4" t="s">
        <v>28</v>
      </c>
      <c r="C7" s="4">
        <v>104</v>
      </c>
      <c r="D7" s="2"/>
      <c r="E7" s="4" t="s">
        <v>10</v>
      </c>
      <c r="F7" s="4">
        <v>76</v>
      </c>
    </row>
    <row r="8" spans="1:6" x14ac:dyDescent="0.2">
      <c r="A8" s="1">
        <v>6</v>
      </c>
      <c r="B8" s="4" t="s">
        <v>12</v>
      </c>
      <c r="C8" s="4">
        <v>91</v>
      </c>
      <c r="D8" s="2"/>
      <c r="E8" s="4" t="s">
        <v>12</v>
      </c>
      <c r="F8" s="4">
        <v>91</v>
      </c>
    </row>
    <row r="9" spans="1:6" x14ac:dyDescent="0.2">
      <c r="A9" s="1">
        <v>5</v>
      </c>
      <c r="B9" s="4" t="s">
        <v>10</v>
      </c>
      <c r="C9" s="4">
        <v>76</v>
      </c>
      <c r="D9" s="2"/>
      <c r="E9" s="4" t="s">
        <v>14</v>
      </c>
      <c r="F9" s="4">
        <v>58</v>
      </c>
    </row>
    <row r="10" spans="1:6" x14ac:dyDescent="0.2">
      <c r="A10" s="1">
        <v>8</v>
      </c>
      <c r="B10" s="4" t="s">
        <v>16</v>
      </c>
      <c r="C10" s="4">
        <v>60</v>
      </c>
      <c r="D10" s="2"/>
      <c r="E10" s="4" t="s">
        <v>48</v>
      </c>
      <c r="F10" s="4">
        <v>60</v>
      </c>
    </row>
    <row r="11" spans="1:6" x14ac:dyDescent="0.2">
      <c r="A11" s="1">
        <v>7</v>
      </c>
      <c r="B11" s="4" t="s">
        <v>14</v>
      </c>
      <c r="C11" s="4">
        <v>58</v>
      </c>
      <c r="D11" s="2"/>
      <c r="E11" s="4" t="s">
        <v>18</v>
      </c>
      <c r="F11" s="4">
        <v>20</v>
      </c>
    </row>
    <row r="12" spans="1:6" x14ac:dyDescent="0.2">
      <c r="A12" s="1">
        <v>17</v>
      </c>
      <c r="B12" s="4" t="s">
        <v>6</v>
      </c>
      <c r="C12" s="4">
        <v>53</v>
      </c>
      <c r="D12" s="2"/>
      <c r="E12" s="4" t="s">
        <v>20</v>
      </c>
      <c r="F12" s="4">
        <v>14</v>
      </c>
    </row>
    <row r="13" spans="1:6" x14ac:dyDescent="0.2">
      <c r="A13" s="1">
        <v>16</v>
      </c>
      <c r="B13" s="4" t="s">
        <v>18</v>
      </c>
      <c r="C13" s="4">
        <v>41</v>
      </c>
      <c r="D13" s="2"/>
      <c r="E13" s="4" t="s">
        <v>22</v>
      </c>
      <c r="F13" s="4">
        <v>9</v>
      </c>
    </row>
    <row r="14" spans="1:6" x14ac:dyDescent="0.2">
      <c r="A14" s="1">
        <v>3</v>
      </c>
      <c r="B14" s="4" t="s">
        <v>46</v>
      </c>
      <c r="C14">
        <f>SUM(C16:C24)</f>
        <v>69</v>
      </c>
      <c r="D14" s="2"/>
      <c r="E14" s="4" t="s">
        <v>24</v>
      </c>
      <c r="F14" s="4">
        <v>7</v>
      </c>
    </row>
    <row r="15" spans="1:6" x14ac:dyDescent="0.2">
      <c r="A15" s="1">
        <v>22</v>
      </c>
      <c r="B15" s="4" t="s">
        <v>44</v>
      </c>
      <c r="C15" s="4">
        <v>31</v>
      </c>
      <c r="D15" s="2"/>
      <c r="E15" s="4" t="s">
        <v>84</v>
      </c>
      <c r="F15" s="4">
        <v>1</v>
      </c>
    </row>
    <row r="16" spans="1:6" x14ac:dyDescent="0.2">
      <c r="A16" s="1">
        <v>10</v>
      </c>
      <c r="B16" s="4" t="s">
        <v>40</v>
      </c>
      <c r="C16" s="4">
        <v>14</v>
      </c>
      <c r="D16" s="2"/>
      <c r="E16" s="4" t="s">
        <v>28</v>
      </c>
      <c r="F16" s="4">
        <v>104</v>
      </c>
    </row>
    <row r="17" spans="1:6" x14ac:dyDescent="0.2">
      <c r="A17" s="1">
        <v>12</v>
      </c>
      <c r="B17" s="4" t="s">
        <v>20</v>
      </c>
      <c r="C17" s="4">
        <v>14</v>
      </c>
      <c r="E17" s="4" t="s">
        <v>30</v>
      </c>
      <c r="F17" s="4">
        <v>2</v>
      </c>
    </row>
    <row r="18" spans="1:6" x14ac:dyDescent="0.2">
      <c r="A18" s="1">
        <v>21</v>
      </c>
      <c r="B18" s="4" t="s">
        <v>22</v>
      </c>
      <c r="C18" s="4">
        <v>9</v>
      </c>
      <c r="D18" s="2"/>
      <c r="E18" s="4" t="s">
        <v>66</v>
      </c>
      <c r="F18" s="4">
        <v>8</v>
      </c>
    </row>
    <row r="19" spans="1:6" x14ac:dyDescent="0.2">
      <c r="A19" s="1">
        <v>20</v>
      </c>
      <c r="B19" s="4" t="s">
        <v>42</v>
      </c>
      <c r="C19" s="4">
        <v>8</v>
      </c>
      <c r="D19" s="2"/>
      <c r="E19" s="4" t="s">
        <v>36</v>
      </c>
      <c r="F19" s="4">
        <v>6</v>
      </c>
    </row>
    <row r="20" spans="1:6" x14ac:dyDescent="0.2">
      <c r="A20" s="1">
        <v>9</v>
      </c>
      <c r="B20" s="4" t="s">
        <v>32</v>
      </c>
      <c r="C20" s="4">
        <v>8</v>
      </c>
      <c r="D20" s="2"/>
      <c r="E20" s="4" t="s">
        <v>89</v>
      </c>
      <c r="F20" s="4">
        <v>157</v>
      </c>
    </row>
    <row r="21" spans="1:6" x14ac:dyDescent="0.2">
      <c r="A21" s="1">
        <v>18</v>
      </c>
      <c r="B21" s="4" t="s">
        <v>24</v>
      </c>
      <c r="C21" s="4">
        <v>7</v>
      </c>
      <c r="D21" s="2"/>
      <c r="E21" s="4" t="s">
        <v>40</v>
      </c>
      <c r="F21" s="4">
        <v>14</v>
      </c>
    </row>
    <row r="22" spans="1:6" x14ac:dyDescent="0.2">
      <c r="A22" s="1">
        <v>11</v>
      </c>
      <c r="B22" s="4" t="s">
        <v>36</v>
      </c>
      <c r="C22" s="4">
        <v>6</v>
      </c>
      <c r="D22" s="2"/>
      <c r="E22" s="4" t="s">
        <v>42</v>
      </c>
      <c r="F22" s="4">
        <v>8</v>
      </c>
    </row>
    <row r="23" spans="1:6" x14ac:dyDescent="0.2">
      <c r="A23" s="1">
        <v>13</v>
      </c>
      <c r="B23" s="4" t="s">
        <v>30</v>
      </c>
      <c r="C23" s="4">
        <v>2</v>
      </c>
      <c r="D23" s="2"/>
      <c r="E23" s="4" t="s">
        <v>44</v>
      </c>
      <c r="F23" s="4">
        <v>31</v>
      </c>
    </row>
    <row r="24" spans="1:6" x14ac:dyDescent="0.2">
      <c r="A24" s="1">
        <v>15</v>
      </c>
      <c r="B24" s="4" t="s">
        <v>26</v>
      </c>
      <c r="C24" s="4">
        <v>1</v>
      </c>
      <c r="D24" s="2"/>
      <c r="E24" s="2"/>
    </row>
    <row r="42" spans="7:11" x14ac:dyDescent="0.2">
      <c r="G42" s="1" t="s">
        <v>50</v>
      </c>
      <c r="H42" s="1" t="s">
        <v>0</v>
      </c>
      <c r="I42" s="1" t="s">
        <v>1</v>
      </c>
    </row>
    <row r="43" spans="7:11" x14ac:dyDescent="0.2">
      <c r="G43" s="1"/>
      <c r="H43" s="1"/>
      <c r="I43" s="1"/>
      <c r="J43" s="1"/>
    </row>
    <row r="44" spans="7:11" x14ac:dyDescent="0.2">
      <c r="G44" s="1">
        <v>1</v>
      </c>
      <c r="I44" s="4" t="s">
        <v>2</v>
      </c>
      <c r="J44" s="4">
        <v>327</v>
      </c>
      <c r="K44" s="4" t="s">
        <v>72</v>
      </c>
    </row>
    <row r="45" spans="7:11" x14ac:dyDescent="0.2">
      <c r="G45" s="1">
        <v>2</v>
      </c>
      <c r="H45" s="4">
        <v>2</v>
      </c>
      <c r="I45" s="4" t="s">
        <v>4</v>
      </c>
      <c r="J45" s="4">
        <v>139</v>
      </c>
      <c r="K45" s="4" t="s">
        <v>73</v>
      </c>
    </row>
    <row r="46" spans="7:11" x14ac:dyDescent="0.2">
      <c r="G46" s="1">
        <v>3</v>
      </c>
      <c r="H46" s="4">
        <v>3</v>
      </c>
      <c r="I46" s="4" t="s">
        <v>47</v>
      </c>
      <c r="J46" s="4">
        <v>53</v>
      </c>
      <c r="K46" s="4" t="s">
        <v>74</v>
      </c>
    </row>
    <row r="47" spans="7:11" x14ac:dyDescent="0.2">
      <c r="G47" s="1">
        <v>4</v>
      </c>
      <c r="H47" s="4">
        <v>4</v>
      </c>
      <c r="I47" s="4" t="s">
        <v>8</v>
      </c>
      <c r="J47" s="4">
        <v>124</v>
      </c>
      <c r="K47" s="4" t="s">
        <v>75</v>
      </c>
    </row>
    <row r="48" spans="7:11" x14ac:dyDescent="0.2">
      <c r="G48" s="1">
        <v>5</v>
      </c>
      <c r="H48" s="4">
        <v>5</v>
      </c>
      <c r="I48" s="4" t="s">
        <v>10</v>
      </c>
      <c r="J48" s="4">
        <v>76</v>
      </c>
      <c r="K48" s="4" t="s">
        <v>76</v>
      </c>
    </row>
    <row r="49" spans="7:11" x14ac:dyDescent="0.2">
      <c r="G49" s="1">
        <v>6</v>
      </c>
      <c r="H49" s="4">
        <v>6</v>
      </c>
      <c r="I49" s="4" t="s">
        <v>12</v>
      </c>
      <c r="J49" s="4">
        <v>91</v>
      </c>
      <c r="K49" s="4" t="s">
        <v>77</v>
      </c>
    </row>
    <row r="50" spans="7:11" x14ac:dyDescent="0.2">
      <c r="G50" s="1">
        <v>7</v>
      </c>
      <c r="H50" s="4">
        <v>7</v>
      </c>
      <c r="I50" s="4" t="s">
        <v>14</v>
      </c>
      <c r="J50" s="4">
        <v>58</v>
      </c>
      <c r="K50" s="4" t="s">
        <v>78</v>
      </c>
    </row>
    <row r="51" spans="7:11" x14ac:dyDescent="0.2">
      <c r="G51" s="1">
        <v>8</v>
      </c>
      <c r="H51" s="4">
        <v>8</v>
      </c>
      <c r="I51" s="4" t="s">
        <v>48</v>
      </c>
      <c r="J51" s="4">
        <v>60</v>
      </c>
      <c r="K51" s="4" t="s">
        <v>79</v>
      </c>
    </row>
    <row r="52" spans="7:11" x14ac:dyDescent="0.2">
      <c r="G52" s="1">
        <v>9</v>
      </c>
      <c r="H52" s="4">
        <v>9</v>
      </c>
      <c r="I52" s="4" t="s">
        <v>18</v>
      </c>
      <c r="J52" s="4">
        <v>20</v>
      </c>
      <c r="K52" s="4" t="s">
        <v>80</v>
      </c>
    </row>
    <row r="53" spans="7:11" x14ac:dyDescent="0.2">
      <c r="G53" s="1">
        <v>10</v>
      </c>
      <c r="H53" s="4">
        <v>10</v>
      </c>
      <c r="I53" s="4" t="s">
        <v>20</v>
      </c>
      <c r="J53" s="4">
        <v>14</v>
      </c>
      <c r="K53" s="4" t="s">
        <v>81</v>
      </c>
    </row>
    <row r="54" spans="7:11" x14ac:dyDescent="0.2">
      <c r="G54" s="1">
        <v>11</v>
      </c>
      <c r="H54" s="4">
        <v>11</v>
      </c>
      <c r="I54" s="4" t="s">
        <v>22</v>
      </c>
      <c r="J54" s="4">
        <v>9</v>
      </c>
      <c r="K54" s="4" t="s">
        <v>82</v>
      </c>
    </row>
    <row r="55" spans="7:11" x14ac:dyDescent="0.2">
      <c r="G55" s="1">
        <v>12</v>
      </c>
      <c r="H55" s="4">
        <v>12</v>
      </c>
      <c r="I55" s="4" t="s">
        <v>24</v>
      </c>
      <c r="J55" s="4">
        <v>7</v>
      </c>
      <c r="K55" s="4" t="s">
        <v>83</v>
      </c>
    </row>
    <row r="56" spans="7:11" x14ac:dyDescent="0.2">
      <c r="G56" s="1">
        <v>13</v>
      </c>
      <c r="H56" s="4">
        <v>13</v>
      </c>
      <c r="I56" s="4" t="s">
        <v>84</v>
      </c>
      <c r="J56" s="4">
        <v>1</v>
      </c>
      <c r="K56" s="4" t="s">
        <v>85</v>
      </c>
    </row>
    <row r="57" spans="7:11" x14ac:dyDescent="0.2">
      <c r="G57" s="1">
        <v>14</v>
      </c>
      <c r="H57" s="4">
        <v>14</v>
      </c>
      <c r="I57" s="4" t="s">
        <v>28</v>
      </c>
      <c r="J57" s="4">
        <v>104</v>
      </c>
      <c r="K57" s="4" t="s">
        <v>86</v>
      </c>
    </row>
    <row r="58" spans="7:11" x14ac:dyDescent="0.2">
      <c r="G58" s="1">
        <v>15</v>
      </c>
      <c r="H58" s="4">
        <v>15</v>
      </c>
      <c r="I58" s="4" t="s">
        <v>30</v>
      </c>
      <c r="J58" s="4">
        <v>2</v>
      </c>
      <c r="K58" s="4" t="s">
        <v>49</v>
      </c>
    </row>
    <row r="59" spans="7:11" x14ac:dyDescent="0.2">
      <c r="G59" s="1">
        <v>16</v>
      </c>
      <c r="H59" s="4">
        <v>16</v>
      </c>
      <c r="I59" s="4" t="s">
        <v>66</v>
      </c>
      <c r="J59" s="4">
        <v>8</v>
      </c>
      <c r="K59" s="4" t="s">
        <v>87</v>
      </c>
    </row>
    <row r="60" spans="7:11" x14ac:dyDescent="0.2">
      <c r="G60" s="1">
        <v>17</v>
      </c>
      <c r="H60" s="4">
        <v>17</v>
      </c>
      <c r="I60" s="4" t="s">
        <v>36</v>
      </c>
      <c r="J60" s="4">
        <v>6</v>
      </c>
      <c r="K60" s="4" t="s">
        <v>88</v>
      </c>
    </row>
    <row r="61" spans="7:11" x14ac:dyDescent="0.2">
      <c r="G61" s="1">
        <v>18</v>
      </c>
      <c r="H61" s="4">
        <v>18</v>
      </c>
      <c r="I61" s="4" t="s">
        <v>89</v>
      </c>
      <c r="J61" s="4">
        <v>157</v>
      </c>
      <c r="K61" s="4" t="s">
        <v>90</v>
      </c>
    </row>
    <row r="62" spans="7:11" x14ac:dyDescent="0.2">
      <c r="G62" s="1">
        <v>19</v>
      </c>
      <c r="H62" s="4">
        <v>19</v>
      </c>
      <c r="I62" s="4" t="s">
        <v>40</v>
      </c>
      <c r="J62" s="4">
        <v>14</v>
      </c>
      <c r="K62" s="4" t="s">
        <v>91</v>
      </c>
    </row>
    <row r="63" spans="7:11" x14ac:dyDescent="0.2">
      <c r="G63" s="1">
        <v>20</v>
      </c>
      <c r="H63" s="4">
        <v>20</v>
      </c>
      <c r="I63" s="4" t="s">
        <v>42</v>
      </c>
      <c r="J63" s="4">
        <v>8</v>
      </c>
      <c r="K63" s="4" t="s">
        <v>92</v>
      </c>
    </row>
    <row r="64" spans="7:11" x14ac:dyDescent="0.2">
      <c r="G64" s="1">
        <v>21</v>
      </c>
      <c r="H64" s="4">
        <v>21</v>
      </c>
      <c r="I64" s="4" t="s">
        <v>44</v>
      </c>
      <c r="J64" s="4">
        <v>31</v>
      </c>
      <c r="K64" s="4" t="s">
        <v>93</v>
      </c>
    </row>
  </sheetData>
  <sortState ref="A3:C24">
    <sortCondition descending="1" ref="C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E9D8-615F-6C4B-A923-0127DB6C5A34}">
  <dimension ref="A1:J64"/>
  <sheetViews>
    <sheetView workbookViewId="0">
      <selection activeCell="D19" sqref="D19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/>
      <c r="D1" s="1"/>
      <c r="E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>
        <v>19</v>
      </c>
      <c r="B3" s="4" t="s">
        <v>38</v>
      </c>
      <c r="C3" s="4">
        <v>585</v>
      </c>
      <c r="D3" s="2"/>
      <c r="E3" s="2" t="s">
        <v>2</v>
      </c>
      <c r="F3" s="2">
        <v>543</v>
      </c>
    </row>
    <row r="4" spans="1:6" x14ac:dyDescent="0.2">
      <c r="A4" s="1">
        <v>1</v>
      </c>
      <c r="B4" s="4" t="s">
        <v>2</v>
      </c>
      <c r="C4" s="4">
        <v>543</v>
      </c>
      <c r="D4" s="2"/>
      <c r="E4" s="2" t="s">
        <v>4</v>
      </c>
      <c r="F4" s="2">
        <v>278</v>
      </c>
    </row>
    <row r="5" spans="1:6" x14ac:dyDescent="0.2">
      <c r="A5" s="1">
        <v>4</v>
      </c>
      <c r="B5" s="4" t="s">
        <v>8</v>
      </c>
      <c r="C5" s="4">
        <v>454</v>
      </c>
      <c r="D5" s="2"/>
      <c r="E5" s="2" t="s">
        <v>6</v>
      </c>
      <c r="F5" s="2">
        <v>69</v>
      </c>
    </row>
    <row r="6" spans="1:6" x14ac:dyDescent="0.2">
      <c r="A6" s="1">
        <v>2</v>
      </c>
      <c r="B6" s="4" t="s">
        <v>4</v>
      </c>
      <c r="C6" s="4">
        <v>278</v>
      </c>
      <c r="D6" s="2"/>
      <c r="E6" s="2" t="s">
        <v>8</v>
      </c>
      <c r="F6" s="2">
        <v>454</v>
      </c>
    </row>
    <row r="7" spans="1:6" x14ac:dyDescent="0.2">
      <c r="A7" s="1">
        <v>14</v>
      </c>
      <c r="B7" s="4" t="s">
        <v>28</v>
      </c>
      <c r="C7" s="4">
        <v>236</v>
      </c>
      <c r="D7" s="2"/>
      <c r="E7" s="2" t="s">
        <v>10</v>
      </c>
      <c r="F7" s="2">
        <v>160</v>
      </c>
    </row>
    <row r="8" spans="1:6" x14ac:dyDescent="0.2">
      <c r="A8" s="1">
        <v>7</v>
      </c>
      <c r="B8" s="4" t="s">
        <v>14</v>
      </c>
      <c r="C8" s="4">
        <v>235</v>
      </c>
      <c r="D8" s="2"/>
      <c r="E8" s="2" t="s">
        <v>12</v>
      </c>
      <c r="F8" s="2">
        <v>198</v>
      </c>
    </row>
    <row r="9" spans="1:6" x14ac:dyDescent="0.2">
      <c r="A9" s="1">
        <v>6</v>
      </c>
      <c r="B9" s="4" t="s">
        <v>12</v>
      </c>
      <c r="C9" s="4">
        <v>198</v>
      </c>
      <c r="D9" s="2"/>
      <c r="E9" s="2" t="s">
        <v>14</v>
      </c>
      <c r="F9" s="2">
        <v>235</v>
      </c>
    </row>
    <row r="10" spans="1:6" x14ac:dyDescent="0.2">
      <c r="A10" s="1">
        <v>5</v>
      </c>
      <c r="B10" s="4" t="s">
        <v>10</v>
      </c>
      <c r="C10" s="4">
        <v>160</v>
      </c>
      <c r="D10" s="2"/>
      <c r="E10" s="2" t="s">
        <v>48</v>
      </c>
      <c r="F10" s="2">
        <v>91</v>
      </c>
    </row>
    <row r="11" spans="1:6" x14ac:dyDescent="0.2">
      <c r="A11" s="1">
        <v>21</v>
      </c>
      <c r="B11" s="4" t="s">
        <v>16</v>
      </c>
      <c r="C11" s="4">
        <v>91</v>
      </c>
      <c r="D11" s="2"/>
      <c r="E11" s="2" t="s">
        <v>18</v>
      </c>
      <c r="F11" s="2">
        <v>41</v>
      </c>
    </row>
    <row r="12" spans="1:6" x14ac:dyDescent="0.2">
      <c r="A12" s="1">
        <v>8</v>
      </c>
      <c r="B12" s="4" t="s">
        <v>6</v>
      </c>
      <c r="C12" s="4">
        <v>69</v>
      </c>
      <c r="D12" s="2"/>
      <c r="E12" s="2" t="s">
        <v>20</v>
      </c>
      <c r="F12" s="2">
        <v>56</v>
      </c>
    </row>
    <row r="13" spans="1:6" x14ac:dyDescent="0.2">
      <c r="A13" s="1">
        <v>3</v>
      </c>
      <c r="B13" s="4" t="s">
        <v>40</v>
      </c>
      <c r="C13" s="4">
        <v>64</v>
      </c>
      <c r="D13" s="2"/>
      <c r="E13" s="2" t="s">
        <v>22</v>
      </c>
      <c r="F13" s="2">
        <v>25</v>
      </c>
    </row>
    <row r="14" spans="1:6" x14ac:dyDescent="0.2">
      <c r="A14" s="1">
        <v>17</v>
      </c>
      <c r="B14" s="4" t="s">
        <v>46</v>
      </c>
      <c r="C14">
        <f>SUM(C22:C27,C21)</f>
        <v>222</v>
      </c>
      <c r="D14" s="2"/>
      <c r="E14" s="2" t="s">
        <v>24</v>
      </c>
      <c r="F14" s="2">
        <v>32</v>
      </c>
    </row>
    <row r="15" spans="1:6" x14ac:dyDescent="0.2">
      <c r="A15" s="1">
        <v>18</v>
      </c>
      <c r="B15" s="4" t="s">
        <v>42</v>
      </c>
      <c r="C15" s="4">
        <v>151</v>
      </c>
      <c r="D15" s="2"/>
      <c r="E15" s="2" t="s">
        <v>26</v>
      </c>
      <c r="F15" s="2">
        <v>7</v>
      </c>
    </row>
    <row r="16" spans="1:6" x14ac:dyDescent="0.2">
      <c r="A16" s="1">
        <v>22</v>
      </c>
      <c r="B16" s="4" t="s">
        <v>44</v>
      </c>
      <c r="C16" s="4">
        <v>73</v>
      </c>
      <c r="D16" s="2"/>
      <c r="E16" s="2" t="s">
        <v>28</v>
      </c>
      <c r="F16" s="2">
        <v>236</v>
      </c>
    </row>
    <row r="17" spans="1:6" x14ac:dyDescent="0.2">
      <c r="A17" s="1">
        <v>10</v>
      </c>
      <c r="B17" s="4" t="s">
        <v>36</v>
      </c>
      <c r="C17" s="4">
        <v>67</v>
      </c>
      <c r="E17" s="2" t="s">
        <v>30</v>
      </c>
      <c r="F17" s="2">
        <v>39</v>
      </c>
    </row>
    <row r="18" spans="1:6" x14ac:dyDescent="0.2">
      <c r="A18" s="1">
        <v>16</v>
      </c>
      <c r="D18" s="2"/>
      <c r="E18" s="2" t="s">
        <v>66</v>
      </c>
      <c r="F18" s="2">
        <v>22</v>
      </c>
    </row>
    <row r="19" spans="1:6" x14ac:dyDescent="0.2">
      <c r="A19" s="1">
        <v>11</v>
      </c>
      <c r="D19" s="2"/>
      <c r="E19" s="2" t="s">
        <v>36</v>
      </c>
      <c r="F19" s="2">
        <v>67</v>
      </c>
    </row>
    <row r="20" spans="1:6" x14ac:dyDescent="0.2">
      <c r="A20" s="1">
        <v>9</v>
      </c>
      <c r="D20" s="2"/>
      <c r="E20" s="2" t="s">
        <v>38</v>
      </c>
      <c r="F20" s="2">
        <v>585</v>
      </c>
    </row>
    <row r="21" spans="1:6" x14ac:dyDescent="0.2">
      <c r="A21" s="1">
        <v>12</v>
      </c>
      <c r="B21" s="4" t="s">
        <v>20</v>
      </c>
      <c r="C21" s="4">
        <v>56</v>
      </c>
      <c r="D21" s="2"/>
      <c r="E21" s="2" t="s">
        <v>40</v>
      </c>
      <c r="F21" s="2">
        <v>64</v>
      </c>
    </row>
    <row r="22" spans="1:6" x14ac:dyDescent="0.2">
      <c r="A22" s="1">
        <v>20</v>
      </c>
      <c r="B22" s="4" t="s">
        <v>18</v>
      </c>
      <c r="C22" s="4">
        <v>41</v>
      </c>
      <c r="D22" s="2"/>
      <c r="E22" s="2" t="s">
        <v>42</v>
      </c>
      <c r="F22" s="2">
        <v>151</v>
      </c>
    </row>
    <row r="23" spans="1:6" x14ac:dyDescent="0.2">
      <c r="A23" s="1">
        <v>13</v>
      </c>
      <c r="B23" s="4" t="s">
        <v>30</v>
      </c>
      <c r="C23" s="4">
        <v>39</v>
      </c>
      <c r="D23" s="2"/>
      <c r="E23" s="2" t="s">
        <v>44</v>
      </c>
      <c r="F23" s="2">
        <v>73</v>
      </c>
    </row>
    <row r="24" spans="1:6" x14ac:dyDescent="0.2">
      <c r="A24" s="1">
        <v>15</v>
      </c>
      <c r="B24" s="4" t="s">
        <v>24</v>
      </c>
      <c r="C24" s="4">
        <v>32</v>
      </c>
      <c r="D24" s="2"/>
      <c r="E24" s="2"/>
    </row>
    <row r="25" spans="1:6" x14ac:dyDescent="0.2">
      <c r="B25" s="4" t="s">
        <v>22</v>
      </c>
      <c r="C25" s="4">
        <v>25</v>
      </c>
    </row>
    <row r="26" spans="1:6" x14ac:dyDescent="0.2">
      <c r="B26" s="4" t="s">
        <v>32</v>
      </c>
      <c r="C26" s="4">
        <v>22</v>
      </c>
    </row>
    <row r="27" spans="1:6" x14ac:dyDescent="0.2">
      <c r="B27" s="4" t="s">
        <v>26</v>
      </c>
      <c r="C27" s="4">
        <v>7</v>
      </c>
    </row>
    <row r="42" spans="7:10" x14ac:dyDescent="0.2">
      <c r="G42" s="1" t="s">
        <v>50</v>
      </c>
      <c r="H42" s="1" t="s">
        <v>0</v>
      </c>
      <c r="I42" s="1" t="s">
        <v>1</v>
      </c>
    </row>
    <row r="43" spans="7:10" x14ac:dyDescent="0.2">
      <c r="G43" s="1"/>
      <c r="H43" s="1"/>
      <c r="I43" s="1"/>
      <c r="J43" s="1"/>
    </row>
    <row r="44" spans="7:10" x14ac:dyDescent="0.2">
      <c r="G44" s="1">
        <v>1</v>
      </c>
      <c r="H44" s="2" t="s">
        <v>2</v>
      </c>
      <c r="I44" s="2">
        <v>543</v>
      </c>
      <c r="J44" s="2" t="s">
        <v>51</v>
      </c>
    </row>
    <row r="45" spans="7:10" x14ac:dyDescent="0.2">
      <c r="G45" s="1">
        <v>2</v>
      </c>
      <c r="H45" s="2" t="s">
        <v>4</v>
      </c>
      <c r="I45" s="2">
        <v>278</v>
      </c>
      <c r="J45" s="2" t="s">
        <v>52</v>
      </c>
    </row>
    <row r="46" spans="7:10" x14ac:dyDescent="0.2">
      <c r="G46" s="1">
        <v>3</v>
      </c>
      <c r="H46" s="2" t="s">
        <v>6</v>
      </c>
      <c r="I46" s="2">
        <v>69</v>
      </c>
      <c r="J46" s="2" t="s">
        <v>53</v>
      </c>
    </row>
    <row r="47" spans="7:10" x14ac:dyDescent="0.2">
      <c r="G47" s="1">
        <v>4</v>
      </c>
      <c r="H47" s="2" t="s">
        <v>8</v>
      </c>
      <c r="I47" s="2">
        <v>454</v>
      </c>
      <c r="J47" s="2" t="s">
        <v>54</v>
      </c>
    </row>
    <row r="48" spans="7:10" x14ac:dyDescent="0.2">
      <c r="G48" s="1">
        <v>5</v>
      </c>
      <c r="H48" s="2" t="s">
        <v>10</v>
      </c>
      <c r="I48" s="2">
        <v>160</v>
      </c>
      <c r="J48" s="2" t="s">
        <v>55</v>
      </c>
    </row>
    <row r="49" spans="7:10" x14ac:dyDescent="0.2">
      <c r="G49" s="1">
        <v>6</v>
      </c>
      <c r="H49" s="2" t="s">
        <v>12</v>
      </c>
      <c r="I49" s="2">
        <v>198</v>
      </c>
      <c r="J49" s="2" t="s">
        <v>56</v>
      </c>
    </row>
    <row r="50" spans="7:10" x14ac:dyDescent="0.2">
      <c r="G50" s="1">
        <v>7</v>
      </c>
      <c r="H50" s="2" t="s">
        <v>14</v>
      </c>
      <c r="I50" s="2">
        <v>235</v>
      </c>
      <c r="J50" s="2" t="s">
        <v>57</v>
      </c>
    </row>
    <row r="51" spans="7:10" x14ac:dyDescent="0.2">
      <c r="G51" s="1">
        <v>8</v>
      </c>
      <c r="H51" s="2" t="s">
        <v>48</v>
      </c>
      <c r="I51" s="2">
        <v>91</v>
      </c>
      <c r="J51" s="2" t="s">
        <v>58</v>
      </c>
    </row>
    <row r="52" spans="7:10" x14ac:dyDescent="0.2">
      <c r="G52" s="1">
        <v>9</v>
      </c>
      <c r="H52" s="2" t="s">
        <v>18</v>
      </c>
      <c r="I52" s="2">
        <v>41</v>
      </c>
      <c r="J52" s="2" t="s">
        <v>59</v>
      </c>
    </row>
    <row r="53" spans="7:10" x14ac:dyDescent="0.2">
      <c r="G53" s="1">
        <v>10</v>
      </c>
      <c r="H53" s="2" t="s">
        <v>20</v>
      </c>
      <c r="I53" s="2">
        <v>56</v>
      </c>
      <c r="J53" s="2" t="s">
        <v>60</v>
      </c>
    </row>
    <row r="54" spans="7:10" x14ac:dyDescent="0.2">
      <c r="G54" s="1">
        <v>11</v>
      </c>
      <c r="H54" s="2" t="s">
        <v>22</v>
      </c>
      <c r="I54" s="2">
        <v>25</v>
      </c>
      <c r="J54" s="2" t="s">
        <v>61</v>
      </c>
    </row>
    <row r="55" spans="7:10" x14ac:dyDescent="0.2">
      <c r="G55" s="1">
        <v>12</v>
      </c>
      <c r="H55" s="2" t="s">
        <v>24</v>
      </c>
      <c r="I55" s="2">
        <v>32</v>
      </c>
      <c r="J55" s="2" t="s">
        <v>62</v>
      </c>
    </row>
    <row r="56" spans="7:10" x14ac:dyDescent="0.2">
      <c r="G56" s="1">
        <v>13</v>
      </c>
      <c r="H56" s="2" t="s">
        <v>26</v>
      </c>
      <c r="I56" s="2">
        <v>7</v>
      </c>
      <c r="J56" s="2" t="s">
        <v>63</v>
      </c>
    </row>
    <row r="57" spans="7:10" x14ac:dyDescent="0.2">
      <c r="G57" s="1">
        <v>14</v>
      </c>
      <c r="H57" s="2" t="s">
        <v>28</v>
      </c>
      <c r="I57" s="2">
        <v>236</v>
      </c>
      <c r="J57" s="2" t="s">
        <v>64</v>
      </c>
    </row>
    <row r="58" spans="7:10" x14ac:dyDescent="0.2">
      <c r="G58" s="1">
        <v>15</v>
      </c>
      <c r="H58" s="2" t="s">
        <v>30</v>
      </c>
      <c r="I58" s="2">
        <v>39</v>
      </c>
      <c r="J58" s="2" t="s">
        <v>65</v>
      </c>
    </row>
    <row r="59" spans="7:10" x14ac:dyDescent="0.2">
      <c r="G59" s="1">
        <v>16</v>
      </c>
      <c r="H59" s="2" t="s">
        <v>66</v>
      </c>
      <c r="I59" s="2">
        <v>22</v>
      </c>
      <c r="J59" s="2" t="s">
        <v>67</v>
      </c>
    </row>
    <row r="60" spans="7:10" x14ac:dyDescent="0.2">
      <c r="G60" s="1">
        <v>17</v>
      </c>
      <c r="H60" s="2" t="s">
        <v>36</v>
      </c>
      <c r="I60" s="2">
        <v>67</v>
      </c>
      <c r="J60" s="2" t="s">
        <v>68</v>
      </c>
    </row>
    <row r="61" spans="7:10" x14ac:dyDescent="0.2">
      <c r="G61" s="1">
        <v>18</v>
      </c>
      <c r="H61" s="2" t="s">
        <v>38</v>
      </c>
      <c r="I61" s="2">
        <v>585</v>
      </c>
      <c r="J61" s="2" t="s">
        <v>69</v>
      </c>
    </row>
    <row r="62" spans="7:10" x14ac:dyDescent="0.2">
      <c r="G62" s="1">
        <v>19</v>
      </c>
      <c r="H62" s="2" t="s">
        <v>40</v>
      </c>
      <c r="I62" s="2">
        <v>64</v>
      </c>
      <c r="J62" s="2" t="s">
        <v>70</v>
      </c>
    </row>
    <row r="63" spans="7:10" x14ac:dyDescent="0.2">
      <c r="G63" s="1">
        <v>20</v>
      </c>
      <c r="H63" s="2" t="s">
        <v>42</v>
      </c>
      <c r="I63" s="2">
        <v>151</v>
      </c>
      <c r="J63" s="2" t="s">
        <v>71</v>
      </c>
    </row>
    <row r="64" spans="7:10" x14ac:dyDescent="0.2">
      <c r="G64" s="1">
        <v>21</v>
      </c>
      <c r="H64" s="2" t="s">
        <v>44</v>
      </c>
      <c r="I64" s="2">
        <v>73</v>
      </c>
    </row>
  </sheetData>
  <sortState ref="A3:C24">
    <sortCondition descending="1" ref="C3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B304-2064-8F47-921F-AE9E70F0DE60}">
  <dimension ref="A1:L64"/>
  <sheetViews>
    <sheetView workbookViewId="0">
      <selection activeCell="E30" sqref="E30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/>
      <c r="D1" s="1"/>
      <c r="E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>
        <v>1</v>
      </c>
      <c r="B3" s="4" t="s">
        <v>2</v>
      </c>
      <c r="C3" s="4">
        <v>342</v>
      </c>
      <c r="D3" s="2"/>
      <c r="E3" s="4" t="s">
        <v>2</v>
      </c>
      <c r="F3" s="4">
        <v>342</v>
      </c>
    </row>
    <row r="4" spans="1:6" x14ac:dyDescent="0.2">
      <c r="A4" s="1">
        <v>19</v>
      </c>
      <c r="B4" s="4" t="s">
        <v>38</v>
      </c>
      <c r="C4" s="4">
        <v>160</v>
      </c>
      <c r="D4" s="2"/>
      <c r="E4" s="4" t="s">
        <v>4</v>
      </c>
      <c r="F4" s="4">
        <v>141</v>
      </c>
    </row>
    <row r="5" spans="1:6" x14ac:dyDescent="0.2">
      <c r="A5" s="1">
        <v>2</v>
      </c>
      <c r="B5" s="4" t="s">
        <v>4</v>
      </c>
      <c r="C5" s="4">
        <v>141</v>
      </c>
      <c r="D5" s="2"/>
      <c r="E5" s="4" t="s">
        <v>47</v>
      </c>
      <c r="F5" s="4">
        <v>53</v>
      </c>
    </row>
    <row r="6" spans="1:6" x14ac:dyDescent="0.2">
      <c r="A6" s="1">
        <v>4</v>
      </c>
      <c r="B6" s="4" t="s">
        <v>8</v>
      </c>
      <c r="C6" s="4">
        <v>123</v>
      </c>
      <c r="D6" s="2"/>
      <c r="E6" s="4" t="s">
        <v>8</v>
      </c>
      <c r="F6" s="4">
        <v>123</v>
      </c>
    </row>
    <row r="7" spans="1:6" x14ac:dyDescent="0.2">
      <c r="A7" s="1">
        <v>14</v>
      </c>
      <c r="B7" s="4" t="s">
        <v>28</v>
      </c>
      <c r="C7" s="4">
        <v>103</v>
      </c>
      <c r="D7" s="2"/>
      <c r="E7" s="4" t="s">
        <v>10</v>
      </c>
      <c r="F7" s="4">
        <v>77</v>
      </c>
    </row>
    <row r="8" spans="1:6" x14ac:dyDescent="0.2">
      <c r="A8" s="1">
        <v>6</v>
      </c>
      <c r="B8" s="4" t="s">
        <v>12</v>
      </c>
      <c r="C8" s="4">
        <v>91</v>
      </c>
      <c r="D8" s="2"/>
      <c r="E8" s="4" t="s">
        <v>12</v>
      </c>
      <c r="F8" s="4">
        <v>91</v>
      </c>
    </row>
    <row r="9" spans="1:6" x14ac:dyDescent="0.2">
      <c r="A9" s="1">
        <v>5</v>
      </c>
      <c r="B9" s="4" t="s">
        <v>10</v>
      </c>
      <c r="C9" s="4">
        <v>77</v>
      </c>
      <c r="D9" s="2"/>
      <c r="E9" s="4" t="s">
        <v>14</v>
      </c>
      <c r="F9" s="4">
        <v>58</v>
      </c>
    </row>
    <row r="10" spans="1:6" x14ac:dyDescent="0.2">
      <c r="A10" s="1">
        <v>8</v>
      </c>
      <c r="B10" s="4" t="s">
        <v>16</v>
      </c>
      <c r="C10" s="4">
        <v>60</v>
      </c>
      <c r="D10" s="2"/>
      <c r="E10" s="4" t="s">
        <v>48</v>
      </c>
      <c r="F10" s="4">
        <v>60</v>
      </c>
    </row>
    <row r="11" spans="1:6" x14ac:dyDescent="0.2">
      <c r="A11" s="1">
        <v>7</v>
      </c>
      <c r="B11" s="4" t="s">
        <v>14</v>
      </c>
      <c r="C11" s="4">
        <v>58</v>
      </c>
      <c r="D11" s="2"/>
      <c r="E11" s="4" t="s">
        <v>18</v>
      </c>
      <c r="F11" s="4">
        <v>20</v>
      </c>
    </row>
    <row r="12" spans="1:6" x14ac:dyDescent="0.2">
      <c r="A12" s="1">
        <v>17</v>
      </c>
      <c r="B12" s="4" t="s">
        <v>6</v>
      </c>
      <c r="C12" s="4">
        <v>53</v>
      </c>
      <c r="D12" s="2"/>
      <c r="E12" s="4" t="s">
        <v>20</v>
      </c>
      <c r="F12" s="4">
        <v>14</v>
      </c>
    </row>
    <row r="13" spans="1:6" x14ac:dyDescent="0.2">
      <c r="A13" s="1">
        <v>3</v>
      </c>
      <c r="B13" s="4" t="s">
        <v>18</v>
      </c>
      <c r="C13" s="4">
        <v>20</v>
      </c>
      <c r="D13" s="2"/>
      <c r="E13" s="4" t="s">
        <v>22</v>
      </c>
      <c r="F13" s="4">
        <v>9</v>
      </c>
    </row>
    <row r="14" spans="1:6" x14ac:dyDescent="0.2">
      <c r="A14" s="1">
        <v>16</v>
      </c>
      <c r="B14" s="4" t="s">
        <v>46</v>
      </c>
      <c r="C14">
        <f>SUM(C19:C27)</f>
        <v>73</v>
      </c>
      <c r="D14" s="2"/>
      <c r="E14" s="4" t="s">
        <v>24</v>
      </c>
      <c r="F14" s="4">
        <v>7</v>
      </c>
    </row>
    <row r="15" spans="1:6" x14ac:dyDescent="0.2">
      <c r="A15" s="1">
        <v>22</v>
      </c>
      <c r="B15" s="4" t="s">
        <v>44</v>
      </c>
      <c r="C15" s="4">
        <v>31</v>
      </c>
      <c r="D15" s="2"/>
      <c r="E15" s="4" t="s">
        <v>84</v>
      </c>
      <c r="F15" s="4">
        <v>1</v>
      </c>
    </row>
    <row r="16" spans="1:6" x14ac:dyDescent="0.2">
      <c r="A16" s="1">
        <v>10</v>
      </c>
      <c r="D16" s="2"/>
      <c r="E16" s="4" t="s">
        <v>28</v>
      </c>
      <c r="F16" s="4">
        <v>103</v>
      </c>
    </row>
    <row r="17" spans="1:6" x14ac:dyDescent="0.2">
      <c r="A17" s="1">
        <v>12</v>
      </c>
      <c r="E17" s="4" t="s">
        <v>30</v>
      </c>
      <c r="F17" s="4">
        <v>2</v>
      </c>
    </row>
    <row r="18" spans="1:6" x14ac:dyDescent="0.2">
      <c r="A18" s="1">
        <v>21</v>
      </c>
      <c r="D18" s="2"/>
      <c r="E18" s="4" t="s">
        <v>66</v>
      </c>
      <c r="F18" s="4">
        <v>9</v>
      </c>
    </row>
    <row r="19" spans="1:6" x14ac:dyDescent="0.2">
      <c r="A19" s="1">
        <v>20</v>
      </c>
      <c r="B19" s="4" t="s">
        <v>40</v>
      </c>
      <c r="C19" s="4">
        <v>15</v>
      </c>
      <c r="D19" s="2"/>
      <c r="E19" s="4" t="s">
        <v>36</v>
      </c>
      <c r="F19" s="4">
        <v>8</v>
      </c>
    </row>
    <row r="20" spans="1:6" x14ac:dyDescent="0.2">
      <c r="A20" s="1">
        <v>9</v>
      </c>
      <c r="B20" s="4" t="s">
        <v>20</v>
      </c>
      <c r="C20" s="4">
        <v>14</v>
      </c>
      <c r="D20" s="2"/>
      <c r="E20" s="4" t="s">
        <v>89</v>
      </c>
      <c r="F20" s="4">
        <v>160</v>
      </c>
    </row>
    <row r="21" spans="1:6" x14ac:dyDescent="0.2">
      <c r="A21" s="1">
        <v>18</v>
      </c>
      <c r="B21" s="4" t="s">
        <v>22</v>
      </c>
      <c r="C21" s="4">
        <v>9</v>
      </c>
      <c r="D21" s="2"/>
      <c r="E21" s="4" t="s">
        <v>40</v>
      </c>
      <c r="F21" s="4">
        <v>15</v>
      </c>
    </row>
    <row r="22" spans="1:6" x14ac:dyDescent="0.2">
      <c r="A22" s="1">
        <v>11</v>
      </c>
      <c r="B22" s="4" t="s">
        <v>42</v>
      </c>
      <c r="C22" s="4">
        <v>8</v>
      </c>
      <c r="D22" s="2"/>
      <c r="E22" s="4" t="s">
        <v>42</v>
      </c>
      <c r="F22" s="4">
        <v>8</v>
      </c>
    </row>
    <row r="23" spans="1:6" x14ac:dyDescent="0.2">
      <c r="A23" s="1">
        <v>13</v>
      </c>
      <c r="B23" s="4" t="s">
        <v>32</v>
      </c>
      <c r="C23" s="4">
        <v>9</v>
      </c>
      <c r="D23" s="2"/>
      <c r="E23" s="4" t="s">
        <v>44</v>
      </c>
      <c r="F23" s="4">
        <v>31</v>
      </c>
    </row>
    <row r="24" spans="1:6" x14ac:dyDescent="0.2">
      <c r="A24" s="1">
        <v>15</v>
      </c>
      <c r="B24" s="4" t="s">
        <v>24</v>
      </c>
      <c r="C24" s="4">
        <v>7</v>
      </c>
      <c r="D24" s="2"/>
      <c r="E24" s="2"/>
    </row>
    <row r="25" spans="1:6" x14ac:dyDescent="0.2">
      <c r="B25" s="4" t="s">
        <v>36</v>
      </c>
      <c r="C25" s="4">
        <v>8</v>
      </c>
    </row>
    <row r="26" spans="1:6" x14ac:dyDescent="0.2">
      <c r="B26" s="4" t="s">
        <v>30</v>
      </c>
      <c r="C26" s="4">
        <v>2</v>
      </c>
    </row>
    <row r="27" spans="1:6" x14ac:dyDescent="0.2">
      <c r="B27" s="4" t="s">
        <v>26</v>
      </c>
      <c r="C27" s="4">
        <v>1</v>
      </c>
    </row>
    <row r="42" spans="7:12" x14ac:dyDescent="0.2">
      <c r="G42" s="1" t="s">
        <v>50</v>
      </c>
      <c r="H42" s="1" t="s">
        <v>0</v>
      </c>
      <c r="I42" s="1" t="s">
        <v>1</v>
      </c>
    </row>
    <row r="43" spans="7:12" x14ac:dyDescent="0.2">
      <c r="G43" s="1"/>
      <c r="H43" s="1"/>
      <c r="I43" s="1"/>
      <c r="J43" s="1"/>
    </row>
    <row r="44" spans="7:12" x14ac:dyDescent="0.2">
      <c r="G44" s="1">
        <v>1</v>
      </c>
      <c r="J44" s="4" t="s">
        <v>2</v>
      </c>
      <c r="K44" s="4">
        <v>342</v>
      </c>
      <c r="L44" s="4" t="s">
        <v>94</v>
      </c>
    </row>
    <row r="45" spans="7:12" x14ac:dyDescent="0.2">
      <c r="G45" s="1">
        <v>2</v>
      </c>
      <c r="H45" s="4"/>
      <c r="I45" s="4"/>
      <c r="J45" s="4" t="s">
        <v>4</v>
      </c>
      <c r="K45" s="4">
        <v>141</v>
      </c>
      <c r="L45" s="4" t="s">
        <v>95</v>
      </c>
    </row>
    <row r="46" spans="7:12" x14ac:dyDescent="0.2">
      <c r="G46" s="1">
        <v>3</v>
      </c>
      <c r="H46" s="4"/>
      <c r="I46" s="4"/>
      <c r="J46" s="4" t="s">
        <v>47</v>
      </c>
      <c r="K46" s="4">
        <v>53</v>
      </c>
      <c r="L46" s="4" t="s">
        <v>74</v>
      </c>
    </row>
    <row r="47" spans="7:12" x14ac:dyDescent="0.2">
      <c r="G47" s="1">
        <v>4</v>
      </c>
      <c r="H47" s="4"/>
      <c r="I47" s="4"/>
      <c r="J47" s="4" t="s">
        <v>8</v>
      </c>
      <c r="K47" s="4">
        <v>123</v>
      </c>
      <c r="L47" s="4" t="s">
        <v>96</v>
      </c>
    </row>
    <row r="48" spans="7:12" x14ac:dyDescent="0.2">
      <c r="G48" s="1">
        <v>5</v>
      </c>
      <c r="H48" s="4"/>
      <c r="I48" s="4"/>
      <c r="J48" s="4" t="s">
        <v>10</v>
      </c>
      <c r="K48" s="4">
        <v>77</v>
      </c>
      <c r="L48" s="4" t="s">
        <v>97</v>
      </c>
    </row>
    <row r="49" spans="7:12" x14ac:dyDescent="0.2">
      <c r="G49" s="1">
        <v>6</v>
      </c>
      <c r="H49" s="4"/>
      <c r="I49" s="4"/>
      <c r="J49" s="4" t="s">
        <v>12</v>
      </c>
      <c r="K49" s="4">
        <v>91</v>
      </c>
      <c r="L49" s="4" t="s">
        <v>77</v>
      </c>
    </row>
    <row r="50" spans="7:12" x14ac:dyDescent="0.2">
      <c r="G50" s="1">
        <v>7</v>
      </c>
      <c r="H50" s="4"/>
      <c r="I50" s="4"/>
      <c r="J50" s="4" t="s">
        <v>14</v>
      </c>
      <c r="K50" s="4">
        <v>58</v>
      </c>
      <c r="L50" s="4" t="s">
        <v>78</v>
      </c>
    </row>
    <row r="51" spans="7:12" x14ac:dyDescent="0.2">
      <c r="G51" s="1">
        <v>8</v>
      </c>
      <c r="H51" s="4"/>
      <c r="I51" s="4"/>
      <c r="J51" s="4" t="s">
        <v>48</v>
      </c>
      <c r="K51" s="4">
        <v>60</v>
      </c>
      <c r="L51" s="4" t="s">
        <v>79</v>
      </c>
    </row>
    <row r="52" spans="7:12" x14ac:dyDescent="0.2">
      <c r="G52" s="1">
        <v>9</v>
      </c>
      <c r="H52" s="4"/>
      <c r="I52" s="4"/>
      <c r="J52" s="4" t="s">
        <v>18</v>
      </c>
      <c r="K52" s="4">
        <v>20</v>
      </c>
      <c r="L52" s="4" t="s">
        <v>80</v>
      </c>
    </row>
    <row r="53" spans="7:12" x14ac:dyDescent="0.2">
      <c r="G53" s="1">
        <v>10</v>
      </c>
      <c r="H53" s="4"/>
      <c r="I53" s="4"/>
      <c r="J53" s="4" t="s">
        <v>20</v>
      </c>
      <c r="K53" s="4">
        <v>14</v>
      </c>
      <c r="L53" s="4" t="s">
        <v>81</v>
      </c>
    </row>
    <row r="54" spans="7:12" x14ac:dyDescent="0.2">
      <c r="G54" s="1">
        <v>11</v>
      </c>
      <c r="H54" s="4"/>
      <c r="I54" s="4"/>
      <c r="J54" s="4" t="s">
        <v>22</v>
      </c>
      <c r="K54" s="4">
        <v>9</v>
      </c>
      <c r="L54" s="4" t="s">
        <v>82</v>
      </c>
    </row>
    <row r="55" spans="7:12" x14ac:dyDescent="0.2">
      <c r="G55" s="1">
        <v>12</v>
      </c>
      <c r="H55" s="4"/>
      <c r="I55" s="4"/>
      <c r="J55" s="4" t="s">
        <v>24</v>
      </c>
      <c r="K55" s="4">
        <v>7</v>
      </c>
      <c r="L55" s="4" t="s">
        <v>83</v>
      </c>
    </row>
    <row r="56" spans="7:12" x14ac:dyDescent="0.2">
      <c r="G56" s="1">
        <v>13</v>
      </c>
      <c r="H56" s="4"/>
      <c r="I56" s="4"/>
      <c r="J56" s="4" t="s">
        <v>84</v>
      </c>
      <c r="K56" s="4">
        <v>1</v>
      </c>
      <c r="L56" s="4" t="s">
        <v>85</v>
      </c>
    </row>
    <row r="57" spans="7:12" x14ac:dyDescent="0.2">
      <c r="G57" s="1">
        <v>14</v>
      </c>
      <c r="H57" s="4"/>
      <c r="I57" s="4"/>
      <c r="J57" s="4" t="s">
        <v>28</v>
      </c>
      <c r="K57" s="4">
        <v>103</v>
      </c>
      <c r="L57" s="4" t="s">
        <v>98</v>
      </c>
    </row>
    <row r="58" spans="7:12" x14ac:dyDescent="0.2">
      <c r="G58" s="1">
        <v>15</v>
      </c>
      <c r="H58" s="4"/>
      <c r="I58" s="4"/>
      <c r="J58" s="4" t="s">
        <v>30</v>
      </c>
      <c r="K58" s="4">
        <v>2</v>
      </c>
      <c r="L58" s="4" t="s">
        <v>49</v>
      </c>
    </row>
    <row r="59" spans="7:12" x14ac:dyDescent="0.2">
      <c r="G59" s="1">
        <v>16</v>
      </c>
      <c r="H59" s="4"/>
      <c r="I59" s="4"/>
      <c r="J59" s="4" t="s">
        <v>66</v>
      </c>
      <c r="K59" s="4">
        <v>9</v>
      </c>
      <c r="L59" s="4" t="s">
        <v>99</v>
      </c>
    </row>
    <row r="60" spans="7:12" x14ac:dyDescent="0.2">
      <c r="G60" s="1">
        <v>17</v>
      </c>
      <c r="H60" s="4"/>
      <c r="I60" s="4"/>
      <c r="J60" s="4" t="s">
        <v>36</v>
      </c>
      <c r="K60" s="4">
        <v>8</v>
      </c>
      <c r="L60" s="4" t="s">
        <v>100</v>
      </c>
    </row>
    <row r="61" spans="7:12" x14ac:dyDescent="0.2">
      <c r="G61" s="1">
        <v>18</v>
      </c>
      <c r="H61" s="4"/>
      <c r="I61" s="4"/>
      <c r="J61" s="4" t="s">
        <v>89</v>
      </c>
      <c r="K61" s="4">
        <v>160</v>
      </c>
      <c r="L61" s="4" t="s">
        <v>101</v>
      </c>
    </row>
    <row r="62" spans="7:12" x14ac:dyDescent="0.2">
      <c r="G62" s="1">
        <v>19</v>
      </c>
      <c r="H62" s="4"/>
      <c r="I62" s="4"/>
      <c r="J62" s="4" t="s">
        <v>40</v>
      </c>
      <c r="K62" s="4">
        <v>15</v>
      </c>
      <c r="L62" s="4" t="s">
        <v>102</v>
      </c>
    </row>
    <row r="63" spans="7:12" x14ac:dyDescent="0.2">
      <c r="G63" s="1">
        <v>20</v>
      </c>
      <c r="H63" s="4"/>
      <c r="I63" s="4"/>
      <c r="J63" s="4" t="s">
        <v>42</v>
      </c>
      <c r="K63" s="4">
        <v>8</v>
      </c>
      <c r="L63" s="4" t="s">
        <v>92</v>
      </c>
    </row>
    <row r="64" spans="7:12" x14ac:dyDescent="0.2">
      <c r="G64" s="1">
        <v>21</v>
      </c>
      <c r="H64" s="4"/>
      <c r="I64" s="4"/>
      <c r="J64" s="4" t="s">
        <v>44</v>
      </c>
      <c r="K64" s="4">
        <v>31</v>
      </c>
      <c r="L64" s="3"/>
    </row>
  </sheetData>
  <sortState ref="A3:C24">
    <sortCondition descending="1" ref="C3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7599-36B2-E040-8B1B-52280FD57AF4}">
  <dimension ref="A1:P64"/>
  <sheetViews>
    <sheetView tabSelected="1" topLeftCell="G1" zoomScale="90" zoomScaleNormal="90" workbookViewId="0">
      <selection activeCell="K3" sqref="K3:K24"/>
    </sheetView>
  </sheetViews>
  <sheetFormatPr baseColWidth="10" defaultRowHeight="16" x14ac:dyDescent="0.2"/>
  <cols>
    <col min="1" max="1" width="30.6640625" bestFit="1" customWidth="1"/>
  </cols>
  <sheetData>
    <row r="1" spans="1:16" x14ac:dyDescent="0.2">
      <c r="A1" t="s">
        <v>2</v>
      </c>
      <c r="B1">
        <v>510</v>
      </c>
      <c r="C1">
        <v>0.22378236068451074</v>
      </c>
      <c r="D1" t="s">
        <v>128</v>
      </c>
    </row>
    <row r="2" spans="1:16" x14ac:dyDescent="0.2">
      <c r="A2" t="s">
        <v>2</v>
      </c>
      <c r="B2">
        <v>524</v>
      </c>
      <c r="C2">
        <v>0.16952442575218377</v>
      </c>
      <c r="D2" t="s">
        <v>129</v>
      </c>
      <c r="H2" t="s">
        <v>131</v>
      </c>
      <c r="I2" t="s">
        <v>132</v>
      </c>
      <c r="L2" t="s">
        <v>131</v>
      </c>
      <c r="M2" t="s">
        <v>132</v>
      </c>
      <c r="O2" t="s">
        <v>133</v>
      </c>
      <c r="P2" t="s">
        <v>134</v>
      </c>
    </row>
    <row r="3" spans="1:16" x14ac:dyDescent="0.2">
      <c r="A3" t="s">
        <v>2</v>
      </c>
      <c r="B3">
        <v>360</v>
      </c>
      <c r="C3">
        <v>0.24112525117213665</v>
      </c>
      <c r="D3" t="s">
        <v>130</v>
      </c>
      <c r="G3" t="str">
        <f>A1</f>
        <v>Amino Acid Metabolism</v>
      </c>
      <c r="H3">
        <f>C3-C1</f>
        <v>1.7342890487625912E-2</v>
      </c>
      <c r="I3">
        <f>C3-C2</f>
        <v>7.1600825419952885E-2</v>
      </c>
      <c r="K3" t="s">
        <v>2</v>
      </c>
      <c r="L3">
        <v>1.7342890487625912E-2</v>
      </c>
      <c r="M3">
        <v>7.1600825419952885E-2</v>
      </c>
      <c r="O3">
        <f>M3*100</f>
        <v>7.1600825419952887</v>
      </c>
      <c r="P3">
        <f>L3*100</f>
        <v>1.7342890487625913</v>
      </c>
    </row>
    <row r="4" spans="1:16" x14ac:dyDescent="0.2">
      <c r="A4" t="s">
        <v>4</v>
      </c>
      <c r="B4">
        <v>224</v>
      </c>
      <c r="C4">
        <v>9.8288723124177274E-2</v>
      </c>
      <c r="D4" t="s">
        <v>128</v>
      </c>
      <c r="G4" t="str">
        <f>A4</f>
        <v>Antibiotic Metabolism</v>
      </c>
      <c r="H4">
        <f>C6-C4</f>
        <v>8.4054680214556976E-4</v>
      </c>
      <c r="I4">
        <f>C6-C5</f>
        <v>1.9866895290282724E-2</v>
      </c>
      <c r="K4" t="s">
        <v>14</v>
      </c>
      <c r="L4">
        <v>-6.9218735259204411E-3</v>
      </c>
      <c r="M4">
        <v>3.3077905021232479E-2</v>
      </c>
      <c r="O4">
        <f t="shared" ref="O4:O24" si="0">M4*100</f>
        <v>3.3077905021232477</v>
      </c>
      <c r="P4">
        <f>L4*100</f>
        <v>-0.69218735259204411</v>
      </c>
    </row>
    <row r="5" spans="1:16" x14ac:dyDescent="0.2">
      <c r="A5" t="s">
        <v>4</v>
      </c>
      <c r="B5">
        <v>245</v>
      </c>
      <c r="C5">
        <v>7.926237463604012E-2</v>
      </c>
      <c r="D5" t="s">
        <v>129</v>
      </c>
      <c r="G5" t="str">
        <f>A7</f>
        <v>Aromatic Compound Metabolism</v>
      </c>
      <c r="H5">
        <f>C9-C7</f>
        <v>-6.9265758856527186E-3</v>
      </c>
      <c r="I5">
        <f>C9-C8</f>
        <v>-7.1501580870331344E-3</v>
      </c>
      <c r="K5" t="s">
        <v>38</v>
      </c>
      <c r="L5">
        <v>3.659023666682637E-3</v>
      </c>
      <c r="M5">
        <v>3.0907093016629097E-2</v>
      </c>
      <c r="O5">
        <f t="shared" si="0"/>
        <v>3.0907093016629097</v>
      </c>
      <c r="P5">
        <f>L5*100</f>
        <v>0.3659023666682637</v>
      </c>
    </row>
    <row r="6" spans="1:16" x14ac:dyDescent="0.2">
      <c r="A6" t="s">
        <v>4</v>
      </c>
      <c r="B6">
        <v>148</v>
      </c>
      <c r="C6">
        <v>9.9129269926322844E-2</v>
      </c>
      <c r="D6" t="s">
        <v>130</v>
      </c>
      <c r="G6" t="str">
        <f>A10</f>
        <v>Carbohydrate Metabolism</v>
      </c>
      <c r="H6">
        <f>C12-C10</f>
        <v>-2.5524996421798091E-3</v>
      </c>
      <c r="I6">
        <f>C12-C11</f>
        <v>9.2035234848791836E-3</v>
      </c>
      <c r="K6" t="s">
        <v>4</v>
      </c>
      <c r="L6">
        <v>8.4054680214556976E-4</v>
      </c>
      <c r="M6">
        <v>1.9866895290282724E-2</v>
      </c>
      <c r="O6">
        <f t="shared" si="0"/>
        <v>1.9866895290282724</v>
      </c>
      <c r="P6">
        <f>L6*100</f>
        <v>8.4054680214556976E-2</v>
      </c>
    </row>
    <row r="7" spans="1:16" x14ac:dyDescent="0.2">
      <c r="A7" t="s">
        <v>47</v>
      </c>
      <c r="B7">
        <v>57</v>
      </c>
      <c r="C7">
        <v>2.5010969723562967E-2</v>
      </c>
      <c r="D7" t="s">
        <v>128</v>
      </c>
      <c r="G7" t="str">
        <f>A13</f>
        <v>Carbon Metabolism</v>
      </c>
      <c r="H7">
        <f>C15-C13</f>
        <v>-1.0780453583741821E-2</v>
      </c>
      <c r="I7">
        <f>C15-C14</f>
        <v>1.2984134090221096E-2</v>
      </c>
      <c r="K7" t="s">
        <v>28</v>
      </c>
      <c r="L7">
        <v>3.7501318864956168E-4</v>
      </c>
      <c r="M7">
        <v>1.3671695129411209E-2</v>
      </c>
      <c r="O7">
        <f t="shared" si="0"/>
        <v>1.3671695129411208</v>
      </c>
      <c r="P7">
        <f>L7*100</f>
        <v>3.7501318864956168E-2</v>
      </c>
    </row>
    <row r="8" spans="1:16" x14ac:dyDescent="0.2">
      <c r="A8" t="s">
        <v>6</v>
      </c>
      <c r="B8">
        <v>78</v>
      </c>
      <c r="C8">
        <v>2.5234551924943383E-2</v>
      </c>
      <c r="D8" t="s">
        <v>129</v>
      </c>
      <c r="G8" t="str">
        <f>A17</f>
        <v>Cofactor Metabolism</v>
      </c>
      <c r="H8">
        <f>C18-C16</f>
        <v>-1.2420107642892239E-3</v>
      </c>
      <c r="I8">
        <f>C18-C17</f>
        <v>-3.9892841889347525E-4</v>
      </c>
      <c r="K8" t="s">
        <v>10</v>
      </c>
      <c r="L8">
        <v>-1.0780453583741821E-2</v>
      </c>
      <c r="M8">
        <v>1.2984134090221096E-2</v>
      </c>
      <c r="O8">
        <f t="shared" si="0"/>
        <v>1.2984134090221096</v>
      </c>
      <c r="P8">
        <f>L8*100</f>
        <v>-1.078045358374182</v>
      </c>
    </row>
    <row r="9" spans="1:16" x14ac:dyDescent="0.2">
      <c r="A9" t="s">
        <v>6</v>
      </c>
      <c r="B9">
        <v>27</v>
      </c>
      <c r="C9">
        <v>1.8084393837910249E-2</v>
      </c>
      <c r="D9" t="s">
        <v>130</v>
      </c>
      <c r="G9" t="str">
        <f>A19</f>
        <v>Core Metabolism</v>
      </c>
      <c r="H9">
        <f>C21-C19</f>
        <v>-6.9218735259204411E-3</v>
      </c>
      <c r="I9">
        <f>C21-C20</f>
        <v>3.3077905021232479E-2</v>
      </c>
      <c r="K9" t="s">
        <v>18</v>
      </c>
      <c r="L9">
        <v>8.2696873841860228E-3</v>
      </c>
      <c r="M9">
        <v>1.0757199076115585E-2</v>
      </c>
      <c r="O9">
        <f t="shared" si="0"/>
        <v>1.0757199076115584</v>
      </c>
      <c r="P9">
        <f>L9*100</f>
        <v>0.8269687384186023</v>
      </c>
    </row>
    <row r="10" spans="1:16" x14ac:dyDescent="0.2">
      <c r="A10" t="s">
        <v>8</v>
      </c>
      <c r="B10">
        <v>276</v>
      </c>
      <c r="C10">
        <v>0.12110574813514699</v>
      </c>
      <c r="D10" t="s">
        <v>128</v>
      </c>
      <c r="G10" t="str">
        <f>A22</f>
        <v>Fatty Acid  Metabolism</v>
      </c>
      <c r="H10">
        <f>C23-C24</f>
        <v>1.069698669849381E-2</v>
      </c>
      <c r="I10">
        <f>C23-C22</f>
        <v>1.0026949879118841E-2</v>
      </c>
      <c r="K10" t="s">
        <v>16</v>
      </c>
      <c r="L10">
        <v>1.069698669849381E-2</v>
      </c>
      <c r="M10">
        <v>1.0026949879118841E-2</v>
      </c>
      <c r="O10">
        <f t="shared" si="0"/>
        <v>1.0026949879118841</v>
      </c>
      <c r="P10">
        <f>L10*100</f>
        <v>1.0696986698493811</v>
      </c>
    </row>
    <row r="11" spans="1:16" x14ac:dyDescent="0.2">
      <c r="A11" t="s">
        <v>8</v>
      </c>
      <c r="B11">
        <v>338</v>
      </c>
      <c r="C11">
        <v>0.109349725008088</v>
      </c>
      <c r="D11" t="s">
        <v>129</v>
      </c>
      <c r="G11" t="str">
        <f>A26</f>
        <v>Glycerolipid Metabolism</v>
      </c>
      <c r="H11">
        <f>C27-C25</f>
        <v>8.2696873841860228E-3</v>
      </c>
      <c r="I11">
        <f>C27-C26</f>
        <v>1.0757199076115585E-2</v>
      </c>
      <c r="K11" t="s">
        <v>8</v>
      </c>
      <c r="L11">
        <v>-2.5524996421798091E-3</v>
      </c>
      <c r="M11">
        <v>9.2035234848791836E-3</v>
      </c>
      <c r="O11">
        <f t="shared" si="0"/>
        <v>0.92035234848791836</v>
      </c>
      <c r="P11">
        <f>L11*100</f>
        <v>-0.25524996421798091</v>
      </c>
    </row>
    <row r="12" spans="1:16" x14ac:dyDescent="0.2">
      <c r="A12" t="s">
        <v>8</v>
      </c>
      <c r="B12">
        <v>177</v>
      </c>
      <c r="C12">
        <v>0.11855324849296718</v>
      </c>
      <c r="D12" t="s">
        <v>130</v>
      </c>
      <c r="G12" t="str">
        <f>A28</f>
        <v>Interaction with the Environment</v>
      </c>
      <c r="H12">
        <f>C30-C28</f>
        <v>7.4062165783455799E-4</v>
      </c>
      <c r="I12">
        <f>C30-C29</f>
        <v>-5.4083295647129714E-2</v>
      </c>
      <c r="K12" t="s">
        <v>40</v>
      </c>
      <c r="L12">
        <v>8.1027536136899642E-4</v>
      </c>
      <c r="M12">
        <v>7.1984802149056212E-3</v>
      </c>
      <c r="O12">
        <f t="shared" si="0"/>
        <v>0.71984802149056215</v>
      </c>
      <c r="P12">
        <f>L12*100</f>
        <v>8.1027536136899642E-2</v>
      </c>
    </row>
    <row r="13" spans="1:16" x14ac:dyDescent="0.2">
      <c r="A13" t="s">
        <v>10</v>
      </c>
      <c r="B13">
        <v>136</v>
      </c>
      <c r="C13">
        <v>5.9675296182536197E-2</v>
      </c>
      <c r="D13" t="s">
        <v>128</v>
      </c>
      <c r="G13" t="str">
        <f>A32</f>
        <v>Iron Metabolism</v>
      </c>
      <c r="H13">
        <f>C33-C31</f>
        <v>9.7044948974988384E-4</v>
      </c>
      <c r="I13">
        <f>C33-C32</f>
        <v>8.2906036430550542E-4</v>
      </c>
      <c r="K13" t="s">
        <v>22</v>
      </c>
      <c r="L13">
        <v>9.7044948974988384E-4</v>
      </c>
      <c r="M13">
        <v>8.2906036430550542E-4</v>
      </c>
      <c r="O13">
        <f t="shared" si="0"/>
        <v>8.2906036430550542E-2</v>
      </c>
      <c r="P13">
        <f>L13*100</f>
        <v>9.7044948974988388E-2</v>
      </c>
    </row>
    <row r="14" spans="1:16" x14ac:dyDescent="0.2">
      <c r="A14" t="s">
        <v>10</v>
      </c>
      <c r="B14">
        <v>111</v>
      </c>
      <c r="C14">
        <v>3.591070850857328E-2</v>
      </c>
      <c r="D14" t="s">
        <v>129</v>
      </c>
      <c r="G14" t="str">
        <f>A34</f>
        <v>Nitrogen Metabolism</v>
      </c>
      <c r="H14">
        <f>C36-C34</f>
        <v>2.0790307966355795E-3</v>
      </c>
      <c r="I14">
        <f>C33-C32</f>
        <v>8.2906036430550542E-4</v>
      </c>
      <c r="K14" t="s">
        <v>24</v>
      </c>
      <c r="L14">
        <v>2.0790307966355795E-3</v>
      </c>
      <c r="M14">
        <v>8.2906036430550542E-4</v>
      </c>
      <c r="O14">
        <f t="shared" si="0"/>
        <v>8.2906036430550542E-2</v>
      </c>
      <c r="P14">
        <f>L14*100</f>
        <v>0.20790307966355795</v>
      </c>
    </row>
    <row r="15" spans="1:16" x14ac:dyDescent="0.2">
      <c r="A15" t="s">
        <v>10</v>
      </c>
      <c r="B15">
        <v>73</v>
      </c>
      <c r="C15">
        <v>4.8894842598794376E-2</v>
      </c>
      <c r="D15" t="s">
        <v>130</v>
      </c>
      <c r="G15" t="str">
        <f>A38</f>
        <v>Nucleic Acid Maintainance</v>
      </c>
      <c r="H15">
        <f>C38-C39</f>
        <v>-1.5126609566304301E-2</v>
      </c>
      <c r="I15">
        <f>C38-C37</f>
        <v>-3.1035157490049002E-2</v>
      </c>
      <c r="K15" t="s">
        <v>12</v>
      </c>
      <c r="L15">
        <v>-1.2420107642892239E-3</v>
      </c>
      <c r="M15">
        <v>-3.9892841889347525E-4</v>
      </c>
      <c r="O15">
        <f t="shared" si="0"/>
        <v>-3.9892841889347525E-2</v>
      </c>
      <c r="P15">
        <f>L15*100</f>
        <v>-0.12420107642892239</v>
      </c>
    </row>
    <row r="16" spans="1:16" x14ac:dyDescent="0.2">
      <c r="A16" t="s">
        <v>12</v>
      </c>
      <c r="B16">
        <v>128</v>
      </c>
      <c r="C16">
        <v>5.6164984642387013E-2</v>
      </c>
      <c r="D16" t="s">
        <v>128</v>
      </c>
      <c r="G16" t="str">
        <f>A40</f>
        <v>Nucleotide Metabolism</v>
      </c>
      <c r="H16">
        <f>C42-C40</f>
        <v>3.7501318864956168E-4</v>
      </c>
      <c r="I16">
        <f>C42-C41</f>
        <v>1.3671695129411209E-2</v>
      </c>
      <c r="K16" t="s">
        <v>32</v>
      </c>
      <c r="L16">
        <v>2.3564700208402707E-3</v>
      </c>
      <c r="M16">
        <v>-1.6225833789648789E-3</v>
      </c>
      <c r="O16">
        <f t="shared" si="0"/>
        <v>-0.16225833789648789</v>
      </c>
      <c r="P16">
        <f>L16*100</f>
        <v>0.23564700208402709</v>
      </c>
    </row>
    <row r="17" spans="1:16" x14ac:dyDescent="0.2">
      <c r="A17" t="s">
        <v>12</v>
      </c>
      <c r="B17">
        <v>171</v>
      </c>
      <c r="C17">
        <v>5.5321902296991264E-2</v>
      </c>
      <c r="D17" t="s">
        <v>129</v>
      </c>
      <c r="G17" t="str">
        <f>A43</f>
        <v>Phosphate Metabolism</v>
      </c>
      <c r="H17">
        <f>C45-C43</f>
        <v>-4.3646715240083381E-3</v>
      </c>
      <c r="I17">
        <f>C45-C44</f>
        <v>-2.2191341324758716E-3</v>
      </c>
      <c r="K17" t="s">
        <v>30</v>
      </c>
      <c r="L17">
        <v>-4.3646715240083381E-3</v>
      </c>
      <c r="M17">
        <v>-2.2191341324758716E-3</v>
      </c>
      <c r="O17">
        <f t="shared" si="0"/>
        <v>-0.22191341324758718</v>
      </c>
      <c r="P17">
        <f>L17*100</f>
        <v>-0.43646715240083384</v>
      </c>
    </row>
    <row r="18" spans="1:16" x14ac:dyDescent="0.2">
      <c r="A18" t="s">
        <v>12</v>
      </c>
      <c r="B18">
        <v>82</v>
      </c>
      <c r="C18">
        <v>5.4922973878097789E-2</v>
      </c>
      <c r="D18" t="s">
        <v>130</v>
      </c>
      <c r="G18" t="str">
        <f>A46</f>
        <v>Plant Metabolite Degredation</v>
      </c>
      <c r="H18">
        <f>C47-C48</f>
        <v>2.3564700208402707E-3</v>
      </c>
      <c r="I18">
        <f>C47-C46</f>
        <v>-1.6225833789648789E-3</v>
      </c>
      <c r="K18" t="s">
        <v>47</v>
      </c>
      <c r="L18">
        <v>-6.9265758856527186E-3</v>
      </c>
      <c r="M18">
        <v>-7.1501580870331344E-3</v>
      </c>
      <c r="O18">
        <f t="shared" si="0"/>
        <v>-0.71501580870331338</v>
      </c>
      <c r="P18">
        <f>L18*100</f>
        <v>-0.69265758856527182</v>
      </c>
    </row>
    <row r="19" spans="1:16" x14ac:dyDescent="0.2">
      <c r="A19" t="s">
        <v>14</v>
      </c>
      <c r="B19">
        <v>173</v>
      </c>
      <c r="C19">
        <v>7.59104870557262E-2</v>
      </c>
      <c r="D19" t="s">
        <v>128</v>
      </c>
      <c r="G19" t="str">
        <f>A49</f>
        <v>Protein Production</v>
      </c>
      <c r="H19">
        <v>0</v>
      </c>
      <c r="I19">
        <f>0-C49</f>
        <v>-3.1704949854416048E-2</v>
      </c>
      <c r="K19" t="s">
        <v>44</v>
      </c>
      <c r="L19">
        <v>8.5553557379221962E-4</v>
      </c>
      <c r="M19">
        <v>-1.28775220412827E-2</v>
      </c>
      <c r="O19">
        <f t="shared" si="0"/>
        <v>-1.2877522041282701</v>
      </c>
      <c r="P19">
        <f>L19*100</f>
        <v>8.5553557379221962E-2</v>
      </c>
    </row>
    <row r="20" spans="1:16" x14ac:dyDescent="0.2">
      <c r="A20" t="s">
        <v>14</v>
      </c>
      <c r="B20">
        <v>111</v>
      </c>
      <c r="C20">
        <v>3.591070850857328E-2</v>
      </c>
      <c r="D20" t="s">
        <v>129</v>
      </c>
      <c r="G20" t="str">
        <f>A50</f>
        <v>Regulation</v>
      </c>
      <c r="H20">
        <f>C52-C50</f>
        <v>-3.1632186124100573E-3</v>
      </c>
      <c r="I20">
        <f>C52-C51</f>
        <v>-4.3748427634796527E-2</v>
      </c>
      <c r="K20" t="s">
        <v>26</v>
      </c>
      <c r="L20">
        <v>-1.5126609566304301E-2</v>
      </c>
      <c r="M20">
        <v>-3.1035157490049002E-2</v>
      </c>
      <c r="O20">
        <f t="shared" si="0"/>
        <v>-3.1035157490049001</v>
      </c>
      <c r="P20">
        <f>L20*100</f>
        <v>-1.5126609566304301</v>
      </c>
    </row>
    <row r="21" spans="1:16" x14ac:dyDescent="0.2">
      <c r="A21" t="s">
        <v>14</v>
      </c>
      <c r="B21">
        <v>103</v>
      </c>
      <c r="C21">
        <v>6.8988613529805759E-2</v>
      </c>
      <c r="D21" t="s">
        <v>130</v>
      </c>
      <c r="G21" t="str">
        <f>A53</f>
        <v>Secondary Metabolite Metabolism</v>
      </c>
      <c r="H21">
        <f>C54-C55</f>
        <v>3.659023666682637E-3</v>
      </c>
      <c r="I21">
        <f>C54-C53</f>
        <v>3.0907093016629097E-2</v>
      </c>
      <c r="K21" t="s">
        <v>34</v>
      </c>
      <c r="L21">
        <v>0</v>
      </c>
      <c r="M21">
        <v>-3.1704949854416048E-2</v>
      </c>
      <c r="O21">
        <f t="shared" si="0"/>
        <v>-3.1704949854416049</v>
      </c>
      <c r="P21">
        <f>L21*100</f>
        <v>0</v>
      </c>
    </row>
    <row r="22" spans="1:16" x14ac:dyDescent="0.2">
      <c r="A22" t="s">
        <v>16</v>
      </c>
      <c r="B22">
        <v>116</v>
      </c>
      <c r="C22">
        <v>3.7528307990941444E-2</v>
      </c>
      <c r="D22" t="s">
        <v>129</v>
      </c>
      <c r="G22" t="str">
        <f>A57</f>
        <v>Sulfur Metabolism</v>
      </c>
      <c r="H22">
        <f>C58-C56</f>
        <v>8.1027536136899642E-4</v>
      </c>
      <c r="I22">
        <f>C58-C57</f>
        <v>7.1984802149056212E-3</v>
      </c>
      <c r="K22" t="s">
        <v>42</v>
      </c>
      <c r="L22">
        <v>2.0813819765017165E-3</v>
      </c>
      <c r="M22">
        <v>-3.4841337651843628E-2</v>
      </c>
      <c r="O22">
        <f t="shared" si="0"/>
        <v>-3.4841337651843629</v>
      </c>
      <c r="P22">
        <f>L22*100</f>
        <v>0.20813819765017166</v>
      </c>
    </row>
    <row r="23" spans="1:16" x14ac:dyDescent="0.2">
      <c r="A23" t="s">
        <v>16</v>
      </c>
      <c r="B23">
        <v>71</v>
      </c>
      <c r="C23">
        <v>4.7555257870060284E-2</v>
      </c>
      <c r="D23" t="s">
        <v>130</v>
      </c>
      <c r="G23" t="str">
        <f>A59</f>
        <v>Transport</v>
      </c>
      <c r="H23">
        <f>C61-C59</f>
        <v>2.0813819765017165E-3</v>
      </c>
      <c r="I23">
        <f>C61-C60</f>
        <v>-3.4841337651843628E-2</v>
      </c>
      <c r="K23" t="s">
        <v>36</v>
      </c>
      <c r="L23">
        <v>-3.1632186124100573E-3</v>
      </c>
      <c r="M23">
        <v>-4.3748427634796527E-2</v>
      </c>
      <c r="O23">
        <f t="shared" si="0"/>
        <v>-4.374842763479653</v>
      </c>
      <c r="P23">
        <f>L23*100</f>
        <v>-0.31632186124100575</v>
      </c>
    </row>
    <row r="24" spans="1:16" x14ac:dyDescent="0.2">
      <c r="A24" t="s">
        <v>48</v>
      </c>
      <c r="B24">
        <v>84</v>
      </c>
      <c r="C24">
        <v>3.6858271171566474E-2</v>
      </c>
      <c r="D24" t="s">
        <v>128</v>
      </c>
      <c r="G24" t="str">
        <f>A62</f>
        <v>Virulence</v>
      </c>
      <c r="H24">
        <f>C64-C62</f>
        <v>8.5553557379221962E-4</v>
      </c>
      <c r="I24">
        <f>C64-C63</f>
        <v>-1.28775220412827E-2</v>
      </c>
      <c r="K24" t="s">
        <v>20</v>
      </c>
      <c r="L24">
        <v>7.4062165783455799E-4</v>
      </c>
      <c r="M24">
        <v>-5.4083295647129714E-2</v>
      </c>
      <c r="O24">
        <f t="shared" si="0"/>
        <v>-5.4083295647129717</v>
      </c>
      <c r="P24">
        <f>L24*100</f>
        <v>7.4062165783455799E-2</v>
      </c>
    </row>
    <row r="25" spans="1:16" x14ac:dyDescent="0.2">
      <c r="A25" t="s">
        <v>18</v>
      </c>
      <c r="B25">
        <v>30</v>
      </c>
      <c r="C25">
        <v>1.3163668275559455E-2</v>
      </c>
      <c r="D25" t="s">
        <v>128</v>
      </c>
    </row>
    <row r="26" spans="1:16" x14ac:dyDescent="0.2">
      <c r="A26" t="s">
        <v>18</v>
      </c>
      <c r="B26">
        <v>33</v>
      </c>
      <c r="C26">
        <v>1.0676156583629894E-2</v>
      </c>
      <c r="D26" t="s">
        <v>129</v>
      </c>
    </row>
    <row r="27" spans="1:16" x14ac:dyDescent="0.2">
      <c r="A27" t="s">
        <v>18</v>
      </c>
      <c r="B27">
        <v>32</v>
      </c>
      <c r="C27">
        <v>2.1433355659745478E-2</v>
      </c>
      <c r="D27" t="s">
        <v>130</v>
      </c>
    </row>
    <row r="28" spans="1:16" x14ac:dyDescent="0.2">
      <c r="A28" t="s">
        <v>20</v>
      </c>
      <c r="B28">
        <v>38</v>
      </c>
      <c r="C28">
        <v>1.6673979815708645E-2</v>
      </c>
      <c r="D28" t="s">
        <v>128</v>
      </c>
    </row>
    <row r="29" spans="1:16" x14ac:dyDescent="0.2">
      <c r="A29" t="s">
        <v>20</v>
      </c>
      <c r="B29">
        <v>221</v>
      </c>
      <c r="C29">
        <v>7.1497897120672921E-2</v>
      </c>
      <c r="D29" t="s">
        <v>129</v>
      </c>
    </row>
    <row r="30" spans="1:16" x14ac:dyDescent="0.2">
      <c r="A30" t="s">
        <v>20</v>
      </c>
      <c r="B30">
        <v>26</v>
      </c>
      <c r="C30">
        <v>1.7414601473543203E-2</v>
      </c>
      <c r="D30" t="s">
        <v>130</v>
      </c>
    </row>
    <row r="31" spans="1:16" x14ac:dyDescent="0.2">
      <c r="A31" t="s">
        <v>22</v>
      </c>
      <c r="B31">
        <v>10</v>
      </c>
      <c r="C31">
        <v>4.3878894251864857E-3</v>
      </c>
      <c r="D31" t="s">
        <v>128</v>
      </c>
    </row>
    <row r="32" spans="1:16" x14ac:dyDescent="0.2">
      <c r="A32" t="s">
        <v>22</v>
      </c>
      <c r="B32">
        <v>14</v>
      </c>
      <c r="C32">
        <v>4.5292785506308641E-3</v>
      </c>
      <c r="D32" t="s">
        <v>129</v>
      </c>
    </row>
    <row r="33" spans="1:4" x14ac:dyDescent="0.2">
      <c r="A33" t="s">
        <v>22</v>
      </c>
      <c r="B33">
        <v>8</v>
      </c>
      <c r="C33">
        <v>5.3583389149363695E-3</v>
      </c>
      <c r="D33" t="s">
        <v>130</v>
      </c>
    </row>
    <row r="34" spans="1:4" x14ac:dyDescent="0.2">
      <c r="A34" t="s">
        <v>24</v>
      </c>
      <c r="B34">
        <v>9</v>
      </c>
      <c r="C34">
        <v>3.9491004826678368E-3</v>
      </c>
      <c r="D34" t="s">
        <v>128</v>
      </c>
    </row>
    <row r="35" spans="1:4" x14ac:dyDescent="0.2">
      <c r="A35" t="s">
        <v>24</v>
      </c>
      <c r="B35">
        <v>20</v>
      </c>
      <c r="C35">
        <v>6.4703979294726622E-3</v>
      </c>
      <c r="D35" t="s">
        <v>129</v>
      </c>
    </row>
    <row r="36" spans="1:4" x14ac:dyDescent="0.2">
      <c r="A36" t="s">
        <v>24</v>
      </c>
      <c r="B36">
        <v>9</v>
      </c>
      <c r="C36">
        <v>6.0281312793034163E-3</v>
      </c>
      <c r="D36" t="s">
        <v>130</v>
      </c>
    </row>
    <row r="37" spans="1:4" x14ac:dyDescent="0.2">
      <c r="A37" t="s">
        <v>26</v>
      </c>
      <c r="B37">
        <v>98</v>
      </c>
      <c r="C37">
        <v>3.1704949854416048E-2</v>
      </c>
      <c r="D37" t="s">
        <v>129</v>
      </c>
    </row>
    <row r="38" spans="1:4" x14ac:dyDescent="0.2">
      <c r="A38" t="s">
        <v>26</v>
      </c>
      <c r="B38">
        <v>1</v>
      </c>
      <c r="C38">
        <v>6.6979236436704619E-4</v>
      </c>
      <c r="D38" t="s">
        <v>130</v>
      </c>
    </row>
    <row r="39" spans="1:4" x14ac:dyDescent="0.2">
      <c r="A39" t="s">
        <v>115</v>
      </c>
      <c r="B39">
        <v>36</v>
      </c>
      <c r="C39">
        <v>1.5796401930671347E-2</v>
      </c>
      <c r="D39" t="s">
        <v>128</v>
      </c>
    </row>
    <row r="40" spans="1:4" x14ac:dyDescent="0.2">
      <c r="A40" t="s">
        <v>28</v>
      </c>
      <c r="B40">
        <v>135</v>
      </c>
      <c r="C40">
        <v>5.9236507240017548E-2</v>
      </c>
      <c r="D40" t="s">
        <v>128</v>
      </c>
    </row>
    <row r="41" spans="1:4" x14ac:dyDescent="0.2">
      <c r="A41" t="s">
        <v>28</v>
      </c>
      <c r="B41">
        <v>142</v>
      </c>
      <c r="C41">
        <v>4.5939825299255901E-2</v>
      </c>
      <c r="D41" t="s">
        <v>129</v>
      </c>
    </row>
    <row r="42" spans="1:4" x14ac:dyDescent="0.2">
      <c r="A42" t="s">
        <v>28</v>
      </c>
      <c r="B42">
        <v>89</v>
      </c>
      <c r="C42">
        <v>5.961152042866711E-2</v>
      </c>
      <c r="D42" t="s">
        <v>130</v>
      </c>
    </row>
    <row r="43" spans="1:4" x14ac:dyDescent="0.2">
      <c r="A43" t="s">
        <v>30</v>
      </c>
      <c r="B43">
        <v>13</v>
      </c>
      <c r="C43">
        <v>5.7042562527424307E-3</v>
      </c>
      <c r="D43" t="s">
        <v>128</v>
      </c>
    </row>
    <row r="44" spans="1:4" x14ac:dyDescent="0.2">
      <c r="A44" t="s">
        <v>30</v>
      </c>
      <c r="B44">
        <v>11</v>
      </c>
      <c r="C44">
        <v>3.5587188612099642E-3</v>
      </c>
      <c r="D44" t="s">
        <v>129</v>
      </c>
    </row>
    <row r="45" spans="1:4" x14ac:dyDescent="0.2">
      <c r="A45" t="s">
        <v>30</v>
      </c>
      <c r="B45">
        <v>2</v>
      </c>
      <c r="C45">
        <v>1.3395847287340924E-3</v>
      </c>
      <c r="D45" t="s">
        <v>130</v>
      </c>
    </row>
    <row r="46" spans="1:4" x14ac:dyDescent="0.2">
      <c r="A46" t="s">
        <v>32</v>
      </c>
      <c r="B46">
        <v>34</v>
      </c>
      <c r="C46">
        <v>1.0999676480103526E-2</v>
      </c>
      <c r="D46" t="s">
        <v>129</v>
      </c>
    </row>
    <row r="47" spans="1:4" x14ac:dyDescent="0.2">
      <c r="A47" t="s">
        <v>32</v>
      </c>
      <c r="B47">
        <v>14</v>
      </c>
      <c r="C47">
        <v>9.3770931011386473E-3</v>
      </c>
      <c r="D47" t="s">
        <v>130</v>
      </c>
    </row>
    <row r="48" spans="1:4" x14ac:dyDescent="0.2">
      <c r="A48" t="s">
        <v>66</v>
      </c>
      <c r="B48">
        <v>16</v>
      </c>
      <c r="C48">
        <v>7.0206230802983766E-3</v>
      </c>
      <c r="D48" t="s">
        <v>128</v>
      </c>
    </row>
    <row r="49" spans="1:4" x14ac:dyDescent="0.2">
      <c r="A49" t="s">
        <v>34</v>
      </c>
      <c r="B49">
        <v>98</v>
      </c>
      <c r="C49">
        <v>3.1704949854416048E-2</v>
      </c>
      <c r="D49" t="s">
        <v>129</v>
      </c>
    </row>
    <row r="50" spans="1:4" x14ac:dyDescent="0.2">
      <c r="A50" t="s">
        <v>36</v>
      </c>
      <c r="B50">
        <v>24</v>
      </c>
      <c r="C50">
        <v>1.0530934620447565E-2</v>
      </c>
      <c r="D50" t="s">
        <v>128</v>
      </c>
    </row>
    <row r="51" spans="1:4" x14ac:dyDescent="0.2">
      <c r="A51" t="s">
        <v>36</v>
      </c>
      <c r="B51">
        <v>158</v>
      </c>
      <c r="C51">
        <v>5.1116143642834032E-2</v>
      </c>
      <c r="D51" t="s">
        <v>129</v>
      </c>
    </row>
    <row r="52" spans="1:4" x14ac:dyDescent="0.2">
      <c r="A52" t="s">
        <v>36</v>
      </c>
      <c r="B52">
        <v>11</v>
      </c>
      <c r="C52">
        <v>7.367716008037508E-3</v>
      </c>
      <c r="D52" t="s">
        <v>130</v>
      </c>
    </row>
    <row r="53" spans="1:4" x14ac:dyDescent="0.2">
      <c r="A53" t="s">
        <v>38</v>
      </c>
      <c r="B53">
        <v>244</v>
      </c>
      <c r="C53">
        <v>7.893885473956648E-2</v>
      </c>
      <c r="D53" t="s">
        <v>129</v>
      </c>
    </row>
    <row r="54" spans="1:4" x14ac:dyDescent="0.2">
      <c r="A54" t="s">
        <v>38</v>
      </c>
      <c r="B54">
        <v>164</v>
      </c>
      <c r="C54">
        <v>0.10984594775619558</v>
      </c>
      <c r="D54" t="s">
        <v>130</v>
      </c>
    </row>
    <row r="55" spans="1:4" x14ac:dyDescent="0.2">
      <c r="A55" t="s">
        <v>89</v>
      </c>
      <c r="B55">
        <v>242</v>
      </c>
      <c r="C55">
        <v>0.10618692408951294</v>
      </c>
      <c r="D55" t="s">
        <v>128</v>
      </c>
    </row>
    <row r="56" spans="1:4" x14ac:dyDescent="0.2">
      <c r="A56" t="s">
        <v>40</v>
      </c>
      <c r="B56">
        <v>47</v>
      </c>
      <c r="C56">
        <v>2.0623080298376482E-2</v>
      </c>
      <c r="D56" t="s">
        <v>128</v>
      </c>
    </row>
    <row r="57" spans="1:4" x14ac:dyDescent="0.2">
      <c r="A57" t="s">
        <v>40</v>
      </c>
      <c r="B57">
        <v>44</v>
      </c>
      <c r="C57">
        <v>1.4234875444839857E-2</v>
      </c>
      <c r="D57" t="s">
        <v>129</v>
      </c>
    </row>
    <row r="58" spans="1:4" x14ac:dyDescent="0.2">
      <c r="A58" t="s">
        <v>40</v>
      </c>
      <c r="B58">
        <v>32</v>
      </c>
      <c r="C58">
        <v>2.1433355659745478E-2</v>
      </c>
      <c r="D58" t="s">
        <v>130</v>
      </c>
    </row>
    <row r="59" spans="1:4" x14ac:dyDescent="0.2">
      <c r="A59" t="s">
        <v>42</v>
      </c>
      <c r="B59">
        <v>67</v>
      </c>
      <c r="C59">
        <v>2.9398859148749453E-2</v>
      </c>
      <c r="D59" t="s">
        <v>128</v>
      </c>
    </row>
    <row r="60" spans="1:4" x14ac:dyDescent="0.2">
      <c r="A60" t="s">
        <v>42</v>
      </c>
      <c r="B60">
        <v>205</v>
      </c>
      <c r="C60">
        <v>6.6321578777094797E-2</v>
      </c>
      <c r="D60" t="s">
        <v>129</v>
      </c>
    </row>
    <row r="61" spans="1:4" x14ac:dyDescent="0.2">
      <c r="A61" t="s">
        <v>42</v>
      </c>
      <c r="B61">
        <v>47</v>
      </c>
      <c r="C61">
        <v>3.148024112525117E-2</v>
      </c>
      <c r="D61" t="s">
        <v>130</v>
      </c>
    </row>
    <row r="62" spans="1:4" x14ac:dyDescent="0.2">
      <c r="A62" t="s">
        <v>44</v>
      </c>
      <c r="B62">
        <v>24</v>
      </c>
      <c r="C62">
        <v>1.0530934620447565E-2</v>
      </c>
      <c r="D62" t="s">
        <v>128</v>
      </c>
    </row>
    <row r="63" spans="1:4" x14ac:dyDescent="0.2">
      <c r="A63" t="s">
        <v>44</v>
      </c>
      <c r="B63">
        <v>75</v>
      </c>
      <c r="C63">
        <v>2.4263992235522485E-2</v>
      </c>
      <c r="D63" t="s">
        <v>129</v>
      </c>
    </row>
    <row r="64" spans="1:4" x14ac:dyDescent="0.2">
      <c r="A64" t="s">
        <v>44</v>
      </c>
      <c r="B64">
        <v>17</v>
      </c>
      <c r="C64">
        <v>1.1386470194239785E-2</v>
      </c>
      <c r="D64" t="s">
        <v>130</v>
      </c>
    </row>
  </sheetData>
  <sortState ref="K3:M68">
    <sortCondition descending="1" ref="M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draft</vt:lpstr>
      <vt:lpstr>dc3000</vt:lpstr>
      <vt:lpstr>pto</vt:lpstr>
      <vt:lpstr>pao1</vt:lpstr>
      <vt:lpstr>k12</vt:lpstr>
      <vt:lpstr>pa14</vt:lpstr>
      <vt:lpstr>differential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2019-07-22T13:38:09Z</dcterms:created>
  <dcterms:modified xsi:type="dcterms:W3CDTF">2019-08-26T18:47:51Z</dcterms:modified>
</cp:coreProperties>
</file>