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projects/psy_recon/data/experiments/biomass/"/>
    </mc:Choice>
  </mc:AlternateContent>
  <xr:revisionPtr revIDLastSave="0" documentId="8_{FA0CC8FE-9C5D-1D49-8B85-F6CC20424502}" xr6:coauthVersionLast="36" xr6:coauthVersionMax="36" xr10:uidLastSave="{00000000-0000-0000-0000-000000000000}"/>
  <bookViews>
    <workbookView xWindow="41400" yWindow="460" windowWidth="28040" windowHeight="16100"/>
  </bookViews>
  <sheets>
    <sheet name="bradyboi022219" sheetId="1" r:id="rId1"/>
  </sheets>
  <calcPr calcId="181029"/>
</workbook>
</file>

<file path=xl/calcChain.xml><?xml version="1.0" encoding="utf-8"?>
<calcChain xmlns="http://schemas.openxmlformats.org/spreadsheetml/2006/main">
  <c r="C30" i="1" l="1"/>
  <c r="E30" i="1" s="1"/>
  <c r="C31" i="1"/>
  <c r="E31" i="1" s="1"/>
  <c r="C32" i="1"/>
  <c r="E32" i="1" s="1"/>
  <c r="F34" i="1"/>
  <c r="F35" i="1"/>
  <c r="F33" i="1"/>
  <c r="F31" i="1"/>
  <c r="F32" i="1"/>
  <c r="F30" i="1"/>
  <c r="E34" i="1"/>
  <c r="E35" i="1"/>
  <c r="E33" i="1"/>
  <c r="D31" i="1"/>
  <c r="D32" i="1"/>
  <c r="D33" i="1"/>
  <c r="D34" i="1"/>
  <c r="D35" i="1"/>
  <c r="D30" i="1"/>
  <c r="C33" i="1"/>
  <c r="C34" i="1"/>
  <c r="C35" i="1"/>
  <c r="B18" i="1"/>
  <c r="B19" i="1" s="1"/>
  <c r="B20" i="1" s="1"/>
  <c r="O8" i="1"/>
  <c r="O7" i="1"/>
  <c r="N8" i="1"/>
  <c r="N7" i="1"/>
  <c r="M8" i="1"/>
  <c r="M7" i="1"/>
  <c r="A24" i="1"/>
  <c r="A25" i="1" s="1"/>
  <c r="A26" i="1" s="1"/>
  <c r="A27" i="1" s="1"/>
</calcChain>
</file>

<file path=xl/sharedStrings.xml><?xml version="1.0" encoding="utf-8"?>
<sst xmlns="http://schemas.openxmlformats.org/spreadsheetml/2006/main" count="25" uniqueCount="20">
  <si>
    <t>##BLOCKS= 1</t>
  </si>
  <si>
    <t>Plate:</t>
  </si>
  <si>
    <t>Plate1</t>
  </si>
  <si>
    <t>PlateFormat</t>
  </si>
  <si>
    <t>Endpoint</t>
  </si>
  <si>
    <t>Absorbance</t>
  </si>
  <si>
    <t>Raw</t>
  </si>
  <si>
    <t>Temperature(¡C)</t>
  </si>
  <si>
    <t>~End</t>
  </si>
  <si>
    <t>Original Filename: bradyboi022219; Date Last Saved: 2/22/2019 10:52:19 AM</t>
  </si>
  <si>
    <t>log</t>
  </si>
  <si>
    <t>exp</t>
  </si>
  <si>
    <t>bacterial gross weight</t>
  </si>
  <si>
    <t>ew</t>
  </si>
  <si>
    <t>mg</t>
  </si>
  <si>
    <t>mg/ml</t>
  </si>
  <si>
    <t>botched BF</t>
  </si>
  <si>
    <t>previoous 022119 BF</t>
  </si>
  <si>
    <t>percent botched</t>
  </si>
  <si>
    <t>percent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</si>
</sst>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7" fillId="3" borderId="0" xfId="7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984033245844272E-2"/>
                  <c:y val="-0.134675925925925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bradyboi022219!$B$17:$B$19</c:f>
              <c:numCache>
                <c:formatCode>General</c:formatCode>
                <c:ptCount val="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</c:numCache>
            </c:numRef>
          </c:xVal>
          <c:yVal>
            <c:numRef>
              <c:f>bradyboi022219!$C$17:$C$19</c:f>
              <c:numCache>
                <c:formatCode>General</c:formatCode>
                <c:ptCount val="3"/>
                <c:pt idx="0">
                  <c:v>0.93440000000000001</c:v>
                </c:pt>
                <c:pt idx="1">
                  <c:v>0.51190000000000002</c:v>
                </c:pt>
                <c:pt idx="2">
                  <c:v>0.43730000000000002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D9-9D45-B9AB-40EA329A96D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09514435695538"/>
                  <c:y val="0.144744459025955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bradyboi022219!$A$24:$A$26</c:f>
              <c:numCache>
                <c:formatCode>General</c:formatCode>
                <c:ptCount val="3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</c:numCache>
            </c:numRef>
          </c:xVal>
          <c:yVal>
            <c:numRef>
              <c:f>bradyboi022219!$B$24:$B$26</c:f>
              <c:numCache>
                <c:formatCode>General</c:formatCode>
                <c:ptCount val="3"/>
                <c:pt idx="0">
                  <c:v>0.73399999999999999</c:v>
                </c:pt>
                <c:pt idx="1">
                  <c:v>0.55659999999999998</c:v>
                </c:pt>
                <c:pt idx="2">
                  <c:v>0.45490000000000003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D9-9D45-B9AB-40EA329A9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352543"/>
        <c:axId val="190803615"/>
      </c:scatterChart>
      <c:valAx>
        <c:axId val="23135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03615"/>
        <c:crosses val="autoZero"/>
        <c:crossBetween val="midCat"/>
      </c:valAx>
      <c:valAx>
        <c:axId val="19080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35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11</xdr:row>
      <xdr:rowOff>50800</xdr:rowOff>
    </xdr:from>
    <xdr:to>
      <xdr:col>11</xdr:col>
      <xdr:colOff>539750</xdr:colOff>
      <xdr:row>24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C383B2-0D43-A449-9BDD-0BC22D612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5" workbookViewId="0">
      <selection activeCell="E14" sqref="E14"/>
    </sheetView>
  </sheetViews>
  <sheetFormatPr baseColWidth="10" defaultRowHeight="16" x14ac:dyDescent="0.2"/>
  <sheetData>
    <row r="1" spans="1:21" x14ac:dyDescent="0.2">
      <c r="A1" t="s">
        <v>0</v>
      </c>
    </row>
    <row r="2" spans="1:21" x14ac:dyDescent="0.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1</v>
      </c>
      <c r="P2">
        <v>595</v>
      </c>
      <c r="Q2">
        <v>1</v>
      </c>
      <c r="R2">
        <v>7</v>
      </c>
      <c r="S2">
        <v>96</v>
      </c>
      <c r="T2">
        <v>4</v>
      </c>
      <c r="U2">
        <v>5</v>
      </c>
    </row>
    <row r="3" spans="1:21" x14ac:dyDescent="0.2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6" spans="1:21" x14ac:dyDescent="0.2">
      <c r="L6" t="s">
        <v>12</v>
      </c>
      <c r="N6" t="s">
        <v>14</v>
      </c>
      <c r="O6" t="s">
        <v>15</v>
      </c>
    </row>
    <row r="7" spans="1:21" x14ac:dyDescent="0.2">
      <c r="B7">
        <v>34</v>
      </c>
      <c r="C7">
        <v>0.92190000000000005</v>
      </c>
      <c r="D7">
        <v>0.93440000000000001</v>
      </c>
      <c r="E7">
        <v>0.51190000000000002</v>
      </c>
      <c r="F7">
        <v>0.43730000000000002</v>
      </c>
      <c r="G7">
        <v>0.3579</v>
      </c>
      <c r="H7">
        <v>0.32129999999999997</v>
      </c>
      <c r="I7">
        <v>0.3856</v>
      </c>
      <c r="L7" t="s">
        <v>10</v>
      </c>
      <c r="M7">
        <f>1.1093-1.1079</f>
        <v>1.3999999999998458E-3</v>
      </c>
      <c r="N7">
        <f>M7*1000</f>
        <v>1.3999999999998458</v>
      </c>
      <c r="O7">
        <f>N7/0.15</f>
        <v>9.3333333333323054</v>
      </c>
    </row>
    <row r="8" spans="1:21" x14ac:dyDescent="0.2">
      <c r="B8">
        <v>1</v>
      </c>
      <c r="C8">
        <v>1.6660999999999999</v>
      </c>
      <c r="D8">
        <v>1.7178</v>
      </c>
      <c r="E8">
        <v>1.6878</v>
      </c>
      <c r="F8">
        <v>1.5343</v>
      </c>
      <c r="G8">
        <v>1.5475000000000001</v>
      </c>
      <c r="H8">
        <v>1.4846999999999999</v>
      </c>
      <c r="I8">
        <v>0.4</v>
      </c>
      <c r="L8" t="s">
        <v>13</v>
      </c>
      <c r="M8">
        <f>1.1124-1.11</f>
        <v>2.3999999999999577E-3</v>
      </c>
      <c r="N8">
        <f>M8*1000</f>
        <v>2.3999999999999577</v>
      </c>
      <c r="O8">
        <f>N8/0.15</f>
        <v>15.999999999999719</v>
      </c>
    </row>
    <row r="9" spans="1:21" x14ac:dyDescent="0.2">
      <c r="B9" s="3">
        <v>4.3055555555555562E-2</v>
      </c>
      <c r="C9">
        <v>1.5629999999999999</v>
      </c>
      <c r="D9">
        <v>1.5322</v>
      </c>
      <c r="E9">
        <v>1.5592999999999999</v>
      </c>
      <c r="F9">
        <v>1.5172000000000001</v>
      </c>
      <c r="G9">
        <v>1.4873000000000001</v>
      </c>
      <c r="H9">
        <v>1.4222999999999999</v>
      </c>
      <c r="I9">
        <v>0.32240000000000002</v>
      </c>
    </row>
    <row r="10" spans="1:21" x14ac:dyDescent="0.2">
      <c r="B10" s="3">
        <v>4.4444444444444446E-2</v>
      </c>
      <c r="C10">
        <v>1.4091</v>
      </c>
      <c r="D10">
        <v>1.4282999999999999</v>
      </c>
      <c r="E10">
        <v>1.4638</v>
      </c>
      <c r="F10">
        <v>1.2799</v>
      </c>
      <c r="G10">
        <v>1.2811999999999999</v>
      </c>
      <c r="H10">
        <v>1.2962</v>
      </c>
      <c r="I10">
        <v>0.29110000000000003</v>
      </c>
    </row>
    <row r="11" spans="1:21" x14ac:dyDescent="0.2">
      <c r="B11" s="3">
        <v>4.7222222222222221E-2</v>
      </c>
      <c r="C11">
        <v>0.98399999999999999</v>
      </c>
      <c r="D11">
        <v>1.0329999999999999</v>
      </c>
      <c r="E11">
        <v>1.4369000000000001</v>
      </c>
      <c r="F11">
        <v>0.86909999999999998</v>
      </c>
      <c r="G11">
        <v>0.91439999999999999</v>
      </c>
      <c r="H11">
        <v>0.77590000000000003</v>
      </c>
      <c r="I11">
        <v>0.31869999999999998</v>
      </c>
    </row>
    <row r="13" spans="1:21" x14ac:dyDescent="0.2">
      <c r="A13" t="s">
        <v>8</v>
      </c>
    </row>
    <row r="14" spans="1:21" x14ac:dyDescent="0.2">
      <c r="A14" t="s">
        <v>9</v>
      </c>
    </row>
    <row r="16" spans="1:21" x14ac:dyDescent="0.2">
      <c r="A16">
        <v>0.92190000000000005</v>
      </c>
      <c r="B16">
        <v>0.5</v>
      </c>
      <c r="C16">
        <v>0.92190000000000005</v>
      </c>
    </row>
    <row r="17" spans="1:6" x14ac:dyDescent="0.2">
      <c r="A17">
        <v>0.93440000000000001</v>
      </c>
      <c r="B17">
        <v>0.25</v>
      </c>
      <c r="C17">
        <v>0.93440000000000001</v>
      </c>
    </row>
    <row r="18" spans="1:6" x14ac:dyDescent="0.2">
      <c r="A18">
        <v>0.51190000000000002</v>
      </c>
      <c r="B18" s="1">
        <f t="shared" ref="B18:B20" si="0">B17/2</f>
        <v>0.125</v>
      </c>
      <c r="C18">
        <v>0.51190000000000002</v>
      </c>
    </row>
    <row r="19" spans="1:6" x14ac:dyDescent="0.2">
      <c r="A19">
        <v>0.43730000000000002</v>
      </c>
      <c r="B19" s="1">
        <f t="shared" si="0"/>
        <v>6.25E-2</v>
      </c>
      <c r="C19">
        <v>0.43730000000000002</v>
      </c>
    </row>
    <row r="20" spans="1:6" x14ac:dyDescent="0.2">
      <c r="A20">
        <v>0.3579</v>
      </c>
      <c r="B20" s="1">
        <f t="shared" si="0"/>
        <v>3.125E-2</v>
      </c>
      <c r="C20">
        <v>0.3579</v>
      </c>
    </row>
    <row r="21" spans="1:6" x14ac:dyDescent="0.2">
      <c r="A21">
        <v>0.32129999999999997</v>
      </c>
    </row>
    <row r="23" spans="1:6" x14ac:dyDescent="0.2">
      <c r="A23" s="1">
        <v>0.5</v>
      </c>
      <c r="B23" s="1">
        <v>1.0327</v>
      </c>
    </row>
    <row r="24" spans="1:6" x14ac:dyDescent="0.2">
      <c r="A24" s="1">
        <f>A23/2</f>
        <v>0.25</v>
      </c>
      <c r="B24" s="1">
        <v>0.73399999999999999</v>
      </c>
    </row>
    <row r="25" spans="1:6" x14ac:dyDescent="0.2">
      <c r="A25" s="1">
        <f t="shared" ref="A25:A27" si="1">A24/2</f>
        <v>0.125</v>
      </c>
      <c r="B25" s="1">
        <v>0.55659999999999998</v>
      </c>
    </row>
    <row r="26" spans="1:6" x14ac:dyDescent="0.2">
      <c r="A26" s="1">
        <f t="shared" si="1"/>
        <v>6.25E-2</v>
      </c>
      <c r="B26" s="1">
        <v>0.45490000000000003</v>
      </c>
    </row>
    <row r="27" spans="1:6" x14ac:dyDescent="0.2">
      <c r="A27" s="1">
        <f t="shared" si="1"/>
        <v>3.125E-2</v>
      </c>
      <c r="B27" s="1">
        <v>0.39660000000000001</v>
      </c>
    </row>
    <row r="29" spans="1:6" x14ac:dyDescent="0.2">
      <c r="C29" t="s">
        <v>16</v>
      </c>
      <c r="D29" t="s">
        <v>17</v>
      </c>
      <c r="E29" t="s">
        <v>18</v>
      </c>
      <c r="F29" t="s">
        <v>19</v>
      </c>
    </row>
    <row r="30" spans="1:6" x14ac:dyDescent="0.2">
      <c r="A30" t="s">
        <v>10</v>
      </c>
      <c r="B30">
        <v>0.98399999999999999</v>
      </c>
      <c r="C30">
        <f>TREND(B$16:B$19,C$16:C$19,B30)</f>
        <v>0.40827092102667606</v>
      </c>
      <c r="D30">
        <f>TREND(A$23:A$26,B$23:B$26,B30)</f>
        <v>0.45513785904902726</v>
      </c>
      <c r="E30">
        <f>C30/O$7 * 100</f>
        <v>4.3743312967148684</v>
      </c>
      <c r="F30">
        <f>D30/O$7 * 100</f>
        <v>4.8764770612401147</v>
      </c>
    </row>
    <row r="31" spans="1:6" x14ac:dyDescent="0.2">
      <c r="A31" t="s">
        <v>10</v>
      </c>
      <c r="B31">
        <v>1.0329999999999999</v>
      </c>
      <c r="C31">
        <f t="shared" ref="C31:C35" si="2">TREND(B$16:B$19,C$16:C$19,B31)</f>
        <v>0.43842005903749293</v>
      </c>
      <c r="D31">
        <f t="shared" ref="D31:D35" si="3">TREND(A$23:A$26,B$23:B$26,B31)</f>
        <v>0.4925100480053316</v>
      </c>
      <c r="E31">
        <f t="shared" ref="E31:E35" si="4">C31/O$7 * 100</f>
        <v>4.6973577754022271</v>
      </c>
      <c r="F31">
        <f t="shared" ref="F31:F35" si="5">D31/O$7 * 100</f>
        <v>5.2768933714862767</v>
      </c>
    </row>
    <row r="32" spans="1:6" x14ac:dyDescent="0.2">
      <c r="A32" t="s">
        <v>10</v>
      </c>
      <c r="B32" s="2">
        <v>1.4369000000000001</v>
      </c>
      <c r="C32">
        <f>TREND(B$16:B$19,C$16:C$19,B32)</f>
        <v>0.68693509664094099</v>
      </c>
      <c r="D32">
        <f t="shared" si="3"/>
        <v>0.80056366268801293</v>
      </c>
      <c r="E32">
        <f t="shared" si="4"/>
        <v>7.3600188925823211</v>
      </c>
      <c r="F32">
        <f t="shared" si="5"/>
        <v>8.5774678145153693</v>
      </c>
    </row>
    <row r="33" spans="1:6" x14ac:dyDescent="0.2">
      <c r="A33" t="s">
        <v>11</v>
      </c>
      <c r="B33">
        <v>0.86909999999999998</v>
      </c>
      <c r="C33">
        <f t="shared" si="2"/>
        <v>0.33757426883396457</v>
      </c>
      <c r="D33">
        <f t="shared" si="3"/>
        <v>0.36750388943516221</v>
      </c>
      <c r="E33">
        <f>C33/O$8 * 100</f>
        <v>2.1098391802123158</v>
      </c>
      <c r="F33">
        <f>D33/O$8 * 100</f>
        <v>2.2968993089698042</v>
      </c>
    </row>
    <row r="34" spans="1:6" x14ac:dyDescent="0.2">
      <c r="A34" t="s">
        <v>11</v>
      </c>
      <c r="B34">
        <v>0.91439999999999999</v>
      </c>
      <c r="C34">
        <f t="shared" si="2"/>
        <v>0.36544683928069943</v>
      </c>
      <c r="D34">
        <f t="shared" si="3"/>
        <v>0.40205409677639881</v>
      </c>
      <c r="E34">
        <f t="shared" ref="E34:E35" si="6">C34/O$8 * 100</f>
        <v>2.2840427455044114</v>
      </c>
      <c r="F34">
        <f t="shared" ref="F34:F35" si="7">D34/O$8 * 100</f>
        <v>2.5128381048525368</v>
      </c>
    </row>
    <row r="35" spans="1:6" x14ac:dyDescent="0.2">
      <c r="A35" t="s">
        <v>11</v>
      </c>
      <c r="B35">
        <v>0.77590000000000003</v>
      </c>
      <c r="C35">
        <f t="shared" si="2"/>
        <v>0.28022937776032919</v>
      </c>
      <c r="D35">
        <f t="shared" si="3"/>
        <v>0.29642046064480354</v>
      </c>
      <c r="E35">
        <f t="shared" si="6"/>
        <v>1.7514336110020883</v>
      </c>
      <c r="F35">
        <f t="shared" si="7"/>
        <v>1.8526278790300548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bradyboi022219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Philip Tubergen</cp:lastModifiedBy>
  <dcterms:created xsi:type="dcterms:W3CDTF">2019-02-25T13:59:20Z</dcterms:created>
  <dcterms:modified xsi:type="dcterms:W3CDTF">2019-02-25T13:59:20Z</dcterms:modified>
</cp:coreProperties>
</file>