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tubergen/projects/psy_recon/data/experiments/biomass/"/>
    </mc:Choice>
  </mc:AlternateContent>
  <xr:revisionPtr revIDLastSave="0" documentId="8_{56C37CE0-716F-FA49-99AC-49463D8C7DA1}" xr6:coauthVersionLast="36" xr6:coauthVersionMax="36" xr10:uidLastSave="{00000000-0000-0000-0000-000000000000}"/>
  <bookViews>
    <workbookView xWindow="31400" yWindow="460" windowWidth="27640" windowHeight="15600"/>
  </bookViews>
  <sheets>
    <sheet name="bard022119" sheetId="1" r:id="rId1"/>
  </sheets>
  <calcPr calcId="181029"/>
</workbook>
</file>

<file path=xl/calcChain.xml><?xml version="1.0" encoding="utf-8"?>
<calcChain xmlns="http://schemas.openxmlformats.org/spreadsheetml/2006/main">
  <c r="G38" i="1" l="1"/>
  <c r="G37" i="1"/>
  <c r="G36" i="1"/>
  <c r="G33" i="1"/>
  <c r="F34" i="1"/>
  <c r="F35" i="1"/>
  <c r="F36" i="1"/>
  <c r="F37" i="1"/>
  <c r="F38" i="1"/>
  <c r="F33" i="1"/>
  <c r="E34" i="1"/>
  <c r="E35" i="1"/>
  <c r="E36" i="1"/>
  <c r="E37" i="1"/>
  <c r="E38" i="1"/>
  <c r="E33" i="1"/>
  <c r="D34" i="1"/>
  <c r="D35" i="1"/>
  <c r="D36" i="1"/>
  <c r="D37" i="1"/>
  <c r="D38" i="1"/>
  <c r="D33" i="1"/>
  <c r="B34" i="1"/>
  <c r="B35" i="1"/>
  <c r="B36" i="1"/>
  <c r="B37" i="1"/>
  <c r="B38" i="1"/>
  <c r="B33" i="1"/>
  <c r="B29" i="1"/>
  <c r="B30" i="1"/>
  <c r="B31" i="1"/>
  <c r="B28" i="1"/>
</calcChain>
</file>

<file path=xl/sharedStrings.xml><?xml version="1.0" encoding="utf-8"?>
<sst xmlns="http://schemas.openxmlformats.org/spreadsheetml/2006/main" count="88" uniqueCount="15">
  <si>
    <t>##BLOCKS= 1</t>
  </si>
  <si>
    <t>Plate:</t>
  </si>
  <si>
    <t>Plate1</t>
  </si>
  <si>
    <t>PlateFormat</t>
  </si>
  <si>
    <t>Endpoint</t>
  </si>
  <si>
    <t>Absorbance</t>
  </si>
  <si>
    <t>Raw</t>
  </si>
  <si>
    <t>Temperature(¡C)</t>
  </si>
  <si>
    <t xml:space="preserve"> </t>
  </si>
  <si>
    <t>~End</t>
  </si>
  <si>
    <t>Original Filename: bard022119; Date Last Saved: 2/21/2019 1:39:17 PM</t>
  </si>
  <si>
    <t>std</t>
  </si>
  <si>
    <t>lys</t>
  </si>
  <si>
    <t>gb</t>
  </si>
  <si>
    <t>percent protein/ dry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</si>
</sst>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20625546806649"/>
                  <c:y val="-0.122968431029454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bard022119!$B$27:$B$31</c:f>
              <c:numCache>
                <c:formatCode>General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</c:numCache>
            </c:numRef>
          </c:xVal>
          <c:yVal>
            <c:numRef>
              <c:f>bard022119!$C$27:$C$31</c:f>
              <c:numCache>
                <c:formatCode>General</c:formatCode>
                <c:ptCount val="5"/>
                <c:pt idx="0">
                  <c:v>1.0327</c:v>
                </c:pt>
                <c:pt idx="1">
                  <c:v>0.73399999999999999</c:v>
                </c:pt>
                <c:pt idx="2">
                  <c:v>0.55659999999999998</c:v>
                </c:pt>
                <c:pt idx="3">
                  <c:v>0.45490000000000003</c:v>
                </c:pt>
                <c:pt idx="4">
                  <c:v>0.39660000000000001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2-744C-85FF-21731920C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04031"/>
        <c:axId val="228842959"/>
      </c:scatterChart>
      <c:valAx>
        <c:axId val="19100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42959"/>
        <c:crosses val="autoZero"/>
        <c:crossBetween val="midCat"/>
      </c:valAx>
      <c:valAx>
        <c:axId val="2288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12</xdr:row>
      <xdr:rowOff>38100</xdr:rowOff>
    </xdr:from>
    <xdr:to>
      <xdr:col>13</xdr:col>
      <xdr:colOff>400050</xdr:colOff>
      <xdr:row>27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8E195E-94D6-8842-A341-36856B0CA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topLeftCell="A3" workbookViewId="0">
      <selection activeCell="B27" sqref="B27:C31"/>
    </sheetView>
  </sheetViews>
  <sheetFormatPr baseColWidth="10" defaultRowHeight="16" x14ac:dyDescent="0.2"/>
  <sheetData>
    <row r="1" spans="1:21" x14ac:dyDescent="0.2">
      <c r="A1" t="s">
        <v>0</v>
      </c>
    </row>
    <row r="2" spans="1:21" x14ac:dyDescent="0.2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595</v>
      </c>
      <c r="Q2">
        <v>1</v>
      </c>
      <c r="R2">
        <v>6</v>
      </c>
      <c r="S2">
        <v>96</v>
      </c>
      <c r="T2">
        <v>4</v>
      </c>
      <c r="U2">
        <v>5</v>
      </c>
    </row>
    <row r="3" spans="1:21" x14ac:dyDescent="0.2">
      <c r="B3" t="s">
        <v>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7" spans="1:21" x14ac:dyDescent="0.2">
      <c r="B7">
        <v>37</v>
      </c>
      <c r="C7">
        <v>0.17130000000000001</v>
      </c>
      <c r="D7">
        <v>0.21440000000000001</v>
      </c>
      <c r="E7">
        <v>0.18459999999999999</v>
      </c>
      <c r="F7">
        <v>0.4073</v>
      </c>
      <c r="G7">
        <v>0.59640000000000004</v>
      </c>
      <c r="H7">
        <v>6.6500000000000004E-2</v>
      </c>
    </row>
    <row r="8" spans="1:21" x14ac:dyDescent="0.2">
      <c r="C8">
        <v>0.2039</v>
      </c>
      <c r="D8">
        <v>0.69679999999999997</v>
      </c>
      <c r="E8">
        <v>0.36820000000000003</v>
      </c>
      <c r="F8">
        <v>0.63859999999999995</v>
      </c>
      <c r="G8">
        <v>0.6593</v>
      </c>
      <c r="H8">
        <v>0.67269999999999996</v>
      </c>
    </row>
    <row r="9" spans="1:21" x14ac:dyDescent="0.2">
      <c r="C9">
        <v>0.1477</v>
      </c>
      <c r="D9">
        <v>0.222</v>
      </c>
      <c r="E9">
        <v>0.18279999999999999</v>
      </c>
      <c r="F9">
        <v>0.75570000000000004</v>
      </c>
      <c r="G9">
        <v>0.8095</v>
      </c>
      <c r="H9">
        <v>0.81459999999999999</v>
      </c>
    </row>
    <row r="10" spans="1:21" x14ac:dyDescent="0.2">
      <c r="C10">
        <v>1.0327</v>
      </c>
      <c r="D10">
        <v>0.73399999999999999</v>
      </c>
      <c r="E10">
        <v>0.55659999999999998</v>
      </c>
      <c r="F10">
        <v>0.45490000000000003</v>
      </c>
      <c r="G10">
        <v>0.39660000000000001</v>
      </c>
      <c r="H10">
        <v>0.36899999999999999</v>
      </c>
    </row>
    <row r="11" spans="1:21" x14ac:dyDescent="0.2">
      <c r="C11">
        <v>0.82579999999999998</v>
      </c>
      <c r="D11">
        <v>0.90990000000000004</v>
      </c>
      <c r="E11">
        <v>0.90880000000000005</v>
      </c>
      <c r="F11">
        <v>0.90790000000000004</v>
      </c>
      <c r="G11">
        <v>0.98719999999999997</v>
      </c>
      <c r="H11">
        <v>1.0418000000000001</v>
      </c>
    </row>
    <row r="13" spans="1:21" x14ac:dyDescent="0.2"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</row>
    <row r="14" spans="1:21" x14ac:dyDescent="0.2">
      <c r="C14" t="s">
        <v>8</v>
      </c>
      <c r="D14" t="s">
        <v>8</v>
      </c>
      <c r="E14" t="s">
        <v>8</v>
      </c>
      <c r="F14" t="s">
        <v>8</v>
      </c>
      <c r="G14" t="s">
        <v>8</v>
      </c>
      <c r="H14" t="s">
        <v>8</v>
      </c>
      <c r="I14" t="s">
        <v>8</v>
      </c>
      <c r="J14" t="s">
        <v>8</v>
      </c>
      <c r="K14" t="s">
        <v>8</v>
      </c>
      <c r="L14" t="s">
        <v>8</v>
      </c>
      <c r="M14" t="s">
        <v>8</v>
      </c>
      <c r="N14" t="s">
        <v>8</v>
      </c>
    </row>
    <row r="15" spans="1:21" x14ac:dyDescent="0.2">
      <c r="C15" t="s">
        <v>8</v>
      </c>
      <c r="D15" t="s">
        <v>8</v>
      </c>
      <c r="E15" t="s">
        <v>8</v>
      </c>
      <c r="F15" t="s">
        <v>8</v>
      </c>
      <c r="G15" t="s">
        <v>8</v>
      </c>
      <c r="H15" t="s">
        <v>8</v>
      </c>
      <c r="I15" t="s">
        <v>8</v>
      </c>
      <c r="J15" t="s">
        <v>8</v>
      </c>
      <c r="K15" t="s">
        <v>8</v>
      </c>
      <c r="L15" t="s">
        <v>8</v>
      </c>
      <c r="M15" t="s">
        <v>8</v>
      </c>
      <c r="N15" t="s">
        <v>8</v>
      </c>
    </row>
    <row r="16" spans="1:21" x14ac:dyDescent="0.2">
      <c r="C16" t="s">
        <v>8</v>
      </c>
      <c r="D16" t="s">
        <v>8</v>
      </c>
      <c r="E16" t="s">
        <v>8</v>
      </c>
      <c r="F16" t="s">
        <v>8</v>
      </c>
      <c r="G16" t="s">
        <v>8</v>
      </c>
      <c r="H16" t="s">
        <v>8</v>
      </c>
      <c r="I16" t="s">
        <v>8</v>
      </c>
      <c r="J16" t="s">
        <v>8</v>
      </c>
      <c r="K16" t="s">
        <v>8</v>
      </c>
      <c r="L16" t="s">
        <v>8</v>
      </c>
      <c r="M16" t="s">
        <v>8</v>
      </c>
      <c r="N16" t="s">
        <v>8</v>
      </c>
    </row>
    <row r="17" spans="1:14" x14ac:dyDescent="0.2">
      <c r="C17">
        <v>0.17130000000000001</v>
      </c>
      <c r="D17">
        <v>0.21440000000000001</v>
      </c>
      <c r="E17">
        <v>0.18459999999999999</v>
      </c>
      <c r="F17">
        <v>0.4073</v>
      </c>
      <c r="G17">
        <v>0.59640000000000004</v>
      </c>
      <c r="H17">
        <v>6.6500000000000004E-2</v>
      </c>
      <c r="I17" t="s">
        <v>8</v>
      </c>
      <c r="J17" t="s">
        <v>8</v>
      </c>
      <c r="K17" t="s">
        <v>8</v>
      </c>
      <c r="L17" t="s">
        <v>8</v>
      </c>
      <c r="M17" t="s">
        <v>8</v>
      </c>
      <c r="N17" t="s">
        <v>8</v>
      </c>
    </row>
    <row r="18" spans="1:14" x14ac:dyDescent="0.2">
      <c r="C18">
        <v>0.2039</v>
      </c>
      <c r="D18">
        <v>0.69679999999999997</v>
      </c>
      <c r="E18">
        <v>0.36820000000000003</v>
      </c>
      <c r="F18">
        <v>0.63859999999999995</v>
      </c>
      <c r="G18">
        <v>0.6593</v>
      </c>
      <c r="H18">
        <v>0.67269999999999996</v>
      </c>
      <c r="I18" t="s">
        <v>8</v>
      </c>
      <c r="J18" t="s">
        <v>8</v>
      </c>
      <c r="K18" t="s">
        <v>8</v>
      </c>
      <c r="L18" t="s">
        <v>8</v>
      </c>
      <c r="M18" t="s">
        <v>8</v>
      </c>
      <c r="N18" t="s">
        <v>8</v>
      </c>
    </row>
    <row r="19" spans="1:14" x14ac:dyDescent="0.2">
      <c r="C19">
        <v>0.1477</v>
      </c>
      <c r="D19">
        <v>0.222</v>
      </c>
      <c r="E19">
        <v>0.18279999999999999</v>
      </c>
      <c r="F19">
        <v>0.75570000000000004</v>
      </c>
      <c r="G19">
        <v>0.8095</v>
      </c>
      <c r="H19">
        <v>0.81459999999999999</v>
      </c>
      <c r="I19" t="s">
        <v>8</v>
      </c>
      <c r="J19" t="s">
        <v>8</v>
      </c>
      <c r="K19" t="s">
        <v>8</v>
      </c>
      <c r="L19" t="s">
        <v>8</v>
      </c>
      <c r="M19" t="s">
        <v>8</v>
      </c>
      <c r="N19" t="s">
        <v>8</v>
      </c>
    </row>
    <row r="20" spans="1:14" x14ac:dyDescent="0.2">
      <c r="C20">
        <v>1.0327</v>
      </c>
      <c r="D20">
        <v>0.73399999999999999</v>
      </c>
      <c r="E20">
        <v>0.55659999999999998</v>
      </c>
      <c r="F20">
        <v>0.45490000000000003</v>
      </c>
      <c r="G20">
        <v>0.39660000000000001</v>
      </c>
      <c r="H20">
        <v>0.36899999999999999</v>
      </c>
      <c r="I20" t="s">
        <v>8</v>
      </c>
      <c r="J20" t="s">
        <v>8</v>
      </c>
      <c r="K20" t="s">
        <v>8</v>
      </c>
      <c r="L20" t="s">
        <v>8</v>
      </c>
      <c r="M20" t="s">
        <v>8</v>
      </c>
      <c r="N20" t="s">
        <v>8</v>
      </c>
    </row>
    <row r="21" spans="1:14" x14ac:dyDescent="0.2">
      <c r="C21">
        <v>0.82579999999999998</v>
      </c>
      <c r="D21">
        <v>0.90990000000000004</v>
      </c>
      <c r="E21">
        <v>0.90880000000000005</v>
      </c>
      <c r="F21">
        <v>0.90790000000000004</v>
      </c>
      <c r="G21">
        <v>0.98719999999999997</v>
      </c>
      <c r="H21">
        <v>1.0418000000000001</v>
      </c>
      <c r="I21" t="s">
        <v>8</v>
      </c>
      <c r="J21" t="s">
        <v>8</v>
      </c>
      <c r="K21" t="s">
        <v>8</v>
      </c>
      <c r="L21" t="s">
        <v>8</v>
      </c>
      <c r="M21" t="s">
        <v>8</v>
      </c>
      <c r="N21" t="s">
        <v>8</v>
      </c>
    </row>
    <row r="22" spans="1:14" x14ac:dyDescent="0.2">
      <c r="A22" t="s">
        <v>9</v>
      </c>
    </row>
    <row r="23" spans="1:14" x14ac:dyDescent="0.2">
      <c r="A23" t="s">
        <v>10</v>
      </c>
    </row>
    <row r="27" spans="1:14" x14ac:dyDescent="0.2">
      <c r="A27" t="s">
        <v>11</v>
      </c>
      <c r="B27">
        <v>0.5</v>
      </c>
      <c r="C27">
        <v>1.0327</v>
      </c>
    </row>
    <row r="28" spans="1:14" x14ac:dyDescent="0.2">
      <c r="A28" t="s">
        <v>11</v>
      </c>
      <c r="B28">
        <f>B27/2</f>
        <v>0.25</v>
      </c>
      <c r="C28">
        <v>0.73399999999999999</v>
      </c>
    </row>
    <row r="29" spans="1:14" x14ac:dyDescent="0.2">
      <c r="A29" t="s">
        <v>11</v>
      </c>
      <c r="B29">
        <f t="shared" ref="B29:B31" si="0">B28/2</f>
        <v>0.125</v>
      </c>
      <c r="C29">
        <v>0.55659999999999998</v>
      </c>
    </row>
    <row r="30" spans="1:14" x14ac:dyDescent="0.2">
      <c r="A30" t="s">
        <v>11</v>
      </c>
      <c r="B30">
        <f t="shared" si="0"/>
        <v>6.25E-2</v>
      </c>
      <c r="C30">
        <v>0.45490000000000003</v>
      </c>
    </row>
    <row r="31" spans="1:14" x14ac:dyDescent="0.2">
      <c r="A31" t="s">
        <v>11</v>
      </c>
      <c r="B31">
        <f t="shared" si="0"/>
        <v>3.125E-2</v>
      </c>
      <c r="C31">
        <v>0.39660000000000001</v>
      </c>
    </row>
    <row r="32" spans="1:14" x14ac:dyDescent="0.2">
      <c r="F32" t="s">
        <v>14</v>
      </c>
    </row>
    <row r="33" spans="1:7" x14ac:dyDescent="0.2">
      <c r="A33" t="s">
        <v>12</v>
      </c>
      <c r="B33">
        <f>1.1/0.33</f>
        <v>3.3333333333333335</v>
      </c>
      <c r="C33">
        <v>0.82579999999999998</v>
      </c>
      <c r="D33">
        <f>TREND(B$27:B$31,C$27:C$31,C33)</f>
        <v>0.3351373638329207</v>
      </c>
      <c r="E33">
        <f>D33/B33</f>
        <v>0.1005412091498762</v>
      </c>
      <c r="F33">
        <f>E33*100</f>
        <v>10.054120914987621</v>
      </c>
      <c r="G33">
        <f>AVERAGE(F33:F35)</f>
        <v>11.292112347416937</v>
      </c>
    </row>
    <row r="34" spans="1:7" x14ac:dyDescent="0.2">
      <c r="A34" t="s">
        <v>12</v>
      </c>
      <c r="B34">
        <f t="shared" ref="B34:B38" si="1">1.1/0.33</f>
        <v>3.3333333333333335</v>
      </c>
      <c r="C34">
        <v>0.90990000000000004</v>
      </c>
      <c r="D34">
        <f t="shared" ref="D34:D38" si="2">TREND(B$27:B$31,C$27:C$31,C34)</f>
        <v>0.39744441318498858</v>
      </c>
      <c r="E34">
        <f t="shared" ref="E34:E38" si="3">D34/B34</f>
        <v>0.11923332395549657</v>
      </c>
      <c r="F34">
        <f t="shared" ref="F34:F38" si="4">E34*100</f>
        <v>11.923332395549657</v>
      </c>
    </row>
    <row r="35" spans="1:7" x14ac:dyDescent="0.2">
      <c r="A35" t="s">
        <v>12</v>
      </c>
      <c r="B35">
        <f t="shared" si="1"/>
        <v>3.3333333333333335</v>
      </c>
      <c r="C35">
        <v>0.90880000000000005</v>
      </c>
      <c r="D35">
        <f t="shared" si="2"/>
        <v>0.39662945772378433</v>
      </c>
      <c r="E35">
        <f t="shared" si="3"/>
        <v>0.11898883731713529</v>
      </c>
      <c r="F35">
        <f t="shared" si="4"/>
        <v>11.898883731713529</v>
      </c>
    </row>
    <row r="36" spans="1:7" x14ac:dyDescent="0.2">
      <c r="A36" t="s">
        <v>13</v>
      </c>
      <c r="B36">
        <f t="shared" si="1"/>
        <v>3.3333333333333335</v>
      </c>
      <c r="C36">
        <v>0.90790000000000004</v>
      </c>
      <c r="D36">
        <f t="shared" si="2"/>
        <v>0.39596267598279911</v>
      </c>
      <c r="E36">
        <f t="shared" si="3"/>
        <v>0.11878880279483972</v>
      </c>
      <c r="F36">
        <f t="shared" si="4"/>
        <v>11.878880279483973</v>
      </c>
      <c r="G36">
        <f>AVERAGE(F36:F38)</f>
        <v>13.458412137017961</v>
      </c>
    </row>
    <row r="37" spans="1:7" x14ac:dyDescent="0.2">
      <c r="A37" t="s">
        <v>13</v>
      </c>
      <c r="B37">
        <f t="shared" si="1"/>
        <v>3.3333333333333335</v>
      </c>
      <c r="C37">
        <v>0.98719999999999997</v>
      </c>
      <c r="D37">
        <f t="shared" si="2"/>
        <v>0.45471355604961206</v>
      </c>
      <c r="E37">
        <f t="shared" si="3"/>
        <v>0.13641406681488361</v>
      </c>
      <c r="F37">
        <f t="shared" si="4"/>
        <v>13.641406681488361</v>
      </c>
      <c r="G37">
        <f>_xlfn.STDEV.S(F36:F38)</f>
        <v>1.4964498586737831</v>
      </c>
    </row>
    <row r="38" spans="1:7" x14ac:dyDescent="0.2">
      <c r="A38" t="s">
        <v>13</v>
      </c>
      <c r="B38">
        <f t="shared" si="1"/>
        <v>3.3333333333333335</v>
      </c>
      <c r="C38">
        <v>1.0418000000000001</v>
      </c>
      <c r="D38">
        <f t="shared" si="2"/>
        <v>0.49516498166938505</v>
      </c>
      <c r="E38">
        <f t="shared" si="3"/>
        <v>0.1485494945008155</v>
      </c>
      <c r="F38">
        <f t="shared" si="4"/>
        <v>14.85494945008155</v>
      </c>
      <c r="G38">
        <f>G37/SQRT(COUNT(F36:F38))</f>
        <v>0.86397572873408612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bard022119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Tubergen</dc:creator>
  <cp:lastModifiedBy>Philip Tubergen</cp:lastModifiedBy>
  <dcterms:created xsi:type="dcterms:W3CDTF">2019-02-25T14:00:18Z</dcterms:created>
  <dcterms:modified xsi:type="dcterms:W3CDTF">2019-02-25T14:00:18Z</dcterms:modified>
</cp:coreProperties>
</file>