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UALIZA_PASTA_d\A Nova pasta\Enchente 2011_votacao2012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O16" i="1" s="1"/>
  <c r="P16" i="1" s="1"/>
  <c r="J16" i="1"/>
  <c r="K16" i="1" s="1"/>
  <c r="N15" i="1"/>
  <c r="O15" i="1" s="1"/>
  <c r="P15" i="1" s="1"/>
  <c r="J15" i="1"/>
  <c r="K15" i="1" s="1"/>
  <c r="N14" i="1"/>
  <c r="O14" i="1" s="1"/>
  <c r="P14" i="1" s="1"/>
  <c r="J14" i="1"/>
  <c r="K14" i="1" s="1"/>
  <c r="N13" i="1"/>
  <c r="O13" i="1" s="1"/>
  <c r="P13" i="1" s="1"/>
  <c r="J13" i="1"/>
  <c r="K13" i="1" s="1"/>
  <c r="N12" i="1"/>
  <c r="O12" i="1" s="1"/>
  <c r="P12" i="1" s="1"/>
  <c r="J12" i="1"/>
  <c r="K12" i="1" s="1"/>
  <c r="N11" i="1"/>
  <c r="O11" i="1" s="1"/>
  <c r="P11" i="1" s="1"/>
  <c r="J11" i="1"/>
  <c r="K11" i="1" s="1"/>
  <c r="N10" i="1"/>
  <c r="O10" i="1" s="1"/>
  <c r="P10" i="1" s="1"/>
  <c r="J10" i="1"/>
  <c r="K10" i="1" s="1"/>
  <c r="N9" i="1"/>
  <c r="O9" i="1" s="1"/>
  <c r="P9" i="1" s="1"/>
  <c r="J9" i="1"/>
  <c r="K9" i="1" s="1"/>
  <c r="N8" i="1"/>
  <c r="O8" i="1" s="1"/>
  <c r="P8" i="1" s="1"/>
  <c r="J8" i="1"/>
  <c r="K8" i="1" s="1"/>
  <c r="N7" i="1"/>
  <c r="O7" i="1" s="1"/>
  <c r="P7" i="1" s="1"/>
  <c r="J7" i="1"/>
  <c r="K7" i="1" s="1"/>
  <c r="N6" i="1"/>
  <c r="O6" i="1" s="1"/>
  <c r="P6" i="1" s="1"/>
  <c r="J6" i="1"/>
  <c r="K6" i="1" s="1"/>
  <c r="N5" i="1"/>
  <c r="O5" i="1" s="1"/>
  <c r="P5" i="1" s="1"/>
  <c r="J5" i="1"/>
  <c r="K5" i="1" s="1"/>
  <c r="N4" i="1"/>
  <c r="O4" i="1" s="1"/>
  <c r="P4" i="1" s="1"/>
  <c r="J4" i="1"/>
  <c r="K4" i="1" s="1"/>
  <c r="N3" i="1"/>
  <c r="O3" i="1" s="1"/>
  <c r="P3" i="1" s="1"/>
  <c r="K3" i="1"/>
  <c r="J3" i="1"/>
  <c r="N2" i="1"/>
  <c r="O2" i="1" s="1"/>
  <c r="P2" i="1" s="1"/>
  <c r="J2" i="1"/>
  <c r="K2" i="1" s="1"/>
  <c r="E16" i="1" l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<sst xmlns="http://schemas.openxmlformats.org/spreadsheetml/2006/main" count="31" uniqueCount="31">
  <si>
    <t>BARRA DO TROMBUDO</t>
  </si>
  <si>
    <t>BARRAGEM</t>
  </si>
  <si>
    <t>BELA ALIANCA</t>
  </si>
  <si>
    <t>BOA VISTA</t>
  </si>
  <si>
    <t>BUDAG</t>
  </si>
  <si>
    <t>CANTA GALO</t>
  </si>
  <si>
    <t>CENTRO</t>
  </si>
  <si>
    <t>FUNDO CANOAS</t>
  </si>
  <si>
    <t>LARANJEIRAS</t>
  </si>
  <si>
    <t>PROGRESSO</t>
  </si>
  <si>
    <t>SANTA RITA</t>
  </si>
  <si>
    <t>SANTANA</t>
  </si>
  <si>
    <t>SUMARE</t>
  </si>
  <si>
    <t>TABOAO</t>
  </si>
  <si>
    <t>VALADA SAO PAULO</t>
  </si>
  <si>
    <t>BAIRRO</t>
  </si>
  <si>
    <t>Jailson_2004votos</t>
  </si>
  <si>
    <t>total2004</t>
  </si>
  <si>
    <t>Hobus2004votos</t>
  </si>
  <si>
    <t>Jailson2004</t>
  </si>
  <si>
    <t>RENDA</t>
  </si>
  <si>
    <t>Gariba2012</t>
  </si>
  <si>
    <t>Hobus2008</t>
  </si>
  <si>
    <t>Enchente</t>
  </si>
  <si>
    <t>xavinho</t>
  </si>
  <si>
    <t>Hobus08_votos_totais</t>
  </si>
  <si>
    <t>total_2008_</t>
  </si>
  <si>
    <t>teixeira</t>
  </si>
  <si>
    <t>Gariba</t>
  </si>
  <si>
    <t>eleitorado_2012</t>
  </si>
  <si>
    <t>J.Teixeira2012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</si>
</sst>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 applyAlignment="1">
      <alignment horizontal="left" vertical="top" wrapText="1"/>
    </xf>
    <xf numFmtId="2" fontId="0" fillId="0" borderId="0" xfId="0" applyNumberFormat="1"/>
    <xf numFmtId="3" fontId="2" fillId="0" borderId="0" xfId="1" applyNumberFormat="1" applyFont="1" applyAlignment="1">
      <alignment horizontal="right" vertical="top" wrapText="1"/>
    </xf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D20" sqref="D20"/>
    </sheetView>
  </sheetViews>
  <sheetFormatPr defaultRowHeight="15"/>
  <cols>
    <col min="1" max="1" width="45" customWidth="1"/>
  </cols>
  <sheetData>
    <row r="1" spans="1:16" ht="25.5">
      <c r="A1" t="s">
        <v>15</v>
      </c>
      <c r="B1" t="s">
        <v>20</v>
      </c>
      <c r="C1" s="3" t="s">
        <v>16</v>
      </c>
      <c r="D1" t="s">
        <v>18</v>
      </c>
      <c r="E1" t="s">
        <v>17</v>
      </c>
      <c r="F1" t="s">
        <v>19</v>
      </c>
      <c r="G1" t="s">
        <v>23</v>
      </c>
      <c r="H1" t="s">
        <v>24</v>
      </c>
      <c r="I1" t="s">
        <v>25</v>
      </c>
      <c r="J1" t="s">
        <v>26</v>
      </c>
      <c r="K1" t="s">
        <v>22</v>
      </c>
      <c r="L1" t="s">
        <v>27</v>
      </c>
      <c r="M1" t="s">
        <v>28</v>
      </c>
      <c r="N1" t="s">
        <v>29</v>
      </c>
      <c r="O1" t="s">
        <v>30</v>
      </c>
      <c r="P1" t="s">
        <v>21</v>
      </c>
    </row>
    <row r="2" spans="1:16">
      <c r="A2" s="1" t="s">
        <v>0</v>
      </c>
      <c r="B2">
        <v>2024.38</v>
      </c>
      <c r="C2" s="3">
        <v>1052</v>
      </c>
      <c r="D2" s="3">
        <v>569</v>
      </c>
      <c r="E2" s="4">
        <f t="shared" ref="E2:E9" si="0">SUM(C2+D2)</f>
        <v>1621</v>
      </c>
      <c r="F2" s="2">
        <f t="shared" ref="F2:F9" si="1">(C2*100)/E2</f>
        <v>64.898210980876001</v>
      </c>
      <c r="G2">
        <v>1</v>
      </c>
      <c r="H2" s="3">
        <v>538</v>
      </c>
      <c r="I2" s="3">
        <v>1202</v>
      </c>
      <c r="J2" s="4">
        <f>H2+I2</f>
        <v>1740</v>
      </c>
      <c r="K2" s="2">
        <f>I2*100/J2</f>
        <v>69.080459770114942</v>
      </c>
      <c r="L2" s="3">
        <v>753</v>
      </c>
      <c r="M2" s="3">
        <v>1030</v>
      </c>
      <c r="N2" s="4">
        <f>SUM(L2:M2)</f>
        <v>1783</v>
      </c>
      <c r="O2" s="2">
        <f>SUM(L2*100)/N2</f>
        <v>42.232192933258553</v>
      </c>
      <c r="P2" s="2">
        <f>100-O2</f>
        <v>57.767807066741447</v>
      </c>
    </row>
    <row r="3" spans="1:16">
      <c r="A3" s="1" t="s">
        <v>1</v>
      </c>
      <c r="B3">
        <v>2177.17</v>
      </c>
      <c r="C3" s="3">
        <v>878</v>
      </c>
      <c r="D3" s="3">
        <v>644</v>
      </c>
      <c r="E3" s="4">
        <f t="shared" si="0"/>
        <v>1522</v>
      </c>
      <c r="F3" s="2">
        <f t="shared" si="1"/>
        <v>57.687253613666229</v>
      </c>
      <c r="G3">
        <v>1</v>
      </c>
      <c r="H3" s="3">
        <v>423</v>
      </c>
      <c r="I3" s="3">
        <v>1239</v>
      </c>
      <c r="J3" s="4">
        <f>H3+I3</f>
        <v>1662</v>
      </c>
      <c r="K3" s="2">
        <f>I3*100/J3</f>
        <v>74.548736462093856</v>
      </c>
      <c r="L3" s="3">
        <v>658</v>
      </c>
      <c r="M3" s="3">
        <v>1119</v>
      </c>
      <c r="N3" s="4">
        <f>SUM(L3:M3)</f>
        <v>1777</v>
      </c>
      <c r="O3" s="2">
        <f>SUM(L3*100)/N3</f>
        <v>37.028700056274623</v>
      </c>
      <c r="P3" s="2">
        <f>100-O3</f>
        <v>62.971299943725377</v>
      </c>
    </row>
    <row r="4" spans="1:16">
      <c r="A4" s="1" t="s">
        <v>2</v>
      </c>
      <c r="B4">
        <v>2313.2199999999998</v>
      </c>
      <c r="C4" s="3">
        <v>800</v>
      </c>
      <c r="D4" s="3">
        <v>981</v>
      </c>
      <c r="E4" s="4">
        <f t="shared" si="0"/>
        <v>1781</v>
      </c>
      <c r="F4" s="2">
        <f t="shared" si="1"/>
        <v>44.918585064570465</v>
      </c>
      <c r="G4">
        <v>1</v>
      </c>
      <c r="H4" s="3">
        <v>313</v>
      </c>
      <c r="I4" s="3">
        <v>1807</v>
      </c>
      <c r="J4" s="4">
        <f>H4+I4</f>
        <v>2120</v>
      </c>
      <c r="K4" s="2">
        <f>I4*100/J4</f>
        <v>85.235849056603769</v>
      </c>
      <c r="L4" s="3">
        <v>1080</v>
      </c>
      <c r="M4" s="3">
        <v>1140</v>
      </c>
      <c r="N4" s="4">
        <f>SUM(L4:M4)</f>
        <v>2220</v>
      </c>
      <c r="O4" s="2">
        <f>SUM(L4*100)/N4</f>
        <v>48.648648648648646</v>
      </c>
      <c r="P4" s="2">
        <f>100-O4</f>
        <v>51.351351351351354</v>
      </c>
    </row>
    <row r="5" spans="1:16">
      <c r="A5" s="1" t="s">
        <v>3</v>
      </c>
      <c r="B5">
        <v>2346.46</v>
      </c>
      <c r="C5" s="3">
        <v>1345</v>
      </c>
      <c r="D5" s="3">
        <v>1068</v>
      </c>
      <c r="E5" s="4">
        <f t="shared" si="0"/>
        <v>2413</v>
      </c>
      <c r="F5" s="2">
        <f t="shared" si="1"/>
        <v>55.739743058433483</v>
      </c>
      <c r="G5">
        <v>0</v>
      </c>
      <c r="H5" s="3">
        <v>650</v>
      </c>
      <c r="I5" s="3">
        <v>1852</v>
      </c>
      <c r="J5" s="4">
        <f>H5+I5</f>
        <v>2502</v>
      </c>
      <c r="K5" s="2">
        <f>I5*100/J5</f>
        <v>74.020783373301356</v>
      </c>
      <c r="L5" s="3">
        <v>994</v>
      </c>
      <c r="M5" s="3">
        <v>1524</v>
      </c>
      <c r="N5" s="4">
        <f>SUM(L5:M5)</f>
        <v>2518</v>
      </c>
      <c r="O5" s="2">
        <f>SUM(L5*100)/N5</f>
        <v>39.475774424146145</v>
      </c>
      <c r="P5" s="2">
        <f>100-O5</f>
        <v>60.524225575853855</v>
      </c>
    </row>
    <row r="6" spans="1:16">
      <c r="A6" s="1" t="s">
        <v>4</v>
      </c>
      <c r="B6">
        <v>2809.06</v>
      </c>
      <c r="C6" s="3">
        <v>897</v>
      </c>
      <c r="D6" s="3">
        <v>807</v>
      </c>
      <c r="E6" s="4">
        <f t="shared" si="0"/>
        <v>1704</v>
      </c>
      <c r="F6" s="2">
        <f t="shared" si="1"/>
        <v>52.640845070422536</v>
      </c>
      <c r="G6">
        <v>1</v>
      </c>
      <c r="H6" s="3">
        <v>373</v>
      </c>
      <c r="I6" s="3">
        <v>1406</v>
      </c>
      <c r="J6" s="4">
        <f>H6+I6</f>
        <v>1779</v>
      </c>
      <c r="K6" s="2">
        <f>I6*100/J6</f>
        <v>79.03316469926925</v>
      </c>
      <c r="L6" s="3">
        <v>807</v>
      </c>
      <c r="M6" s="3">
        <v>1096</v>
      </c>
      <c r="N6" s="4">
        <f>SUM(L6:M6)</f>
        <v>1903</v>
      </c>
      <c r="O6" s="2">
        <f>SUM(L6*100)/N6</f>
        <v>42.406726221755122</v>
      </c>
      <c r="P6" s="2">
        <f>100-O6</f>
        <v>57.593273778244878</v>
      </c>
    </row>
    <row r="7" spans="1:16">
      <c r="A7" s="1" t="s">
        <v>5</v>
      </c>
      <c r="B7">
        <v>2929.2</v>
      </c>
      <c r="C7" s="3">
        <v>1358</v>
      </c>
      <c r="D7" s="3">
        <v>1399</v>
      </c>
      <c r="E7" s="4">
        <f t="shared" si="0"/>
        <v>2757</v>
      </c>
      <c r="F7" s="2">
        <f t="shared" si="1"/>
        <v>49.256438157417485</v>
      </c>
      <c r="G7">
        <v>1</v>
      </c>
      <c r="H7" s="3">
        <v>618</v>
      </c>
      <c r="I7" s="3">
        <v>2273</v>
      </c>
      <c r="J7" s="4">
        <f>H7+I7</f>
        <v>2891</v>
      </c>
      <c r="K7" s="2">
        <f>I7*100/J7</f>
        <v>78.623313732272564</v>
      </c>
      <c r="L7" s="3">
        <v>1408</v>
      </c>
      <c r="M7" s="3">
        <v>1559</v>
      </c>
      <c r="N7" s="4">
        <f>SUM(L7:M7)</f>
        <v>2967</v>
      </c>
      <c r="O7" s="2">
        <f>SUM(L7*100)/N7</f>
        <v>47.455342096393665</v>
      </c>
      <c r="P7" s="2">
        <f>100-O7</f>
        <v>52.544657903606335</v>
      </c>
    </row>
    <row r="8" spans="1:16">
      <c r="A8" s="1" t="s">
        <v>6</v>
      </c>
      <c r="B8">
        <v>4244.76</v>
      </c>
      <c r="C8" s="3">
        <v>2372</v>
      </c>
      <c r="D8" s="3">
        <v>3345</v>
      </c>
      <c r="E8" s="4">
        <f t="shared" si="0"/>
        <v>5717</v>
      </c>
      <c r="F8" s="2">
        <f t="shared" si="1"/>
        <v>41.490292111247157</v>
      </c>
      <c r="G8">
        <v>1</v>
      </c>
      <c r="H8" s="3">
        <v>868</v>
      </c>
      <c r="I8" s="3">
        <v>5244</v>
      </c>
      <c r="J8" s="4">
        <f>H8+I8</f>
        <v>6112</v>
      </c>
      <c r="K8" s="2">
        <f>I8*100/J8</f>
        <v>85.798429319371721</v>
      </c>
      <c r="L8" s="3">
        <v>3259</v>
      </c>
      <c r="M8" s="3">
        <v>3195</v>
      </c>
      <c r="N8" s="4">
        <f>SUM(L8:M8)</f>
        <v>6454</v>
      </c>
      <c r="O8" s="2">
        <f>SUM(L8*100)/N8</f>
        <v>50.495816547877283</v>
      </c>
      <c r="P8" s="2">
        <f>100-O8</f>
        <v>49.504183452122717</v>
      </c>
    </row>
    <row r="9" spans="1:16">
      <c r="A9" s="1" t="s">
        <v>7</v>
      </c>
      <c r="B9">
        <v>2759.02</v>
      </c>
      <c r="C9" s="3">
        <v>676</v>
      </c>
      <c r="D9" s="3">
        <v>772</v>
      </c>
      <c r="E9" s="4">
        <f t="shared" si="0"/>
        <v>1448</v>
      </c>
      <c r="F9" s="2">
        <f t="shared" si="1"/>
        <v>46.685082872928177</v>
      </c>
      <c r="G9">
        <v>1</v>
      </c>
      <c r="H9" s="3">
        <v>242</v>
      </c>
      <c r="I9" s="3">
        <v>1414</v>
      </c>
      <c r="J9" s="4">
        <f>H9+I9</f>
        <v>1656</v>
      </c>
      <c r="K9" s="2">
        <f>I9*100/J9</f>
        <v>85.386473429951693</v>
      </c>
      <c r="L9" s="3">
        <v>966</v>
      </c>
      <c r="M9" s="3">
        <v>828</v>
      </c>
      <c r="N9" s="4">
        <f>SUM(L9:M9)</f>
        <v>1794</v>
      </c>
      <c r="O9" s="2">
        <f>SUM(L9*100)/N9</f>
        <v>53.846153846153847</v>
      </c>
      <c r="P9" s="2">
        <f>100-O9</f>
        <v>46.153846153846153</v>
      </c>
    </row>
    <row r="10" spans="1:16">
      <c r="A10" s="1" t="s">
        <v>8</v>
      </c>
      <c r="B10">
        <v>2142.4299999999998</v>
      </c>
      <c r="C10" s="3">
        <v>1503</v>
      </c>
      <c r="D10" s="3">
        <v>1265</v>
      </c>
      <c r="E10" s="4">
        <f t="shared" ref="E10:E16" si="2">SUM(C10+D10)</f>
        <v>2768</v>
      </c>
      <c r="F10" s="2">
        <f t="shared" ref="F10:F16" si="3">(C10*100)/E10</f>
        <v>54.299132947976879</v>
      </c>
      <c r="G10">
        <v>1</v>
      </c>
      <c r="H10" s="3">
        <v>573</v>
      </c>
      <c r="I10" s="3">
        <v>2417</v>
      </c>
      <c r="J10" s="4">
        <f>H10+I10</f>
        <v>2990</v>
      </c>
      <c r="K10" s="2">
        <f>I10*100/J10</f>
        <v>80.836120401337794</v>
      </c>
      <c r="L10" s="3">
        <v>1365</v>
      </c>
      <c r="M10" s="3">
        <v>1786</v>
      </c>
      <c r="N10" s="4">
        <f>SUM(L10:M10)</f>
        <v>3151</v>
      </c>
      <c r="O10" s="2">
        <f>SUM(L10*100)/N10</f>
        <v>43.319581085369727</v>
      </c>
      <c r="P10" s="2">
        <f>100-O10</f>
        <v>56.680418914630273</v>
      </c>
    </row>
    <row r="11" spans="1:16" ht="14.25" customHeight="1">
      <c r="A11" s="1" t="s">
        <v>9</v>
      </c>
      <c r="B11">
        <v>2594.4699999999998</v>
      </c>
      <c r="C11" s="3">
        <v>1076</v>
      </c>
      <c r="D11" s="3">
        <v>1247</v>
      </c>
      <c r="E11" s="4">
        <f t="shared" si="2"/>
        <v>2323</v>
      </c>
      <c r="F11" s="2">
        <f t="shared" si="3"/>
        <v>46.319414550150668</v>
      </c>
      <c r="G11">
        <v>1</v>
      </c>
      <c r="H11" s="3">
        <v>398</v>
      </c>
      <c r="I11" s="3">
        <v>1899</v>
      </c>
      <c r="J11" s="4">
        <f>H11+I11</f>
        <v>2297</v>
      </c>
      <c r="K11" s="2">
        <f>I11*100/J11</f>
        <v>82.673051806704393</v>
      </c>
      <c r="L11" s="3">
        <v>1183</v>
      </c>
      <c r="M11" s="3">
        <v>1131</v>
      </c>
      <c r="N11" s="4">
        <f>SUM(L11:M11)</f>
        <v>2314</v>
      </c>
      <c r="O11" s="2">
        <f>SUM(L11*100)/N11</f>
        <v>51.123595505617978</v>
      </c>
      <c r="P11" s="2">
        <f>100-O11</f>
        <v>48.876404494382022</v>
      </c>
    </row>
    <row r="12" spans="1:16">
      <c r="A12" s="1" t="s">
        <v>10</v>
      </c>
      <c r="B12">
        <v>1847.79</v>
      </c>
      <c r="C12" s="3">
        <v>483</v>
      </c>
      <c r="D12" s="3">
        <v>375</v>
      </c>
      <c r="E12" s="4">
        <f t="shared" si="2"/>
        <v>858</v>
      </c>
      <c r="F12" s="2">
        <f t="shared" si="3"/>
        <v>56.293706293706293</v>
      </c>
      <c r="G12">
        <v>1</v>
      </c>
      <c r="H12" s="3">
        <v>205</v>
      </c>
      <c r="I12" s="3">
        <v>745</v>
      </c>
      <c r="J12" s="4">
        <f>H12+I12</f>
        <v>950</v>
      </c>
      <c r="K12" s="2">
        <f>I12*100/J12</f>
        <v>78.421052631578945</v>
      </c>
      <c r="L12" s="3">
        <v>476</v>
      </c>
      <c r="M12" s="3">
        <v>536</v>
      </c>
      <c r="N12" s="4">
        <f>SUM(L12:M12)</f>
        <v>1012</v>
      </c>
      <c r="O12" s="2">
        <f>SUM(L12*100)/N12</f>
        <v>47.035573122529641</v>
      </c>
      <c r="P12" s="2">
        <f>100-O12</f>
        <v>52.964426877470359</v>
      </c>
    </row>
    <row r="13" spans="1:16">
      <c r="A13" s="1" t="s">
        <v>11</v>
      </c>
      <c r="B13">
        <v>3237.88</v>
      </c>
      <c r="C13" s="3">
        <v>1253</v>
      </c>
      <c r="D13" s="3">
        <v>1118</v>
      </c>
      <c r="E13" s="4">
        <f t="shared" si="2"/>
        <v>2371</v>
      </c>
      <c r="F13" s="2">
        <f t="shared" si="3"/>
        <v>52.846900042176294</v>
      </c>
      <c r="G13">
        <v>1</v>
      </c>
      <c r="H13" s="3">
        <v>489</v>
      </c>
      <c r="I13" s="3">
        <v>1957</v>
      </c>
      <c r="J13" s="4">
        <f>H13+I13</f>
        <v>2446</v>
      </c>
      <c r="K13" s="2">
        <f>I13*100/J13</f>
        <v>80.008176614881435</v>
      </c>
      <c r="L13" s="3">
        <v>1039</v>
      </c>
      <c r="M13" s="3">
        <v>1455</v>
      </c>
      <c r="N13" s="4">
        <f>SUM(L13:M13)</f>
        <v>2494</v>
      </c>
      <c r="O13" s="2">
        <f>SUM(L13*100)/N13</f>
        <v>41.659983961507621</v>
      </c>
      <c r="P13" s="2">
        <f>100-O13</f>
        <v>58.340016038492379</v>
      </c>
    </row>
    <row r="14" spans="1:16">
      <c r="A14" s="1" t="s">
        <v>12</v>
      </c>
      <c r="B14">
        <v>4485.6899999999996</v>
      </c>
      <c r="C14" s="3">
        <v>947</v>
      </c>
      <c r="D14" s="3">
        <v>967</v>
      </c>
      <c r="E14" s="4">
        <f t="shared" si="2"/>
        <v>1914</v>
      </c>
      <c r="F14" s="2">
        <f t="shared" si="3"/>
        <v>49.477533960292583</v>
      </c>
      <c r="G14">
        <v>0</v>
      </c>
      <c r="H14" s="3">
        <v>314</v>
      </c>
      <c r="I14" s="3">
        <v>1693</v>
      </c>
      <c r="J14" s="4">
        <f>H14+I14</f>
        <v>2007</v>
      </c>
      <c r="K14" s="2">
        <f>I14*100/J14</f>
        <v>84.354758345789733</v>
      </c>
      <c r="L14" s="3">
        <v>970</v>
      </c>
      <c r="M14" s="3">
        <v>1102</v>
      </c>
      <c r="N14" s="4">
        <f>SUM(L14:M14)</f>
        <v>2072</v>
      </c>
      <c r="O14" s="2">
        <f>SUM(L14*100)/N14</f>
        <v>46.814671814671811</v>
      </c>
      <c r="P14" s="2">
        <f>100-O14</f>
        <v>53.185328185328189</v>
      </c>
    </row>
    <row r="15" spans="1:16">
      <c r="A15" s="1" t="s">
        <v>13</v>
      </c>
      <c r="B15">
        <v>2688.64</v>
      </c>
      <c r="C15" s="3">
        <v>304</v>
      </c>
      <c r="D15" s="3">
        <v>279</v>
      </c>
      <c r="E15" s="4">
        <f t="shared" si="2"/>
        <v>583</v>
      </c>
      <c r="F15" s="2">
        <f t="shared" si="3"/>
        <v>52.144082332761577</v>
      </c>
      <c r="G15">
        <v>1</v>
      </c>
      <c r="H15" s="3">
        <v>104</v>
      </c>
      <c r="I15" s="3">
        <v>405</v>
      </c>
      <c r="J15" s="4">
        <f>H15+I15</f>
        <v>509</v>
      </c>
      <c r="K15" s="2">
        <f>I15*100/J15</f>
        <v>79.56777996070727</v>
      </c>
      <c r="L15" s="3">
        <v>275</v>
      </c>
      <c r="M15" s="3">
        <v>353</v>
      </c>
      <c r="N15" s="4">
        <f>SUM(L15:M15)</f>
        <v>628</v>
      </c>
      <c r="O15" s="2">
        <f>SUM(L15*100)/N15</f>
        <v>43.789808917197455</v>
      </c>
      <c r="P15" s="2">
        <f>100-O15</f>
        <v>56.210191082802545</v>
      </c>
    </row>
    <row r="16" spans="1:16">
      <c r="A16" s="1" t="s">
        <v>14</v>
      </c>
      <c r="B16">
        <v>1781.26</v>
      </c>
      <c r="C16" s="3">
        <v>454</v>
      </c>
      <c r="D16" s="3">
        <v>394</v>
      </c>
      <c r="E16" s="4">
        <f t="shared" si="2"/>
        <v>848</v>
      </c>
      <c r="F16" s="2">
        <f t="shared" si="3"/>
        <v>53.537735849056602</v>
      </c>
      <c r="G16">
        <v>1</v>
      </c>
      <c r="H16" s="3">
        <v>177</v>
      </c>
      <c r="I16" s="3">
        <v>665</v>
      </c>
      <c r="J16" s="4">
        <f>H16+I16</f>
        <v>842</v>
      </c>
      <c r="K16" s="2">
        <f>I16*100/J16</f>
        <v>78.978622327790973</v>
      </c>
      <c r="L16" s="3">
        <v>439</v>
      </c>
      <c r="M16" s="3">
        <v>446</v>
      </c>
      <c r="N16" s="4">
        <f>SUM(L16:M16)</f>
        <v>885</v>
      </c>
      <c r="O16" s="2">
        <f>SUM(L16*100)/N16</f>
        <v>49.604519774011301</v>
      </c>
      <c r="P16" s="2">
        <f>100-O16</f>
        <v>50.395480225988699</v>
      </c>
    </row>
    <row r="17" spans="8:16">
      <c r="H17" s="3"/>
      <c r="I17" s="3"/>
      <c r="J17" s="4"/>
      <c r="K17" s="2"/>
      <c r="L17" s="3"/>
      <c r="M17" s="3"/>
      <c r="N17" s="4"/>
      <c r="O17" s="2"/>
      <c r="P17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unbehaun gregorio</dc:creator>
  <cp:lastModifiedBy>unbehaun gregorio</cp:lastModifiedBy>
  <dcterms:created xsi:type="dcterms:W3CDTF">2022-03-09T16:35:18Z</dcterms:created>
  <dcterms:modified xsi:type="dcterms:W3CDTF">2022-06-10T19:05:32Z</dcterms:modified>
</cp:coreProperties>
</file>