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Questões utilizadas" sheetId="1" state="visible" r:id="rId2"/>
    <sheet name="Partidos que cumprem requisitos" sheetId="2" state="visible" r:id="rId3"/>
    <sheet name="Descritivas Gerais" sheetId="3" state="visible" r:id="rId4"/>
    <sheet name="descritivas partidos" sheetId="4" state="visible" r:id="rId5"/>
    <sheet name="infiei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<sst xmlns="http://schemas.openxmlformats.org/spreadsheetml/2006/main" count="285" uniqueCount="100">
  <si>
    <t xml:space="preserve">OBS : olhar Tabelas_atual.xlsx</t>
  </si>
  <si>
    <t xml:space="preserve">Partidos que cumpriram requisitos (Mercado)</t>
  </si>
  <si>
    <t xml:space="preserve">totais</t>
  </si>
  <si>
    <t xml:space="preserve">Partidos que cumpriram requisitos  (aborto)</t>
  </si>
  <si>
    <t xml:space="preserve">Partido</t>
  </si>
  <si>
    <t xml:space="preserve">Base Público / Ano</t>
  </si>
  <si>
    <t xml:space="preserve">N público</t>
  </si>
  <si>
    <t xml:space="preserve">Base Elite / Ano</t>
  </si>
  <si>
    <t xml:space="preserve">N elite</t>
  </si>
  <si>
    <t xml:space="preserve">PT</t>
  </si>
  <si>
    <t xml:space="preserve">WVS 2006</t>
  </si>
  <si>
    <t xml:space="preserve">PELA 2005</t>
  </si>
  <si>
    <t xml:space="preserve">PMDB</t>
  </si>
  <si>
    <t xml:space="preserve">PFL</t>
  </si>
  <si>
    <t xml:space="preserve">PSDB</t>
  </si>
  <si>
    <t xml:space="preserve">PTB</t>
  </si>
  <si>
    <t xml:space="preserve">PDT</t>
  </si>
  <si>
    <t xml:space="preserve">NA*</t>
  </si>
  <si>
    <t xml:space="preserve">WVS 2014</t>
  </si>
  <si>
    <t xml:space="preserve">PELA 2014</t>
  </si>
  <si>
    <t xml:space="preserve">PSB</t>
  </si>
  <si>
    <t xml:space="preserve">WVS 2018</t>
  </si>
  <si>
    <t xml:space="preserve">BLS 2017</t>
  </si>
  <si>
    <t xml:space="preserve">PSOL</t>
  </si>
  <si>
    <t xml:space="preserve">MDB</t>
  </si>
  <si>
    <t xml:space="preserve">BLS 2021 (partido na eleição de 2018) / ACD 2019</t>
  </si>
  <si>
    <t xml:space="preserve">PSL</t>
  </si>
  <si>
    <t xml:space="preserve">ACD 2019</t>
  </si>
  <si>
    <t xml:space="preserve">BLS 2021</t>
  </si>
  <si>
    <t xml:space="preserve">igual</t>
  </si>
  <si>
    <t xml:space="preserve">* Não resposta, brancos, nulos, não sabe, nenhum, outros partidos que não se enquadram nos requisitos</t>
  </si>
  <si>
    <t xml:space="preserve">OBS: Utilizamos apenas casos em que houveram respostas válidas as issues analisadas</t>
  </si>
  <si>
    <t xml:space="preserve">ACD = A cara da Democracia. WVS = World Value Survey. PELA = Proyecto Élites Latinoamericanas.BLS = Brazilian Legislative Survey.</t>
  </si>
  <si>
    <t xml:space="preserve">** um caso foi removido por ausência de resposta em alguma issue, decidimos manter o partido que teve 20 respondentes de forma geral</t>
  </si>
  <si>
    <t xml:space="preserve">Obs rodei testes separados para Aborto e Pró Estado (por isso os numeros diferem)</t>
  </si>
  <si>
    <t xml:space="preserve">bloco partidário? Qual classificação me basear?</t>
  </si>
  <si>
    <t xml:space="preserve">% de casos não utilizados (algum partido com min 20 apoiadores e 3 deputados)*</t>
  </si>
  <si>
    <t xml:space="preserve">Período</t>
  </si>
  <si>
    <t xml:space="preserve">Elite</t>
  </si>
  <si>
    <t xml:space="preserve">Público</t>
  </si>
  <si>
    <t xml:space="preserve">BASES (ELITE,POVO)</t>
  </si>
  <si>
    <t xml:space="preserve">2005-2006</t>
  </si>
  <si>
    <t xml:space="preserve">PELA,WVS</t>
  </si>
  <si>
    <t xml:space="preserve">2014-2014</t>
  </si>
  <si>
    <t xml:space="preserve">2018-2018</t>
  </si>
  <si>
    <t xml:space="preserve">BLS,WVS</t>
  </si>
  <si>
    <t xml:space="preserve">BLS/ACD</t>
  </si>
  <si>
    <t xml:space="preserve">BLS (partido em 2021) /ACD</t>
  </si>
  <si>
    <t xml:space="preserve">BLS,ACD</t>
  </si>
  <si>
    <t xml:space="preserve">* Não resposta, brancos, nulos, não sabe, nenhum, outros partidos que não se enquadram nos requisitos </t>
  </si>
  <si>
    <t xml:space="preserve">Estado vs Iniciativa Privada</t>
  </si>
  <si>
    <t xml:space="preserve">Bases (Elite/Povo)</t>
  </si>
  <si>
    <t xml:space="preserve">Ano (Elite/Povo)</t>
  </si>
  <si>
    <t xml:space="preserve">MacroGap / N*</t>
  </si>
  <si>
    <t xml:space="preserve">MicroGap (média) / N*</t>
  </si>
  <si>
    <t xml:space="preserve">Amostra Público</t>
  </si>
  <si>
    <t xml:space="preserve">Partidos que cumprem a exigência*</t>
  </si>
  <si>
    <t xml:space="preserve">PELA/WVS</t>
  </si>
  <si>
    <t xml:space="preserve">2005/2006</t>
  </si>
  <si>
    <t xml:space="preserve">0,097 / 6</t>
  </si>
  <si>
    <t xml:space="preserve">0,324 / 1017</t>
  </si>
  <si>
    <t xml:space="preserve">PDT, PFL, PMDB, PTB, PSDB, PT</t>
  </si>
  <si>
    <t xml:space="preserve">2014/2014</t>
  </si>
  <si>
    <t xml:space="preserve">0,043 / 5</t>
  </si>
  <si>
    <t xml:space="preserve">0,350 / 417</t>
  </si>
  <si>
    <t xml:space="preserve">PDT,PMDB,PSB,PSDB, PT</t>
  </si>
  <si>
    <t xml:space="preserve">BLS/WVS</t>
  </si>
  <si>
    <t xml:space="preserve">2017/2018</t>
  </si>
  <si>
    <t xml:space="preserve">0,145 / 4</t>
  </si>
  <si>
    <t xml:space="preserve">0,352 / 455</t>
  </si>
  <si>
    <t xml:space="preserve">PMDB,PSDB,PT,PSOL</t>
  </si>
  <si>
    <t xml:space="preserve">2021 (2018 eleição) / 2019</t>
  </si>
  <si>
    <t xml:space="preserve">0,134 / 3</t>
  </si>
  <si>
    <t xml:space="preserve">0,331 / 321</t>
  </si>
  <si>
    <t xml:space="preserve">MDB,PSL,PT</t>
  </si>
  <si>
    <t xml:space="preserve">BLS 2021 (partido em 2021) /ACD</t>
  </si>
  <si>
    <t xml:space="preserve">2021/2019</t>
  </si>
  <si>
    <t xml:space="preserve">0,156 / 3</t>
  </si>
  <si>
    <t xml:space="preserve">0,338 / 321</t>
  </si>
  <si>
    <t xml:space="preserve">* no mínimo 20 respondentes entre os eleitores e 3 representantes</t>
  </si>
  <si>
    <t xml:space="preserve">OBS: sem imputação (apenas casos com respostas completas nas issues)</t>
  </si>
  <si>
    <t xml:space="preserve">2 infiéis</t>
  </si>
  <si>
    <t xml:space="preserve">Aborto</t>
  </si>
  <si>
    <t xml:space="preserve">0,411 / 6</t>
  </si>
  <si>
    <t xml:space="preserve">0,457 / 1012</t>
  </si>
  <si>
    <t xml:space="preserve">0,248 / 5</t>
  </si>
  <si>
    <t xml:space="preserve">0,347 / 431</t>
  </si>
  <si>
    <t xml:space="preserve">0,481 / 4</t>
  </si>
  <si>
    <t xml:space="preserve">0,528 / 469</t>
  </si>
  <si>
    <t xml:space="preserve">0,498 / 3</t>
  </si>
  <si>
    <t xml:space="preserve">0,59 / 356</t>
  </si>
  <si>
    <t xml:space="preserve">0,477 / 3</t>
  </si>
  <si>
    <t xml:space="preserve">0,57 / 356</t>
  </si>
  <si>
    <t xml:space="preserve">2  infiéis</t>
  </si>
  <si>
    <t xml:space="preserve">Micro e Macro Gap por partido, Pró EstadoVS Pró Mercado</t>
  </si>
  <si>
    <t xml:space="preserve">Micro e Macro Gap por partido, Aborto</t>
  </si>
  <si>
    <t xml:space="preserve">Ano Elite / Ano Público</t>
  </si>
  <si>
    <t xml:space="preserve">MacroGap</t>
  </si>
  <si>
    <t xml:space="preserve">Micro Gap (média)</t>
  </si>
  <si>
    <t xml:space="preserve">2021 (partido na eleição de 2018) / 2019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</si>
</sst>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80008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2A6099"/>
      <name val="Calibri"/>
      <family val="2"/>
      <charset val="1"/>
    </font>
    <font>
      <i val="true"/>
      <sz val="10"/>
      <color rgb="FF800080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7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1</v>
      </c>
      <c r="B1" s="2"/>
      <c r="C1" s="2"/>
      <c r="D1" s="2"/>
      <c r="E1" s="2"/>
      <c r="G1" s="3" t="s">
        <v>2</v>
      </c>
      <c r="J1" s="2" t="s">
        <v>3</v>
      </c>
      <c r="K1" s="2"/>
      <c r="L1" s="2"/>
      <c r="M1" s="2"/>
      <c r="N1" s="2"/>
      <c r="P1" s="3" t="s">
        <v>2</v>
      </c>
    </row>
    <row r="2" customFormat="false" ht="24.05" hidden="false" customHeight="false" outlineLevel="0" collapsed="false">
      <c r="A2" s="4" t="s">
        <v>4</v>
      </c>
      <c r="B2" s="5" t="s">
        <v>5</v>
      </c>
      <c r="C2" s="6" t="s">
        <v>6</v>
      </c>
      <c r="D2" s="5" t="s">
        <v>7</v>
      </c>
      <c r="E2" s="4" t="s">
        <v>8</v>
      </c>
      <c r="G2" s="3" t="n">
        <v>1500</v>
      </c>
      <c r="H2" s="3" t="n">
        <v>134</v>
      </c>
      <c r="J2" s="4" t="s">
        <v>4</v>
      </c>
      <c r="K2" s="5" t="s">
        <v>5</v>
      </c>
      <c r="L2" s="6" t="s">
        <v>6</v>
      </c>
      <c r="M2" s="5" t="s">
        <v>7</v>
      </c>
      <c r="N2" s="4" t="s">
        <v>8</v>
      </c>
      <c r="P2" s="3" t="n">
        <v>1500</v>
      </c>
      <c r="Q2" s="3" t="n">
        <v>134</v>
      </c>
    </row>
    <row r="3" customFormat="false" ht="13.8" hidden="false" customHeight="false" outlineLevel="0" collapsed="false">
      <c r="A3" s="4" t="s">
        <v>9</v>
      </c>
      <c r="B3" s="7" t="s">
        <v>10</v>
      </c>
      <c r="C3" s="6" t="n">
        <v>563</v>
      </c>
      <c r="D3" s="7" t="s">
        <v>11</v>
      </c>
      <c r="E3" s="4" t="n">
        <v>23</v>
      </c>
      <c r="J3" s="4" t="s">
        <v>9</v>
      </c>
      <c r="K3" s="7" t="s">
        <v>10</v>
      </c>
      <c r="L3" s="6" t="n">
        <v>567</v>
      </c>
      <c r="M3" s="7" t="s">
        <v>11</v>
      </c>
      <c r="N3" s="4" t="n">
        <v>23</v>
      </c>
    </row>
    <row r="4" customFormat="false" ht="13.8" hidden="false" customHeight="false" outlineLevel="0" collapsed="false">
      <c r="A4" s="4" t="s">
        <v>12</v>
      </c>
      <c r="B4" s="7"/>
      <c r="C4" s="6" t="n">
        <v>177</v>
      </c>
      <c r="D4" s="7"/>
      <c r="E4" s="4" t="n">
        <v>20</v>
      </c>
      <c r="J4" s="4" t="s">
        <v>12</v>
      </c>
      <c r="K4" s="7"/>
      <c r="L4" s="6" t="n">
        <v>179</v>
      </c>
      <c r="M4" s="7"/>
      <c r="N4" s="4" t="n">
        <v>17</v>
      </c>
    </row>
    <row r="5" customFormat="false" ht="13.8" hidden="false" customHeight="false" outlineLevel="0" collapsed="false">
      <c r="A5" s="4" t="s">
        <v>13</v>
      </c>
      <c r="B5" s="7"/>
      <c r="C5" s="6" t="n">
        <v>59</v>
      </c>
      <c r="D5" s="7"/>
      <c r="E5" s="4" t="n">
        <v>16</v>
      </c>
      <c r="J5" s="4" t="s">
        <v>13</v>
      </c>
      <c r="K5" s="7"/>
      <c r="L5" s="6" t="n">
        <v>58</v>
      </c>
      <c r="M5" s="7"/>
      <c r="N5" s="4" t="n">
        <v>16</v>
      </c>
    </row>
    <row r="6" customFormat="false" ht="13.8" hidden="false" customHeight="false" outlineLevel="0" collapsed="false">
      <c r="A6" s="4" t="s">
        <v>14</v>
      </c>
      <c r="B6" s="7"/>
      <c r="C6" s="6" t="n">
        <v>157</v>
      </c>
      <c r="D6" s="7"/>
      <c r="E6" s="4" t="n">
        <v>12</v>
      </c>
      <c r="J6" s="4" t="s">
        <v>14</v>
      </c>
      <c r="K6" s="7"/>
      <c r="L6" s="6" t="n">
        <v>157</v>
      </c>
      <c r="M6" s="7"/>
      <c r="N6" s="4" t="n">
        <v>11</v>
      </c>
    </row>
    <row r="7" customFormat="false" ht="13.8" hidden="false" customHeight="false" outlineLevel="0" collapsed="false">
      <c r="A7" s="4" t="s">
        <v>15</v>
      </c>
      <c r="B7" s="7"/>
      <c r="C7" s="8" t="n">
        <v>20</v>
      </c>
      <c r="D7" s="7"/>
      <c r="E7" s="4" t="n">
        <v>14</v>
      </c>
      <c r="G7" s="9" t="n">
        <f aca="false">SUM(C3:C8)</f>
        <v>1012</v>
      </c>
      <c r="H7" s="9" t="n">
        <f aca="false">SUM(E3:E8)</f>
        <v>88</v>
      </c>
      <c r="J7" s="4" t="s">
        <v>15</v>
      </c>
      <c r="K7" s="7"/>
      <c r="L7" s="8" t="n">
        <v>20</v>
      </c>
      <c r="M7" s="7"/>
      <c r="N7" s="4" t="n">
        <v>12</v>
      </c>
    </row>
    <row r="8" customFormat="false" ht="13.8" hidden="false" customHeight="false" outlineLevel="0" collapsed="false">
      <c r="A8" s="4" t="s">
        <v>16</v>
      </c>
      <c r="B8" s="7"/>
      <c r="C8" s="6" t="n">
        <v>36</v>
      </c>
      <c r="D8" s="7"/>
      <c r="E8" s="4" t="n">
        <v>3</v>
      </c>
      <c r="G8" s="3" t="n">
        <f aca="false">SUM(C3:C8)</f>
        <v>1012</v>
      </c>
      <c r="H8" s="3" t="n">
        <f aca="false">SUM(E3:E8)</f>
        <v>88</v>
      </c>
      <c r="J8" s="4" t="s">
        <v>16</v>
      </c>
      <c r="K8" s="7"/>
      <c r="L8" s="6" t="n">
        <v>36</v>
      </c>
      <c r="M8" s="7"/>
      <c r="N8" s="4" t="n">
        <v>3</v>
      </c>
      <c r="P8" s="3" t="n">
        <f aca="false">SUM(L3:L8)</f>
        <v>1017</v>
      </c>
      <c r="Q8" s="3" t="n">
        <f aca="false">SUM(N3:N8)</f>
        <v>82</v>
      </c>
    </row>
    <row r="9" customFormat="false" ht="13.8" hidden="false" customHeight="false" outlineLevel="0" collapsed="false">
      <c r="A9" s="4" t="s">
        <v>17</v>
      </c>
      <c r="B9" s="7"/>
      <c r="C9" s="6" t="n">
        <v>488</v>
      </c>
      <c r="D9" s="7"/>
      <c r="E9" s="4" t="n">
        <v>46</v>
      </c>
      <c r="G9" s="3" t="n">
        <f aca="false">G2-G8</f>
        <v>488</v>
      </c>
      <c r="H9" s="3" t="n">
        <f aca="false">134-H8</f>
        <v>46</v>
      </c>
      <c r="J9" s="4" t="s">
        <v>17</v>
      </c>
      <c r="K9" s="7"/>
      <c r="L9" s="6" t="n">
        <v>483</v>
      </c>
      <c r="M9" s="7"/>
      <c r="N9" s="4" t="n">
        <v>52</v>
      </c>
      <c r="P9" s="3" t="n">
        <f aca="false">P2-P8</f>
        <v>483</v>
      </c>
      <c r="Q9" s="3" t="n">
        <f aca="false">134-Q8</f>
        <v>52</v>
      </c>
    </row>
    <row r="10" customFormat="false" ht="13.8" hidden="false" customHeight="false" outlineLevel="0" collapsed="false">
      <c r="A10" s="4" t="s">
        <v>9</v>
      </c>
      <c r="B10" s="7" t="s">
        <v>18</v>
      </c>
      <c r="C10" s="10" t="n">
        <v>216</v>
      </c>
      <c r="D10" s="7" t="s">
        <v>19</v>
      </c>
      <c r="E10" s="4" t="n">
        <v>22</v>
      </c>
      <c r="G10" s="3" t="n">
        <v>1486</v>
      </c>
      <c r="H10" s="3" t="n">
        <v>123</v>
      </c>
      <c r="J10" s="4" t="s">
        <v>9</v>
      </c>
      <c r="K10" s="7" t="s">
        <v>18</v>
      </c>
      <c r="L10" s="10" t="n">
        <v>225</v>
      </c>
      <c r="M10" s="7" t="s">
        <v>19</v>
      </c>
      <c r="N10" s="4" t="n">
        <v>22</v>
      </c>
      <c r="P10" s="3" t="n">
        <v>1486</v>
      </c>
      <c r="Q10" s="3" t="n">
        <v>123</v>
      </c>
    </row>
    <row r="11" customFormat="false" ht="13.8" hidden="false" customHeight="false" outlineLevel="0" collapsed="false">
      <c r="A11" s="4" t="s">
        <v>12</v>
      </c>
      <c r="B11" s="7"/>
      <c r="C11" s="10" t="n">
        <v>95</v>
      </c>
      <c r="D11" s="7"/>
      <c r="E11" s="4" t="n">
        <v>15</v>
      </c>
      <c r="J11" s="4" t="s">
        <v>12</v>
      </c>
      <c r="K11" s="7"/>
      <c r="L11" s="10" t="n">
        <v>96</v>
      </c>
      <c r="M11" s="7"/>
      <c r="N11" s="4" t="n">
        <v>15</v>
      </c>
    </row>
    <row r="12" customFormat="false" ht="13.8" hidden="false" customHeight="false" outlineLevel="0" collapsed="false">
      <c r="A12" s="4" t="s">
        <v>14</v>
      </c>
      <c r="B12" s="7"/>
      <c r="C12" s="10" t="n">
        <v>60</v>
      </c>
      <c r="D12" s="7"/>
      <c r="E12" s="4" t="n">
        <v>22</v>
      </c>
      <c r="J12" s="4" t="s">
        <v>14</v>
      </c>
      <c r="K12" s="7"/>
      <c r="L12" s="10" t="n">
        <v>63</v>
      </c>
      <c r="M12" s="7"/>
      <c r="N12" s="4" t="n">
        <v>22</v>
      </c>
    </row>
    <row r="13" customFormat="false" ht="13.8" hidden="false" customHeight="false" outlineLevel="0" collapsed="false">
      <c r="A13" s="4" t="s">
        <v>20</v>
      </c>
      <c r="B13" s="7"/>
      <c r="C13" s="8" t="n">
        <v>20</v>
      </c>
      <c r="D13" s="7"/>
      <c r="E13" s="4" t="n">
        <v>6</v>
      </c>
      <c r="J13" s="4" t="s">
        <v>20</v>
      </c>
      <c r="K13" s="7"/>
      <c r="L13" s="8" t="n">
        <v>20</v>
      </c>
      <c r="M13" s="7"/>
      <c r="N13" s="4" t="n">
        <v>6</v>
      </c>
    </row>
    <row r="14" customFormat="false" ht="13.8" hidden="false" customHeight="false" outlineLevel="0" collapsed="false">
      <c r="A14" s="4" t="s">
        <v>16</v>
      </c>
      <c r="B14" s="7"/>
      <c r="C14" s="10" t="n">
        <v>26</v>
      </c>
      <c r="D14" s="7"/>
      <c r="E14" s="4" t="n">
        <v>5</v>
      </c>
      <c r="G14" s="3" t="n">
        <f aca="false">SUM(C10:C14)</f>
        <v>417</v>
      </c>
      <c r="H14" s="3" t="n">
        <f aca="false">SUM(E10:E14)</f>
        <v>70</v>
      </c>
      <c r="J14" s="4" t="s">
        <v>16</v>
      </c>
      <c r="K14" s="7"/>
      <c r="L14" s="10" t="n">
        <v>27</v>
      </c>
      <c r="M14" s="7"/>
      <c r="N14" s="4" t="n">
        <v>5</v>
      </c>
      <c r="P14" s="3" t="n">
        <f aca="false">SUM(L10:L14)</f>
        <v>431</v>
      </c>
      <c r="Q14" s="3" t="n">
        <f aca="false">SUM(N10:N14)</f>
        <v>70</v>
      </c>
    </row>
    <row r="15" customFormat="false" ht="13.8" hidden="false" customHeight="false" outlineLevel="0" collapsed="false">
      <c r="A15" s="4" t="s">
        <v>17</v>
      </c>
      <c r="B15" s="7"/>
      <c r="C15" s="10" t="n">
        <v>1069</v>
      </c>
      <c r="D15" s="7"/>
      <c r="E15" s="4" t="n">
        <v>53</v>
      </c>
      <c r="G15" s="3" t="n">
        <f aca="false">G10-G14</f>
        <v>1069</v>
      </c>
      <c r="H15" s="3" t="n">
        <f aca="false">H10-H14</f>
        <v>53</v>
      </c>
      <c r="J15" s="4" t="s">
        <v>17</v>
      </c>
      <c r="K15" s="7"/>
      <c r="L15" s="10" t="n">
        <v>1055</v>
      </c>
      <c r="M15" s="7"/>
      <c r="N15" s="4" t="n">
        <v>53</v>
      </c>
      <c r="P15" s="3" t="n">
        <f aca="false">P10-P14</f>
        <v>1055</v>
      </c>
      <c r="Q15" s="3" t="n">
        <f aca="false">Q10-Q14</f>
        <v>53</v>
      </c>
    </row>
    <row r="16" customFormat="false" ht="13.8" hidden="false" customHeight="false" outlineLevel="0" collapsed="false">
      <c r="A16" s="4" t="s">
        <v>12</v>
      </c>
      <c r="B16" s="7" t="s">
        <v>21</v>
      </c>
      <c r="C16" s="6" t="n">
        <v>25</v>
      </c>
      <c r="D16" s="7" t="s">
        <v>22</v>
      </c>
      <c r="E16" s="4" t="n">
        <v>16</v>
      </c>
      <c r="G16" s="3" t="n">
        <v>1763</v>
      </c>
      <c r="H16" s="3" t="n">
        <v>143</v>
      </c>
      <c r="J16" s="4" t="s">
        <v>12</v>
      </c>
      <c r="K16" s="7" t="s">
        <v>21</v>
      </c>
      <c r="L16" s="4" t="n">
        <v>26</v>
      </c>
      <c r="M16" s="7" t="s">
        <v>22</v>
      </c>
      <c r="N16" s="4" t="n">
        <v>15</v>
      </c>
      <c r="P16" s="3" t="n">
        <v>1763</v>
      </c>
      <c r="Q16" s="3" t="n">
        <v>143</v>
      </c>
    </row>
    <row r="17" customFormat="false" ht="13.8" hidden="false" customHeight="false" outlineLevel="0" collapsed="false">
      <c r="A17" s="4" t="s">
        <v>14</v>
      </c>
      <c r="B17" s="7"/>
      <c r="C17" s="6" t="n">
        <v>61</v>
      </c>
      <c r="D17" s="7"/>
      <c r="E17" s="4" t="n">
        <v>21</v>
      </c>
      <c r="J17" s="4" t="s">
        <v>14</v>
      </c>
      <c r="K17" s="7"/>
      <c r="L17" s="4" t="n">
        <v>61</v>
      </c>
      <c r="M17" s="7"/>
      <c r="N17" s="4" t="n">
        <v>22</v>
      </c>
    </row>
    <row r="18" customFormat="false" ht="13.8" hidden="false" customHeight="false" outlineLevel="0" collapsed="false">
      <c r="A18" s="3" t="s">
        <v>23</v>
      </c>
      <c r="B18" s="7"/>
      <c r="C18" s="6" t="n">
        <v>21</v>
      </c>
      <c r="D18" s="7"/>
      <c r="E18" s="4" t="n">
        <v>4</v>
      </c>
      <c r="J18" s="3" t="s">
        <v>23</v>
      </c>
      <c r="K18" s="7"/>
      <c r="L18" s="4" t="n">
        <v>21</v>
      </c>
      <c r="M18" s="7"/>
      <c r="N18" s="4" t="n">
        <v>4</v>
      </c>
    </row>
    <row r="19" customFormat="false" ht="13.8" hidden="false" customHeight="false" outlineLevel="0" collapsed="false">
      <c r="A19" s="4" t="s">
        <v>9</v>
      </c>
      <c r="B19" s="7"/>
      <c r="C19" s="6" t="n">
        <v>348</v>
      </c>
      <c r="D19" s="7"/>
      <c r="E19" s="4" t="n">
        <v>16</v>
      </c>
      <c r="G19" s="3" t="n">
        <f aca="false">SUM(C16:C19)</f>
        <v>455</v>
      </c>
      <c r="H19" s="3" t="n">
        <f aca="false">SUM(E16:E19)</f>
        <v>57</v>
      </c>
      <c r="J19" s="4" t="s">
        <v>9</v>
      </c>
      <c r="K19" s="7"/>
      <c r="L19" s="4" t="n">
        <v>361</v>
      </c>
      <c r="M19" s="7"/>
      <c r="N19" s="4" t="n">
        <v>16</v>
      </c>
      <c r="P19" s="3" t="n">
        <f aca="false">SUM(L16:L19)</f>
        <v>469</v>
      </c>
      <c r="Q19" s="3" t="n">
        <f aca="false">SUM(N16:N19)</f>
        <v>57</v>
      </c>
    </row>
    <row r="20" customFormat="false" ht="13.8" hidden="false" customHeight="false" outlineLevel="0" collapsed="false">
      <c r="A20" s="4" t="s">
        <v>17</v>
      </c>
      <c r="B20" s="7"/>
      <c r="C20" s="4" t="n">
        <v>1308</v>
      </c>
      <c r="D20" s="7"/>
      <c r="E20" s="4" t="n">
        <v>86</v>
      </c>
      <c r="G20" s="3" t="n">
        <f aca="false">G16-G19</f>
        <v>1308</v>
      </c>
      <c r="H20" s="3" t="n">
        <f aca="false">H16-H19</f>
        <v>86</v>
      </c>
      <c r="J20" s="4" t="s">
        <v>17</v>
      </c>
      <c r="K20" s="7"/>
      <c r="L20" s="4" t="n">
        <v>1294</v>
      </c>
      <c r="M20" s="7"/>
      <c r="N20" s="4" t="n">
        <v>86</v>
      </c>
      <c r="P20" s="3" t="n">
        <f aca="false">P16-P19</f>
        <v>1294</v>
      </c>
      <c r="Q20" s="3" t="n">
        <f aca="false">Q16-Q19</f>
        <v>86</v>
      </c>
    </row>
    <row r="21" customFormat="false" ht="13.8" hidden="false" customHeight="true" outlineLevel="0" collapsed="false">
      <c r="A21" s="11" t="s">
        <v>24</v>
      </c>
      <c r="B21" s="12" t="s">
        <v>25</v>
      </c>
      <c r="C21" s="13" t="n">
        <v>24</v>
      </c>
      <c r="D21" s="12" t="s">
        <v>25</v>
      </c>
      <c r="E21" s="11" t="n">
        <v>10</v>
      </c>
      <c r="G21" s="9" t="n">
        <v>2009</v>
      </c>
      <c r="H21" s="3" t="n">
        <v>118</v>
      </c>
      <c r="J21" s="11" t="s">
        <v>24</v>
      </c>
      <c r="K21" s="12" t="s">
        <v>25</v>
      </c>
      <c r="L21" s="13" t="n">
        <v>24</v>
      </c>
      <c r="M21" s="12" t="s">
        <v>25</v>
      </c>
      <c r="N21" s="11" t="n">
        <v>10</v>
      </c>
      <c r="P21" s="9" t="n">
        <v>2009</v>
      </c>
      <c r="Q21" s="3" t="n">
        <v>118</v>
      </c>
    </row>
    <row r="22" customFormat="false" ht="13.8" hidden="false" customHeight="false" outlineLevel="0" collapsed="false">
      <c r="A22" s="11" t="s">
        <v>26</v>
      </c>
      <c r="B22" s="12"/>
      <c r="C22" s="14" t="n">
        <v>42</v>
      </c>
      <c r="D22" s="12"/>
      <c r="E22" s="11" t="n">
        <v>9</v>
      </c>
      <c r="J22" s="11" t="s">
        <v>26</v>
      </c>
      <c r="K22" s="12"/>
      <c r="L22" s="14" t="n">
        <v>43</v>
      </c>
      <c r="M22" s="12"/>
      <c r="N22" s="11" t="n">
        <v>9</v>
      </c>
    </row>
    <row r="23" customFormat="false" ht="13.8" hidden="false" customHeight="false" outlineLevel="0" collapsed="false">
      <c r="A23" s="11" t="s">
        <v>9</v>
      </c>
      <c r="B23" s="12"/>
      <c r="C23" s="14" t="n">
        <v>255</v>
      </c>
      <c r="D23" s="12"/>
      <c r="E23" s="11" t="n">
        <v>16</v>
      </c>
      <c r="G23" s="0" t="n">
        <f aca="false">SUM(C21:C23)</f>
        <v>321</v>
      </c>
      <c r="H23" s="3" t="n">
        <f aca="false">SUM(E21:E23)</f>
        <v>35</v>
      </c>
      <c r="J23" s="11" t="s">
        <v>9</v>
      </c>
      <c r="K23" s="12"/>
      <c r="L23" s="14" t="n">
        <v>289</v>
      </c>
      <c r="M23" s="12"/>
      <c r="N23" s="11" t="n">
        <v>16</v>
      </c>
      <c r="P23" s="0" t="n">
        <f aca="false">SUM(L21:L23)</f>
        <v>356</v>
      </c>
      <c r="Q23" s="3" t="n">
        <f aca="false">SUM(N21:N23)</f>
        <v>35</v>
      </c>
    </row>
    <row r="24" customFormat="false" ht="13.8" hidden="false" customHeight="false" outlineLevel="0" collapsed="false">
      <c r="A24" s="11" t="s">
        <v>17</v>
      </c>
      <c r="B24" s="12"/>
      <c r="C24" s="14" t="n">
        <v>1688</v>
      </c>
      <c r="D24" s="12"/>
      <c r="E24" s="11" t="n">
        <v>83</v>
      </c>
      <c r="G24" s="0" t="n">
        <f aca="false">G21-G23</f>
        <v>1688</v>
      </c>
      <c r="H24" s="3" t="n">
        <f aca="false">H21-H23</f>
        <v>83</v>
      </c>
      <c r="J24" s="11" t="s">
        <v>17</v>
      </c>
      <c r="K24" s="12"/>
      <c r="L24" s="14" t="n">
        <v>1653</v>
      </c>
      <c r="M24" s="12"/>
      <c r="N24" s="11" t="n">
        <v>83</v>
      </c>
      <c r="P24" s="0" t="n">
        <f aca="false">P21-P23</f>
        <v>1653</v>
      </c>
      <c r="Q24" s="3" t="n">
        <f aca="false">Q21-Q23</f>
        <v>83</v>
      </c>
    </row>
    <row r="25" customFormat="false" ht="13.8" hidden="false" customHeight="false" outlineLevel="0" collapsed="false">
      <c r="A25" s="15" t="s">
        <v>24</v>
      </c>
      <c r="B25" s="16" t="s">
        <v>27</v>
      </c>
      <c r="C25" s="17" t="n">
        <v>24</v>
      </c>
      <c r="D25" s="18" t="s">
        <v>28</v>
      </c>
      <c r="E25" s="15" t="n">
        <v>9</v>
      </c>
      <c r="G25" s="3" t="n">
        <v>2009</v>
      </c>
      <c r="H25" s="3" t="n">
        <v>118</v>
      </c>
      <c r="J25" s="15" t="s">
        <v>24</v>
      </c>
      <c r="K25" s="16" t="s">
        <v>27</v>
      </c>
      <c r="L25" s="17" t="n">
        <v>24</v>
      </c>
      <c r="M25" s="18" t="s">
        <v>28</v>
      </c>
      <c r="N25" s="15" t="n">
        <v>9</v>
      </c>
      <c r="P25" s="3" t="n">
        <v>2009</v>
      </c>
      <c r="Q25" s="3" t="n">
        <v>118</v>
      </c>
    </row>
    <row r="26" customFormat="false" ht="13.8" hidden="false" customHeight="false" outlineLevel="0" collapsed="false">
      <c r="A26" s="15" t="s">
        <v>26</v>
      </c>
      <c r="B26" s="16"/>
      <c r="C26" s="19" t="n">
        <v>42</v>
      </c>
      <c r="D26" s="18"/>
      <c r="E26" s="15" t="n">
        <v>10</v>
      </c>
      <c r="J26" s="15" t="s">
        <v>26</v>
      </c>
      <c r="K26" s="16"/>
      <c r="L26" s="19" t="n">
        <v>43</v>
      </c>
      <c r="M26" s="18"/>
      <c r="N26" s="15" t="n">
        <v>10</v>
      </c>
    </row>
    <row r="27" customFormat="false" ht="13.8" hidden="false" customHeight="false" outlineLevel="0" collapsed="false">
      <c r="A27" s="15" t="s">
        <v>9</v>
      </c>
      <c r="B27" s="16"/>
      <c r="C27" s="19" t="n">
        <v>255</v>
      </c>
      <c r="D27" s="18"/>
      <c r="E27" s="15" t="n">
        <v>16</v>
      </c>
      <c r="G27" s="3"/>
      <c r="H27" s="3" t="n">
        <f aca="false">SUM(E25:E27)</f>
        <v>35</v>
      </c>
      <c r="J27" s="15" t="s">
        <v>9</v>
      </c>
      <c r="K27" s="16"/>
      <c r="L27" s="19" t="n">
        <v>289</v>
      </c>
      <c r="M27" s="18"/>
      <c r="N27" s="15" t="n">
        <v>16</v>
      </c>
      <c r="P27" s="3" t="n">
        <f aca="false">SUM(L25:L27)</f>
        <v>356</v>
      </c>
      <c r="Q27" s="3" t="n">
        <f aca="false">SUM(N25:N27)</f>
        <v>35</v>
      </c>
    </row>
    <row r="28" customFormat="false" ht="13.8" hidden="false" customHeight="false" outlineLevel="0" collapsed="false">
      <c r="A28" s="15" t="s">
        <v>17</v>
      </c>
      <c r="B28" s="16"/>
      <c r="C28" s="19" t="n">
        <v>1688</v>
      </c>
      <c r="D28" s="18"/>
      <c r="E28" s="15" t="n">
        <v>83</v>
      </c>
      <c r="G28" s="3" t="s">
        <v>29</v>
      </c>
      <c r="H28" s="3" t="n">
        <f aca="false">H25-H27</f>
        <v>83</v>
      </c>
      <c r="J28" s="15" t="s">
        <v>17</v>
      </c>
      <c r="K28" s="16"/>
      <c r="L28" s="19" t="n">
        <v>1653</v>
      </c>
      <c r="M28" s="18"/>
      <c r="N28" s="15" t="n">
        <v>83</v>
      </c>
      <c r="P28" s="3" t="n">
        <f aca="false">P25-P27</f>
        <v>1653</v>
      </c>
      <c r="Q28" s="3" t="n">
        <f aca="false">Q25-Q27</f>
        <v>83</v>
      </c>
    </row>
    <row r="29" customFormat="false" ht="24.05" hidden="false" customHeight="true" outlineLevel="0" collapsed="false">
      <c r="A29" s="3" t="s">
        <v>30</v>
      </c>
      <c r="B29" s="3"/>
      <c r="C29" s="3"/>
      <c r="D29" s="3"/>
      <c r="E29" s="3"/>
      <c r="J29" s="20" t="s">
        <v>30</v>
      </c>
      <c r="K29" s="20"/>
      <c r="L29" s="20"/>
      <c r="M29" s="20"/>
      <c r="N29" s="20"/>
    </row>
    <row r="30" customFormat="false" ht="24.05" hidden="false" customHeight="true" outlineLevel="0" collapsed="false">
      <c r="A30" s="21" t="s">
        <v>31</v>
      </c>
      <c r="B30" s="21"/>
      <c r="C30" s="21"/>
      <c r="D30" s="21"/>
      <c r="E30" s="21"/>
      <c r="J30" s="21" t="s">
        <v>31</v>
      </c>
      <c r="K30" s="21"/>
      <c r="L30" s="21"/>
      <c r="M30" s="21"/>
      <c r="N30" s="21"/>
    </row>
    <row r="31" customFormat="false" ht="24.05" hidden="false" customHeight="true" outlineLevel="0" collapsed="false">
      <c r="A31" s="22" t="s">
        <v>32</v>
      </c>
      <c r="B31" s="22"/>
      <c r="C31" s="22"/>
      <c r="D31" s="22"/>
      <c r="E31" s="22"/>
      <c r="J31" s="22" t="s">
        <v>32</v>
      </c>
      <c r="K31" s="22"/>
      <c r="L31" s="22"/>
      <c r="M31" s="22"/>
      <c r="N31" s="22"/>
    </row>
    <row r="32" customFormat="false" ht="35.55" hidden="false" customHeight="true" outlineLevel="0" collapsed="false">
      <c r="A32" s="23" t="s">
        <v>33</v>
      </c>
      <c r="B32" s="23"/>
      <c r="C32" s="23"/>
      <c r="D32" s="23"/>
      <c r="E32" s="3"/>
      <c r="J32" s="23" t="s">
        <v>33</v>
      </c>
      <c r="K32" s="23"/>
      <c r="L32" s="23"/>
      <c r="M32" s="23"/>
      <c r="N32" s="3"/>
    </row>
    <row r="33" customFormat="false" ht="24.05" hidden="false" customHeight="true" outlineLevel="0" collapsed="false">
      <c r="A33" s="20" t="s">
        <v>34</v>
      </c>
      <c r="B33" s="20"/>
      <c r="C33" s="20"/>
      <c r="D33" s="20"/>
      <c r="E33" s="20"/>
      <c r="J33" s="20" t="s">
        <v>34</v>
      </c>
      <c r="K33" s="20"/>
      <c r="L33" s="20"/>
      <c r="M33" s="20"/>
      <c r="N33" s="20"/>
    </row>
    <row r="34" customFormat="false" ht="13.8" hidden="false" customHeight="false" outlineLevel="0" collapsed="false">
      <c r="A34" s="24" t="s">
        <v>35</v>
      </c>
      <c r="B34" s="24"/>
      <c r="C34" s="24"/>
      <c r="D34" s="3"/>
      <c r="E34" s="3"/>
      <c r="J34" s="24" t="s">
        <v>35</v>
      </c>
      <c r="K34" s="24"/>
      <c r="L34" s="24"/>
      <c r="M34" s="3"/>
      <c r="N34" s="3"/>
    </row>
    <row r="35" customFormat="false" ht="13.8" hidden="false" customHeight="false" outlineLevel="0" collapsed="false">
      <c r="A35" s="3"/>
      <c r="B35" s="3"/>
      <c r="C35" s="3"/>
      <c r="D35" s="3"/>
      <c r="E35" s="3"/>
      <c r="J35" s="3"/>
      <c r="K35" s="3"/>
      <c r="L35" s="3"/>
      <c r="M35" s="3"/>
      <c r="N35" s="3"/>
    </row>
    <row r="36" customFormat="false" ht="13.8" hidden="false" customHeight="false" outlineLevel="0" collapsed="false">
      <c r="A36" s="3"/>
      <c r="B36" s="3"/>
      <c r="C36" s="3"/>
      <c r="D36" s="3"/>
      <c r="E36" s="3"/>
      <c r="J36" s="3"/>
      <c r="K36" s="3"/>
      <c r="L36" s="3"/>
      <c r="M36" s="3"/>
      <c r="N36" s="3"/>
    </row>
    <row r="37" customFormat="false" ht="24.05" hidden="false" customHeight="true" outlineLevel="0" collapsed="false">
      <c r="A37" s="25" t="s">
        <v>36</v>
      </c>
      <c r="B37" s="25"/>
      <c r="C37" s="25"/>
      <c r="D37" s="25"/>
      <c r="E37" s="25"/>
      <c r="J37" s="25" t="s">
        <v>36</v>
      </c>
      <c r="K37" s="25"/>
      <c r="L37" s="25"/>
      <c r="M37" s="25"/>
      <c r="N37" s="25"/>
    </row>
    <row r="38" customFormat="false" ht="24.05" hidden="false" customHeight="false" outlineLevel="0" collapsed="false">
      <c r="A38" s="6" t="s">
        <v>37</v>
      </c>
      <c r="B38" s="6" t="s">
        <v>38</v>
      </c>
      <c r="C38" s="6" t="s">
        <v>39</v>
      </c>
      <c r="D38" s="5" t="s">
        <v>40</v>
      </c>
      <c r="E38" s="3"/>
      <c r="J38" s="6" t="s">
        <v>37</v>
      </c>
      <c r="K38" s="6" t="s">
        <v>38</v>
      </c>
      <c r="L38" s="6" t="s">
        <v>39</v>
      </c>
      <c r="M38" s="5" t="s">
        <v>40</v>
      </c>
      <c r="N38" s="3"/>
    </row>
    <row r="39" customFormat="false" ht="13.8" hidden="false" customHeight="false" outlineLevel="0" collapsed="false">
      <c r="A39" s="26" t="s">
        <v>41</v>
      </c>
      <c r="B39" s="27" t="n">
        <f aca="false">E9*100/H2</f>
        <v>34.3283582089552</v>
      </c>
      <c r="C39" s="27" t="n">
        <f aca="false">C9*100/G2</f>
        <v>32.5333333333333</v>
      </c>
      <c r="D39" s="6" t="s">
        <v>42</v>
      </c>
      <c r="E39" s="3"/>
      <c r="J39" s="26" t="s">
        <v>41</v>
      </c>
      <c r="K39" s="27" t="n">
        <f aca="false">N9*100/Q2</f>
        <v>38.8059701492537</v>
      </c>
      <c r="L39" s="27" t="n">
        <f aca="false">L9*100/P2</f>
        <v>32.2</v>
      </c>
      <c r="M39" s="6" t="s">
        <v>42</v>
      </c>
      <c r="N39" s="3"/>
    </row>
    <row r="40" customFormat="false" ht="13.8" hidden="false" customHeight="false" outlineLevel="0" collapsed="false">
      <c r="A40" s="26" t="s">
        <v>43</v>
      </c>
      <c r="B40" s="27" t="n">
        <f aca="false">E15*100/H10</f>
        <v>43.0894308943089</v>
      </c>
      <c r="C40" s="27" t="n">
        <f aca="false">C15*100/G10</f>
        <v>71.9380888290713</v>
      </c>
      <c r="D40" s="6" t="s">
        <v>42</v>
      </c>
      <c r="E40" s="3"/>
      <c r="J40" s="26" t="s">
        <v>43</v>
      </c>
      <c r="K40" s="27" t="n">
        <f aca="false">N15*100/Q10</f>
        <v>43.0894308943089</v>
      </c>
      <c r="L40" s="27" t="n">
        <f aca="false">L15*100/P10</f>
        <v>70.9959623149394</v>
      </c>
      <c r="M40" s="6" t="s">
        <v>42</v>
      </c>
      <c r="N40" s="3"/>
    </row>
    <row r="41" customFormat="false" ht="13.8" hidden="false" customHeight="false" outlineLevel="0" collapsed="false">
      <c r="A41" s="26" t="s">
        <v>44</v>
      </c>
      <c r="B41" s="27" t="n">
        <f aca="false">E20*100/H16</f>
        <v>60.1398601398601</v>
      </c>
      <c r="C41" s="27" t="n">
        <f aca="false">C20*100/G16</f>
        <v>74.1917186613727</v>
      </c>
      <c r="D41" s="6" t="s">
        <v>45</v>
      </c>
      <c r="E41" s="3"/>
      <c r="J41" s="26" t="s">
        <v>44</v>
      </c>
      <c r="K41" s="27" t="n">
        <f aca="false">N20*100/Q16</f>
        <v>60.1398601398601</v>
      </c>
      <c r="L41" s="27" t="n">
        <f aca="false">L20*100/P16</f>
        <v>73.3976176971072</v>
      </c>
      <c r="M41" s="6" t="s">
        <v>45</v>
      </c>
      <c r="N41" s="3"/>
    </row>
    <row r="42" customFormat="false" ht="58.05" hidden="false" customHeight="false" outlineLevel="0" collapsed="false">
      <c r="A42" s="12" t="s">
        <v>25</v>
      </c>
      <c r="B42" s="28" t="n">
        <f aca="false">E24*100/H21</f>
        <v>70.3389830508475</v>
      </c>
      <c r="C42" s="28" t="n">
        <f aca="false">C24*100/2009</f>
        <v>84.0219014435042</v>
      </c>
      <c r="D42" s="14" t="s">
        <v>46</v>
      </c>
      <c r="E42" s="3"/>
      <c r="J42" s="12" t="s">
        <v>25</v>
      </c>
      <c r="K42" s="28" t="n">
        <f aca="false">N24*100/Q21</f>
        <v>70.3389830508475</v>
      </c>
      <c r="L42" s="28" t="n">
        <f aca="false">L24*100/P21</f>
        <v>82.2797411647586</v>
      </c>
      <c r="M42" s="14" t="s">
        <v>46</v>
      </c>
      <c r="N42" s="3"/>
    </row>
    <row r="43" customFormat="false" ht="35.55" hidden="false" customHeight="false" outlineLevel="0" collapsed="false">
      <c r="A43" s="29" t="s">
        <v>47</v>
      </c>
      <c r="B43" s="30" t="n">
        <f aca="false">H28*100/H25</f>
        <v>70.3389830508475</v>
      </c>
      <c r="C43" s="31" t="n">
        <f aca="false">C42</f>
        <v>84.0219014435042</v>
      </c>
      <c r="D43" s="19" t="s">
        <v>48</v>
      </c>
      <c r="E43" s="3"/>
      <c r="J43" s="29" t="s">
        <v>47</v>
      </c>
      <c r="K43" s="30" t="n">
        <f aca="false">N28*100/Q25</f>
        <v>70.3389830508475</v>
      </c>
      <c r="L43" s="31" t="n">
        <f aca="false">L28*100/P25</f>
        <v>82.2797411647586</v>
      </c>
      <c r="M43" s="19" t="s">
        <v>48</v>
      </c>
      <c r="N43" s="3"/>
    </row>
    <row r="44" customFormat="false" ht="13.8" hidden="false" customHeight="false" outlineLevel="0" collapsed="false">
      <c r="A44" s="3"/>
      <c r="B44" s="3"/>
      <c r="C44" s="3"/>
      <c r="D44" s="3"/>
      <c r="E44" s="3"/>
      <c r="J44" s="3"/>
      <c r="K44" s="3"/>
      <c r="L44" s="3"/>
      <c r="M44" s="3"/>
      <c r="N44" s="3"/>
    </row>
    <row r="45" customFormat="false" ht="24.05" hidden="false" customHeight="true" outlineLevel="0" collapsed="false">
      <c r="A45" s="20" t="s">
        <v>49</v>
      </c>
      <c r="B45" s="20"/>
      <c r="C45" s="20"/>
      <c r="D45" s="20"/>
      <c r="E45" s="3"/>
      <c r="F45" s="3"/>
      <c r="G45" s="3"/>
      <c r="J45" s="20" t="s">
        <v>49</v>
      </c>
      <c r="K45" s="20"/>
      <c r="L45" s="20"/>
      <c r="M45" s="20"/>
      <c r="N45" s="3"/>
      <c r="O45" s="3"/>
      <c r="P45" s="3"/>
    </row>
    <row r="47" customFormat="false" ht="24.05" hidden="false" customHeight="true" outlineLevel="0" collapsed="false">
      <c r="A47" s="20" t="s">
        <v>34</v>
      </c>
      <c r="B47" s="20"/>
      <c r="C47" s="20"/>
      <c r="D47" s="20"/>
      <c r="E47" s="20"/>
      <c r="J47" s="20" t="s">
        <v>34</v>
      </c>
      <c r="K47" s="20"/>
      <c r="L47" s="20"/>
      <c r="M47" s="20"/>
      <c r="N47" s="20"/>
    </row>
  </sheetData>
  <mergeCells count="37">
    <mergeCell ref="A1:E1"/>
    <mergeCell ref="J1:N1"/>
    <mergeCell ref="B3:B9"/>
    <mergeCell ref="D3:D9"/>
    <mergeCell ref="K3:K9"/>
    <mergeCell ref="M3:M9"/>
    <mergeCell ref="B10:B15"/>
    <mergeCell ref="D10:D15"/>
    <mergeCell ref="K10:K15"/>
    <mergeCell ref="M10:M15"/>
    <mergeCell ref="B16:B20"/>
    <mergeCell ref="D16:D20"/>
    <mergeCell ref="K16:K20"/>
    <mergeCell ref="M16:M20"/>
    <mergeCell ref="B21:B24"/>
    <mergeCell ref="D21:D24"/>
    <mergeCell ref="K21:K24"/>
    <mergeCell ref="M21:M24"/>
    <mergeCell ref="B25:B28"/>
    <mergeCell ref="D25:D28"/>
    <mergeCell ref="K25:K28"/>
    <mergeCell ref="M25:M28"/>
    <mergeCell ref="J29:N29"/>
    <mergeCell ref="A30:E30"/>
    <mergeCell ref="J30:N30"/>
    <mergeCell ref="A31:E31"/>
    <mergeCell ref="J31:N31"/>
    <mergeCell ref="A32:D32"/>
    <mergeCell ref="J32:M32"/>
    <mergeCell ref="A33:E33"/>
    <mergeCell ref="J33:N33"/>
    <mergeCell ref="A37:E37"/>
    <mergeCell ref="J37:N37"/>
    <mergeCell ref="A45:D45"/>
    <mergeCell ref="J45:M45"/>
    <mergeCell ref="A47:E47"/>
    <mergeCell ref="J47:N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6" min="6" style="9" width="30.58"/>
  </cols>
  <sheetData>
    <row r="1" customFormat="false" ht="13.8" hidden="false" customHeight="false" outlineLevel="0" collapsed="false">
      <c r="A1" s="32" t="s">
        <v>50</v>
      </c>
      <c r="B1" s="32"/>
      <c r="C1" s="32"/>
      <c r="D1" s="32"/>
      <c r="E1" s="32"/>
      <c r="F1" s="32"/>
    </row>
    <row r="2" customFormat="false" ht="24.05" hidden="false" customHeight="false" outlineLevel="0" collapsed="false">
      <c r="A2" s="33" t="s">
        <v>51</v>
      </c>
      <c r="B2" s="34" t="s">
        <v>52</v>
      </c>
      <c r="C2" s="34" t="s">
        <v>53</v>
      </c>
      <c r="D2" s="34" t="s">
        <v>54</v>
      </c>
      <c r="E2" s="34" t="s">
        <v>55</v>
      </c>
      <c r="F2" s="2" t="s">
        <v>56</v>
      </c>
    </row>
    <row r="3" customFormat="false" ht="13.8" hidden="false" customHeight="false" outlineLevel="0" collapsed="false">
      <c r="A3" s="2" t="s">
        <v>57</v>
      </c>
      <c r="B3" s="26" t="s">
        <v>58</v>
      </c>
      <c r="C3" s="26" t="s">
        <v>59</v>
      </c>
      <c r="D3" s="26" t="s">
        <v>60</v>
      </c>
      <c r="E3" s="5" t="n">
        <v>1500</v>
      </c>
      <c r="F3" s="2" t="s">
        <v>61</v>
      </c>
    </row>
    <row r="4" customFormat="false" ht="13.8" hidden="false" customHeight="false" outlineLevel="0" collapsed="false">
      <c r="A4" s="2" t="s">
        <v>57</v>
      </c>
      <c r="B4" s="26" t="s">
        <v>62</v>
      </c>
      <c r="C4" s="26" t="s">
        <v>63</v>
      </c>
      <c r="D4" s="26" t="s">
        <v>64</v>
      </c>
      <c r="E4" s="5" t="n">
        <v>1486</v>
      </c>
      <c r="F4" s="2" t="s">
        <v>65</v>
      </c>
    </row>
    <row r="5" customFormat="false" ht="13.8" hidden="false" customHeight="false" outlineLevel="0" collapsed="false">
      <c r="A5" s="2" t="s">
        <v>66</v>
      </c>
      <c r="B5" s="26" t="s">
        <v>67</v>
      </c>
      <c r="C5" s="26" t="s">
        <v>68</v>
      </c>
      <c r="D5" s="26" t="s">
        <v>69</v>
      </c>
      <c r="E5" s="5" t="n">
        <v>1762</v>
      </c>
      <c r="F5" s="2" t="s">
        <v>70</v>
      </c>
    </row>
    <row r="6" customFormat="false" ht="58.05" hidden="false" customHeight="false" outlineLevel="0" collapsed="false">
      <c r="A6" s="12" t="s">
        <v>25</v>
      </c>
      <c r="B6" s="12" t="s">
        <v>71</v>
      </c>
      <c r="C6" s="35" t="s">
        <v>72</v>
      </c>
      <c r="D6" s="35" t="s">
        <v>73</v>
      </c>
      <c r="E6" s="36" t="n">
        <v>2009</v>
      </c>
      <c r="F6" s="37" t="s">
        <v>74</v>
      </c>
    </row>
    <row r="7" customFormat="false" ht="35.5" hidden="false" customHeight="false" outlineLevel="0" collapsed="false">
      <c r="A7" s="29" t="s">
        <v>75</v>
      </c>
      <c r="B7" s="38" t="s">
        <v>76</v>
      </c>
      <c r="C7" s="38" t="s">
        <v>77</v>
      </c>
      <c r="D7" s="38" t="s">
        <v>78</v>
      </c>
      <c r="E7" s="39" t="n">
        <v>2009</v>
      </c>
      <c r="F7" s="40" t="s">
        <v>74</v>
      </c>
    </row>
    <row r="8" customFormat="false" ht="13.8" hidden="false" customHeight="false" outlineLevel="0" collapsed="false">
      <c r="A8" s="41" t="s">
        <v>79</v>
      </c>
      <c r="B8" s="41"/>
      <c r="C8" s="41"/>
      <c r="D8" s="41"/>
      <c r="E8" s="41"/>
      <c r="F8" s="41"/>
    </row>
    <row r="9" customFormat="false" ht="13.8" hidden="false" customHeight="false" outlineLevel="0" collapsed="false">
      <c r="A9" s="41" t="s">
        <v>80</v>
      </c>
      <c r="B9" s="41"/>
      <c r="C9" s="41"/>
      <c r="D9" s="41"/>
      <c r="E9" s="41"/>
      <c r="F9" s="41"/>
    </row>
    <row r="10" customFormat="false" ht="12.8" hidden="false" customHeight="false" outlineLevel="0" collapsed="false">
      <c r="A10" s="42" t="s">
        <v>81</v>
      </c>
      <c r="B10" s="42"/>
      <c r="C10" s="42"/>
      <c r="D10" s="42"/>
      <c r="E10" s="42"/>
      <c r="F10" s="42"/>
    </row>
    <row r="11" customFormat="false" ht="13.8" hidden="false" customHeight="false" outlineLevel="0" collapsed="false">
      <c r="A11" s="43"/>
      <c r="B11" s="44" t="s">
        <v>34</v>
      </c>
      <c r="C11" s="44"/>
      <c r="D11" s="44"/>
      <c r="E11" s="44"/>
      <c r="F11" s="44"/>
    </row>
    <row r="12" customFormat="false" ht="13.8" hidden="false" customHeight="false" outlineLevel="0" collapsed="false">
      <c r="A12" s="32" t="s">
        <v>82</v>
      </c>
      <c r="B12" s="32"/>
      <c r="C12" s="32"/>
      <c r="D12" s="32"/>
      <c r="E12" s="32"/>
      <c r="F12" s="32"/>
    </row>
    <row r="13" customFormat="false" ht="24.05" hidden="false" customHeight="false" outlineLevel="0" collapsed="false">
      <c r="A13" s="33" t="s">
        <v>51</v>
      </c>
      <c r="B13" s="34" t="s">
        <v>52</v>
      </c>
      <c r="C13" s="34" t="s">
        <v>53</v>
      </c>
      <c r="D13" s="34" t="s">
        <v>54</v>
      </c>
      <c r="E13" s="34" t="s">
        <v>55</v>
      </c>
      <c r="F13" s="2" t="s">
        <v>56</v>
      </c>
    </row>
    <row r="14" customFormat="false" ht="13.8" hidden="false" customHeight="false" outlineLevel="0" collapsed="false">
      <c r="A14" s="2" t="s">
        <v>57</v>
      </c>
      <c r="B14" s="26" t="s">
        <v>58</v>
      </c>
      <c r="C14" s="26" t="s">
        <v>83</v>
      </c>
      <c r="D14" s="26" t="s">
        <v>84</v>
      </c>
      <c r="E14" s="5" t="n">
        <v>1500</v>
      </c>
      <c r="F14" s="2" t="s">
        <v>61</v>
      </c>
    </row>
    <row r="15" customFormat="false" ht="13.8" hidden="false" customHeight="false" outlineLevel="0" collapsed="false">
      <c r="A15" s="2" t="s">
        <v>57</v>
      </c>
      <c r="B15" s="26" t="s">
        <v>62</v>
      </c>
      <c r="C15" s="26" t="s">
        <v>85</v>
      </c>
      <c r="D15" s="26" t="s">
        <v>86</v>
      </c>
      <c r="E15" s="5" t="n">
        <v>1486</v>
      </c>
      <c r="F15" s="2" t="s">
        <v>65</v>
      </c>
    </row>
    <row r="16" customFormat="false" ht="13.8" hidden="false" customHeight="false" outlineLevel="0" collapsed="false">
      <c r="A16" s="2" t="s">
        <v>66</v>
      </c>
      <c r="B16" s="26" t="s">
        <v>67</v>
      </c>
      <c r="C16" s="26" t="s">
        <v>87</v>
      </c>
      <c r="D16" s="26" t="s">
        <v>88</v>
      </c>
      <c r="E16" s="5" t="n">
        <v>1762</v>
      </c>
      <c r="F16" s="2" t="s">
        <v>70</v>
      </c>
    </row>
    <row r="17" customFormat="false" ht="58.05" hidden="false" customHeight="false" outlineLevel="0" collapsed="false">
      <c r="A17" s="12" t="s">
        <v>25</v>
      </c>
      <c r="B17" s="12" t="s">
        <v>71</v>
      </c>
      <c r="C17" s="35" t="s">
        <v>89</v>
      </c>
      <c r="D17" s="35" t="s">
        <v>90</v>
      </c>
      <c r="E17" s="36" t="n">
        <v>2009</v>
      </c>
      <c r="F17" s="37" t="s">
        <v>74</v>
      </c>
    </row>
    <row r="18" customFormat="false" ht="35.55" hidden="false" customHeight="false" outlineLevel="0" collapsed="false">
      <c r="A18" s="29" t="s">
        <v>75</v>
      </c>
      <c r="B18" s="38" t="s">
        <v>76</v>
      </c>
      <c r="C18" s="38" t="s">
        <v>91</v>
      </c>
      <c r="D18" s="38" t="s">
        <v>92</v>
      </c>
      <c r="E18" s="39" t="n">
        <v>2009</v>
      </c>
      <c r="F18" s="40" t="s">
        <v>74</v>
      </c>
    </row>
    <row r="19" customFormat="false" ht="13.8" hidden="false" customHeight="false" outlineLevel="0" collapsed="false">
      <c r="A19" s="41" t="s">
        <v>79</v>
      </c>
      <c r="B19" s="41"/>
      <c r="C19" s="41"/>
      <c r="D19" s="41"/>
      <c r="E19" s="41"/>
      <c r="F19" s="41"/>
    </row>
    <row r="20" customFormat="false" ht="13.8" hidden="false" customHeight="false" outlineLevel="0" collapsed="false">
      <c r="A20" s="41" t="s">
        <v>80</v>
      </c>
      <c r="B20" s="41"/>
      <c r="C20" s="41"/>
      <c r="D20" s="41"/>
      <c r="E20" s="41"/>
      <c r="F20" s="41"/>
    </row>
    <row r="21" customFormat="false" ht="13.8" hidden="false" customHeight="false" outlineLevel="0" collapsed="false">
      <c r="A21" s="45"/>
      <c r="B21" s="45"/>
      <c r="C21" s="45"/>
      <c r="D21" s="46" t="s">
        <v>93</v>
      </c>
      <c r="E21" s="45"/>
      <c r="F21" s="45"/>
    </row>
    <row r="22" customFormat="false" ht="24.05" hidden="false" customHeight="true" outlineLevel="0" collapsed="false">
      <c r="A22" s="21" t="s">
        <v>31</v>
      </c>
      <c r="B22" s="21"/>
      <c r="C22" s="21"/>
      <c r="D22" s="21"/>
      <c r="E22" s="21"/>
      <c r="F22" s="3"/>
    </row>
    <row r="23" customFormat="false" ht="24.05" hidden="false" customHeight="true" outlineLevel="0" collapsed="false">
      <c r="A23" s="22" t="s">
        <v>32</v>
      </c>
      <c r="B23" s="22"/>
      <c r="C23" s="22"/>
      <c r="D23" s="22"/>
      <c r="E23" s="22"/>
      <c r="F23" s="3"/>
    </row>
    <row r="25" customFormat="false" ht="13.8" hidden="false" customHeight="false" outlineLevel="0" collapsed="false">
      <c r="B25" s="44" t="s">
        <v>34</v>
      </c>
      <c r="C25" s="44"/>
      <c r="D25" s="44"/>
      <c r="E25" s="44"/>
      <c r="F25" s="44"/>
    </row>
  </sheetData>
  <mergeCells count="11">
    <mergeCell ref="A1:F1"/>
    <mergeCell ref="A8:F8"/>
    <mergeCell ref="A9:F9"/>
    <mergeCell ref="A10:F10"/>
    <mergeCell ref="B11:F11"/>
    <mergeCell ref="A12:F12"/>
    <mergeCell ref="A19:F19"/>
    <mergeCell ref="A20:F20"/>
    <mergeCell ref="A22:E22"/>
    <mergeCell ref="A23:E23"/>
    <mergeCell ref="B25:F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V3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sheetData>
    <row r="1" customFormat="false" ht="23" hidden="false" customHeight="true" outlineLevel="0" collapsed="false">
      <c r="C1" s="47" t="s">
        <v>94</v>
      </c>
      <c r="D1" s="47"/>
      <c r="E1" s="47"/>
      <c r="F1" s="47"/>
      <c r="G1" s="47"/>
      <c r="H1" s="47"/>
      <c r="J1" s="41" t="s">
        <v>95</v>
      </c>
      <c r="K1" s="41"/>
      <c r="L1" s="41"/>
      <c r="M1" s="41"/>
      <c r="N1" s="41"/>
      <c r="O1" s="41"/>
    </row>
    <row r="2" customFormat="false" ht="24.05" hidden="false" customHeight="false" outlineLevel="0" collapsed="false">
      <c r="C2" s="48" t="s">
        <v>4</v>
      </c>
      <c r="D2" s="5" t="s">
        <v>96</v>
      </c>
      <c r="E2" s="48" t="s">
        <v>97</v>
      </c>
      <c r="F2" s="48" t="s">
        <v>98</v>
      </c>
      <c r="G2" s="5" t="s">
        <v>6</v>
      </c>
      <c r="H2" s="48" t="s">
        <v>8</v>
      </c>
      <c r="J2" s="48" t="s">
        <v>4</v>
      </c>
      <c r="K2" s="5" t="s">
        <v>96</v>
      </c>
      <c r="L2" s="48" t="s">
        <v>97</v>
      </c>
      <c r="M2" s="48" t="s">
        <v>98</v>
      </c>
      <c r="N2" s="5" t="s">
        <v>6</v>
      </c>
      <c r="O2" s="48" t="s">
        <v>8</v>
      </c>
    </row>
    <row r="3" customFormat="false" ht="13.8" hidden="false" customHeight="false" outlineLevel="0" collapsed="false">
      <c r="C3" s="4" t="s">
        <v>9</v>
      </c>
      <c r="D3" s="49" t="s">
        <v>58</v>
      </c>
      <c r="E3" s="6" t="n">
        <v>0.136</v>
      </c>
      <c r="F3" s="6" t="n">
        <v>0.327</v>
      </c>
      <c r="G3" s="6" t="n">
        <v>563</v>
      </c>
      <c r="H3" s="4" t="n">
        <v>23</v>
      </c>
      <c r="J3" s="4" t="s">
        <v>9</v>
      </c>
      <c r="K3" s="49" t="s">
        <v>58</v>
      </c>
      <c r="L3" s="6" t="n">
        <v>0.482</v>
      </c>
      <c r="M3" s="6" t="n">
        <v>0.452</v>
      </c>
      <c r="N3" s="6" t="n">
        <v>567</v>
      </c>
      <c r="O3" s="4" t="n">
        <v>23</v>
      </c>
    </row>
    <row r="4" customFormat="false" ht="13.8" hidden="false" customHeight="false" outlineLevel="0" collapsed="false">
      <c r="C4" s="4" t="s">
        <v>12</v>
      </c>
      <c r="D4" s="49"/>
      <c r="E4" s="6" t="n">
        <v>0.223</v>
      </c>
      <c r="F4" s="6" t="n">
        <v>0.334</v>
      </c>
      <c r="G4" s="6" t="n">
        <v>177</v>
      </c>
      <c r="H4" s="4" t="n">
        <v>20</v>
      </c>
      <c r="J4" s="4" t="s">
        <v>12</v>
      </c>
      <c r="K4" s="49"/>
      <c r="L4" s="6" t="n">
        <v>0.396</v>
      </c>
      <c r="M4" s="6" t="n">
        <v>0.487</v>
      </c>
      <c r="N4" s="6" t="n">
        <v>179</v>
      </c>
      <c r="O4" s="4" t="n">
        <v>17</v>
      </c>
    </row>
    <row r="5" customFormat="false" ht="13.8" hidden="false" customHeight="false" outlineLevel="0" collapsed="false">
      <c r="C5" s="4" t="s">
        <v>13</v>
      </c>
      <c r="D5" s="49"/>
      <c r="E5" s="6" t="n">
        <v>0.132</v>
      </c>
      <c r="F5" s="6" t="n">
        <v>0.33</v>
      </c>
      <c r="G5" s="6" t="n">
        <v>59</v>
      </c>
      <c r="H5" s="4" t="n">
        <v>16</v>
      </c>
      <c r="J5" s="4" t="s">
        <v>13</v>
      </c>
      <c r="K5" s="49"/>
      <c r="L5" s="6" t="n">
        <v>0.413</v>
      </c>
      <c r="M5" s="6" t="n">
        <v>0.45</v>
      </c>
      <c r="N5" s="6" t="n">
        <v>58</v>
      </c>
      <c r="O5" s="4" t="n">
        <v>16</v>
      </c>
    </row>
    <row r="6" customFormat="false" ht="13.8" hidden="false" customHeight="false" outlineLevel="0" collapsed="false">
      <c r="C6" s="4" t="s">
        <v>14</v>
      </c>
      <c r="D6" s="49"/>
      <c r="E6" s="6" t="n">
        <v>0.006</v>
      </c>
      <c r="F6" s="6" t="n">
        <v>0.295</v>
      </c>
      <c r="G6" s="6" t="n">
        <v>157</v>
      </c>
      <c r="H6" s="4" t="n">
        <v>12</v>
      </c>
      <c r="J6" s="4" t="s">
        <v>14</v>
      </c>
      <c r="K6" s="49"/>
      <c r="L6" s="6" t="n">
        <v>0.37</v>
      </c>
      <c r="M6" s="6" t="n">
        <v>0.447</v>
      </c>
      <c r="N6" s="6" t="n">
        <v>157</v>
      </c>
      <c r="O6" s="4" t="n">
        <v>11</v>
      </c>
    </row>
    <row r="7" customFormat="false" ht="13.8" hidden="false" customHeight="false" outlineLevel="0" collapsed="false">
      <c r="C7" s="4" t="s">
        <v>15</v>
      </c>
      <c r="D7" s="49"/>
      <c r="E7" s="6" t="n">
        <v>0.335</v>
      </c>
      <c r="F7" s="6" t="n">
        <v>0.317</v>
      </c>
      <c r="G7" s="8" t="n">
        <v>20</v>
      </c>
      <c r="H7" s="4" t="n">
        <v>14</v>
      </c>
      <c r="J7" s="4" t="s">
        <v>15</v>
      </c>
      <c r="K7" s="49"/>
      <c r="L7" s="6" t="n">
        <v>0.252</v>
      </c>
      <c r="M7" s="6" t="n">
        <v>0.466</v>
      </c>
      <c r="N7" s="8" t="n">
        <v>20</v>
      </c>
      <c r="O7" s="4" t="n">
        <v>12</v>
      </c>
    </row>
    <row r="8" customFormat="false" ht="13.8" hidden="false" customHeight="false" outlineLevel="0" collapsed="false">
      <c r="C8" s="4" t="s">
        <v>16</v>
      </c>
      <c r="D8" s="49"/>
      <c r="E8" s="6" t="n">
        <v>0.243</v>
      </c>
      <c r="F8" s="6" t="n">
        <v>0.34</v>
      </c>
      <c r="G8" s="6" t="n">
        <v>36</v>
      </c>
      <c r="H8" s="4" t="n">
        <v>3</v>
      </c>
      <c r="J8" s="4" t="s">
        <v>16</v>
      </c>
      <c r="K8" s="49"/>
      <c r="L8" s="6" t="n">
        <v>0.71</v>
      </c>
      <c r="M8" s="6" t="n">
        <v>0.456</v>
      </c>
      <c r="N8" s="6" t="n">
        <v>36</v>
      </c>
      <c r="O8" s="4" t="n">
        <v>3</v>
      </c>
    </row>
    <row r="9" customFormat="false" ht="13.8" hidden="false" customHeight="false" outlineLevel="0" collapsed="false">
      <c r="C9" s="4" t="s">
        <v>9</v>
      </c>
      <c r="D9" s="6" t="s">
        <v>62</v>
      </c>
      <c r="E9" s="10" t="n">
        <v>0.279</v>
      </c>
      <c r="F9" s="10" t="n">
        <v>0.34</v>
      </c>
      <c r="G9" s="10" t="n">
        <v>216</v>
      </c>
      <c r="H9" s="4" t="n">
        <v>22</v>
      </c>
      <c r="J9" s="4" t="s">
        <v>9</v>
      </c>
      <c r="K9" s="6" t="s">
        <v>62</v>
      </c>
      <c r="L9" s="6" t="n">
        <v>0.433</v>
      </c>
      <c r="M9" s="6" t="n">
        <v>0.35</v>
      </c>
      <c r="N9" s="10" t="n">
        <v>225</v>
      </c>
      <c r="O9" s="4" t="n">
        <v>22</v>
      </c>
    </row>
    <row r="10" customFormat="false" ht="13.8" hidden="false" customHeight="false" outlineLevel="0" collapsed="false">
      <c r="C10" s="4" t="s">
        <v>12</v>
      </c>
      <c r="D10" s="6"/>
      <c r="E10" s="10" t="n">
        <v>0.118</v>
      </c>
      <c r="F10" s="10" t="n">
        <v>0.361</v>
      </c>
      <c r="G10" s="10" t="n">
        <v>95</v>
      </c>
      <c r="H10" s="4" t="n">
        <v>15</v>
      </c>
      <c r="J10" s="4" t="s">
        <v>12</v>
      </c>
      <c r="K10" s="6"/>
      <c r="L10" s="6" t="n">
        <v>0.304</v>
      </c>
      <c r="M10" s="6" t="n">
        <v>0.353</v>
      </c>
      <c r="N10" s="10" t="n">
        <v>96</v>
      </c>
      <c r="O10" s="4" t="n">
        <v>15</v>
      </c>
    </row>
    <row r="11" customFormat="false" ht="13.8" hidden="false" customHeight="false" outlineLevel="0" collapsed="false">
      <c r="C11" s="4" t="s">
        <v>14</v>
      </c>
      <c r="D11" s="6"/>
      <c r="E11" s="10" t="n">
        <v>0.078</v>
      </c>
      <c r="F11" s="10" t="n">
        <v>0.381</v>
      </c>
      <c r="G11" s="10" t="n">
        <v>60</v>
      </c>
      <c r="H11" s="4" t="n">
        <v>22</v>
      </c>
      <c r="J11" s="4" t="s">
        <v>14</v>
      </c>
      <c r="K11" s="6"/>
      <c r="L11" s="6" t="n">
        <v>0.056</v>
      </c>
      <c r="M11" s="6" t="n">
        <v>0.333</v>
      </c>
      <c r="N11" s="10" t="n">
        <v>63</v>
      </c>
      <c r="O11" s="4" t="n">
        <v>22</v>
      </c>
    </row>
    <row r="12" customFormat="false" ht="13.8" hidden="false" customHeight="false" outlineLevel="0" collapsed="false">
      <c r="C12" s="4" t="s">
        <v>20</v>
      </c>
      <c r="D12" s="6"/>
      <c r="E12" s="10" t="n">
        <v>0.154</v>
      </c>
      <c r="F12" s="10" t="n">
        <v>0.366</v>
      </c>
      <c r="G12" s="8" t="n">
        <v>20</v>
      </c>
      <c r="H12" s="4" t="n">
        <v>6</v>
      </c>
      <c r="J12" s="4" t="s">
        <v>20</v>
      </c>
      <c r="K12" s="6"/>
      <c r="L12" s="6" t="n">
        <v>0.057</v>
      </c>
      <c r="M12" s="6" t="n">
        <v>0.343</v>
      </c>
      <c r="N12" s="8" t="n">
        <v>20</v>
      </c>
      <c r="O12" s="4" t="n">
        <v>6</v>
      </c>
    </row>
    <row r="13" customFormat="false" ht="13.8" hidden="false" customHeight="false" outlineLevel="0" collapsed="false">
      <c r="C13" s="4" t="s">
        <v>16</v>
      </c>
      <c r="D13" s="6"/>
      <c r="E13" s="10" t="n">
        <v>0.07</v>
      </c>
      <c r="F13" s="10" t="n">
        <v>0.3</v>
      </c>
      <c r="G13" s="10" t="n">
        <v>26</v>
      </c>
      <c r="H13" s="4" t="n">
        <v>5</v>
      </c>
      <c r="J13" s="4" t="s">
        <v>16</v>
      </c>
      <c r="K13" s="6"/>
      <c r="L13" s="6" t="n">
        <v>0.161</v>
      </c>
      <c r="M13" s="6" t="n">
        <v>0.327</v>
      </c>
      <c r="N13" s="10" t="n">
        <v>27</v>
      </c>
      <c r="O13" s="4" t="n">
        <v>5</v>
      </c>
    </row>
    <row r="14" customFormat="false" ht="13.8" hidden="false" customHeight="false" outlineLevel="0" collapsed="false">
      <c r="C14" s="4" t="s">
        <v>12</v>
      </c>
      <c r="D14" s="6" t="s">
        <v>67</v>
      </c>
      <c r="E14" s="6" t="n">
        <v>0.18</v>
      </c>
      <c r="F14" s="6" t="n">
        <v>0.25</v>
      </c>
      <c r="G14" s="6" t="n">
        <v>25</v>
      </c>
      <c r="H14" s="4" t="n">
        <v>16</v>
      </c>
      <c r="J14" s="4" t="s">
        <v>12</v>
      </c>
      <c r="K14" s="6" t="s">
        <v>67</v>
      </c>
      <c r="L14" s="6" t="n">
        <v>0.391</v>
      </c>
      <c r="M14" s="6" t="n">
        <v>0.496</v>
      </c>
      <c r="N14" s="6" t="n">
        <v>26</v>
      </c>
      <c r="O14" s="4" t="n">
        <v>15</v>
      </c>
    </row>
    <row r="15" customFormat="false" ht="13.8" hidden="false" customHeight="false" outlineLevel="0" collapsed="false">
      <c r="C15" s="4" t="s">
        <v>14</v>
      </c>
      <c r="D15" s="6"/>
      <c r="E15" s="6" t="n">
        <v>0.228</v>
      </c>
      <c r="F15" s="6" t="n">
        <v>0.312</v>
      </c>
      <c r="G15" s="6" t="n">
        <v>61</v>
      </c>
      <c r="H15" s="4" t="n">
        <v>21</v>
      </c>
      <c r="J15" s="4" t="s">
        <v>14</v>
      </c>
      <c r="K15" s="6"/>
      <c r="L15" s="6" t="n">
        <v>0.381</v>
      </c>
      <c r="M15" s="6" t="n">
        <v>0.554</v>
      </c>
      <c r="N15" s="6" t="n">
        <v>61</v>
      </c>
      <c r="O15" s="4" t="n">
        <v>22</v>
      </c>
    </row>
    <row r="16" customFormat="false" ht="13.8" hidden="false" customHeight="false" outlineLevel="0" collapsed="false">
      <c r="C16" s="4" t="s">
        <v>23</v>
      </c>
      <c r="D16" s="6"/>
      <c r="E16" s="6" t="n">
        <v>0.568</v>
      </c>
      <c r="F16" s="6" t="n">
        <v>0.3</v>
      </c>
      <c r="G16" s="6" t="n">
        <v>21</v>
      </c>
      <c r="H16" s="4" t="n">
        <v>4</v>
      </c>
      <c r="J16" s="4" t="s">
        <v>23</v>
      </c>
      <c r="K16" s="6"/>
      <c r="L16" s="6" t="n">
        <v>0.703</v>
      </c>
      <c r="M16" s="6" t="n">
        <v>0.473</v>
      </c>
      <c r="N16" s="6" t="n">
        <v>21</v>
      </c>
      <c r="O16" s="4" t="n">
        <v>4</v>
      </c>
    </row>
    <row r="17" customFormat="false" ht="13.8" hidden="false" customHeight="false" outlineLevel="0" collapsed="false">
      <c r="C17" s="4" t="s">
        <v>9</v>
      </c>
      <c r="D17" s="6"/>
      <c r="E17" s="6" t="n">
        <v>0.014</v>
      </c>
      <c r="F17" s="6" t="n">
        <v>0.37</v>
      </c>
      <c r="G17" s="6" t="n">
        <v>348</v>
      </c>
      <c r="H17" s="4" t="n">
        <v>16</v>
      </c>
      <c r="J17" s="4" t="s">
        <v>9</v>
      </c>
      <c r="K17" s="6"/>
      <c r="L17" s="6" t="n">
        <v>0.622</v>
      </c>
      <c r="M17" s="6" t="n">
        <v>0.53</v>
      </c>
      <c r="N17" s="6" t="n">
        <v>361</v>
      </c>
      <c r="O17" s="4" t="n">
        <v>16</v>
      </c>
    </row>
    <row r="18" customFormat="false" ht="13.8" hidden="false" customHeight="true" outlineLevel="0" collapsed="false">
      <c r="C18" s="11" t="s">
        <v>24</v>
      </c>
      <c r="D18" s="50" t="s">
        <v>99</v>
      </c>
      <c r="E18" s="14" t="n">
        <v>0.273</v>
      </c>
      <c r="F18" s="14" t="n">
        <v>0.285</v>
      </c>
      <c r="G18" s="13" t="n">
        <v>24</v>
      </c>
      <c r="H18" s="11" t="n">
        <v>10</v>
      </c>
      <c r="I18" s="51"/>
      <c r="J18" s="11" t="s">
        <v>24</v>
      </c>
      <c r="K18" s="50" t="s">
        <v>99</v>
      </c>
      <c r="L18" s="14" t="n">
        <v>0.5</v>
      </c>
      <c r="M18" s="14" t="n">
        <v>0.586</v>
      </c>
      <c r="N18" s="13" t="n">
        <v>24</v>
      </c>
      <c r="O18" s="11" t="n">
        <v>10</v>
      </c>
    </row>
    <row r="19" customFormat="false" ht="13.8" hidden="false" customHeight="false" outlineLevel="0" collapsed="false">
      <c r="C19" s="11" t="s">
        <v>26</v>
      </c>
      <c r="D19" s="50"/>
      <c r="E19" s="14" t="n">
        <v>0.362</v>
      </c>
      <c r="F19" s="14" t="n">
        <v>0.359</v>
      </c>
      <c r="G19" s="14" t="n">
        <v>42</v>
      </c>
      <c r="H19" s="11" t="n">
        <v>9</v>
      </c>
      <c r="I19" s="51"/>
      <c r="J19" s="11" t="s">
        <v>26</v>
      </c>
      <c r="K19" s="50"/>
      <c r="L19" s="14" t="n">
        <v>0.182</v>
      </c>
      <c r="M19" s="14" t="n">
        <v>0.6</v>
      </c>
      <c r="N19" s="14" t="n">
        <v>43</v>
      </c>
      <c r="O19" s="11" t="n">
        <v>9</v>
      </c>
    </row>
    <row r="20" customFormat="false" ht="13.8" hidden="false" customHeight="false" outlineLevel="0" collapsed="false">
      <c r="C20" s="11" t="s">
        <v>9</v>
      </c>
      <c r="D20" s="50"/>
      <c r="E20" s="14" t="n">
        <v>0.073</v>
      </c>
      <c r="F20" s="14" t="n">
        <v>0.331</v>
      </c>
      <c r="G20" s="14" t="n">
        <v>255</v>
      </c>
      <c r="H20" s="11" t="n">
        <v>16</v>
      </c>
      <c r="I20" s="51"/>
      <c r="J20" s="11" t="s">
        <v>9</v>
      </c>
      <c r="K20" s="50"/>
      <c r="L20" s="14" t="n">
        <v>0.7</v>
      </c>
      <c r="M20" s="14" t="n">
        <v>0.59</v>
      </c>
      <c r="N20" s="14" t="n">
        <v>289</v>
      </c>
      <c r="O20" s="11" t="n">
        <v>16</v>
      </c>
    </row>
    <row r="21" customFormat="false" ht="13.8" hidden="false" customHeight="true" outlineLevel="0" collapsed="false">
      <c r="C21" s="15" t="s">
        <v>24</v>
      </c>
      <c r="D21" s="39" t="s">
        <v>76</v>
      </c>
      <c r="E21" s="19" t="n">
        <v>0.328</v>
      </c>
      <c r="F21" s="19" t="n">
        <v>0.292</v>
      </c>
      <c r="G21" s="17" t="n">
        <v>24</v>
      </c>
      <c r="H21" s="15" t="n">
        <v>9</v>
      </c>
      <c r="I21" s="52"/>
      <c r="J21" s="15" t="s">
        <v>24</v>
      </c>
      <c r="K21" s="19" t="s">
        <v>76</v>
      </c>
      <c r="L21" s="19" t="n">
        <v>0.465</v>
      </c>
      <c r="M21" s="19" t="n">
        <v>0.568</v>
      </c>
      <c r="N21" s="17" t="n">
        <v>24</v>
      </c>
      <c r="O21" s="15" t="n">
        <v>9</v>
      </c>
    </row>
    <row r="22" customFormat="false" ht="13.8" hidden="false" customHeight="false" outlineLevel="0" collapsed="false">
      <c r="C22" s="15" t="s">
        <v>26</v>
      </c>
      <c r="D22" s="39"/>
      <c r="E22" s="19" t="n">
        <v>0.384</v>
      </c>
      <c r="F22" s="19" t="n">
        <v>0.366</v>
      </c>
      <c r="G22" s="19" t="n">
        <v>42</v>
      </c>
      <c r="H22" s="15" t="n">
        <v>10</v>
      </c>
      <c r="I22" s="52"/>
      <c r="J22" s="15" t="s">
        <v>26</v>
      </c>
      <c r="K22" s="19"/>
      <c r="L22" s="19" t="n">
        <v>0.173</v>
      </c>
      <c r="M22" s="19" t="n">
        <v>0.585</v>
      </c>
      <c r="N22" s="19" t="n">
        <v>43</v>
      </c>
      <c r="O22" s="15" t="n">
        <v>10</v>
      </c>
    </row>
    <row r="23" customFormat="false" ht="13.8" hidden="false" customHeight="false" outlineLevel="0" collapsed="false">
      <c r="C23" s="15" t="s">
        <v>9</v>
      </c>
      <c r="D23" s="39"/>
      <c r="E23" s="19" t="n">
        <v>0.07</v>
      </c>
      <c r="F23" s="19" t="n">
        <v>0.338</v>
      </c>
      <c r="G23" s="19" t="n">
        <v>255</v>
      </c>
      <c r="H23" s="15" t="n">
        <v>16</v>
      </c>
      <c r="I23" s="52"/>
      <c r="J23" s="15" t="s">
        <v>9</v>
      </c>
      <c r="K23" s="19"/>
      <c r="L23" s="19" t="n">
        <v>0.703</v>
      </c>
      <c r="M23" s="19" t="n">
        <v>0.574</v>
      </c>
      <c r="N23" s="19" t="n">
        <v>289</v>
      </c>
      <c r="O23" s="15" t="n">
        <v>16</v>
      </c>
    </row>
    <row r="24" customFormat="false" ht="13.8" hidden="false" customHeight="false" outlineLevel="0" collapsed="false">
      <c r="D24" s="3"/>
      <c r="E24" s="3"/>
      <c r="F24" s="3"/>
      <c r="H24" s="3"/>
      <c r="K24" s="3"/>
      <c r="M24" s="3"/>
    </row>
    <row r="25" customFormat="false" ht="13.8" hidden="false" customHeight="false" outlineLevel="0" collapsed="false">
      <c r="D25" s="3"/>
      <c r="E25" s="3"/>
      <c r="F25" s="3"/>
      <c r="H25" s="3"/>
      <c r="K25" s="3"/>
      <c r="M25" s="3"/>
    </row>
    <row r="26" customFormat="false" ht="13.8" hidden="false" customHeight="true" outlineLevel="0" collapsed="false">
      <c r="B26" s="53"/>
      <c r="C26" s="47" t="s">
        <v>80</v>
      </c>
      <c r="D26" s="47"/>
      <c r="E26" s="47"/>
      <c r="F26" s="47"/>
      <c r="G26" s="47"/>
      <c r="H26" s="47"/>
      <c r="I26" s="53"/>
      <c r="J26" s="47" t="s">
        <v>80</v>
      </c>
      <c r="K26" s="47"/>
      <c r="L26" s="47"/>
      <c r="M26" s="47"/>
      <c r="N26" s="47"/>
      <c r="O26" s="47"/>
      <c r="P26" s="53"/>
      <c r="Q26" s="53"/>
      <c r="R26" s="53"/>
      <c r="S26" s="53"/>
      <c r="T26" s="53"/>
      <c r="U26" s="53"/>
      <c r="V26" s="53"/>
    </row>
    <row r="27" customFormat="false" ht="24.05" hidden="false" customHeight="true" outlineLevel="0" collapsed="false">
      <c r="B27" s="53"/>
      <c r="C27" s="21" t="s">
        <v>31</v>
      </c>
      <c r="D27" s="21"/>
      <c r="E27" s="21"/>
      <c r="F27" s="21"/>
      <c r="G27" s="21"/>
      <c r="H27" s="54"/>
      <c r="I27" s="53"/>
      <c r="J27" s="21" t="s">
        <v>31</v>
      </c>
      <c r="K27" s="21"/>
      <c r="L27" s="21"/>
      <c r="M27" s="21"/>
      <c r="N27" s="21"/>
      <c r="O27" s="53"/>
      <c r="P27" s="53"/>
      <c r="Q27" s="53"/>
      <c r="R27" s="53"/>
      <c r="S27" s="53"/>
      <c r="T27" s="53"/>
      <c r="U27" s="53"/>
      <c r="V27" s="53"/>
    </row>
    <row r="28" customFormat="false" ht="24.05" hidden="false" customHeight="true" outlineLevel="0" collapsed="false">
      <c r="B28" s="53"/>
      <c r="C28" s="22" t="s">
        <v>32</v>
      </c>
      <c r="D28" s="22"/>
      <c r="E28" s="22"/>
      <c r="F28" s="22"/>
      <c r="G28" s="22"/>
      <c r="H28" s="54"/>
      <c r="I28" s="53"/>
      <c r="J28" s="21" t="s">
        <v>32</v>
      </c>
      <c r="K28" s="21"/>
      <c r="L28" s="21"/>
      <c r="M28" s="21"/>
      <c r="N28" s="21"/>
      <c r="O28" s="53"/>
      <c r="P28" s="53"/>
      <c r="Q28" s="53"/>
      <c r="R28" s="53"/>
      <c r="S28" s="53"/>
      <c r="T28" s="53"/>
      <c r="U28" s="53"/>
      <c r="V28" s="53"/>
    </row>
    <row r="29" customFormat="false" ht="35.55" hidden="false" customHeight="true" outlineLevel="0" collapsed="false">
      <c r="B29" s="53"/>
      <c r="C29" s="23" t="s">
        <v>33</v>
      </c>
      <c r="D29" s="23"/>
      <c r="E29" s="23"/>
      <c r="F29" s="23"/>
      <c r="G29" s="53"/>
      <c r="H29" s="54"/>
      <c r="I29" s="53"/>
      <c r="J29" s="23" t="s">
        <v>33</v>
      </c>
      <c r="K29" s="23"/>
      <c r="L29" s="23"/>
      <c r="M29" s="23"/>
      <c r="N29" s="53"/>
      <c r="O29" s="53"/>
      <c r="P29" s="53"/>
      <c r="Q29" s="53"/>
      <c r="R29" s="53"/>
      <c r="S29" s="53"/>
      <c r="T29" s="53"/>
      <c r="U29" s="53"/>
      <c r="V29" s="53"/>
    </row>
    <row r="30" customFormat="false" ht="24.05" hidden="false" customHeight="true" outlineLevel="0" collapsed="false">
      <c r="C30" s="20" t="s">
        <v>34</v>
      </c>
      <c r="D30" s="20"/>
      <c r="E30" s="20"/>
      <c r="F30" s="20"/>
      <c r="G30" s="20"/>
      <c r="H30" s="3"/>
      <c r="J30" s="20" t="s">
        <v>34</v>
      </c>
      <c r="K30" s="20"/>
      <c r="L30" s="20"/>
      <c r="M30" s="20"/>
      <c r="N30" s="20"/>
    </row>
  </sheetData>
  <mergeCells count="22">
    <mergeCell ref="C1:H1"/>
    <mergeCell ref="J1:O1"/>
    <mergeCell ref="D3:D8"/>
    <mergeCell ref="K3:K8"/>
    <mergeCell ref="D9:D13"/>
    <mergeCell ref="K9:K13"/>
    <mergeCell ref="D14:D17"/>
    <mergeCell ref="K14:K17"/>
    <mergeCell ref="D18:D20"/>
    <mergeCell ref="K18:K20"/>
    <mergeCell ref="D21:D23"/>
    <mergeCell ref="K21:K23"/>
    <mergeCell ref="C26:H26"/>
    <mergeCell ref="J26:O26"/>
    <mergeCell ref="C27:G27"/>
    <mergeCell ref="J27:N27"/>
    <mergeCell ref="C28:G28"/>
    <mergeCell ref="J28:N28"/>
    <mergeCell ref="C29:F29"/>
    <mergeCell ref="J29:M29"/>
    <mergeCell ref="C30:G30"/>
    <mergeCell ref="J30:N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unbehaun gregorio</dc:creator>
  <dc:description/>
  <dc:language>pt-BR</dc:language>
  <cp:lastModifiedBy/>
  <dcterms:modified xsi:type="dcterms:W3CDTF">2023-08-17T15:51:03Z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