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6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Questões utilizadas" sheetId="1" state="visible" r:id="rId2"/>
    <sheet name="questoes usadas" sheetId="2" state="visible" r:id="rId3"/>
    <sheet name="Partidos que cumprem critério" sheetId="3" state="visible" r:id="rId4"/>
    <sheet name="Descritiva Geral" sheetId="4" state="visible" r:id="rId5"/>
    <sheet name="Dados micro e macro por partido" sheetId="5" state="visible" r:id="rId6"/>
    <sheet name="cross tabs party_elected vs pa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<sst xmlns="http://schemas.openxmlformats.org/spreadsheetml/2006/main" count="413" uniqueCount="213">
  <si>
    <t xml:space="preserve">Questão</t>
  </si>
  <si>
    <t xml:space="preserve">Código</t>
  </si>
  <si>
    <t xml:space="preserve">Base(s)</t>
  </si>
  <si>
    <t xml:space="preserve">Which party would you vote for: first choice</t>
  </si>
  <si>
    <t xml:space="preserve">E179WVS</t>
  </si>
  <si>
    <t xml:space="preserve">WVS Time Series Data</t>
  </si>
  <si>
    <t xml:space="preserve">Banco de dados</t>
  </si>
  <si>
    <t xml:space="preserve">Ano</t>
  </si>
  <si>
    <t xml:space="preserve">Ano da última eleição</t>
  </si>
  <si>
    <t xml:space="preserve">Tipo</t>
  </si>
  <si>
    <t xml:space="preserve">Questão perguntada</t>
  </si>
  <si>
    <t xml:space="preserve">Código de congruência</t>
  </si>
  <si>
    <t xml:space="preserve">Partido político </t>
  </si>
  <si>
    <t xml:space="preserve">partido</t>
  </si>
  <si>
    <t xml:space="preserve">PELA 2005; 2014</t>
  </si>
  <si>
    <t xml:space="preserve">WVS</t>
  </si>
  <si>
    <t xml:space="preserve">Opinião pública</t>
  </si>
  <si>
    <t xml:space="preserve">C1</t>
  </si>
  <si>
    <t xml:space="preserve">Private vs state ownership of business</t>
  </si>
  <si>
    <t xml:space="preserve">E036</t>
  </si>
  <si>
    <t xml:space="preserve">C2</t>
  </si>
  <si>
    <t xml:space="preserve">Justifiable: Homosexuality</t>
  </si>
  <si>
    <t xml:space="preserve">F118</t>
  </si>
  <si>
    <t xml:space="preserve">C3</t>
  </si>
  <si>
    <t xml:space="preserve">Justifiable: Divorce</t>
  </si>
  <si>
    <t xml:space="preserve">F121</t>
  </si>
  <si>
    <t xml:space="preserve">ACD</t>
  </si>
  <si>
    <t xml:space="preserve">C4</t>
  </si>
  <si>
    <t xml:space="preserve">Justifiable: Abortion</t>
  </si>
  <si>
    <t xml:space="preserve">F120</t>
  </si>
  <si>
    <t xml:space="preserve">PELA</t>
  </si>
  <si>
    <t xml:space="preserve">Elites</t>
  </si>
  <si>
    <t xml:space="preserve">How often do you attend religious services</t>
  </si>
  <si>
    <t xml:space="preserve">F028</t>
  </si>
  <si>
    <t xml:space="preserve">Usted me podría decir si es más favorable a una economía regulada por el Estado o por el mercado? </t>
  </si>
  <si>
    <t xml:space="preserve">p28</t>
  </si>
  <si>
    <t xml:space="preserve">PELA 2005</t>
  </si>
  <si>
    <t xml:space="preserve">BLS</t>
  </si>
  <si>
    <t xml:space="preserve">Por favor, indique en la escala siguiente su opinión personal respecto al aborto. </t>
  </si>
  <si>
    <t xml:space="preserve">p65</t>
  </si>
  <si>
    <t xml:space="preserve">Como el Sr. se posicionaría en relación al divorcio en la siguiente escala, siendo 1 significa "discrepar totalmente" y 10, "de acuerdo totalmente"? </t>
  </si>
  <si>
    <t xml:space="preserve">p64</t>
  </si>
  <si>
    <t xml:space="preserve">¿Usted está de acuerdo con la presencia de valores religiosos o de principios seculares? Utilice escala donde 1 significa la "inclinación por la de los valores religiosos" y 10 "inclinación por la de los principios seculares". </t>
  </si>
  <si>
    <t xml:space="preserve">p61</t>
  </si>
  <si>
    <t xml:space="preserve">Como o(a) Sr.(a) se posicionaria na escala seguinte, sabendo que 1 significa o “mínimo de religiosidade e prática religiosa” e 10, o “máximo de religiosidade e prática religiosa"? </t>
  </si>
  <si>
    <t xml:space="preserve">p60b</t>
  </si>
  <si>
    <t xml:space="preserve">En el debate económico sobre modelos de regulación, ¿podría decirme si es más favorable a una economía regulada por el Estado o por el mercado? Utilice la siguiente escala de 1 a 10, donde 1 indica "máxima presencia del Estado en la economía" y 10, "máxima presencia de iniciativa privada”</t>
  </si>
  <si>
    <t xml:space="preserve">EM1</t>
  </si>
  <si>
    <t xml:space="preserve">PELA 2014</t>
  </si>
  <si>
    <t xml:space="preserve">Ahora voy a enumerar una serie de temas debatidos en la sociedad brasileña. Utilice la escala siguiente, donde 1 significa a favor y 10 significa contra: (MOSTRAR LA CARTA 70): Unión civil de personas del mismo sexo </t>
  </si>
  <si>
    <t xml:space="preserve">VAL2</t>
  </si>
  <si>
    <t xml:space="preserve"> Ahora voy a enumerar una serie de temas debatidos en la sociedad brasileña. Utilice la escala siguiente, donde 1 significa a favor y 10 significa contra: (MOSTRAR LA CARTA 70): Legalización del aborto </t>
  </si>
  <si>
    <t xml:space="preserve">VAL6</t>
  </si>
  <si>
    <t xml:space="preserve">Partido no momento do survey</t>
  </si>
  <si>
    <t xml:space="preserve">party_survey</t>
  </si>
  <si>
    <t xml:space="preserve">BLS 2017;2021</t>
  </si>
  <si>
    <t xml:space="preserve">O senhor concorda ou discorda? Usando uma escala de 1 a 10. (1) Deveria haver mais iniciativa privada na indústria e no comércio (10) Deveria haver mais participação do governo na indústria e no comércio</t>
  </si>
  <si>
    <t xml:space="preserve">inicpriv</t>
  </si>
  <si>
    <t xml:space="preserve">BLS 2017; 2021</t>
  </si>
  <si>
    <t xml:space="preserve">Você concorda ou discorda? Casais homossexuais devem ter o direito de se casar</t>
  </si>
  <si>
    <t xml:space="preserve">casament</t>
  </si>
  <si>
    <t xml:space="preserve">Você concorda ou discorda? Aborto deveria ser proibido em todas as circunstâncias</t>
  </si>
  <si>
    <t xml:space="preserve">aborto</t>
  </si>
  <si>
    <t xml:space="preserve">Você concorda ou discorda? O estado brasileiro deve promover valores cristãos através de políticas públicas</t>
  </si>
  <si>
    <t xml:space="preserve">valcrist</t>
  </si>
  <si>
    <t xml:space="preserve">BLS 2021</t>
  </si>
  <si>
    <t xml:space="preserve"> Sr.(a) é a favor ou contra: Ao casamento civil de pessoas do mesmo sexo </t>
  </si>
  <si>
    <t xml:space="preserve">Q40.2 (temas2)</t>
  </si>
  <si>
    <t xml:space="preserve">ACD 2019</t>
  </si>
  <si>
    <t xml:space="preserve">Sr.(a) é a favor ou contra:  A legalização do aborto</t>
  </si>
  <si>
    <t xml:space="preserve">Q40.7 (temas7)</t>
  </si>
  <si>
    <t xml:space="preserve">O(a) Sr(a) poderia me dizer se é mais favorável a uma economia regulada pelo Estado ou pelo mercado? Utilize a seguinte escala de 1 a 10, onde 1 indica “máxima presença do Estado na economia” e 10, “máxima liberdade para o mercado”. </t>
  </si>
  <si>
    <t xml:space="preserve">Q41 (econger)</t>
  </si>
  <si>
    <r>
      <rPr>
        <sz val="11"/>
        <color rgb="FF000000"/>
        <rFont val="Calibri"/>
        <family val="2"/>
        <charset val="1"/>
      </rPr>
      <t xml:space="preserve">Se sim </t>
    </r>
    <r>
      <rPr>
        <i val="true"/>
        <sz val="11"/>
        <color rgb="FF000000"/>
        <rFont val="Calibri"/>
        <family val="2"/>
        <charset val="1"/>
      </rPr>
      <t xml:space="preserve">(simpatiza com algum partido)</t>
    </r>
    <r>
      <rPr>
        <sz val="11"/>
        <color rgb="FF000000"/>
        <rFont val="Calibri"/>
        <family val="2"/>
        <charset val="1"/>
      </rPr>
      <t xml:space="preserve">, Qual partido político?</t>
    </r>
  </si>
  <si>
    <t xml:space="preserve">Q21.1 (partsimp2)</t>
  </si>
  <si>
    <t xml:space="preserve">Q63. Sem considerar batizados e casamentos, com que frequência o(a) sr(a) vai à missa ou culto religioso? </t>
  </si>
  <si>
    <t xml:space="preserve">Q63 (freqigreja)</t>
  </si>
  <si>
    <t xml:space="preserve">ACD = A cara da Democracia. WVS = World Value Survey. PELA = Proyecto Élites Latinoamericanas.BLS = Brazilian Legislative Survey.</t>
  </si>
  <si>
    <t xml:space="preserve">V202. Justificável: Homossexualidade;</t>
  </si>
  <si>
    <t xml:space="preserve">V204. Justificável: Aborto;</t>
  </si>
  <si>
    <t xml:space="preserve">V205. Justificável: Divórcio; </t>
  </si>
  <si>
    <t xml:space="preserve">V9. Importância na vida: Religião; </t>
  </si>
  <si>
    <t xml:space="preserve">V117. Propriedade do negócio; </t>
  </si>
  <si>
    <t xml:space="preserve">V231. Partido em que votaria; </t>
  </si>
  <si>
    <t xml:space="preserve">p65 Por favor indique na escala seguinte a sua opinião pessoal sobre o aborto.</t>
  </si>
  <si>
    <t xml:space="preserve">Q64. Como o Sr. se posicionaria em relação ao divórcio</t>
  </si>
  <si>
    <t xml:space="preserve">p61Você concorda com a presença de valores religiosos ou princípios seculares? </t>
  </si>
  <si>
    <t xml:space="preserve">p28. Você poderia me dizer se é mais favorável a uma economia regulada pelo Estado ou pelo mercado?</t>
  </si>
  <si>
    <t xml:space="preserve">partido.Partido político </t>
  </si>
  <si>
    <t xml:space="preserve">V203. Justificável: Homossexualidade;</t>
  </si>
  <si>
    <t xml:space="preserve">V97. Propriedade do negócio; </t>
  </si>
  <si>
    <t xml:space="preserve">V228. Partido em que votaria; </t>
  </si>
  <si>
    <t xml:space="preserve">VAL2.: Unión civil de personas del mismo sexo </t>
  </si>
  <si>
    <t xml:space="preserve"> VAL6. Legalización del aborto </t>
  </si>
  <si>
    <t xml:space="preserve">EM1.No debate económico sobre modelos de regulação, poderia dizer-me se é mais favorável a uma economia regulada pelo Estado ou pelo mercado? </t>
  </si>
  <si>
    <t xml:space="preserve">Q182. Justificável: Homossexualidade;</t>
  </si>
  <si>
    <t xml:space="preserve">Q184. Justificável: Aborto;</t>
  </si>
  <si>
    <t xml:space="preserve">Q107. Propriedade do negócio; </t>
  </si>
  <si>
    <t xml:space="preserve">Q223. Partido em que votaria; </t>
  </si>
  <si>
    <t xml:space="preserve">casament.Você concorda ou discorda? Casais homossexuais devem ter o direito de se casar</t>
  </si>
  <si>
    <t xml:space="preserve">aborto.Você concorda ou discorda? Aborto deveria ser proibido em todas as circunstâncias</t>
  </si>
  <si>
    <t xml:space="preserve">inicpriv.O senhor concorda ou discorda? Usando uma escala de 1 a 10. (1) Deveria haver mais iniciativa privada na indústria e no comércio (10) Deveria haver mais participação do governo na indústria e no comércio</t>
  </si>
  <si>
    <t xml:space="preserve">partyu_survey.Partido no momento do survey</t>
  </si>
  <si>
    <t xml:space="preserve">Q40.2.Sr.(a) é a favor ou contra: Ao casamento civil de pessoas do mesmo sexo </t>
  </si>
  <si>
    <t xml:space="preserve">Q40.7.Sr.(a) é a favor ou contra:  A legalização do aborto</t>
  </si>
  <si>
    <t xml:space="preserve">Q41.O(a) Sr(a) poderia me dizer se é mais favorável a uma economia regulada pelo Estado ou pelo mercado? Utilize a seguinte escala de 1 a 10, onde 1 indica “máxima presença do Estado na economia” e 10, “máxima liberdade para o mercado”. </t>
  </si>
  <si>
    <r>
      <rPr>
        <sz val="11"/>
        <color rgb="FF000000"/>
        <rFont val="Calibri"/>
        <family val="2"/>
        <charset val="1"/>
      </rPr>
      <t xml:space="preserve">Q21.1.Se sim </t>
    </r>
    <r>
      <rPr>
        <i val="true"/>
        <sz val="11"/>
        <color rgb="FF000000"/>
        <rFont val="Calibri"/>
        <family val="2"/>
        <charset val="1"/>
      </rPr>
      <t xml:space="preserve">(simpatiza com algum partido)</t>
    </r>
    <r>
      <rPr>
        <sz val="11"/>
        <color rgb="FF000000"/>
        <rFont val="Calibri"/>
        <family val="2"/>
        <charset val="1"/>
      </rPr>
      <t xml:space="preserve">, Qual partido político?</t>
    </r>
  </si>
  <si>
    <t xml:space="preserve">Q221. Partido</t>
  </si>
  <si>
    <t xml:space="preserve">valcrist.Você concorda ou discorda? O estado brasileiro deve promover valores cristãos através de políticas públicas</t>
  </si>
  <si>
    <t xml:space="preserve">party_elected. Partido em que foi eleito em 2018</t>
  </si>
  <si>
    <t xml:space="preserve">Partidos que cumpriram requisitos </t>
  </si>
  <si>
    <t xml:space="preserve">totais</t>
  </si>
  <si>
    <t xml:space="preserve">Partido</t>
  </si>
  <si>
    <t xml:space="preserve">Base Público / Ano</t>
  </si>
  <si>
    <t xml:space="preserve">N público</t>
  </si>
  <si>
    <t xml:space="preserve">Base Elite / Ano</t>
  </si>
  <si>
    <t xml:space="preserve">N elite</t>
  </si>
  <si>
    <t xml:space="preserve">PT</t>
  </si>
  <si>
    <t xml:space="preserve">WVS 2006</t>
  </si>
  <si>
    <t xml:space="preserve">PMDB</t>
  </si>
  <si>
    <t xml:space="preserve">PFL</t>
  </si>
  <si>
    <t xml:space="preserve">PSDB</t>
  </si>
  <si>
    <t xml:space="preserve">PTB</t>
  </si>
  <si>
    <t xml:space="preserve">19**</t>
  </si>
  <si>
    <t xml:space="preserve">PDT</t>
  </si>
  <si>
    <t xml:space="preserve">NA*</t>
  </si>
  <si>
    <t xml:space="preserve">WVS 2014</t>
  </si>
  <si>
    <t xml:space="preserve">PSB</t>
  </si>
  <si>
    <t xml:space="preserve">WVS 2018</t>
  </si>
  <si>
    <t xml:space="preserve">BLS 2017</t>
  </si>
  <si>
    <t xml:space="preserve">PSOL</t>
  </si>
  <si>
    <t xml:space="preserve">MDB</t>
  </si>
  <si>
    <t xml:space="preserve">BLS 2021 (partido na eleição de 2018) / ACD 2019</t>
  </si>
  <si>
    <t xml:space="preserve">PSL</t>
  </si>
  <si>
    <t xml:space="preserve">igual o de cima</t>
  </si>
  <si>
    <t xml:space="preserve">* Não resposta, brancos, nulos, não sabe, nenhum, outros partidos que não se enquadram nos requisitos</t>
  </si>
  <si>
    <t xml:space="preserve">OBS: Utilizamos apenas casos em que houveram respostas válidas as issues analisadas</t>
  </si>
  <si>
    <t xml:space="preserve">** um caso foi removido por ausência de resposta em alguma issue, decidimos manter o partido que teve 20 respondentes de forma geral</t>
  </si>
  <si>
    <t xml:space="preserve">bloco partidário? Qual classificação me basear?</t>
  </si>
  <si>
    <t xml:space="preserve">% de casos não utilizados (algum partido com min 20 apoiadores e 3 deputados)*</t>
  </si>
  <si>
    <t xml:space="preserve">Período</t>
  </si>
  <si>
    <t xml:space="preserve">Elite</t>
  </si>
  <si>
    <t xml:space="preserve">Público</t>
  </si>
  <si>
    <t xml:space="preserve">BASES (ELITE,POVO)</t>
  </si>
  <si>
    <t xml:space="preserve">2005-2006</t>
  </si>
  <si>
    <t xml:space="preserve">PELA,WVS</t>
  </si>
  <si>
    <t xml:space="preserve">2014-2014</t>
  </si>
  <si>
    <t xml:space="preserve">2018-2018</t>
  </si>
  <si>
    <t xml:space="preserve">BLS,WVS</t>
  </si>
  <si>
    <t xml:space="preserve">BLS/ACD</t>
  </si>
  <si>
    <t xml:space="preserve">BLS (partido em 2021) /ACD</t>
  </si>
  <si>
    <t xml:space="preserve">BLS,ACD</t>
  </si>
  <si>
    <t xml:space="preserve">* Não resposta, brancos, nulos, não sabe, nenhum, outros partidos que não se enquadram nos requisitos </t>
  </si>
  <si>
    <t xml:space="preserve">Visão Econômica (Pró Estado / Pró Mercado)</t>
  </si>
  <si>
    <t xml:space="preserve">Bases (Elite/Povo)</t>
  </si>
  <si>
    <t xml:space="preserve">Ano (Elite/Povo)</t>
  </si>
  <si>
    <t xml:space="preserve">MacroGap / N*</t>
  </si>
  <si>
    <t xml:space="preserve">MicroGap (média) / N*</t>
  </si>
  <si>
    <t xml:space="preserve">Amostra Público</t>
  </si>
  <si>
    <t xml:space="preserve">Partidos que cumprem a exigência*</t>
  </si>
  <si>
    <t xml:space="preserve">PELA/WVS</t>
  </si>
  <si>
    <t xml:space="preserve">2005/2006</t>
  </si>
  <si>
    <t xml:space="preserve">0,097 / 6</t>
  </si>
  <si>
    <t xml:space="preserve">0,322 / 964</t>
  </si>
  <si>
    <t xml:space="preserve">PDT, PFL, PMDB, PTB, PSDB, PT</t>
  </si>
  <si>
    <t xml:space="preserve">2014/2014</t>
  </si>
  <si>
    <t xml:space="preserve">0,042 / 5</t>
  </si>
  <si>
    <t xml:space="preserve">0,348 / 403</t>
  </si>
  <si>
    <t xml:space="preserve">PDT,PMDB,PSB,PSDB, PT</t>
  </si>
  <si>
    <t xml:space="preserve">BLS/WVS</t>
  </si>
  <si>
    <t xml:space="preserve">2017/2018</t>
  </si>
  <si>
    <t xml:space="preserve">0,161 / 4</t>
  </si>
  <si>
    <t xml:space="preserve">0,354 / 399</t>
  </si>
  <si>
    <t xml:space="preserve">PMDB,PSDB,PT,PSOL</t>
  </si>
  <si>
    <t xml:space="preserve">2021 (2018 eleição) / 2019</t>
  </si>
  <si>
    <t xml:space="preserve">0,137 / 3</t>
  </si>
  <si>
    <t xml:space="preserve">0,327 / 274</t>
  </si>
  <si>
    <t xml:space="preserve">MDB,PSL,PT</t>
  </si>
  <si>
    <t xml:space="preserve">BLS 2021 (partido em 2021) /ACD</t>
  </si>
  <si>
    <t xml:space="preserve">2021/2019</t>
  </si>
  <si>
    <t xml:space="preserve">0,159 / 3</t>
  </si>
  <si>
    <t xml:space="preserve">0,334/ 274</t>
  </si>
  <si>
    <t xml:space="preserve">* no mínimo 20 respondentes entre os eleitores e 3 representantes</t>
  </si>
  <si>
    <t xml:space="preserve">OBS: sem imputação (apenas casos com respostas completas nas issues)</t>
  </si>
  <si>
    <t xml:space="preserve">2 infiéis</t>
  </si>
  <si>
    <t xml:space="preserve">Liberal/Fundamentalismo adaptado</t>
  </si>
  <si>
    <t xml:space="preserve">0,247 / 6</t>
  </si>
  <si>
    <t xml:space="preserve">0,278 / 964</t>
  </si>
  <si>
    <t xml:space="preserve">0,193 / 5</t>
  </si>
  <si>
    <t xml:space="preserve">0,256 / 403</t>
  </si>
  <si>
    <t xml:space="preserve">0,234 / 4</t>
  </si>
  <si>
    <t xml:space="preserve">0,289 / 399</t>
  </si>
  <si>
    <t xml:space="preserve">0,355 / 3</t>
  </si>
  <si>
    <t xml:space="preserve">0,405 / 274</t>
  </si>
  <si>
    <t xml:space="preserve">0,377 / 3</t>
  </si>
  <si>
    <t xml:space="preserve">0,422 / 274</t>
  </si>
  <si>
    <t xml:space="preserve">2  infiéis</t>
  </si>
  <si>
    <t xml:space="preserve">Micro e Macro Gap por partido, Visão Econômica (Pró Estado / Pró Mercado)</t>
  </si>
  <si>
    <t xml:space="preserve">Micro e Macro Gap por partido, Liberal/Fundamentalismo adpatado</t>
  </si>
  <si>
    <t xml:space="preserve">Ano Elite / Ano Público</t>
  </si>
  <si>
    <t xml:space="preserve">MacroGap</t>
  </si>
  <si>
    <t xml:space="preserve">Micro Gap (média)</t>
  </si>
  <si>
    <t xml:space="preserve">2021 (partido na eleição de 2018) / 2019</t>
  </si>
  <si>
    <t xml:space="preserve">códificação</t>
  </si>
  <si>
    <t xml:space="preserve">11 = PL</t>
  </si>
  <si>
    <t xml:space="preserve">172 = PSL</t>
  </si>
  <si>
    <t xml:space="preserve">13 = PT</t>
  </si>
  <si>
    <t xml:space="preserve">15 = MDB</t>
  </si>
  <si>
    <t xml:space="preserve">crosstabs (os mesmos caras)</t>
  </si>
  <si>
    <t xml:space="preserve">44=  PRP</t>
  </si>
  <si>
    <t xml:space="preserve">2 mudaram</t>
  </si>
  <si>
    <t xml:space="preserve">1 cara eleito pelo PSL saiu</t>
  </si>
  <si>
    <t xml:space="preserve">1 cara não eleito chegou ao MDB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</si>
</sst>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1"/>
      <color rgb="FF3465A4"/>
      <name val="Calibri"/>
      <family val="2"/>
      <charset val="1"/>
    </font>
    <font>
      <sz val="11"/>
      <color rgb="FF800080"/>
      <name val="Calibri"/>
      <family val="2"/>
      <charset val="1"/>
    </font>
    <font>
      <i val="true"/>
      <sz val="10"/>
      <color rgb="FF80008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2A6099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4C7DC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hair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722160</xdr:colOff>
      <xdr:row>12</xdr:row>
      <xdr:rowOff>56160</xdr:rowOff>
    </xdr:from>
    <xdr:to>
      <xdr:col>12</xdr:col>
      <xdr:colOff>319320</xdr:colOff>
      <xdr:row>23</xdr:row>
      <xdr:rowOff>130320</xdr:rowOff>
    </xdr:to>
    <xdr:pic>
      <xdr:nvPicPr>
        <xdr:cNvPr id="0" name="Figura 1" descr=""/>
        <xdr:cNvPicPr/>
      </xdr:nvPicPr>
      <xdr:blipFill>
        <a:blip r:embed="rId1"/>
        <a:stretch/>
      </xdr:blipFill>
      <xdr:spPr>
        <a:xfrm>
          <a:off x="2347920" y="2159280"/>
          <a:ext cx="7724880" cy="20019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2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A22" activeCellId="0" sqref="A1:F4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7.97"/>
    <col collapsed="false" customWidth="true" hidden="false" outlineLevel="0" max="2" min="2" style="1" width="13.48"/>
    <col collapsed="false" customWidth="true" hidden="false" outlineLevel="0" max="3" min="3" style="1" width="19.04"/>
    <col collapsed="false" customWidth="true" hidden="false" outlineLevel="0" max="8" min="8" style="0" width="17.07"/>
    <col collapsed="false" customWidth="true" hidden="false" outlineLevel="0" max="9" min="9" style="0" width="13.8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24.05" hidden="false" customHeight="false" outlineLevel="0" collapsed="false">
      <c r="A2" s="2" t="s">
        <v>3</v>
      </c>
      <c r="B2" s="3" t="s">
        <v>4</v>
      </c>
      <c r="C2" s="3" t="s">
        <v>5</v>
      </c>
      <c r="F2" s="4" t="s">
        <v>6</v>
      </c>
      <c r="G2" s="4" t="s">
        <v>7</v>
      </c>
      <c r="H2" s="5" t="s">
        <v>8</v>
      </c>
      <c r="I2" s="4" t="s">
        <v>9</v>
      </c>
      <c r="J2" s="5" t="s">
        <v>10</v>
      </c>
      <c r="K2" s="5" t="s">
        <v>11</v>
      </c>
    </row>
    <row r="3" customFormat="false" ht="13.8" hidden="false" customHeight="false" outlineLevel="0" collapsed="false">
      <c r="A3" s="2" t="s">
        <v>12</v>
      </c>
      <c r="B3" s="3" t="s">
        <v>13</v>
      </c>
      <c r="C3" s="3" t="s">
        <v>14</v>
      </c>
      <c r="F3" s="6" t="s">
        <v>15</v>
      </c>
      <c r="G3" s="6" t="n">
        <v>2006</v>
      </c>
      <c r="H3" s="6" t="n">
        <v>2002</v>
      </c>
      <c r="I3" s="6" t="s">
        <v>16</v>
      </c>
      <c r="J3" s="6"/>
      <c r="K3" s="6" t="s">
        <v>17</v>
      </c>
    </row>
    <row r="4" customFormat="false" ht="13.8" hidden="false" customHeight="false" outlineLevel="0" collapsed="false">
      <c r="A4" s="3" t="s">
        <v>18</v>
      </c>
      <c r="B4" s="3" t="s">
        <v>19</v>
      </c>
      <c r="C4" s="3" t="s">
        <v>5</v>
      </c>
      <c r="F4" s="6" t="s">
        <v>15</v>
      </c>
      <c r="G4" s="6" t="n">
        <v>2014</v>
      </c>
      <c r="H4" s="6" t="n">
        <v>2010</v>
      </c>
      <c r="I4" s="6" t="s">
        <v>16</v>
      </c>
      <c r="J4" s="6"/>
      <c r="K4" s="6" t="s">
        <v>20</v>
      </c>
    </row>
    <row r="5" customFormat="false" ht="13.8" hidden="false" customHeight="false" outlineLevel="0" collapsed="false">
      <c r="A5" s="3" t="s">
        <v>21</v>
      </c>
      <c r="B5" s="3" t="s">
        <v>22</v>
      </c>
      <c r="C5" s="3" t="s">
        <v>5</v>
      </c>
      <c r="F5" s="6" t="s">
        <v>15</v>
      </c>
      <c r="G5" s="6" t="n">
        <v>2018</v>
      </c>
      <c r="H5" s="6" t="n">
        <v>2014</v>
      </c>
      <c r="I5" s="6" t="s">
        <v>16</v>
      </c>
      <c r="J5" s="6"/>
      <c r="K5" s="6" t="s">
        <v>23</v>
      </c>
    </row>
    <row r="6" customFormat="false" ht="13.8" hidden="false" customHeight="false" outlineLevel="0" collapsed="false">
      <c r="A6" s="3" t="s">
        <v>24</v>
      </c>
      <c r="B6" s="3" t="s">
        <v>25</v>
      </c>
      <c r="C6" s="3" t="s">
        <v>5</v>
      </c>
      <c r="F6" s="6" t="s">
        <v>26</v>
      </c>
      <c r="G6" s="6" t="n">
        <v>2019</v>
      </c>
      <c r="H6" s="6" t="n">
        <v>2018</v>
      </c>
      <c r="I6" s="6" t="s">
        <v>16</v>
      </c>
      <c r="J6" s="6"/>
      <c r="K6" s="6" t="s">
        <v>27</v>
      </c>
    </row>
    <row r="7" customFormat="false" ht="13.8" hidden="false" customHeight="false" outlineLevel="0" collapsed="false">
      <c r="A7" s="3" t="s">
        <v>28</v>
      </c>
      <c r="B7" s="3" t="s">
        <v>29</v>
      </c>
      <c r="C7" s="3" t="s">
        <v>5</v>
      </c>
      <c r="F7" s="6" t="s">
        <v>30</v>
      </c>
      <c r="G7" s="6" t="n">
        <v>2005</v>
      </c>
      <c r="H7" s="6" t="n">
        <v>2002</v>
      </c>
      <c r="I7" s="6" t="s">
        <v>31</v>
      </c>
      <c r="J7" s="6"/>
      <c r="K7" s="6" t="s">
        <v>17</v>
      </c>
    </row>
    <row r="8" customFormat="false" ht="13.8" hidden="false" customHeight="false" outlineLevel="0" collapsed="false">
      <c r="A8" s="3" t="s">
        <v>32</v>
      </c>
      <c r="B8" s="3" t="s">
        <v>33</v>
      </c>
      <c r="C8" s="3" t="s">
        <v>5</v>
      </c>
      <c r="F8" s="6" t="s">
        <v>30</v>
      </c>
      <c r="G8" s="6" t="n">
        <v>2014</v>
      </c>
      <c r="H8" s="6" t="n">
        <v>2010</v>
      </c>
      <c r="I8" s="6" t="s">
        <v>31</v>
      </c>
      <c r="J8" s="6"/>
      <c r="K8" s="6" t="s">
        <v>20</v>
      </c>
    </row>
    <row r="9" customFormat="false" ht="13.8" hidden="false" customHeight="false" outlineLevel="0" collapsed="false">
      <c r="A9" s="2" t="s">
        <v>34</v>
      </c>
      <c r="B9" s="3" t="s">
        <v>35</v>
      </c>
      <c r="C9" s="3" t="s">
        <v>36</v>
      </c>
      <c r="F9" s="6" t="s">
        <v>37</v>
      </c>
      <c r="G9" s="6" t="n">
        <v>2017</v>
      </c>
      <c r="H9" s="6" t="n">
        <v>2014</v>
      </c>
      <c r="I9" s="6" t="s">
        <v>31</v>
      </c>
      <c r="J9" s="6"/>
      <c r="K9" s="6" t="s">
        <v>23</v>
      </c>
    </row>
    <row r="10" customFormat="false" ht="13.8" hidden="false" customHeight="false" outlineLevel="0" collapsed="false">
      <c r="A10" s="7" t="s">
        <v>38</v>
      </c>
      <c r="B10" s="8" t="s">
        <v>39</v>
      </c>
      <c r="C10" s="8" t="s">
        <v>36</v>
      </c>
      <c r="F10" s="9" t="s">
        <v>37</v>
      </c>
      <c r="G10" s="9" t="n">
        <v>2021</v>
      </c>
      <c r="H10" s="9" t="n">
        <v>2018</v>
      </c>
      <c r="I10" s="9" t="s">
        <v>31</v>
      </c>
      <c r="J10" s="9"/>
      <c r="K10" s="9" t="s">
        <v>27</v>
      </c>
    </row>
    <row r="11" customFormat="false" ht="24.05" hidden="false" customHeight="false" outlineLevel="0" collapsed="false">
      <c r="A11" s="7" t="s">
        <v>40</v>
      </c>
      <c r="B11" s="8" t="s">
        <v>41</v>
      </c>
      <c r="C11" s="8" t="s">
        <v>36</v>
      </c>
    </row>
    <row r="12" customFormat="false" ht="24.05" hidden="false" customHeight="false" outlineLevel="0" collapsed="false">
      <c r="A12" s="7" t="s">
        <v>42</v>
      </c>
      <c r="B12" s="8" t="s">
        <v>43</v>
      </c>
      <c r="C12" s="8" t="s">
        <v>36</v>
      </c>
    </row>
    <row r="13" customFormat="false" ht="24.05" hidden="false" customHeight="false" outlineLevel="0" collapsed="false">
      <c r="A13" s="7" t="s">
        <v>44</v>
      </c>
      <c r="B13" s="8" t="s">
        <v>45</v>
      </c>
      <c r="C13" s="8" t="s">
        <v>36</v>
      </c>
    </row>
    <row r="14" customFormat="false" ht="35.55" hidden="false" customHeight="false" outlineLevel="0" collapsed="false">
      <c r="A14" s="7" t="s">
        <v>46</v>
      </c>
      <c r="B14" s="8" t="s">
        <v>47</v>
      </c>
      <c r="C14" s="8" t="s">
        <v>48</v>
      </c>
    </row>
    <row r="15" customFormat="false" ht="24.05" hidden="false" customHeight="false" outlineLevel="0" collapsed="false">
      <c r="A15" s="7" t="s">
        <v>49</v>
      </c>
      <c r="B15" s="8" t="s">
        <v>50</v>
      </c>
      <c r="C15" s="8" t="s">
        <v>48</v>
      </c>
    </row>
    <row r="16" customFormat="false" ht="24.05" hidden="false" customHeight="false" outlineLevel="0" collapsed="false">
      <c r="A16" s="7" t="s">
        <v>51</v>
      </c>
      <c r="B16" s="8" t="s">
        <v>52</v>
      </c>
      <c r="C16" s="8" t="s">
        <v>48</v>
      </c>
    </row>
    <row r="17" customFormat="false" ht="13.8" hidden="false" customHeight="false" outlineLevel="0" collapsed="false">
      <c r="A17" s="7"/>
      <c r="B17" s="8"/>
      <c r="C17" s="8"/>
    </row>
    <row r="18" customFormat="false" ht="13.8" hidden="false" customHeight="false" outlineLevel="0" collapsed="false">
      <c r="A18" s="7" t="s">
        <v>53</v>
      </c>
      <c r="B18" s="8" t="s">
        <v>54</v>
      </c>
      <c r="C18" s="8" t="s">
        <v>55</v>
      </c>
    </row>
    <row r="19" customFormat="false" ht="24.05" hidden="false" customHeight="false" outlineLevel="0" collapsed="false">
      <c r="A19" s="7" t="s">
        <v>56</v>
      </c>
      <c r="B19" s="8" t="s">
        <v>57</v>
      </c>
      <c r="C19" s="8" t="s">
        <v>58</v>
      </c>
    </row>
    <row r="20" customFormat="false" ht="13.8" hidden="false" customHeight="false" outlineLevel="0" collapsed="false">
      <c r="A20" s="7" t="s">
        <v>59</v>
      </c>
      <c r="B20" s="8" t="s">
        <v>60</v>
      </c>
      <c r="C20" s="8" t="s">
        <v>58</v>
      </c>
    </row>
    <row r="21" customFormat="false" ht="13.8" hidden="false" customHeight="false" outlineLevel="0" collapsed="false">
      <c r="A21" s="7" t="s">
        <v>61</v>
      </c>
      <c r="B21" s="8" t="s">
        <v>62</v>
      </c>
      <c r="C21" s="8" t="s">
        <v>58</v>
      </c>
    </row>
    <row r="22" customFormat="false" ht="13.8" hidden="false" customHeight="false" outlineLevel="0" collapsed="false">
      <c r="A22" s="8" t="s">
        <v>63</v>
      </c>
      <c r="B22" s="8" t="s">
        <v>64</v>
      </c>
      <c r="C22" s="8" t="s">
        <v>65</v>
      </c>
    </row>
    <row r="23" customFormat="false" ht="24.05" hidden="false" customHeight="false" outlineLevel="0" collapsed="false">
      <c r="A23" s="10" t="s">
        <v>66</v>
      </c>
      <c r="B23" s="8" t="s">
        <v>67</v>
      </c>
      <c r="C23" s="8" t="s">
        <v>68</v>
      </c>
    </row>
    <row r="24" customFormat="false" ht="24.05" hidden="false" customHeight="false" outlineLevel="0" collapsed="false">
      <c r="A24" s="10" t="s">
        <v>69</v>
      </c>
      <c r="B24" s="8" t="s">
        <v>70</v>
      </c>
      <c r="C24" s="8" t="s">
        <v>68</v>
      </c>
    </row>
    <row r="25" customFormat="false" ht="35.35" hidden="false" customHeight="false" outlineLevel="0" collapsed="false">
      <c r="A25" s="10" t="s">
        <v>71</v>
      </c>
      <c r="B25" s="8" t="s">
        <v>72</v>
      </c>
      <c r="C25" s="8" t="s">
        <v>68</v>
      </c>
    </row>
    <row r="26" customFormat="false" ht="24.05" hidden="false" customHeight="false" outlineLevel="0" collapsed="false">
      <c r="A26" s="10" t="s">
        <v>73</v>
      </c>
      <c r="B26" s="8" t="s">
        <v>74</v>
      </c>
      <c r="C26" s="8" t="s">
        <v>68</v>
      </c>
    </row>
    <row r="27" customFormat="false" ht="13.8" hidden="false" customHeight="false" outlineLevel="0" collapsed="false">
      <c r="A27" s="10" t="s">
        <v>75</v>
      </c>
      <c r="B27" s="8" t="s">
        <v>76</v>
      </c>
      <c r="C27" s="8" t="s">
        <v>68</v>
      </c>
    </row>
    <row r="28" customFormat="false" ht="13.8" hidden="false" customHeight="false" outlineLevel="0" collapsed="false">
      <c r="A28" s="11"/>
      <c r="B28" s="11"/>
      <c r="C28" s="11"/>
    </row>
    <row r="32" customFormat="false" ht="13.8" hidden="false" customHeight="true" outlineLevel="0" collapsed="false">
      <c r="A32" s="12" t="s">
        <v>77</v>
      </c>
      <c r="C32" s="12"/>
    </row>
  </sheetData>
  <mergeCells count="1">
    <mergeCell ref="A28:B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:F41"/>
    </sheetView>
  </sheetViews>
  <sheetFormatPr defaultColWidth="11.53515625" defaultRowHeight="13.8" zeroHeight="false" outlineLevelRow="0" outlineLevelCol="0"/>
  <cols>
    <col collapsed="false" customWidth="true" hidden="false" outlineLevel="0" max="5" min="5" style="0" width="45.38"/>
  </cols>
  <sheetData>
    <row r="1" customFormat="false" ht="19.55" hidden="false" customHeight="false" outlineLevel="0" collapsed="false">
      <c r="A1" s="13" t="s">
        <v>6</v>
      </c>
      <c r="B1" s="14" t="s">
        <v>7</v>
      </c>
      <c r="C1" s="14" t="s">
        <v>8</v>
      </c>
      <c r="D1" s="14" t="s">
        <v>9</v>
      </c>
      <c r="E1" s="14" t="s">
        <v>10</v>
      </c>
      <c r="F1" s="13" t="s">
        <v>11</v>
      </c>
    </row>
    <row r="2" customFormat="false" ht="13.8" hidden="false" customHeight="true" outlineLevel="0" collapsed="false">
      <c r="A2" s="15" t="s">
        <v>15</v>
      </c>
      <c r="B2" s="16" t="n">
        <v>2006</v>
      </c>
      <c r="C2" s="16" t="n">
        <v>2002</v>
      </c>
      <c r="D2" s="16" t="s">
        <v>16</v>
      </c>
      <c r="E2" s="16" t="s">
        <v>78</v>
      </c>
      <c r="F2" s="15" t="s">
        <v>17</v>
      </c>
    </row>
    <row r="3" customFormat="false" ht="13.8" hidden="false" customHeight="false" outlineLevel="0" collapsed="false">
      <c r="A3" s="15"/>
      <c r="B3" s="16"/>
      <c r="C3" s="16"/>
      <c r="D3" s="16"/>
      <c r="E3" s="16" t="s">
        <v>79</v>
      </c>
      <c r="F3" s="15"/>
    </row>
    <row r="4" customFormat="false" ht="13.8" hidden="false" customHeight="false" outlineLevel="0" collapsed="false">
      <c r="A4" s="15"/>
      <c r="B4" s="16"/>
      <c r="C4" s="16"/>
      <c r="D4" s="16"/>
      <c r="E4" s="16" t="s">
        <v>80</v>
      </c>
      <c r="F4" s="15"/>
    </row>
    <row r="5" customFormat="false" ht="13.8" hidden="false" customHeight="false" outlineLevel="0" collapsed="false">
      <c r="A5" s="15"/>
      <c r="B5" s="16"/>
      <c r="C5" s="16"/>
      <c r="D5" s="16"/>
      <c r="E5" s="16" t="s">
        <v>81</v>
      </c>
      <c r="F5" s="15"/>
    </row>
    <row r="6" customFormat="false" ht="13.8" hidden="false" customHeight="false" outlineLevel="0" collapsed="false">
      <c r="A6" s="15"/>
      <c r="B6" s="16"/>
      <c r="C6" s="16"/>
      <c r="D6" s="16"/>
      <c r="E6" s="16" t="s">
        <v>82</v>
      </c>
      <c r="F6" s="15"/>
    </row>
    <row r="7" customFormat="false" ht="13.8" hidden="false" customHeight="false" outlineLevel="0" collapsed="false">
      <c r="A7" s="15"/>
      <c r="B7" s="16"/>
      <c r="C7" s="16"/>
      <c r="D7" s="16"/>
      <c r="E7" s="16" t="s">
        <v>83</v>
      </c>
      <c r="F7" s="15"/>
    </row>
    <row r="8" customFormat="false" ht="19.55" hidden="false" customHeight="true" outlineLevel="0" collapsed="false">
      <c r="A8" s="15" t="s">
        <v>30</v>
      </c>
      <c r="B8" s="16" t="n">
        <v>2005</v>
      </c>
      <c r="C8" s="16" t="n">
        <v>2002</v>
      </c>
      <c r="D8" s="16" t="s">
        <v>31</v>
      </c>
      <c r="E8" s="16" t="s">
        <v>84</v>
      </c>
      <c r="F8" s="15" t="s">
        <v>17</v>
      </c>
    </row>
    <row r="9" customFormat="false" ht="13.8" hidden="false" customHeight="false" outlineLevel="0" collapsed="false">
      <c r="A9" s="15"/>
      <c r="B9" s="16"/>
      <c r="C9" s="16"/>
      <c r="D9" s="16"/>
      <c r="E9" s="17" t="s">
        <v>85</v>
      </c>
      <c r="F9" s="15"/>
    </row>
    <row r="10" customFormat="false" ht="19.55" hidden="false" customHeight="false" outlineLevel="0" collapsed="false">
      <c r="A10" s="15"/>
      <c r="B10" s="16"/>
      <c r="C10" s="16"/>
      <c r="D10" s="16"/>
      <c r="E10" s="17" t="s">
        <v>86</v>
      </c>
      <c r="F10" s="15"/>
    </row>
    <row r="11" customFormat="false" ht="19.55" hidden="false" customHeight="false" outlineLevel="0" collapsed="false">
      <c r="A11" s="15"/>
      <c r="B11" s="16"/>
      <c r="C11" s="16"/>
      <c r="D11" s="16"/>
      <c r="E11" s="17" t="s">
        <v>87</v>
      </c>
      <c r="F11" s="15"/>
    </row>
    <row r="12" customFormat="false" ht="13.8" hidden="false" customHeight="false" outlineLevel="0" collapsed="false">
      <c r="A12" s="15"/>
      <c r="B12" s="16"/>
      <c r="C12" s="16"/>
      <c r="D12" s="16"/>
      <c r="E12" s="18" t="s">
        <v>88</v>
      </c>
      <c r="F12" s="15"/>
    </row>
    <row r="13" customFormat="false" ht="13.8" hidden="false" customHeight="true" outlineLevel="0" collapsed="false">
      <c r="A13" s="19" t="s">
        <v>15</v>
      </c>
      <c r="B13" s="20" t="n">
        <v>2014</v>
      </c>
      <c r="C13" s="20" t="n">
        <v>2010</v>
      </c>
      <c r="D13" s="16" t="s">
        <v>16</v>
      </c>
      <c r="E13" s="16" t="s">
        <v>89</v>
      </c>
      <c r="F13" s="19" t="s">
        <v>20</v>
      </c>
    </row>
    <row r="14" customFormat="false" ht="13.8" hidden="false" customHeight="false" outlineLevel="0" collapsed="false">
      <c r="A14" s="19"/>
      <c r="B14" s="20"/>
      <c r="C14" s="20"/>
      <c r="D14" s="20"/>
      <c r="E14" s="16" t="s">
        <v>79</v>
      </c>
      <c r="F14" s="19"/>
    </row>
    <row r="15" customFormat="false" ht="13.8" hidden="false" customHeight="false" outlineLevel="0" collapsed="false">
      <c r="A15" s="19"/>
      <c r="B15" s="20"/>
      <c r="C15" s="20"/>
      <c r="D15" s="20"/>
      <c r="E15" s="16" t="s">
        <v>90</v>
      </c>
      <c r="F15" s="19"/>
    </row>
    <row r="16" customFormat="false" ht="13.8" hidden="false" customHeight="false" outlineLevel="0" collapsed="false">
      <c r="A16" s="19"/>
      <c r="B16" s="20"/>
      <c r="C16" s="20"/>
      <c r="D16" s="20"/>
      <c r="E16" s="16" t="s">
        <v>91</v>
      </c>
      <c r="F16" s="19"/>
    </row>
    <row r="17" customFormat="false" ht="15.05" hidden="false" customHeight="true" outlineLevel="0" collapsed="false">
      <c r="A17" s="19" t="s">
        <v>30</v>
      </c>
      <c r="B17" s="20" t="n">
        <v>2014</v>
      </c>
      <c r="C17" s="20" t="n">
        <v>2010</v>
      </c>
      <c r="D17" s="20" t="s">
        <v>31</v>
      </c>
      <c r="E17" s="17" t="s">
        <v>92</v>
      </c>
      <c r="F17" s="21" t="s">
        <v>20</v>
      </c>
    </row>
    <row r="18" customFormat="false" ht="18.05" hidden="false" customHeight="true" outlineLevel="0" collapsed="false">
      <c r="A18" s="19"/>
      <c r="B18" s="20"/>
      <c r="C18" s="20"/>
      <c r="D18" s="20"/>
      <c r="E18" s="17" t="s">
        <v>93</v>
      </c>
      <c r="F18" s="21"/>
    </row>
    <row r="19" customFormat="false" ht="28.6" hidden="false" customHeight="false" outlineLevel="0" collapsed="false">
      <c r="A19" s="19"/>
      <c r="B19" s="20"/>
      <c r="C19" s="20"/>
      <c r="D19" s="20"/>
      <c r="E19" s="17" t="s">
        <v>94</v>
      </c>
      <c r="F19" s="21"/>
    </row>
    <row r="20" customFormat="false" ht="13.8" hidden="false" customHeight="false" outlineLevel="0" collapsed="false">
      <c r="A20" s="19"/>
      <c r="B20" s="20"/>
      <c r="C20" s="20"/>
      <c r="D20" s="20"/>
      <c r="E20" s="18" t="s">
        <v>88</v>
      </c>
      <c r="F20" s="21"/>
    </row>
    <row r="21" customFormat="false" ht="13.8" hidden="false" customHeight="true" outlineLevel="0" collapsed="false">
      <c r="A21" s="19" t="s">
        <v>15</v>
      </c>
      <c r="B21" s="20" t="n">
        <v>2018</v>
      </c>
      <c r="C21" s="20" t="n">
        <v>2014</v>
      </c>
      <c r="D21" s="16" t="s">
        <v>16</v>
      </c>
      <c r="E21" s="16" t="s">
        <v>95</v>
      </c>
      <c r="F21" s="19" t="s">
        <v>23</v>
      </c>
    </row>
    <row r="22" customFormat="false" ht="13.8" hidden="false" customHeight="false" outlineLevel="0" collapsed="false">
      <c r="A22" s="19"/>
      <c r="B22" s="20"/>
      <c r="C22" s="20"/>
      <c r="D22" s="20"/>
      <c r="E22" s="16" t="s">
        <v>96</v>
      </c>
      <c r="F22" s="19"/>
    </row>
    <row r="23" customFormat="false" ht="13.8" hidden="false" customHeight="false" outlineLevel="0" collapsed="false">
      <c r="A23" s="19"/>
      <c r="B23" s="20"/>
      <c r="C23" s="20"/>
      <c r="D23" s="20"/>
      <c r="E23" s="16" t="s">
        <v>97</v>
      </c>
      <c r="F23" s="19"/>
    </row>
    <row r="24" customFormat="false" ht="13.8" hidden="false" customHeight="false" outlineLevel="0" collapsed="false">
      <c r="A24" s="19"/>
      <c r="B24" s="20"/>
      <c r="C24" s="20"/>
      <c r="D24" s="20"/>
      <c r="E24" s="16" t="s">
        <v>98</v>
      </c>
      <c r="F24" s="19"/>
    </row>
    <row r="25" customFormat="false" ht="19.55" hidden="false" customHeight="true" outlineLevel="0" collapsed="false">
      <c r="A25" s="19" t="s">
        <v>37</v>
      </c>
      <c r="B25" s="20" t="n">
        <v>2017</v>
      </c>
      <c r="C25" s="20" t="n">
        <v>2014</v>
      </c>
      <c r="D25" s="20" t="s">
        <v>31</v>
      </c>
      <c r="E25" s="17" t="s">
        <v>99</v>
      </c>
      <c r="F25" s="21" t="s">
        <v>23</v>
      </c>
      <c r="J25" s="7"/>
      <c r="K25" s="8"/>
    </row>
    <row r="26" customFormat="false" ht="19.55" hidden="false" customHeight="false" outlineLevel="0" collapsed="false">
      <c r="A26" s="19"/>
      <c r="B26" s="20"/>
      <c r="C26" s="20"/>
      <c r="D26" s="20"/>
      <c r="E26" s="17" t="s">
        <v>100</v>
      </c>
      <c r="F26" s="21"/>
      <c r="J26" s="7"/>
      <c r="K26" s="8"/>
    </row>
    <row r="27" customFormat="false" ht="37.65" hidden="false" customHeight="false" outlineLevel="0" collapsed="false">
      <c r="A27" s="19"/>
      <c r="B27" s="20"/>
      <c r="C27" s="20"/>
      <c r="D27" s="20"/>
      <c r="E27" s="17" t="s">
        <v>101</v>
      </c>
      <c r="F27" s="21"/>
    </row>
    <row r="28" customFormat="false" ht="13.8" hidden="false" customHeight="false" outlineLevel="0" collapsed="false">
      <c r="A28" s="19"/>
      <c r="B28" s="20"/>
      <c r="C28" s="20"/>
      <c r="D28" s="20"/>
      <c r="E28" s="17" t="s">
        <v>102</v>
      </c>
      <c r="F28" s="21"/>
    </row>
    <row r="29" customFormat="false" ht="19.55" hidden="false" customHeight="true" outlineLevel="0" collapsed="false">
      <c r="A29" s="19" t="s">
        <v>26</v>
      </c>
      <c r="B29" s="20" t="n">
        <v>2019</v>
      </c>
      <c r="C29" s="20" t="n">
        <v>2018</v>
      </c>
      <c r="D29" s="16" t="s">
        <v>16</v>
      </c>
      <c r="E29" s="17" t="s">
        <v>103</v>
      </c>
      <c r="F29" s="21" t="s">
        <v>27</v>
      </c>
    </row>
    <row r="30" customFormat="false" ht="13.8" hidden="false" customHeight="false" outlineLevel="0" collapsed="false">
      <c r="A30" s="19"/>
      <c r="B30" s="20"/>
      <c r="C30" s="20"/>
      <c r="D30" s="20"/>
      <c r="E30" s="17" t="s">
        <v>104</v>
      </c>
      <c r="F30" s="21"/>
    </row>
    <row r="31" customFormat="false" ht="37.65" hidden="false" customHeight="false" outlineLevel="0" collapsed="false">
      <c r="A31" s="19"/>
      <c r="B31" s="20"/>
      <c r="C31" s="20"/>
      <c r="D31" s="20"/>
      <c r="E31" s="17" t="s">
        <v>105</v>
      </c>
      <c r="F31" s="21"/>
    </row>
    <row r="32" customFormat="false" ht="24.05" hidden="false" customHeight="false" outlineLevel="0" collapsed="false">
      <c r="A32" s="19"/>
      <c r="B32" s="20"/>
      <c r="C32" s="20"/>
      <c r="D32" s="20"/>
      <c r="E32" s="22" t="s">
        <v>106</v>
      </c>
      <c r="F32" s="21"/>
    </row>
    <row r="33" customFormat="false" ht="19.55" hidden="false" customHeight="false" outlineLevel="0" collapsed="false">
      <c r="A33" s="19"/>
      <c r="B33" s="20"/>
      <c r="C33" s="20"/>
      <c r="D33" s="20"/>
      <c r="E33" s="17" t="s">
        <v>75</v>
      </c>
      <c r="F33" s="21"/>
    </row>
    <row r="34" customFormat="false" ht="13.8" hidden="false" customHeight="false" outlineLevel="0" collapsed="false">
      <c r="A34" s="19"/>
      <c r="B34" s="20"/>
      <c r="C34" s="20"/>
      <c r="D34" s="20"/>
      <c r="E34" s="20" t="s">
        <v>107</v>
      </c>
      <c r="F34" s="21"/>
    </row>
    <row r="35" customFormat="false" ht="19.55" hidden="false" customHeight="false" outlineLevel="0" collapsed="false">
      <c r="A35" s="19" t="s">
        <v>37</v>
      </c>
      <c r="B35" s="20" t="n">
        <v>2021</v>
      </c>
      <c r="C35" s="20" t="n">
        <v>2018</v>
      </c>
      <c r="D35" s="20" t="s">
        <v>31</v>
      </c>
      <c r="E35" s="17" t="s">
        <v>99</v>
      </c>
      <c r="F35" s="19" t="s">
        <v>27</v>
      </c>
    </row>
    <row r="36" customFormat="false" ht="19.55" hidden="false" customHeight="false" outlineLevel="0" collapsed="false">
      <c r="A36" s="19"/>
      <c r="B36" s="20"/>
      <c r="C36" s="20"/>
      <c r="D36" s="20"/>
      <c r="E36" s="17" t="s">
        <v>100</v>
      </c>
      <c r="F36" s="19"/>
    </row>
    <row r="37" customFormat="false" ht="19.55" hidden="false" customHeight="false" outlineLevel="0" collapsed="false">
      <c r="A37" s="19"/>
      <c r="B37" s="20"/>
      <c r="C37" s="20"/>
      <c r="D37" s="20"/>
      <c r="E37" s="23" t="s">
        <v>108</v>
      </c>
      <c r="F37" s="19"/>
    </row>
    <row r="38" customFormat="false" ht="37.65" hidden="false" customHeight="false" outlineLevel="0" collapsed="false">
      <c r="A38" s="19"/>
      <c r="B38" s="20"/>
      <c r="C38" s="20"/>
      <c r="D38" s="20"/>
      <c r="E38" s="17" t="s">
        <v>101</v>
      </c>
      <c r="F38" s="19"/>
    </row>
    <row r="39" customFormat="false" ht="13.8" hidden="false" customHeight="false" outlineLevel="0" collapsed="false">
      <c r="A39" s="19"/>
      <c r="B39" s="20"/>
      <c r="C39" s="20"/>
      <c r="D39" s="20"/>
      <c r="E39" s="17" t="s">
        <v>102</v>
      </c>
      <c r="F39" s="19"/>
    </row>
    <row r="40" customFormat="false" ht="13.8" hidden="false" customHeight="false" outlineLevel="0" collapsed="false">
      <c r="A40" s="19"/>
      <c r="B40" s="20"/>
      <c r="C40" s="20"/>
      <c r="D40" s="20"/>
      <c r="E40" s="24" t="s">
        <v>109</v>
      </c>
      <c r="F40" s="19"/>
    </row>
    <row r="41" customFormat="false" ht="13.8" hidden="false" customHeight="true" outlineLevel="0" collapsed="false">
      <c r="A41" s="25" t="s">
        <v>77</v>
      </c>
      <c r="B41" s="25"/>
      <c r="C41" s="25"/>
      <c r="D41" s="25"/>
      <c r="E41" s="25"/>
      <c r="F41" s="25"/>
    </row>
    <row r="1048576" customFormat="false" ht="12.8" hidden="false" customHeight="false" outlineLevel="0" collapsed="false"/>
  </sheetData>
  <mergeCells count="41">
    <mergeCell ref="A2:A7"/>
    <mergeCell ref="B2:B7"/>
    <mergeCell ref="C2:C7"/>
    <mergeCell ref="D2:D7"/>
    <mergeCell ref="F2:F7"/>
    <mergeCell ref="A8:A12"/>
    <mergeCell ref="B8:B12"/>
    <mergeCell ref="C8:C12"/>
    <mergeCell ref="D8:D12"/>
    <mergeCell ref="F8:F12"/>
    <mergeCell ref="A13:A16"/>
    <mergeCell ref="B13:B16"/>
    <mergeCell ref="C13:C16"/>
    <mergeCell ref="D13:D16"/>
    <mergeCell ref="F13:F16"/>
    <mergeCell ref="A17:A20"/>
    <mergeCell ref="B17:B20"/>
    <mergeCell ref="C17:C20"/>
    <mergeCell ref="D17:D20"/>
    <mergeCell ref="F17:F20"/>
    <mergeCell ref="A21:A24"/>
    <mergeCell ref="B21:B24"/>
    <mergeCell ref="C21:C24"/>
    <mergeCell ref="D21:D24"/>
    <mergeCell ref="F21:F24"/>
    <mergeCell ref="A25:A28"/>
    <mergeCell ref="B25:B28"/>
    <mergeCell ref="C25:C28"/>
    <mergeCell ref="D25:D28"/>
    <mergeCell ref="F25:F28"/>
    <mergeCell ref="A29:A34"/>
    <mergeCell ref="B29:B34"/>
    <mergeCell ref="C29:C34"/>
    <mergeCell ref="D29:D34"/>
    <mergeCell ref="F29:F34"/>
    <mergeCell ref="A35:A40"/>
    <mergeCell ref="B35:B40"/>
    <mergeCell ref="C35:C40"/>
    <mergeCell ref="D35:D40"/>
    <mergeCell ref="F35:F40"/>
    <mergeCell ref="A41:F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5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C43" activeCellId="1" sqref="A1:F41 C4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18.96"/>
    <col collapsed="false" customWidth="true" hidden="false" outlineLevel="0" max="2" min="2" style="1" width="16.73"/>
    <col collapsed="false" customWidth="true" hidden="false" outlineLevel="0" max="3" min="3" style="1" width="15.31"/>
    <col collapsed="false" customWidth="true" hidden="false" outlineLevel="0" max="4" min="4" style="1" width="17.15"/>
    <col collapsed="false" customWidth="true" hidden="false" outlineLevel="0" max="5" min="5" style="1" width="21.81"/>
  </cols>
  <sheetData>
    <row r="1" customFormat="false" ht="13.8" hidden="false" customHeight="false" outlineLevel="0" collapsed="false">
      <c r="A1" s="26" t="s">
        <v>110</v>
      </c>
      <c r="B1" s="26"/>
      <c r="C1" s="26"/>
      <c r="D1" s="26"/>
      <c r="E1" s="26"/>
      <c r="G1" s="1" t="s">
        <v>111</v>
      </c>
    </row>
    <row r="2" customFormat="false" ht="13.8" hidden="false" customHeight="false" outlineLevel="0" collapsed="false">
      <c r="A2" s="27" t="s">
        <v>112</v>
      </c>
      <c r="B2" s="28" t="s">
        <v>113</v>
      </c>
      <c r="C2" s="28" t="s">
        <v>114</v>
      </c>
      <c r="D2" s="28" t="s">
        <v>115</v>
      </c>
      <c r="E2" s="27" t="s">
        <v>116</v>
      </c>
      <c r="G2" s="1" t="n">
        <v>1500</v>
      </c>
      <c r="H2" s="1" t="n">
        <v>134</v>
      </c>
    </row>
    <row r="3" customFormat="false" ht="13.8" hidden="false" customHeight="false" outlineLevel="0" collapsed="false">
      <c r="A3" s="27" t="s">
        <v>117</v>
      </c>
      <c r="B3" s="29" t="s">
        <v>118</v>
      </c>
      <c r="C3" s="28" t="n">
        <v>537</v>
      </c>
      <c r="D3" s="29" t="s">
        <v>36</v>
      </c>
      <c r="E3" s="27" t="n">
        <v>20</v>
      </c>
    </row>
    <row r="4" customFormat="false" ht="13.8" hidden="false" customHeight="false" outlineLevel="0" collapsed="false">
      <c r="A4" s="27" t="s">
        <v>119</v>
      </c>
      <c r="B4" s="29"/>
      <c r="C4" s="28" t="n">
        <v>168</v>
      </c>
      <c r="D4" s="29"/>
      <c r="E4" s="27" t="n">
        <v>15</v>
      </c>
    </row>
    <row r="5" customFormat="false" ht="13.8" hidden="false" customHeight="false" outlineLevel="0" collapsed="false">
      <c r="A5" s="27" t="s">
        <v>120</v>
      </c>
      <c r="B5" s="29"/>
      <c r="C5" s="28" t="n">
        <v>53</v>
      </c>
      <c r="D5" s="29"/>
      <c r="E5" s="27" t="n">
        <v>16</v>
      </c>
    </row>
    <row r="6" customFormat="false" ht="13.8" hidden="false" customHeight="false" outlineLevel="0" collapsed="false">
      <c r="A6" s="27" t="s">
        <v>121</v>
      </c>
      <c r="B6" s="29"/>
      <c r="C6" s="28" t="n">
        <v>154</v>
      </c>
      <c r="D6" s="29"/>
      <c r="E6" s="27" t="n">
        <v>10</v>
      </c>
    </row>
    <row r="7" customFormat="false" ht="13.8" hidden="false" customHeight="false" outlineLevel="0" collapsed="false">
      <c r="A7" s="27" t="s">
        <v>122</v>
      </c>
      <c r="B7" s="29"/>
      <c r="C7" s="30" t="s">
        <v>123</v>
      </c>
      <c r="D7" s="29"/>
      <c r="E7" s="27" t="n">
        <v>11</v>
      </c>
    </row>
    <row r="8" customFormat="false" ht="13.8" hidden="false" customHeight="false" outlineLevel="0" collapsed="false">
      <c r="A8" s="27" t="s">
        <v>124</v>
      </c>
      <c r="B8" s="29"/>
      <c r="C8" s="28" t="n">
        <v>33</v>
      </c>
      <c r="D8" s="29"/>
      <c r="E8" s="27" t="n">
        <v>3</v>
      </c>
      <c r="G8" s="1" t="n">
        <f aca="false">SUM(C3+19+C4+C5+C6+C8)</f>
        <v>964</v>
      </c>
      <c r="H8" s="1" t="n">
        <f aca="false">SUM(E3:E8)</f>
        <v>75</v>
      </c>
    </row>
    <row r="9" customFormat="false" ht="13.8" hidden="false" customHeight="false" outlineLevel="0" collapsed="false">
      <c r="A9" s="27" t="s">
        <v>125</v>
      </c>
      <c r="B9" s="29"/>
      <c r="C9" s="28" t="n">
        <v>536</v>
      </c>
      <c r="D9" s="29"/>
      <c r="E9" s="27" t="n">
        <v>59</v>
      </c>
      <c r="G9" s="1" t="n">
        <f aca="false">G2-G8</f>
        <v>536</v>
      </c>
      <c r="H9" s="1" t="n">
        <f aca="false">134-H8</f>
        <v>59</v>
      </c>
    </row>
    <row r="10" customFormat="false" ht="13.8" hidden="false" customHeight="false" outlineLevel="0" collapsed="false">
      <c r="A10" s="27" t="s">
        <v>117</v>
      </c>
      <c r="B10" s="29" t="s">
        <v>126</v>
      </c>
      <c r="C10" s="31" t="n">
        <v>208</v>
      </c>
      <c r="D10" s="29" t="s">
        <v>48</v>
      </c>
      <c r="E10" s="27" t="n">
        <v>22</v>
      </c>
      <c r="G10" s="1" t="n">
        <v>1486</v>
      </c>
      <c r="H10" s="1" t="n">
        <v>123</v>
      </c>
    </row>
    <row r="11" customFormat="false" ht="13.8" hidden="false" customHeight="false" outlineLevel="0" collapsed="false">
      <c r="A11" s="27" t="s">
        <v>119</v>
      </c>
      <c r="B11" s="29"/>
      <c r="C11" s="31" t="n">
        <v>94</v>
      </c>
      <c r="D11" s="29"/>
      <c r="E11" s="27" t="n">
        <v>14</v>
      </c>
    </row>
    <row r="12" customFormat="false" ht="13.8" hidden="false" customHeight="false" outlineLevel="0" collapsed="false">
      <c r="A12" s="27" t="s">
        <v>121</v>
      </c>
      <c r="B12" s="29"/>
      <c r="C12" s="31" t="n">
        <v>58</v>
      </c>
      <c r="D12" s="29"/>
      <c r="E12" s="27" t="n">
        <v>22</v>
      </c>
    </row>
    <row r="13" customFormat="false" ht="13.8" hidden="false" customHeight="false" outlineLevel="0" collapsed="false">
      <c r="A13" s="27" t="s">
        <v>127</v>
      </c>
      <c r="B13" s="29"/>
      <c r="C13" s="30" t="s">
        <v>123</v>
      </c>
      <c r="D13" s="29"/>
      <c r="E13" s="27" t="n">
        <v>5</v>
      </c>
    </row>
    <row r="14" customFormat="false" ht="13.8" hidden="false" customHeight="false" outlineLevel="0" collapsed="false">
      <c r="A14" s="27" t="s">
        <v>124</v>
      </c>
      <c r="B14" s="29"/>
      <c r="C14" s="31" t="n">
        <v>24</v>
      </c>
      <c r="D14" s="29"/>
      <c r="E14" s="27" t="n">
        <v>5</v>
      </c>
      <c r="G14" s="1" t="n">
        <f aca="false">SUM(19+C10+C11+C12+C14)</f>
        <v>403</v>
      </c>
      <c r="H14" s="1" t="n">
        <f aca="false">SUM(E10:E14)</f>
        <v>68</v>
      </c>
    </row>
    <row r="15" customFormat="false" ht="13.8" hidden="false" customHeight="false" outlineLevel="0" collapsed="false">
      <c r="A15" s="27" t="s">
        <v>125</v>
      </c>
      <c r="B15" s="29"/>
      <c r="C15" s="31" t="n">
        <v>1083</v>
      </c>
      <c r="D15" s="29"/>
      <c r="E15" s="27" t="n">
        <v>55</v>
      </c>
      <c r="G15" s="1" t="n">
        <f aca="false">G10-G14</f>
        <v>1083</v>
      </c>
      <c r="H15" s="1" t="n">
        <f aca="false">H10-H14</f>
        <v>55</v>
      </c>
    </row>
    <row r="16" customFormat="false" ht="13.8" hidden="false" customHeight="false" outlineLevel="0" collapsed="false">
      <c r="A16" s="27" t="s">
        <v>119</v>
      </c>
      <c r="B16" s="29" t="s">
        <v>128</v>
      </c>
      <c r="C16" s="27" t="n">
        <v>20</v>
      </c>
      <c r="D16" s="29" t="s">
        <v>129</v>
      </c>
      <c r="E16" s="27" t="n">
        <v>15</v>
      </c>
      <c r="G16" s="1" t="n">
        <v>1763</v>
      </c>
      <c r="H16" s="1" t="n">
        <v>143</v>
      </c>
    </row>
    <row r="17" customFormat="false" ht="13.8" hidden="false" customHeight="false" outlineLevel="0" collapsed="false">
      <c r="A17" s="27" t="s">
        <v>121</v>
      </c>
      <c r="B17" s="29"/>
      <c r="C17" s="27" t="n">
        <v>55</v>
      </c>
      <c r="D17" s="29"/>
      <c r="E17" s="27" t="n">
        <v>21</v>
      </c>
    </row>
    <row r="18" customFormat="false" ht="13.8" hidden="false" customHeight="false" outlineLevel="0" collapsed="false">
      <c r="A18" s="32" t="s">
        <v>130</v>
      </c>
      <c r="B18" s="29"/>
      <c r="C18" s="27" t="n">
        <v>20</v>
      </c>
      <c r="D18" s="29"/>
      <c r="E18" s="27" t="n">
        <v>4</v>
      </c>
    </row>
    <row r="19" customFormat="false" ht="13.8" hidden="false" customHeight="false" outlineLevel="0" collapsed="false">
      <c r="A19" s="27" t="s">
        <v>117</v>
      </c>
      <c r="B19" s="29"/>
      <c r="C19" s="27" t="n">
        <v>304</v>
      </c>
      <c r="D19" s="29"/>
      <c r="E19" s="27" t="n">
        <v>16</v>
      </c>
      <c r="G19" s="1" t="n">
        <f aca="false">SUM(C16:C19)</f>
        <v>399</v>
      </c>
      <c r="H19" s="1" t="n">
        <f aca="false">SUM(E16:E19)</f>
        <v>56</v>
      </c>
    </row>
    <row r="20" customFormat="false" ht="13.8" hidden="false" customHeight="false" outlineLevel="0" collapsed="false">
      <c r="A20" s="27" t="s">
        <v>125</v>
      </c>
      <c r="B20" s="29"/>
      <c r="C20" s="27" t="n">
        <v>1364</v>
      </c>
      <c r="D20" s="29"/>
      <c r="E20" s="27" t="n">
        <v>87</v>
      </c>
      <c r="G20" s="1" t="n">
        <f aca="false">G16-G19</f>
        <v>1364</v>
      </c>
      <c r="H20" s="1" t="n">
        <f aca="false">H16-H19</f>
        <v>87</v>
      </c>
    </row>
    <row r="21" customFormat="false" ht="13.8" hidden="false" customHeight="true" outlineLevel="0" collapsed="false">
      <c r="A21" s="33" t="s">
        <v>131</v>
      </c>
      <c r="B21" s="34" t="s">
        <v>132</v>
      </c>
      <c r="C21" s="35" t="s">
        <v>123</v>
      </c>
      <c r="D21" s="34" t="s">
        <v>132</v>
      </c>
      <c r="E21" s="33" t="n">
        <v>10</v>
      </c>
      <c r="G21" s="1" t="n">
        <v>2009</v>
      </c>
      <c r="H21" s="1" t="n">
        <v>118</v>
      </c>
    </row>
    <row r="22" customFormat="false" ht="13.8" hidden="false" customHeight="false" outlineLevel="0" collapsed="false">
      <c r="A22" s="33" t="s">
        <v>133</v>
      </c>
      <c r="B22" s="34"/>
      <c r="C22" s="36" t="n">
        <v>36</v>
      </c>
      <c r="D22" s="34"/>
      <c r="E22" s="33" t="n">
        <v>9</v>
      </c>
    </row>
    <row r="23" customFormat="false" ht="13.8" hidden="false" customHeight="false" outlineLevel="0" collapsed="false">
      <c r="A23" s="33" t="s">
        <v>117</v>
      </c>
      <c r="B23" s="34"/>
      <c r="C23" s="36" t="n">
        <v>219</v>
      </c>
      <c r="D23" s="34"/>
      <c r="E23" s="33" t="n">
        <v>16</v>
      </c>
      <c r="G23" s="1" t="n">
        <f aca="false">SUM(19+36+219)</f>
        <v>274</v>
      </c>
      <c r="H23" s="1" t="n">
        <f aca="false">SUM(E21:E23)</f>
        <v>35</v>
      </c>
    </row>
    <row r="24" customFormat="false" ht="13.8" hidden="false" customHeight="false" outlineLevel="0" collapsed="false">
      <c r="A24" s="33" t="s">
        <v>125</v>
      </c>
      <c r="B24" s="34"/>
      <c r="C24" s="36" t="n">
        <v>1735</v>
      </c>
      <c r="D24" s="34"/>
      <c r="E24" s="33" t="n">
        <v>83</v>
      </c>
      <c r="G24" s="1" t="n">
        <f aca="false">G21-G23</f>
        <v>1735</v>
      </c>
      <c r="H24" s="1" t="n">
        <f aca="false">H21-H23</f>
        <v>83</v>
      </c>
    </row>
    <row r="25" customFormat="false" ht="13.8" hidden="false" customHeight="false" outlineLevel="0" collapsed="false">
      <c r="A25" s="37" t="s">
        <v>131</v>
      </c>
      <c r="B25" s="38" t="s">
        <v>68</v>
      </c>
      <c r="C25" s="39" t="s">
        <v>123</v>
      </c>
      <c r="D25" s="40" t="s">
        <v>65</v>
      </c>
      <c r="E25" s="37" t="n">
        <v>10</v>
      </c>
      <c r="G25" s="1"/>
      <c r="H25" s="1"/>
    </row>
    <row r="26" customFormat="false" ht="13.8" hidden="false" customHeight="false" outlineLevel="0" collapsed="false">
      <c r="A26" s="37" t="s">
        <v>133</v>
      </c>
      <c r="B26" s="38"/>
      <c r="C26" s="41" t="n">
        <v>36</v>
      </c>
      <c r="D26" s="40"/>
      <c r="E26" s="37" t="n">
        <v>9</v>
      </c>
    </row>
    <row r="27" customFormat="false" ht="13.8" hidden="false" customHeight="false" outlineLevel="0" collapsed="false">
      <c r="A27" s="37" t="s">
        <v>117</v>
      </c>
      <c r="B27" s="38"/>
      <c r="C27" s="41" t="n">
        <v>219</v>
      </c>
      <c r="D27" s="40"/>
      <c r="E27" s="37" t="n">
        <v>16</v>
      </c>
      <c r="G27" s="1"/>
      <c r="H27" s="1"/>
    </row>
    <row r="28" customFormat="false" ht="13.8" hidden="false" customHeight="false" outlineLevel="0" collapsed="false">
      <c r="A28" s="37" t="s">
        <v>125</v>
      </c>
      <c r="B28" s="38"/>
      <c r="C28" s="41" t="n">
        <v>1735</v>
      </c>
      <c r="D28" s="40"/>
      <c r="E28" s="37" t="n">
        <v>239</v>
      </c>
      <c r="G28" s="42" t="s">
        <v>134</v>
      </c>
      <c r="H28" s="42" t="s">
        <v>134</v>
      </c>
    </row>
    <row r="29" customFormat="false" ht="13.8" hidden="false" customHeight="false" outlineLevel="0" collapsed="false">
      <c r="A29" s="1" t="s">
        <v>135</v>
      </c>
    </row>
    <row r="30" customFormat="false" ht="13.8" hidden="false" customHeight="false" outlineLevel="0" collapsed="false">
      <c r="A30" s="43" t="s">
        <v>136</v>
      </c>
      <c r="B30" s="43"/>
      <c r="C30" s="43"/>
      <c r="D30" s="43"/>
      <c r="E30" s="43"/>
    </row>
    <row r="31" customFormat="false" ht="46.65" hidden="false" customHeight="true" outlineLevel="0" collapsed="false">
      <c r="A31" s="44" t="s">
        <v>77</v>
      </c>
      <c r="B31" s="44"/>
      <c r="C31" s="44"/>
      <c r="D31" s="44"/>
      <c r="E31" s="44"/>
    </row>
    <row r="32" customFormat="false" ht="24.55" hidden="false" customHeight="true" outlineLevel="0" collapsed="false">
      <c r="A32" s="45" t="s">
        <v>137</v>
      </c>
      <c r="B32" s="45"/>
      <c r="C32" s="45"/>
      <c r="D32" s="45"/>
    </row>
    <row r="34" customFormat="false" ht="13.8" hidden="false" customHeight="false" outlineLevel="0" collapsed="false">
      <c r="A34" s="46" t="s">
        <v>138</v>
      </c>
      <c r="B34" s="46"/>
      <c r="C34" s="46"/>
    </row>
    <row r="37" customFormat="false" ht="13.8" hidden="false" customHeight="false" outlineLevel="0" collapsed="false">
      <c r="A37" s="47" t="s">
        <v>139</v>
      </c>
      <c r="B37" s="47"/>
      <c r="C37" s="47"/>
      <c r="D37" s="47"/>
      <c r="E37" s="47"/>
    </row>
    <row r="38" customFormat="false" ht="13.8" hidden="false" customHeight="false" outlineLevel="0" collapsed="false">
      <c r="A38" s="28" t="s">
        <v>140</v>
      </c>
      <c r="B38" s="28" t="s">
        <v>141</v>
      </c>
      <c r="C38" s="28" t="s">
        <v>142</v>
      </c>
      <c r="D38" s="10" t="s">
        <v>143</v>
      </c>
    </row>
    <row r="39" customFormat="false" ht="13.8" hidden="false" customHeight="false" outlineLevel="0" collapsed="false">
      <c r="A39" s="48" t="s">
        <v>144</v>
      </c>
      <c r="B39" s="49" t="n">
        <f aca="false">(E9*100/H2)</f>
        <v>44.0298507462687</v>
      </c>
      <c r="C39" s="49" t="n">
        <f aca="false">(C9*100/G2)</f>
        <v>35.7333333333333</v>
      </c>
      <c r="D39" s="28" t="s">
        <v>145</v>
      </c>
    </row>
    <row r="40" customFormat="false" ht="13.8" hidden="false" customHeight="false" outlineLevel="0" collapsed="false">
      <c r="A40" s="48" t="s">
        <v>146</v>
      </c>
      <c r="B40" s="49" t="n">
        <f aca="false">E15*100/H10</f>
        <v>44.7154471544716</v>
      </c>
      <c r="C40" s="49" t="n">
        <f aca="false">C15*100/G10</f>
        <v>72.8802153432032</v>
      </c>
      <c r="D40" s="28" t="s">
        <v>145</v>
      </c>
    </row>
    <row r="41" customFormat="false" ht="13.8" hidden="false" customHeight="false" outlineLevel="0" collapsed="false">
      <c r="A41" s="48" t="s">
        <v>147</v>
      </c>
      <c r="B41" s="49" t="n">
        <f aca="false">E20*100/H16</f>
        <v>60.8391608391608</v>
      </c>
      <c r="C41" s="49" t="n">
        <f aca="false">C20*100/G16</f>
        <v>77.3681225184345</v>
      </c>
      <c r="D41" s="28" t="s">
        <v>148</v>
      </c>
    </row>
    <row r="42" customFormat="false" ht="35.55" hidden="false" customHeight="false" outlineLevel="0" collapsed="false">
      <c r="A42" s="34" t="s">
        <v>132</v>
      </c>
      <c r="B42" s="50" t="n">
        <f aca="false">E24*100/118</f>
        <v>70.3389830508475</v>
      </c>
      <c r="C42" s="50" t="n">
        <f aca="false">C24*100/G21</f>
        <v>86.3613738178198</v>
      </c>
      <c r="D42" s="36" t="s">
        <v>149</v>
      </c>
    </row>
    <row r="43" customFormat="false" ht="24.05" hidden="false" customHeight="false" outlineLevel="0" collapsed="false">
      <c r="A43" s="51" t="s">
        <v>150</v>
      </c>
      <c r="B43" s="52" t="n">
        <f aca="false">B42</f>
        <v>70.3389830508475</v>
      </c>
      <c r="C43" s="53" t="n">
        <f aca="false">C42</f>
        <v>86.3613738178198</v>
      </c>
      <c r="D43" s="41" t="s">
        <v>151</v>
      </c>
    </row>
    <row r="45" customFormat="false" ht="13.8" hidden="false" customHeight="false" outlineLevel="0" collapsed="false">
      <c r="A45" s="54" t="s">
        <v>152</v>
      </c>
      <c r="B45" s="54"/>
      <c r="C45" s="54"/>
      <c r="D45" s="54"/>
      <c r="E45" s="54"/>
      <c r="F45" s="54"/>
      <c r="G45" s="54"/>
    </row>
  </sheetData>
  <mergeCells count="16">
    <mergeCell ref="A1:E1"/>
    <mergeCell ref="B3:B9"/>
    <mergeCell ref="D3:D9"/>
    <mergeCell ref="B10:B15"/>
    <mergeCell ref="D10:D15"/>
    <mergeCell ref="B16:B20"/>
    <mergeCell ref="D16:D20"/>
    <mergeCell ref="B21:B24"/>
    <mergeCell ref="D21:D24"/>
    <mergeCell ref="B25:B28"/>
    <mergeCell ref="D25:D28"/>
    <mergeCell ref="A30:E30"/>
    <mergeCell ref="A31:E31"/>
    <mergeCell ref="A32:D32"/>
    <mergeCell ref="A37:E37"/>
    <mergeCell ref="A45:G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0" activeCellId="1" sqref="A1:F41 M10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5.54"/>
    <col collapsed="false" customWidth="true" hidden="false" outlineLevel="0" max="2" min="2" style="1" width="14.02"/>
    <col collapsed="false" customWidth="true" hidden="false" outlineLevel="0" max="3" min="3" style="1" width="19.01"/>
    <col collapsed="false" customWidth="true" hidden="false" outlineLevel="0" max="4" min="4" style="1" width="20.11"/>
    <col collapsed="false" customWidth="true" hidden="false" outlineLevel="0" max="5" min="5" style="1" width="13.34"/>
    <col collapsed="false" customWidth="true" hidden="false" outlineLevel="0" max="6" min="6" style="1" width="28.33"/>
  </cols>
  <sheetData>
    <row r="1" customFormat="false" ht="13.8" hidden="false" customHeight="false" outlineLevel="0" collapsed="false">
      <c r="A1" s="11" t="s">
        <v>153</v>
      </c>
      <c r="B1" s="11"/>
      <c r="C1" s="11"/>
      <c r="D1" s="11"/>
      <c r="E1" s="11"/>
      <c r="F1" s="11"/>
    </row>
    <row r="2" customFormat="false" ht="23" hidden="false" customHeight="false" outlineLevel="0" collapsed="false">
      <c r="A2" s="26" t="s">
        <v>154</v>
      </c>
      <c r="B2" s="48" t="s">
        <v>155</v>
      </c>
      <c r="C2" s="48" t="s">
        <v>156</v>
      </c>
      <c r="D2" s="48" t="s">
        <v>157</v>
      </c>
      <c r="E2" s="55" t="s">
        <v>158</v>
      </c>
      <c r="F2" s="56" t="s">
        <v>159</v>
      </c>
    </row>
    <row r="3" customFormat="false" ht="13.8" hidden="false" customHeight="false" outlineLevel="0" collapsed="false">
      <c r="A3" s="26" t="s">
        <v>160</v>
      </c>
      <c r="B3" s="48" t="s">
        <v>161</v>
      </c>
      <c r="C3" s="48" t="s">
        <v>162</v>
      </c>
      <c r="D3" s="48" t="s">
        <v>163</v>
      </c>
      <c r="E3" s="48" t="n">
        <v>1500</v>
      </c>
      <c r="F3" s="26" t="s">
        <v>164</v>
      </c>
    </row>
    <row r="4" customFormat="false" ht="13.8" hidden="false" customHeight="false" outlineLevel="0" collapsed="false">
      <c r="A4" s="26" t="s">
        <v>160</v>
      </c>
      <c r="B4" s="48" t="s">
        <v>165</v>
      </c>
      <c r="C4" s="48" t="s">
        <v>166</v>
      </c>
      <c r="D4" s="48" t="s">
        <v>167</v>
      </c>
      <c r="E4" s="48" t="n">
        <v>1486</v>
      </c>
      <c r="F4" s="26" t="s">
        <v>168</v>
      </c>
    </row>
    <row r="5" customFormat="false" ht="13.8" hidden="false" customHeight="false" outlineLevel="0" collapsed="false">
      <c r="A5" s="26" t="s">
        <v>169</v>
      </c>
      <c r="B5" s="48" t="s">
        <v>170</v>
      </c>
      <c r="C5" s="48" t="s">
        <v>171</v>
      </c>
      <c r="D5" s="48" t="s">
        <v>172</v>
      </c>
      <c r="E5" s="48" t="n">
        <v>1762</v>
      </c>
      <c r="F5" s="26" t="s">
        <v>173</v>
      </c>
    </row>
    <row r="6" customFormat="false" ht="35.5" hidden="false" customHeight="false" outlineLevel="0" collapsed="false">
      <c r="A6" s="34" t="s">
        <v>132</v>
      </c>
      <c r="B6" s="34" t="s">
        <v>174</v>
      </c>
      <c r="C6" s="57" t="s">
        <v>175</v>
      </c>
      <c r="D6" s="57" t="s">
        <v>176</v>
      </c>
      <c r="E6" s="57" t="n">
        <v>2009</v>
      </c>
      <c r="F6" s="58" t="s">
        <v>177</v>
      </c>
    </row>
    <row r="7" customFormat="false" ht="24.05" hidden="false" customHeight="false" outlineLevel="0" collapsed="false">
      <c r="A7" s="51" t="s">
        <v>178</v>
      </c>
      <c r="B7" s="59" t="s">
        <v>179</v>
      </c>
      <c r="C7" s="59" t="s">
        <v>180</v>
      </c>
      <c r="D7" s="59" t="s">
        <v>181</v>
      </c>
      <c r="E7" s="59" t="n">
        <v>2009</v>
      </c>
      <c r="F7" s="60" t="s">
        <v>177</v>
      </c>
    </row>
    <row r="8" customFormat="false" ht="13.8" hidden="false" customHeight="false" outlineLevel="0" collapsed="false">
      <c r="A8" s="11" t="s">
        <v>182</v>
      </c>
      <c r="B8" s="11"/>
      <c r="C8" s="11"/>
      <c r="D8" s="11"/>
      <c r="E8" s="11"/>
      <c r="F8" s="11"/>
    </row>
    <row r="9" customFormat="false" ht="13.8" hidden="false" customHeight="false" outlineLevel="0" collapsed="false">
      <c r="A9" s="11" t="s">
        <v>183</v>
      </c>
      <c r="B9" s="11"/>
      <c r="C9" s="11"/>
      <c r="D9" s="11"/>
      <c r="E9" s="11"/>
      <c r="F9" s="11"/>
    </row>
    <row r="10" customFormat="false" ht="13.8" hidden="false" customHeight="false" outlineLevel="0" collapsed="false">
      <c r="A10" s="61" t="s">
        <v>184</v>
      </c>
      <c r="B10" s="61"/>
      <c r="C10" s="61"/>
      <c r="D10" s="61"/>
      <c r="E10" s="61"/>
      <c r="F10" s="61"/>
    </row>
    <row r="11" customFormat="false" ht="13.8" hidden="false" customHeight="false" outlineLevel="0" collapsed="false">
      <c r="A11" s="62"/>
      <c r="B11" s="62"/>
      <c r="C11" s="62"/>
      <c r="D11" s="62"/>
      <c r="E11" s="62"/>
      <c r="F11" s="62"/>
    </row>
    <row r="12" customFormat="false" ht="13.8" hidden="false" customHeight="false" outlineLevel="0" collapsed="false">
      <c r="A12" s="11" t="s">
        <v>185</v>
      </c>
      <c r="B12" s="11"/>
      <c r="C12" s="11"/>
      <c r="D12" s="11"/>
      <c r="E12" s="11"/>
      <c r="F12" s="11"/>
    </row>
    <row r="13" customFormat="false" ht="23" hidden="false" customHeight="false" outlineLevel="0" collapsed="false">
      <c r="A13" s="26" t="s">
        <v>154</v>
      </c>
      <c r="B13" s="48" t="s">
        <v>155</v>
      </c>
      <c r="C13" s="48" t="s">
        <v>156</v>
      </c>
      <c r="D13" s="48" t="s">
        <v>157</v>
      </c>
      <c r="E13" s="55" t="s">
        <v>158</v>
      </c>
      <c r="F13" s="56" t="s">
        <v>159</v>
      </c>
    </row>
    <row r="14" customFormat="false" ht="13.8" hidden="false" customHeight="false" outlineLevel="0" collapsed="false">
      <c r="A14" s="26" t="s">
        <v>160</v>
      </c>
      <c r="B14" s="48" t="s">
        <v>161</v>
      </c>
      <c r="C14" s="48" t="s">
        <v>186</v>
      </c>
      <c r="D14" s="48" t="s">
        <v>187</v>
      </c>
      <c r="E14" s="48" t="n">
        <v>1500</v>
      </c>
      <c r="F14" s="26" t="s">
        <v>164</v>
      </c>
    </row>
    <row r="15" customFormat="false" ht="13.8" hidden="false" customHeight="false" outlineLevel="0" collapsed="false">
      <c r="A15" s="26" t="s">
        <v>160</v>
      </c>
      <c r="B15" s="48" t="s">
        <v>165</v>
      </c>
      <c r="C15" s="48" t="s">
        <v>188</v>
      </c>
      <c r="D15" s="48" t="s">
        <v>189</v>
      </c>
      <c r="E15" s="48" t="n">
        <v>1486</v>
      </c>
      <c r="F15" s="26" t="s">
        <v>168</v>
      </c>
    </row>
    <row r="16" customFormat="false" ht="13.8" hidden="false" customHeight="false" outlineLevel="0" collapsed="false">
      <c r="A16" s="26" t="s">
        <v>169</v>
      </c>
      <c r="B16" s="48" t="s">
        <v>170</v>
      </c>
      <c r="C16" s="48" t="s">
        <v>190</v>
      </c>
      <c r="D16" s="48" t="s">
        <v>191</v>
      </c>
      <c r="E16" s="48" t="n">
        <v>1762</v>
      </c>
      <c r="F16" s="26" t="s">
        <v>173</v>
      </c>
    </row>
    <row r="17" customFormat="false" ht="35.55" hidden="false" customHeight="false" outlineLevel="0" collapsed="false">
      <c r="A17" s="34" t="s">
        <v>132</v>
      </c>
      <c r="B17" s="34" t="s">
        <v>174</v>
      </c>
      <c r="C17" s="57" t="s">
        <v>192</v>
      </c>
      <c r="D17" s="57" t="s">
        <v>193</v>
      </c>
      <c r="E17" s="57" t="n">
        <v>2009</v>
      </c>
      <c r="F17" s="58" t="s">
        <v>177</v>
      </c>
    </row>
    <row r="18" customFormat="false" ht="24.05" hidden="false" customHeight="false" outlineLevel="0" collapsed="false">
      <c r="A18" s="51" t="s">
        <v>178</v>
      </c>
      <c r="B18" s="59" t="s">
        <v>179</v>
      </c>
      <c r="C18" s="59" t="s">
        <v>194</v>
      </c>
      <c r="D18" s="59" t="s">
        <v>195</v>
      </c>
      <c r="E18" s="59" t="n">
        <v>2009</v>
      </c>
      <c r="F18" s="60" t="s">
        <v>177</v>
      </c>
    </row>
    <row r="19" customFormat="false" ht="13.8" hidden="false" customHeight="false" outlineLevel="0" collapsed="false">
      <c r="A19" s="11" t="s">
        <v>182</v>
      </c>
      <c r="B19" s="11"/>
      <c r="C19" s="11"/>
      <c r="D19" s="11"/>
      <c r="E19" s="11"/>
      <c r="F19" s="11"/>
    </row>
    <row r="20" customFormat="false" ht="13.8" hidden="false" customHeight="false" outlineLevel="0" collapsed="false">
      <c r="A20" s="11" t="s">
        <v>183</v>
      </c>
      <c r="B20" s="11"/>
      <c r="C20" s="11"/>
      <c r="D20" s="11"/>
      <c r="E20" s="11"/>
      <c r="F20" s="11"/>
    </row>
    <row r="21" customFormat="false" ht="13.8" hidden="false" customHeight="false" outlineLevel="0" collapsed="false">
      <c r="A21" s="63"/>
      <c r="B21" s="63"/>
      <c r="C21" s="63"/>
      <c r="D21" s="64" t="s">
        <v>196</v>
      </c>
      <c r="E21" s="63"/>
      <c r="F21" s="63"/>
    </row>
    <row r="22" customFormat="false" ht="13.8" hidden="false" customHeight="false" outlineLevel="0" collapsed="false">
      <c r="A22" s="43" t="s">
        <v>136</v>
      </c>
      <c r="B22" s="43"/>
      <c r="C22" s="43"/>
      <c r="D22" s="43"/>
      <c r="E22" s="43"/>
    </row>
    <row r="23" customFormat="false" ht="24.05" hidden="false" customHeight="true" outlineLevel="0" collapsed="false">
      <c r="A23" s="44" t="s">
        <v>77</v>
      </c>
      <c r="B23" s="44"/>
      <c r="C23" s="44"/>
      <c r="D23" s="44"/>
      <c r="E23" s="44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A1:F1"/>
    <mergeCell ref="A8:F8"/>
    <mergeCell ref="A9:F9"/>
    <mergeCell ref="A10:F10"/>
    <mergeCell ref="A12:F12"/>
    <mergeCell ref="A19:F19"/>
    <mergeCell ref="A20:F20"/>
    <mergeCell ref="A22:E22"/>
    <mergeCell ref="A23:E2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N29"/>
  <sheetViews>
    <sheetView showFormulas="false" showGridLines="true" showRowColHeaders="true" showZeros="true" rightToLeft="false" tabSelected="false" showOutlineSymbols="true" defaultGridColor="true" view="normal" topLeftCell="D1" colorId="64" zoomScale="80" zoomScaleNormal="80" zoomScalePageLayoutView="100" workbookViewId="0">
      <selection pane="topLeft" activeCell="M21" activeCellId="1" sqref="A1:F41 M21"/>
    </sheetView>
  </sheetViews>
  <sheetFormatPr defaultColWidth="11.53515625" defaultRowHeight="13.8" zeroHeight="false" outlineLevelRow="0" outlineLevelCol="0"/>
  <cols>
    <col collapsed="false" customWidth="true" hidden="false" outlineLevel="0" max="3" min="3" style="1" width="20.12"/>
    <col collapsed="false" customWidth="true" hidden="false" outlineLevel="0" max="4" min="4" style="1" width="16.84"/>
    <col collapsed="false" customWidth="true" hidden="false" outlineLevel="0" max="5" min="5" style="1" width="16.73"/>
    <col collapsed="false" customWidth="true" hidden="false" outlineLevel="0" max="7" min="7" style="1" width="15.44"/>
    <col collapsed="false" customWidth="true" hidden="false" outlineLevel="0" max="10" min="10" style="1" width="20.12"/>
    <col collapsed="false" customWidth="true" hidden="false" outlineLevel="0" max="12" min="12" style="1" width="16.73"/>
  </cols>
  <sheetData>
    <row r="1" customFormat="false" ht="13.8" hidden="false" customHeight="false" outlineLevel="0" collapsed="false">
      <c r="B1" s="11" t="s">
        <v>197</v>
      </c>
      <c r="C1" s="11"/>
      <c r="D1" s="11"/>
      <c r="E1" s="11"/>
      <c r="F1" s="11"/>
      <c r="G1" s="11"/>
      <c r="I1" s="11" t="s">
        <v>198</v>
      </c>
      <c r="J1" s="11"/>
      <c r="K1" s="11"/>
      <c r="L1" s="11"/>
      <c r="M1" s="11"/>
      <c r="N1" s="11"/>
    </row>
    <row r="2" customFormat="false" ht="13.8" hidden="false" customHeight="false" outlineLevel="0" collapsed="false">
      <c r="B2" s="27" t="s">
        <v>112</v>
      </c>
      <c r="C2" s="10" t="s">
        <v>199</v>
      </c>
      <c r="D2" s="28" t="s">
        <v>200</v>
      </c>
      <c r="E2" s="10" t="s">
        <v>201</v>
      </c>
      <c r="F2" s="28" t="s">
        <v>114</v>
      </c>
      <c r="G2" s="27" t="s">
        <v>116</v>
      </c>
      <c r="I2" s="27" t="s">
        <v>112</v>
      </c>
      <c r="J2" s="10" t="s">
        <v>199</v>
      </c>
      <c r="K2" s="10" t="s">
        <v>200</v>
      </c>
      <c r="L2" s="10" t="s">
        <v>201</v>
      </c>
      <c r="M2" s="10" t="s">
        <v>114</v>
      </c>
      <c r="N2" s="10" t="s">
        <v>116</v>
      </c>
    </row>
    <row r="3" customFormat="false" ht="13.8" hidden="false" customHeight="false" outlineLevel="0" collapsed="false">
      <c r="B3" s="27" t="s">
        <v>117</v>
      </c>
      <c r="C3" s="65" t="s">
        <v>161</v>
      </c>
      <c r="D3" s="28" t="n">
        <v>0.14</v>
      </c>
      <c r="E3" s="28" t="n">
        <v>0.329</v>
      </c>
      <c r="F3" s="28" t="n">
        <v>537</v>
      </c>
      <c r="G3" s="27" t="n">
        <v>20</v>
      </c>
      <c r="I3" s="27" t="s">
        <v>117</v>
      </c>
      <c r="J3" s="65" t="s">
        <v>161</v>
      </c>
      <c r="K3" s="28" t="n">
        <v>0.269</v>
      </c>
      <c r="L3" s="28" t="n">
        <v>0.276</v>
      </c>
      <c r="M3" s="28" t="n">
        <v>537</v>
      </c>
      <c r="N3" s="27" t="n">
        <v>20</v>
      </c>
    </row>
    <row r="4" customFormat="false" ht="13.8" hidden="false" customHeight="false" outlineLevel="0" collapsed="false">
      <c r="B4" s="27" t="s">
        <v>119</v>
      </c>
      <c r="C4" s="65"/>
      <c r="D4" s="28" t="n">
        <v>0.281</v>
      </c>
      <c r="E4" s="28" t="n">
        <v>0.332</v>
      </c>
      <c r="F4" s="28" t="n">
        <v>168</v>
      </c>
      <c r="G4" s="27" t="n">
        <v>15</v>
      </c>
      <c r="I4" s="27" t="s">
        <v>119</v>
      </c>
      <c r="J4" s="65"/>
      <c r="K4" s="28" t="n">
        <v>0.243</v>
      </c>
      <c r="L4" s="28" t="n">
        <v>0.308</v>
      </c>
      <c r="M4" s="28" t="n">
        <v>168</v>
      </c>
      <c r="N4" s="27" t="n">
        <v>15</v>
      </c>
    </row>
    <row r="5" customFormat="false" ht="13.8" hidden="false" customHeight="false" outlineLevel="0" collapsed="false">
      <c r="B5" s="27" t="s">
        <v>120</v>
      </c>
      <c r="C5" s="65"/>
      <c r="D5" s="28" t="n">
        <v>0.093</v>
      </c>
      <c r="E5" s="28" t="n">
        <v>0.31</v>
      </c>
      <c r="F5" s="28" t="n">
        <v>53</v>
      </c>
      <c r="G5" s="27" t="n">
        <v>16</v>
      </c>
      <c r="I5" s="27" t="s">
        <v>120</v>
      </c>
      <c r="J5" s="65"/>
      <c r="K5" s="28" t="n">
        <v>0.262</v>
      </c>
      <c r="L5" s="28" t="n">
        <v>0.264</v>
      </c>
      <c r="M5" s="28" t="n">
        <v>53</v>
      </c>
      <c r="N5" s="27" t="n">
        <v>16</v>
      </c>
    </row>
    <row r="6" customFormat="false" ht="13.8" hidden="false" customHeight="false" outlineLevel="0" collapsed="false">
      <c r="B6" s="27" t="s">
        <v>121</v>
      </c>
      <c r="C6" s="65"/>
      <c r="D6" s="28" t="n">
        <v>0.01</v>
      </c>
      <c r="E6" s="28" t="n">
        <v>0.291</v>
      </c>
      <c r="F6" s="28" t="n">
        <v>154</v>
      </c>
      <c r="G6" s="27" t="n">
        <v>10</v>
      </c>
      <c r="I6" s="27" t="s">
        <v>121</v>
      </c>
      <c r="J6" s="65"/>
      <c r="K6" s="28" t="n">
        <v>0.297</v>
      </c>
      <c r="L6" s="28" t="n">
        <v>0.258</v>
      </c>
      <c r="M6" s="28" t="n">
        <v>154</v>
      </c>
      <c r="N6" s="27" t="n">
        <v>10</v>
      </c>
    </row>
    <row r="7" customFormat="false" ht="13.8" hidden="false" customHeight="false" outlineLevel="0" collapsed="false">
      <c r="B7" s="27" t="s">
        <v>122</v>
      </c>
      <c r="C7" s="65"/>
      <c r="D7" s="28" t="n">
        <v>0.351</v>
      </c>
      <c r="E7" s="28" t="n">
        <v>0.313</v>
      </c>
      <c r="F7" s="30" t="s">
        <v>123</v>
      </c>
      <c r="G7" s="27" t="n">
        <v>11</v>
      </c>
      <c r="I7" s="27" t="s">
        <v>122</v>
      </c>
      <c r="J7" s="65"/>
      <c r="K7" s="28" t="n">
        <v>0.066</v>
      </c>
      <c r="L7" s="28" t="n">
        <v>0.233</v>
      </c>
      <c r="M7" s="30" t="s">
        <v>123</v>
      </c>
      <c r="N7" s="27" t="n">
        <v>11</v>
      </c>
    </row>
    <row r="8" customFormat="false" ht="13.8" hidden="false" customHeight="false" outlineLevel="0" collapsed="false">
      <c r="B8" s="27" t="s">
        <v>124</v>
      </c>
      <c r="C8" s="65"/>
      <c r="D8" s="28" t="n">
        <v>0.242</v>
      </c>
      <c r="E8" s="28" t="n">
        <v>0.328</v>
      </c>
      <c r="F8" s="28" t="n">
        <v>33</v>
      </c>
      <c r="G8" s="27" t="n">
        <v>3</v>
      </c>
      <c r="I8" s="27" t="s">
        <v>124</v>
      </c>
      <c r="J8" s="65"/>
      <c r="K8" s="28" t="n">
        <v>0.406</v>
      </c>
      <c r="L8" s="28" t="n">
        <v>0.28</v>
      </c>
      <c r="M8" s="28" t="n">
        <v>33</v>
      </c>
      <c r="N8" s="27" t="n">
        <v>3</v>
      </c>
    </row>
    <row r="9" customFormat="false" ht="13.8" hidden="false" customHeight="false" outlineLevel="0" collapsed="false">
      <c r="B9" s="27" t="s">
        <v>117</v>
      </c>
      <c r="C9" s="28" t="s">
        <v>165</v>
      </c>
      <c r="D9" s="31" t="n">
        <v>0.281</v>
      </c>
      <c r="E9" s="31" t="n">
        <v>0.339</v>
      </c>
      <c r="F9" s="31" t="n">
        <v>208</v>
      </c>
      <c r="G9" s="27" t="n">
        <v>22</v>
      </c>
      <c r="I9" s="27" t="s">
        <v>117</v>
      </c>
      <c r="J9" s="28" t="s">
        <v>165</v>
      </c>
      <c r="K9" s="28" t="n">
        <v>0.388</v>
      </c>
      <c r="L9" s="28" t="n">
        <v>0.25</v>
      </c>
      <c r="M9" s="28" t="n">
        <v>33</v>
      </c>
      <c r="N9" s="27" t="n">
        <v>3</v>
      </c>
    </row>
    <row r="10" customFormat="false" ht="13.8" hidden="false" customHeight="false" outlineLevel="0" collapsed="false">
      <c r="B10" s="27" t="s">
        <v>119</v>
      </c>
      <c r="C10" s="28"/>
      <c r="D10" s="31" t="n">
        <v>0.108</v>
      </c>
      <c r="E10" s="31" t="n">
        <v>0.36</v>
      </c>
      <c r="F10" s="31" t="n">
        <v>94</v>
      </c>
      <c r="G10" s="27" t="n">
        <v>14</v>
      </c>
      <c r="I10" s="27" t="s">
        <v>119</v>
      </c>
      <c r="J10" s="28"/>
      <c r="K10" s="28" t="n">
        <v>0.071</v>
      </c>
      <c r="L10" s="28" t="n">
        <v>0.26</v>
      </c>
      <c r="M10" s="31" t="n">
        <v>208</v>
      </c>
      <c r="N10" s="27" t="n">
        <v>22</v>
      </c>
    </row>
    <row r="11" customFormat="false" ht="13.8" hidden="false" customHeight="false" outlineLevel="0" collapsed="false">
      <c r="B11" s="27" t="s">
        <v>121</v>
      </c>
      <c r="C11" s="28"/>
      <c r="D11" s="31" t="n">
        <v>0.076</v>
      </c>
      <c r="E11" s="31" t="n">
        <v>0.377</v>
      </c>
      <c r="F11" s="31" t="n">
        <v>58</v>
      </c>
      <c r="G11" s="27" t="n">
        <v>22</v>
      </c>
      <c r="I11" s="27" t="s">
        <v>121</v>
      </c>
      <c r="J11" s="28"/>
      <c r="K11" s="28" t="n">
        <v>0.075</v>
      </c>
      <c r="L11" s="28" t="n">
        <v>0.27</v>
      </c>
      <c r="M11" s="31" t="n">
        <v>94</v>
      </c>
      <c r="N11" s="27" t="n">
        <v>14</v>
      </c>
    </row>
    <row r="12" customFormat="false" ht="13.8" hidden="false" customHeight="false" outlineLevel="0" collapsed="false">
      <c r="B12" s="27" t="s">
        <v>127</v>
      </c>
      <c r="C12" s="28"/>
      <c r="D12" s="31" t="n">
        <v>0.157</v>
      </c>
      <c r="E12" s="31" t="n">
        <v>0.362</v>
      </c>
      <c r="F12" s="30" t="s">
        <v>123</v>
      </c>
      <c r="G12" s="27" t="n">
        <v>5</v>
      </c>
      <c r="I12" s="27" t="s">
        <v>127</v>
      </c>
      <c r="J12" s="28"/>
      <c r="K12" s="28" t="n">
        <v>0.1</v>
      </c>
      <c r="L12" s="28" t="n">
        <v>0.215</v>
      </c>
      <c r="M12" s="31" t="n">
        <v>58</v>
      </c>
      <c r="N12" s="27" t="n">
        <v>22</v>
      </c>
    </row>
    <row r="13" customFormat="false" ht="13.8" hidden="false" customHeight="false" outlineLevel="0" collapsed="false">
      <c r="B13" s="27" t="s">
        <v>124</v>
      </c>
      <c r="C13" s="28"/>
      <c r="D13" s="31" t="n">
        <v>0.085</v>
      </c>
      <c r="E13" s="31" t="n">
        <v>0.3</v>
      </c>
      <c r="F13" s="31" t="n">
        <v>24</v>
      </c>
      <c r="G13" s="27" t="n">
        <v>5</v>
      </c>
      <c r="I13" s="27" t="s">
        <v>124</v>
      </c>
      <c r="J13" s="28"/>
      <c r="K13" s="28" t="n">
        <v>0.25</v>
      </c>
      <c r="L13" s="28" t="n">
        <v>0.3</v>
      </c>
      <c r="M13" s="30" t="s">
        <v>123</v>
      </c>
      <c r="N13" s="27" t="n">
        <v>5</v>
      </c>
    </row>
    <row r="14" customFormat="false" ht="13.8" hidden="false" customHeight="false" outlineLevel="0" collapsed="false">
      <c r="B14" s="27" t="s">
        <v>119</v>
      </c>
      <c r="C14" s="28" t="s">
        <v>170</v>
      </c>
      <c r="D14" s="28" t="n">
        <v>0.244</v>
      </c>
      <c r="E14" s="28" t="n">
        <v>0.254</v>
      </c>
      <c r="F14" s="28" t="n">
        <v>20</v>
      </c>
      <c r="G14" s="27" t="n">
        <v>15</v>
      </c>
      <c r="I14" s="27" t="s">
        <v>119</v>
      </c>
      <c r="J14" s="28" t="s">
        <v>170</v>
      </c>
      <c r="K14" s="28" t="n">
        <v>0.184</v>
      </c>
      <c r="L14" s="28" t="n">
        <v>0.325</v>
      </c>
      <c r="M14" s="28" t="n">
        <v>20</v>
      </c>
      <c r="N14" s="27" t="n">
        <v>15</v>
      </c>
    </row>
    <row r="15" customFormat="false" ht="13.8" hidden="false" customHeight="false" outlineLevel="0" collapsed="false">
      <c r="B15" s="27" t="s">
        <v>121</v>
      </c>
      <c r="C15" s="28"/>
      <c r="D15" s="28" t="n">
        <v>0.231</v>
      </c>
      <c r="E15" s="28" t="n">
        <v>0.318</v>
      </c>
      <c r="F15" s="28" t="n">
        <v>55</v>
      </c>
      <c r="G15" s="27" t="n">
        <v>21</v>
      </c>
      <c r="I15" s="27" t="s">
        <v>121</v>
      </c>
      <c r="J15" s="28"/>
      <c r="K15" s="28" t="n">
        <v>0.102</v>
      </c>
      <c r="L15" s="28" t="n">
        <v>0.263</v>
      </c>
      <c r="M15" s="28" t="n">
        <v>55</v>
      </c>
      <c r="N15" s="27" t="n">
        <v>21</v>
      </c>
    </row>
    <row r="16" customFormat="false" ht="13.8" hidden="false" customHeight="false" outlineLevel="0" collapsed="false">
      <c r="B16" s="27" t="s">
        <v>130</v>
      </c>
      <c r="C16" s="28"/>
      <c r="D16" s="28" t="n">
        <v>0.575</v>
      </c>
      <c r="E16" s="28" t="n">
        <v>0.306</v>
      </c>
      <c r="F16" s="28" t="n">
        <v>20</v>
      </c>
      <c r="G16" s="27" t="n">
        <v>4</v>
      </c>
      <c r="I16" s="27" t="s">
        <v>130</v>
      </c>
      <c r="J16" s="28"/>
      <c r="K16" s="28" t="n">
        <v>0.449</v>
      </c>
      <c r="L16" s="28" t="n">
        <v>0.24</v>
      </c>
      <c r="M16" s="28" t="n">
        <v>20</v>
      </c>
      <c r="N16" s="27" t="n">
        <v>4</v>
      </c>
    </row>
    <row r="17" customFormat="false" ht="13.8" hidden="false" customHeight="false" outlineLevel="0" collapsed="false">
      <c r="B17" s="27" t="s">
        <v>117</v>
      </c>
      <c r="C17" s="28"/>
      <c r="D17" s="28" t="n">
        <v>0.011</v>
      </c>
      <c r="E17" s="28" t="n">
        <v>0.37</v>
      </c>
      <c r="F17" s="28" t="n">
        <v>304</v>
      </c>
      <c r="G17" s="27" t="n">
        <v>16</v>
      </c>
      <c r="I17" s="27" t="s">
        <v>117</v>
      </c>
      <c r="J17" s="28"/>
      <c r="K17" s="28" t="n">
        <v>0.422</v>
      </c>
      <c r="L17" s="28" t="n">
        <v>0.294</v>
      </c>
      <c r="M17" s="28" t="n">
        <v>304</v>
      </c>
      <c r="N17" s="27" t="n">
        <v>16</v>
      </c>
    </row>
    <row r="18" customFormat="false" ht="13.8" hidden="false" customHeight="true" outlineLevel="0" collapsed="false">
      <c r="B18" s="33" t="s">
        <v>131</v>
      </c>
      <c r="C18" s="66" t="s">
        <v>202</v>
      </c>
      <c r="D18" s="36" t="n">
        <v>0.323</v>
      </c>
      <c r="E18" s="36" t="n">
        <v>0.321</v>
      </c>
      <c r="F18" s="35" t="s">
        <v>123</v>
      </c>
      <c r="G18" s="33" t="n">
        <v>9</v>
      </c>
      <c r="H18" s="67"/>
      <c r="I18" s="33" t="s">
        <v>131</v>
      </c>
      <c r="J18" s="66" t="s">
        <v>202</v>
      </c>
      <c r="K18" s="68" t="n">
        <v>0.486</v>
      </c>
      <c r="L18" s="36" t="n">
        <v>0.486</v>
      </c>
      <c r="M18" s="35" t="s">
        <v>123</v>
      </c>
      <c r="N18" s="33" t="n">
        <v>9</v>
      </c>
    </row>
    <row r="19" customFormat="false" ht="13.8" hidden="false" customHeight="false" outlineLevel="0" collapsed="false">
      <c r="B19" s="33" t="s">
        <v>133</v>
      </c>
      <c r="C19" s="66"/>
      <c r="D19" s="36" t="n">
        <v>0.388</v>
      </c>
      <c r="E19" s="36" t="n">
        <v>0.36</v>
      </c>
      <c r="F19" s="36" t="n">
        <v>36</v>
      </c>
      <c r="G19" s="33" t="n">
        <v>10</v>
      </c>
      <c r="H19" s="67"/>
      <c r="I19" s="33" t="s">
        <v>133</v>
      </c>
      <c r="J19" s="66"/>
      <c r="K19" s="68" t="n">
        <v>0.062</v>
      </c>
      <c r="L19" s="36" t="n">
        <v>0.47</v>
      </c>
      <c r="M19" s="36" t="n">
        <v>36</v>
      </c>
      <c r="N19" s="33" t="n">
        <v>10</v>
      </c>
    </row>
    <row r="20" customFormat="false" ht="13.8" hidden="false" customHeight="false" outlineLevel="0" collapsed="false">
      <c r="B20" s="33" t="s">
        <v>117</v>
      </c>
      <c r="C20" s="66"/>
      <c r="D20" s="36" t="n">
        <v>0.078</v>
      </c>
      <c r="E20" s="36" t="n">
        <v>0.322</v>
      </c>
      <c r="F20" s="36" t="n">
        <v>219</v>
      </c>
      <c r="G20" s="33" t="n">
        <v>16</v>
      </c>
      <c r="H20" s="67"/>
      <c r="I20" s="33" t="s">
        <v>117</v>
      </c>
      <c r="J20" s="66"/>
      <c r="K20" s="68" t="n">
        <v>0.524</v>
      </c>
      <c r="L20" s="36" t="n">
        <v>0.388</v>
      </c>
      <c r="M20" s="36" t="n">
        <v>219</v>
      </c>
      <c r="N20" s="33" t="n">
        <v>16</v>
      </c>
    </row>
    <row r="21" customFormat="false" ht="13.8" hidden="false" customHeight="true" outlineLevel="0" collapsed="false">
      <c r="B21" s="37" t="s">
        <v>131</v>
      </c>
      <c r="C21" s="69" t="s">
        <v>179</v>
      </c>
      <c r="D21" s="41" t="n">
        <v>0.378</v>
      </c>
      <c r="E21" s="41" t="n">
        <v>0.332</v>
      </c>
      <c r="F21" s="39" t="s">
        <v>123</v>
      </c>
      <c r="G21" s="37" t="n">
        <v>9</v>
      </c>
      <c r="H21" s="70"/>
      <c r="I21" s="37" t="s">
        <v>131</v>
      </c>
      <c r="J21" s="41" t="s">
        <v>179</v>
      </c>
      <c r="K21" s="41" t="n">
        <v>0.506</v>
      </c>
      <c r="L21" s="41" t="n">
        <v>0.504</v>
      </c>
      <c r="M21" s="39" t="s">
        <v>123</v>
      </c>
      <c r="N21" s="37" t="n">
        <v>9</v>
      </c>
    </row>
    <row r="22" customFormat="false" ht="13.8" hidden="false" customHeight="false" outlineLevel="0" collapsed="false">
      <c r="B22" s="37" t="s">
        <v>133</v>
      </c>
      <c r="C22" s="69"/>
      <c r="D22" s="41" t="n">
        <v>0.411</v>
      </c>
      <c r="E22" s="41" t="n">
        <v>0.368</v>
      </c>
      <c r="F22" s="41" t="n">
        <v>36</v>
      </c>
      <c r="G22" s="37" t="n">
        <v>10</v>
      </c>
      <c r="H22" s="70"/>
      <c r="I22" s="37" t="s">
        <v>133</v>
      </c>
      <c r="J22" s="41"/>
      <c r="K22" s="41" t="n">
        <v>0.127</v>
      </c>
      <c r="L22" s="41" t="n">
        <v>0.489</v>
      </c>
      <c r="M22" s="41" t="n">
        <v>36</v>
      </c>
      <c r="N22" s="37" t="n">
        <v>10</v>
      </c>
    </row>
    <row r="23" customFormat="false" ht="13.8" hidden="false" customHeight="false" outlineLevel="0" collapsed="false">
      <c r="B23" s="37" t="s">
        <v>117</v>
      </c>
      <c r="C23" s="69"/>
      <c r="D23" s="41" t="n">
        <v>0.078</v>
      </c>
      <c r="E23" s="41" t="n">
        <v>0.33</v>
      </c>
      <c r="F23" s="41" t="n">
        <v>219</v>
      </c>
      <c r="G23" s="37" t="n">
        <v>16</v>
      </c>
      <c r="H23" s="70"/>
      <c r="I23" s="37" t="s">
        <v>117</v>
      </c>
      <c r="J23" s="41"/>
      <c r="K23" s="41" t="n">
        <v>0.544</v>
      </c>
      <c r="L23" s="41" t="n">
        <v>0.4</v>
      </c>
      <c r="M23" s="41" t="n">
        <v>219</v>
      </c>
      <c r="N23" s="37" t="n">
        <v>16</v>
      </c>
    </row>
    <row r="26" customFormat="false" ht="13.8" hidden="false" customHeight="false" outlineLevel="0" collapsed="false">
      <c r="B26" s="11" t="s">
        <v>183</v>
      </c>
      <c r="C26" s="11"/>
      <c r="D26" s="11"/>
      <c r="E26" s="11"/>
      <c r="F26" s="11"/>
      <c r="G26" s="11"/>
      <c r="I26" s="11" t="s">
        <v>183</v>
      </c>
      <c r="J26" s="11"/>
      <c r="K26" s="11"/>
      <c r="L26" s="11"/>
      <c r="M26" s="11"/>
      <c r="N26" s="11"/>
    </row>
    <row r="27" customFormat="false" ht="24.05" hidden="false" customHeight="true" outlineLevel="0" collapsed="false">
      <c r="B27" s="43" t="s">
        <v>136</v>
      </c>
      <c r="C27" s="43"/>
      <c r="D27" s="43"/>
      <c r="E27" s="43"/>
      <c r="F27" s="43"/>
      <c r="I27" s="12" t="s">
        <v>136</v>
      </c>
      <c r="J27" s="12"/>
      <c r="K27" s="12"/>
      <c r="L27" s="12"/>
      <c r="M27" s="12"/>
    </row>
    <row r="28" customFormat="false" ht="24.05" hidden="false" customHeight="true" outlineLevel="0" collapsed="false">
      <c r="B28" s="44" t="s">
        <v>77</v>
      </c>
      <c r="C28" s="44"/>
      <c r="D28" s="44"/>
      <c r="E28" s="44"/>
      <c r="F28" s="44"/>
      <c r="I28" s="12" t="s">
        <v>77</v>
      </c>
      <c r="J28" s="12"/>
      <c r="K28" s="12"/>
      <c r="L28" s="12"/>
      <c r="M28" s="12"/>
    </row>
    <row r="29" customFormat="false" ht="24.55" hidden="false" customHeight="true" outlineLevel="0" collapsed="false">
      <c r="B29" s="45" t="s">
        <v>137</v>
      </c>
      <c r="C29" s="45"/>
      <c r="D29" s="45"/>
      <c r="E29" s="45"/>
      <c r="I29" s="45" t="s">
        <v>137</v>
      </c>
      <c r="J29" s="45"/>
      <c r="K29" s="45"/>
      <c r="L29" s="45"/>
    </row>
  </sheetData>
  <mergeCells count="20">
    <mergeCell ref="B1:G1"/>
    <mergeCell ref="I1:N1"/>
    <mergeCell ref="C3:C8"/>
    <mergeCell ref="J3:J8"/>
    <mergeCell ref="C9:C13"/>
    <mergeCell ref="J9:J13"/>
    <mergeCell ref="C14:C17"/>
    <mergeCell ref="J14:J17"/>
    <mergeCell ref="C18:C20"/>
    <mergeCell ref="J18:J20"/>
    <mergeCell ref="C21:C23"/>
    <mergeCell ref="J21:J23"/>
    <mergeCell ref="B26:G26"/>
    <mergeCell ref="I26:N26"/>
    <mergeCell ref="B27:F27"/>
    <mergeCell ref="I27:M27"/>
    <mergeCell ref="B28:F28"/>
    <mergeCell ref="I28:M28"/>
    <mergeCell ref="B29:E29"/>
    <mergeCell ref="I29:L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4:I27"/>
  <sheetViews>
    <sheetView showFormulas="false" showGridLines="tru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K8" activeCellId="1" sqref="A1:F41 K8"/>
    </sheetView>
  </sheetViews>
  <sheetFormatPr defaultColWidth="11.53515625" defaultRowHeight="13.8" zeroHeight="false" outlineLevelRow="0" outlineLevelCol="0"/>
  <sheetData>
    <row r="4" customFormat="false" ht="13.8" hidden="false" customHeight="false" outlineLevel="0" collapsed="false">
      <c r="I4" s="1" t="s">
        <v>203</v>
      </c>
    </row>
    <row r="5" customFormat="false" ht="13.8" hidden="false" customHeight="false" outlineLevel="0" collapsed="false">
      <c r="I5" s="1" t="s">
        <v>204</v>
      </c>
    </row>
    <row r="6" customFormat="false" ht="13.8" hidden="false" customHeight="false" outlineLevel="0" collapsed="false">
      <c r="I6" s="1" t="s">
        <v>205</v>
      </c>
    </row>
    <row r="7" customFormat="false" ht="13.8" hidden="false" customHeight="false" outlineLevel="0" collapsed="false">
      <c r="I7" s="1" t="s">
        <v>206</v>
      </c>
    </row>
    <row r="8" customFormat="false" ht="13.8" hidden="false" customHeight="false" outlineLevel="0" collapsed="false">
      <c r="I8" s="1" t="s">
        <v>207</v>
      </c>
    </row>
    <row r="9" customFormat="false" ht="13.8" hidden="false" customHeight="false" outlineLevel="0" collapsed="false">
      <c r="D9" s="1" t="s">
        <v>208</v>
      </c>
      <c r="I9" s="1" t="s">
        <v>209</v>
      </c>
    </row>
    <row r="10" customFormat="false" ht="13.8" hidden="false" customHeight="false" outlineLevel="0" collapsed="false">
      <c r="D10" s="1" t="s">
        <v>210</v>
      </c>
    </row>
    <row r="26" customFormat="false" ht="13.8" hidden="false" customHeight="false" outlineLevel="0" collapsed="false">
      <c r="D26" s="54" t="s">
        <v>211</v>
      </c>
      <c r="E26" s="54"/>
      <c r="F26" s="54"/>
    </row>
    <row r="27" customFormat="false" ht="13.8" hidden="false" customHeight="false" outlineLevel="0" collapsed="false">
      <c r="D27" s="54" t="s">
        <v>212</v>
      </c>
      <c r="E27" s="54"/>
      <c r="F27" s="54"/>
    </row>
  </sheetData>
  <mergeCells count="2">
    <mergeCell ref="D26:F26"/>
    <mergeCell ref="D27:F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2094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unbehaun gregorio</dc:creator>
  <dc:description/>
  <dc:language>pt-BR</dc:language>
  <cp:lastModifiedBy/>
  <dcterms:modified xsi:type="dcterms:W3CDTF">2023-09-13T10:00:59Z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