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&amp;D Hynova\Desenvolvimento Analítico\DA Sólidos\Projetos\Fenofibrato 160mg (Lipanon)_PR0402_18\SUPORTE\2 - CIVIV\09- Resultados\02 - Perfis\2024\"/>
    </mc:Choice>
  </mc:AlternateContent>
  <xr:revisionPtr revIDLastSave="0" documentId="8_{7337A16B-69AB-4090-8B10-40830C0B5967}" xr6:coauthVersionLast="47" xr6:coauthVersionMax="47" xr10:uidLastSave="{00000000-0000-0000-0000-000000000000}"/>
  <bookViews>
    <workbookView xWindow="14295" yWindow="0" windowWidth="29010" windowHeight="15585" firstSheet="1" activeTab="1" xr2:uid="{00000000-000D-0000-FFFF-FFFF00000000}"/>
  </bookViews>
  <sheets>
    <sheet name="PR040218_49_54" sheetId="2" r:id="rId1"/>
    <sheet name="PR040218_49_54_DT" sheetId="4" r:id="rId2"/>
  </sheets>
  <externalReferences>
    <externalReference r:id="rId3"/>
  </externalReferences>
  <definedNames>
    <definedName name="_xlnm.Print_Area" localSheetId="0">PR040218_49_54!$A$1:$O$113</definedName>
    <definedName name="_xlnm.Print_Area" localSheetId="1">PR040218_49_54_DT!$A$1:$O$113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4" l="1"/>
  <c r="C67" i="4"/>
  <c r="D67" i="4"/>
  <c r="E67" i="4"/>
  <c r="F67" i="4"/>
  <c r="G67" i="4"/>
  <c r="H67" i="4"/>
  <c r="I67" i="4"/>
  <c r="J67" i="4"/>
  <c r="B67" i="4"/>
  <c r="C61" i="4"/>
  <c r="D61" i="4"/>
  <c r="E61" i="4"/>
  <c r="F61" i="4"/>
  <c r="G61" i="4"/>
  <c r="H61" i="4"/>
  <c r="I61" i="4"/>
  <c r="J61" i="4"/>
  <c r="K61" i="4"/>
  <c r="B61" i="4"/>
  <c r="C55" i="4"/>
  <c r="D55" i="4"/>
  <c r="E55" i="4"/>
  <c r="F55" i="4"/>
  <c r="G55" i="4"/>
  <c r="H55" i="4"/>
  <c r="I55" i="4"/>
  <c r="J55" i="4"/>
  <c r="K55" i="4"/>
  <c r="B55" i="4"/>
  <c r="C49" i="4"/>
  <c r="D49" i="4"/>
  <c r="E49" i="4"/>
  <c r="F49" i="4"/>
  <c r="G49" i="4"/>
  <c r="H49" i="4"/>
  <c r="I49" i="4"/>
  <c r="J49" i="4"/>
  <c r="K49" i="4"/>
  <c r="B49" i="4"/>
  <c r="C43" i="4"/>
  <c r="D43" i="4"/>
  <c r="E43" i="4"/>
  <c r="F43" i="4"/>
  <c r="G43" i="4"/>
  <c r="H43" i="4"/>
  <c r="I43" i="4"/>
  <c r="J43" i="4"/>
  <c r="K43" i="4"/>
  <c r="B43" i="4"/>
  <c r="C37" i="4"/>
  <c r="D37" i="4"/>
  <c r="E37" i="4"/>
  <c r="F37" i="4"/>
  <c r="G37" i="4"/>
  <c r="H37" i="4"/>
  <c r="I37" i="4"/>
  <c r="J37" i="4"/>
  <c r="K37" i="4"/>
  <c r="B37" i="4"/>
  <c r="O78" i="4" l="1"/>
  <c r="N78" i="4"/>
  <c r="M78" i="4"/>
  <c r="L78" i="4"/>
  <c r="K78" i="4"/>
  <c r="J78" i="4"/>
  <c r="I78" i="4"/>
  <c r="H78" i="4"/>
  <c r="G78" i="4"/>
  <c r="F78" i="4"/>
  <c r="E78" i="4"/>
  <c r="D78" i="4"/>
  <c r="C78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A75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B75" i="4" s="1"/>
  <c r="A69" i="4"/>
  <c r="O66" i="4"/>
  <c r="K66" i="4"/>
  <c r="J66" i="4"/>
  <c r="I66" i="4"/>
  <c r="H66" i="4"/>
  <c r="G66" i="4"/>
  <c r="F66" i="4"/>
  <c r="E66" i="4"/>
  <c r="D66" i="4"/>
  <c r="C66" i="4"/>
  <c r="A63" i="4"/>
  <c r="O60" i="4"/>
  <c r="K60" i="4"/>
  <c r="J60" i="4"/>
  <c r="I60" i="4"/>
  <c r="H60" i="4"/>
  <c r="G60" i="4"/>
  <c r="F60" i="4"/>
  <c r="E60" i="4"/>
  <c r="D60" i="4"/>
  <c r="C60" i="4"/>
  <c r="A57" i="4"/>
  <c r="O54" i="4"/>
  <c r="K54" i="4"/>
  <c r="J54" i="4"/>
  <c r="I54" i="4"/>
  <c r="H54" i="4"/>
  <c r="G54" i="4"/>
  <c r="F54" i="4"/>
  <c r="E54" i="4"/>
  <c r="D54" i="4"/>
  <c r="C54" i="4"/>
  <c r="A51" i="4"/>
  <c r="O48" i="4"/>
  <c r="K48" i="4"/>
  <c r="J48" i="4"/>
  <c r="I48" i="4"/>
  <c r="H48" i="4"/>
  <c r="G48" i="4"/>
  <c r="F48" i="4"/>
  <c r="E48" i="4"/>
  <c r="D48" i="4"/>
  <c r="C48" i="4"/>
  <c r="A45" i="4"/>
  <c r="O42" i="4"/>
  <c r="K42" i="4"/>
  <c r="J42" i="4"/>
  <c r="I42" i="4"/>
  <c r="H42" i="4"/>
  <c r="G42" i="4"/>
  <c r="F42" i="4"/>
  <c r="E42" i="4"/>
  <c r="D42" i="4"/>
  <c r="C42" i="4"/>
  <c r="A39" i="4"/>
  <c r="O36" i="4"/>
  <c r="K36" i="4"/>
  <c r="J36" i="4"/>
  <c r="I36" i="4"/>
  <c r="H36" i="4"/>
  <c r="G36" i="4"/>
  <c r="F36" i="4"/>
  <c r="E36" i="4"/>
  <c r="D36" i="4"/>
  <c r="C36" i="4"/>
  <c r="A33" i="4"/>
  <c r="O30" i="4"/>
  <c r="K30" i="4"/>
  <c r="J30" i="4"/>
  <c r="I30" i="4"/>
  <c r="H30" i="4"/>
  <c r="G30" i="4"/>
  <c r="F30" i="4"/>
  <c r="E30" i="4"/>
  <c r="D30" i="4"/>
  <c r="C30" i="4"/>
  <c r="A27" i="4"/>
  <c r="O24" i="4"/>
  <c r="K24" i="4"/>
  <c r="J24" i="4"/>
  <c r="I24" i="4"/>
  <c r="H24" i="4"/>
  <c r="G24" i="4"/>
  <c r="F24" i="4"/>
  <c r="E24" i="4"/>
  <c r="D24" i="4"/>
  <c r="C24" i="4"/>
  <c r="C24" i="2" l="1"/>
  <c r="C78" i="2"/>
  <c r="O78" i="2"/>
  <c r="N78" i="2"/>
  <c r="M78" i="2"/>
  <c r="L78" i="2"/>
  <c r="K78" i="2"/>
  <c r="J78" i="2"/>
  <c r="I78" i="2"/>
  <c r="H78" i="2"/>
  <c r="G78" i="2"/>
  <c r="F78" i="2"/>
  <c r="E78" i="2"/>
  <c r="D78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O66" i="2"/>
  <c r="K66" i="2"/>
  <c r="J66" i="2"/>
  <c r="I66" i="2"/>
  <c r="H66" i="2"/>
  <c r="G66" i="2"/>
  <c r="F66" i="2"/>
  <c r="E66" i="2"/>
  <c r="D66" i="2"/>
  <c r="C66" i="2"/>
  <c r="O60" i="2"/>
  <c r="K60" i="2"/>
  <c r="J60" i="2"/>
  <c r="I60" i="2"/>
  <c r="H60" i="2"/>
  <c r="G60" i="2"/>
  <c r="F60" i="2"/>
  <c r="E60" i="2"/>
  <c r="D60" i="2"/>
  <c r="C60" i="2"/>
  <c r="O54" i="2"/>
  <c r="K54" i="2"/>
  <c r="J54" i="2"/>
  <c r="I54" i="2"/>
  <c r="H54" i="2"/>
  <c r="G54" i="2"/>
  <c r="F54" i="2"/>
  <c r="E54" i="2"/>
  <c r="D54" i="2"/>
  <c r="C54" i="2"/>
  <c r="O48" i="2"/>
  <c r="K48" i="2"/>
  <c r="J48" i="2"/>
  <c r="I48" i="2"/>
  <c r="H48" i="2"/>
  <c r="G48" i="2"/>
  <c r="F48" i="2"/>
  <c r="E48" i="2"/>
  <c r="D48" i="2"/>
  <c r="C48" i="2"/>
  <c r="C42" i="2"/>
  <c r="D42" i="2" l="1"/>
  <c r="E42" i="2"/>
  <c r="F42" i="2"/>
  <c r="G42" i="2"/>
  <c r="H42" i="2"/>
  <c r="I42" i="2"/>
  <c r="J42" i="2"/>
  <c r="K42" i="2"/>
  <c r="O42" i="2"/>
  <c r="D36" i="2"/>
  <c r="E36" i="2"/>
  <c r="F36" i="2"/>
  <c r="G36" i="2"/>
  <c r="H36" i="2"/>
  <c r="I36" i="2"/>
  <c r="J36" i="2"/>
  <c r="K36" i="2"/>
  <c r="O36" i="2"/>
  <c r="D24" i="2"/>
  <c r="E24" i="2"/>
  <c r="F24" i="2"/>
  <c r="G24" i="2"/>
  <c r="H24" i="2"/>
  <c r="I24" i="2"/>
  <c r="J24" i="2"/>
  <c r="K24" i="2"/>
  <c r="O24" i="2"/>
  <c r="D30" i="2"/>
  <c r="E30" i="2"/>
  <c r="F30" i="2"/>
  <c r="G30" i="2"/>
  <c r="H30" i="2"/>
  <c r="I30" i="2"/>
  <c r="J30" i="2"/>
  <c r="K30" i="2"/>
  <c r="O30" i="2"/>
  <c r="C36" i="2"/>
  <c r="C30" i="2"/>
  <c r="A75" i="2"/>
  <c r="A69" i="2"/>
  <c r="A63" i="2"/>
  <c r="A57" i="2"/>
  <c r="A51" i="2"/>
  <c r="A45" i="2"/>
  <c r="A39" i="2"/>
  <c r="D75" i="2"/>
  <c r="E75" i="2"/>
  <c r="F75" i="2"/>
  <c r="G75" i="2"/>
  <c r="H75" i="2"/>
  <c r="I75" i="2"/>
  <c r="J75" i="2"/>
  <c r="K75" i="2"/>
  <c r="L75" i="2"/>
  <c r="M75" i="2"/>
  <c r="N75" i="2"/>
  <c r="O75" i="2"/>
  <c r="C75" i="2"/>
  <c r="D69" i="2"/>
  <c r="E69" i="2"/>
  <c r="F69" i="2"/>
  <c r="G69" i="2"/>
  <c r="H69" i="2"/>
  <c r="I69" i="2"/>
  <c r="J69" i="2"/>
  <c r="K69" i="2"/>
  <c r="L69" i="2"/>
  <c r="M69" i="2"/>
  <c r="N69" i="2"/>
  <c r="O69" i="2"/>
  <c r="C69" i="2"/>
  <c r="A27" i="2"/>
  <c r="A33" i="2"/>
  <c r="B69" i="2"/>
  <c r="B75" i="2" s="1"/>
</calcChain>
</file>

<file path=xl/sharedStrings.xml><?xml version="1.0" encoding="utf-8"?>
<sst xmlns="http://schemas.openxmlformats.org/spreadsheetml/2006/main" count="166" uniqueCount="41">
  <si>
    <t>Compilado dos Perfis</t>
  </si>
  <si>
    <t>Projeto:</t>
  </si>
  <si>
    <t>Lotes de Comparação:</t>
  </si>
  <si>
    <t xml:space="preserve">Fenofibrato 160 mg </t>
  </si>
  <si>
    <t>Ref 1172046/ PR040218_049/ PR040218_050/ PR040218_051/ PR040218_052/ PR040218_053/ PR040218_054</t>
  </si>
  <si>
    <t>Dissolução sem Dumping Test</t>
  </si>
  <si>
    <t>Condição Geral:</t>
  </si>
  <si>
    <t>Meio:</t>
  </si>
  <si>
    <t>Lauril Sulfato de Sódio 0,05 M</t>
  </si>
  <si>
    <t>Aparato:</t>
  </si>
  <si>
    <t>II</t>
  </si>
  <si>
    <t>Rotação:</t>
  </si>
  <si>
    <t>75 rpm</t>
  </si>
  <si>
    <t>Diluição:</t>
  </si>
  <si>
    <t>1000 mL</t>
  </si>
  <si>
    <t>Filtro:</t>
  </si>
  <si>
    <t>NA</t>
  </si>
  <si>
    <r>
      <t>Full Flow 35</t>
    </r>
    <r>
      <rPr>
        <sz val="14"/>
        <color theme="1"/>
        <rFont val="Calibri"/>
        <family val="2"/>
      </rPr>
      <t>µ</t>
    </r>
    <r>
      <rPr>
        <sz val="14"/>
        <color theme="1"/>
        <rFont val="Arial"/>
        <family val="2"/>
      </rPr>
      <t>m + PVDF 0,45µm</t>
    </r>
  </si>
  <si>
    <t>Analista:</t>
  </si>
  <si>
    <t xml:space="preserve">Mariana Queiroz </t>
  </si>
  <si>
    <t>n = 3</t>
  </si>
  <si>
    <t>Ref 1172046</t>
  </si>
  <si>
    <t>Tempo (h)</t>
  </si>
  <si>
    <t>IT</t>
  </si>
  <si>
    <t>Médias ( %)</t>
  </si>
  <si>
    <t>DPR (%)</t>
  </si>
  <si>
    <t>DP (%)</t>
  </si>
  <si>
    <t xml:space="preserve">Cáps </t>
  </si>
  <si>
    <t>PR040218_049</t>
  </si>
  <si>
    <t>0.0</t>
  </si>
  <si>
    <t>PR040218_050</t>
  </si>
  <si>
    <t>PR040218_051</t>
  </si>
  <si>
    <t>PR040218_052</t>
  </si>
  <si>
    <t>PR040218_053</t>
  </si>
  <si>
    <t>PR040218_054</t>
  </si>
  <si>
    <t xml:space="preserve">n = 4 </t>
  </si>
  <si>
    <t>Lote 09_condição</t>
  </si>
  <si>
    <t>Lote 10_condição</t>
  </si>
  <si>
    <t>Dissolução com Dumping Test</t>
  </si>
  <si>
    <t>Cáps  1172046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</si>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</sst>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8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b/>
      <sz val="13"/>
      <color theme="0"/>
      <name val="Arial"/>
      <family val="2"/>
    </font>
    <font>
      <b/>
      <sz val="13"/>
      <color rgb="FFFF000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b/>
      <sz val="22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3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9759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1" xfId="0" applyFill="1" applyBorder="1"/>
    <xf numFmtId="0" fontId="4" fillId="2" borderId="9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5" fillId="0" borderId="4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3" fillId="2" borderId="16" xfId="0" applyFont="1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0" fontId="1" fillId="2" borderId="30" xfId="0" applyFont="1" applyFill="1" applyBorder="1" applyAlignment="1">
      <alignment horizontal="left"/>
    </xf>
    <xf numFmtId="0" fontId="6" fillId="5" borderId="4" xfId="0" applyFont="1" applyFill="1" applyBorder="1"/>
    <xf numFmtId="0" fontId="6" fillId="5" borderId="6" xfId="0" applyFont="1" applyFill="1" applyBorder="1"/>
    <xf numFmtId="0" fontId="6" fillId="5" borderId="5" xfId="0" applyFont="1" applyFill="1" applyBorder="1"/>
    <xf numFmtId="0" fontId="7" fillId="4" borderId="20" xfId="0" applyFont="1" applyFill="1" applyBorder="1" applyAlignment="1">
      <alignment horizontal="left" vertical="center" wrapText="1"/>
    </xf>
    <xf numFmtId="2" fontId="8" fillId="2" borderId="12" xfId="0" applyNumberFormat="1" applyFont="1" applyFill="1" applyBorder="1" applyAlignment="1">
      <alignment horizontal="center" vertical="center"/>
    </xf>
    <xf numFmtId="2" fontId="8" fillId="2" borderId="22" xfId="0" applyNumberFormat="1" applyFont="1" applyFill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center" vertical="center"/>
    </xf>
    <xf numFmtId="164" fontId="8" fillId="2" borderId="23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2" xfId="0" applyFont="1" applyFill="1" applyBorder="1"/>
    <xf numFmtId="0" fontId="15" fillId="2" borderId="2" xfId="0" applyFont="1" applyFill="1" applyBorder="1"/>
    <xf numFmtId="0" fontId="16" fillId="4" borderId="20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center" vertical="center"/>
    </xf>
    <xf numFmtId="2" fontId="17" fillId="2" borderId="12" xfId="0" applyNumberFormat="1" applyFont="1" applyFill="1" applyBorder="1" applyAlignment="1">
      <alignment horizontal="center" vertical="center"/>
    </xf>
    <xf numFmtId="2" fontId="17" fillId="2" borderId="22" xfId="0" applyNumberFormat="1" applyFont="1" applyFill="1" applyBorder="1" applyAlignment="1">
      <alignment horizontal="center" vertical="center"/>
    </xf>
    <xf numFmtId="164" fontId="17" fillId="2" borderId="11" xfId="0" applyNumberFormat="1" applyFont="1" applyFill="1" applyBorder="1" applyAlignment="1">
      <alignment horizontal="center" vertical="center"/>
    </xf>
    <xf numFmtId="164" fontId="17" fillId="2" borderId="23" xfId="0" applyNumberFormat="1" applyFont="1" applyFill="1" applyBorder="1" applyAlignment="1">
      <alignment horizontal="center" vertical="center"/>
    </xf>
    <xf numFmtId="165" fontId="0" fillId="6" borderId="0" xfId="0" applyNumberFormat="1" applyFill="1" applyAlignment="1">
      <alignment vertical="center"/>
    </xf>
    <xf numFmtId="0" fontId="1" fillId="8" borderId="28" xfId="0" applyFont="1" applyFill="1" applyBorder="1" applyAlignment="1">
      <alignment horizontal="left"/>
    </xf>
    <xf numFmtId="164" fontId="2" fillId="8" borderId="19" xfId="0" applyNumberFormat="1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/>
    </xf>
    <xf numFmtId="0" fontId="6" fillId="5" borderId="6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12" fillId="0" borderId="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7" borderId="6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9759"/>
      <color rgb="FFF1995D"/>
      <color rgb="FFF09252"/>
      <color rgb="FFF2F2F2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Perfis</a:t>
            </a:r>
            <a:r>
              <a:rPr lang="pt-BR" sz="14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 Dissolução Comparativo</a:t>
            </a:r>
            <a:endParaRPr lang="pt-BR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9699089593998771"/>
          <c:y val="1.943776176914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8141002242269E-2"/>
          <c:y val="7.2601556907659265E-2"/>
          <c:w val="0.84739161317706568"/>
          <c:h val="0.657519852571619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PR040218_49_54!$B$20:$O$20</c:f>
              <c:strCache>
                <c:ptCount val="14"/>
                <c:pt idx="0">
                  <c:v>Ref 1172046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alpha val="99000"/>
                  </a:schemeClr>
                </a:solidFill>
                <a:prstDash val="sysDot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PR040218_49_54!$B$24:$N$24</c:f>
                <c:numCache>
                  <c:formatCode>0.0</c:formatCode>
                  <c:ptCount val="13"/>
                  <c:pt idx="0">
                    <c:v>0</c:v>
                  </c:pt>
                  <c:pt idx="1">
                    <c:v>0.77867408672263794</c:v>
                  </c:pt>
                  <c:pt idx="2">
                    <c:v>1.6259876151998416</c:v>
                  </c:pt>
                  <c:pt idx="3">
                    <c:v>2.9075593366172252</c:v>
                  </c:pt>
                  <c:pt idx="4">
                    <c:v>3.9073060791961129</c:v>
                  </c:pt>
                  <c:pt idx="5">
                    <c:v>5.2932907065050712</c:v>
                  </c:pt>
                  <c:pt idx="6">
                    <c:v>1.9635776439639505</c:v>
                  </c:pt>
                  <c:pt idx="7">
                    <c:v>0.93821042014838374</c:v>
                  </c:pt>
                  <c:pt idx="8">
                    <c:v>0.95758701967824489</c:v>
                  </c:pt>
                  <c:pt idx="9">
                    <c:v>1.1029294452455245</c:v>
                  </c:pt>
                </c:numCache>
              </c:numRef>
            </c:plus>
            <c:minus>
              <c:numRef>
                <c:f>PR040218_49_54!$B$24:$N$24</c:f>
                <c:numCache>
                  <c:formatCode>0.0</c:formatCode>
                  <c:ptCount val="13"/>
                  <c:pt idx="0">
                    <c:v>0</c:v>
                  </c:pt>
                  <c:pt idx="1">
                    <c:v>0.77867408672263794</c:v>
                  </c:pt>
                  <c:pt idx="2">
                    <c:v>1.6259876151998416</c:v>
                  </c:pt>
                  <c:pt idx="3">
                    <c:v>2.9075593366172252</c:v>
                  </c:pt>
                  <c:pt idx="4">
                    <c:v>3.9073060791961129</c:v>
                  </c:pt>
                  <c:pt idx="5">
                    <c:v>5.2932907065050712</c:v>
                  </c:pt>
                  <c:pt idx="6">
                    <c:v>1.9635776439639505</c:v>
                  </c:pt>
                  <c:pt idx="7">
                    <c:v>0.93821042014838374</c:v>
                  </c:pt>
                  <c:pt idx="8">
                    <c:v>0.95758701967824489</c:v>
                  </c:pt>
                  <c:pt idx="9">
                    <c:v>1.1029294452455245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PR040218_49_54!$B$21:$N$21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  <c:extLst xmlns:c15="http://schemas.microsoft.com/office/drawing/2012/chart"/>
            </c:numRef>
          </c:xVal>
          <c:yVal>
            <c:numRef>
              <c:f>PR040218_49_54!$B$22:$N$22</c:f>
              <c:numCache>
                <c:formatCode>0.00</c:formatCode>
                <c:ptCount val="13"/>
                <c:pt idx="0">
                  <c:v>0</c:v>
                </c:pt>
                <c:pt idx="1">
                  <c:v>1.98</c:v>
                </c:pt>
                <c:pt idx="2">
                  <c:v>12.688200000000002</c:v>
                </c:pt>
                <c:pt idx="3">
                  <c:v>27.44303</c:v>
                </c:pt>
                <c:pt idx="4">
                  <c:v>44.153268750000002</c:v>
                </c:pt>
                <c:pt idx="5">
                  <c:v>75.632793750000005</c:v>
                </c:pt>
                <c:pt idx="6">
                  <c:v>95.110737500000013</c:v>
                </c:pt>
                <c:pt idx="7">
                  <c:v>101.54495750000001</c:v>
                </c:pt>
                <c:pt idx="8">
                  <c:v>102.03166624999999</c:v>
                </c:pt>
                <c:pt idx="9">
                  <c:v>101.90118625000001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5261-4F91-85BF-D2BAD108553C}"/>
            </c:ext>
          </c:extLst>
        </c:ser>
        <c:ser>
          <c:idx val="2"/>
          <c:order val="2"/>
          <c:tx>
            <c:strRef>
              <c:f>PR040218_49_54!$B$32:$O$32</c:f>
              <c:strCache>
                <c:ptCount val="14"/>
                <c:pt idx="0">
                  <c:v>PR040218_049</c:v>
                </c:pt>
                <c:pt idx="1">
                  <c:v>0,0</c:v>
                </c:pt>
                <c:pt idx="2">
                  <c:v>0,0</c:v>
                </c:pt>
                <c:pt idx="3">
                  <c:v>0,0</c:v>
                </c:pt>
                <c:pt idx="4">
                  <c:v>0,0</c:v>
                </c:pt>
                <c:pt idx="5">
                  <c:v>0,0</c:v>
                </c:pt>
                <c:pt idx="6">
                  <c:v>0,0</c:v>
                </c:pt>
                <c:pt idx="7">
                  <c:v>0,0</c:v>
                </c:pt>
                <c:pt idx="8">
                  <c:v>0,0</c:v>
                </c:pt>
                <c:pt idx="9">
                  <c:v>0,0</c:v>
                </c:pt>
                <c:pt idx="13">
                  <c:v>0,0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PR040218_49_54!$B$36:$N$36</c:f>
                <c:numCache>
                  <c:formatCode>0.0</c:formatCode>
                  <c:ptCount val="13"/>
                  <c:pt idx="0">
                    <c:v>0</c:v>
                  </c:pt>
                  <c:pt idx="1">
                    <c:v>6.2449979983984008E-2</c:v>
                  </c:pt>
                  <c:pt idx="2">
                    <c:v>7.9817093563973082E-2</c:v>
                  </c:pt>
                  <c:pt idx="3">
                    <c:v>0.39612536093388256</c:v>
                  </c:pt>
                  <c:pt idx="4">
                    <c:v>0.47809004557195989</c:v>
                  </c:pt>
                  <c:pt idx="5">
                    <c:v>0.96469439356461506</c:v>
                  </c:pt>
                  <c:pt idx="6">
                    <c:v>1.0995611549310618</c:v>
                  </c:pt>
                  <c:pt idx="7">
                    <c:v>1.3371493512070141</c:v>
                  </c:pt>
                  <c:pt idx="8">
                    <c:v>1.560714678483335</c:v>
                  </c:pt>
                  <c:pt idx="9">
                    <c:v>1.5622693328723216</c:v>
                  </c:pt>
                </c:numCache>
              </c:numRef>
            </c:plus>
            <c:minus>
              <c:numRef>
                <c:f>PR040218_49_54!$B$36:$N$36</c:f>
                <c:numCache>
                  <c:formatCode>0.0</c:formatCode>
                  <c:ptCount val="13"/>
                  <c:pt idx="0">
                    <c:v>0</c:v>
                  </c:pt>
                  <c:pt idx="1">
                    <c:v>6.2449979983984008E-2</c:v>
                  </c:pt>
                  <c:pt idx="2">
                    <c:v>7.9817093563973082E-2</c:v>
                  </c:pt>
                  <c:pt idx="3">
                    <c:v>0.39612536093388256</c:v>
                  </c:pt>
                  <c:pt idx="4">
                    <c:v>0.47809004557195989</c:v>
                  </c:pt>
                  <c:pt idx="5">
                    <c:v>0.96469439356461506</c:v>
                  </c:pt>
                  <c:pt idx="6">
                    <c:v>1.0995611549310618</c:v>
                  </c:pt>
                  <c:pt idx="7">
                    <c:v>1.3371493512070141</c:v>
                  </c:pt>
                  <c:pt idx="8">
                    <c:v>1.560714678483335</c:v>
                  </c:pt>
                  <c:pt idx="9">
                    <c:v>1.5622693328723216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PR040218_49_54!$B$33:$N$33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  <c:extLst xmlns:c15="http://schemas.microsoft.com/office/drawing/2012/chart"/>
            </c:numRef>
          </c:xVal>
          <c:yVal>
            <c:numRef>
              <c:f>PR040218_49_54!$B$34:$N$34</c:f>
              <c:numCache>
                <c:formatCode>0.00</c:formatCode>
                <c:ptCount val="13"/>
                <c:pt idx="0">
                  <c:v>0</c:v>
                </c:pt>
                <c:pt idx="1">
                  <c:v>2.4</c:v>
                </c:pt>
                <c:pt idx="2">
                  <c:v>11.379685</c:v>
                </c:pt>
                <c:pt idx="3">
                  <c:v>23.205174999999997</c:v>
                </c:pt>
                <c:pt idx="4">
                  <c:v>36.010105000000003</c:v>
                </c:pt>
                <c:pt idx="5">
                  <c:v>59.809124999999995</c:v>
                </c:pt>
                <c:pt idx="6">
                  <c:v>75.649366666666666</c:v>
                </c:pt>
                <c:pt idx="7">
                  <c:v>89.027103333333329</c:v>
                </c:pt>
                <c:pt idx="8">
                  <c:v>97.642083333333332</c:v>
                </c:pt>
                <c:pt idx="9">
                  <c:v>101.50677666666667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261-4F91-85BF-D2BAD108553C}"/>
            </c:ext>
          </c:extLst>
        </c:ser>
        <c:ser>
          <c:idx val="3"/>
          <c:order val="3"/>
          <c:tx>
            <c:strRef>
              <c:f>PR040218_49_54!$B$38:$O$38</c:f>
              <c:strCache>
                <c:ptCount val="14"/>
                <c:pt idx="0">
                  <c:v>PR040218_050</c:v>
                </c:pt>
                <c:pt idx="1">
                  <c:v>0,1</c:v>
                </c:pt>
                <c:pt idx="2">
                  <c:v>0,1</c:v>
                </c:pt>
                <c:pt idx="3">
                  <c:v>0,4</c:v>
                </c:pt>
                <c:pt idx="4">
                  <c:v>0,5</c:v>
                </c:pt>
                <c:pt idx="5">
                  <c:v>1,0</c:v>
                </c:pt>
                <c:pt idx="6">
                  <c:v>1,1</c:v>
                </c:pt>
                <c:pt idx="7">
                  <c:v>1,3</c:v>
                </c:pt>
                <c:pt idx="8">
                  <c:v>1,6</c:v>
                </c:pt>
                <c:pt idx="9">
                  <c:v>1,6</c:v>
                </c:pt>
                <c:pt idx="13">
                  <c:v>1,6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PR040218_49_54!$B$42:$N$42</c:f>
                <c:numCache>
                  <c:formatCode>0.0</c:formatCode>
                  <c:ptCount val="13"/>
                  <c:pt idx="0">
                    <c:v>0</c:v>
                  </c:pt>
                  <c:pt idx="1">
                    <c:v>0.41501004003919401</c:v>
                  </c:pt>
                  <c:pt idx="2">
                    <c:v>1.4893154049120476</c:v>
                  </c:pt>
                  <c:pt idx="3">
                    <c:v>1.9193500637216601</c:v>
                  </c:pt>
                  <c:pt idx="4">
                    <c:v>0.22405624212088804</c:v>
                  </c:pt>
                  <c:pt idx="5">
                    <c:v>0.27370661561849435</c:v>
                  </c:pt>
                  <c:pt idx="6">
                    <c:v>0.14143508513919723</c:v>
                  </c:pt>
                  <c:pt idx="7">
                    <c:v>0.37110482657644189</c:v>
                  </c:pt>
                  <c:pt idx="8">
                    <c:v>0.46177747271638175</c:v>
                  </c:pt>
                  <c:pt idx="9">
                    <c:v>0.52039075367298293</c:v>
                  </c:pt>
                </c:numCache>
              </c:numRef>
            </c:plus>
            <c:minus>
              <c:numRef>
                <c:f>PR040218_49_54!$B$42:$N$42</c:f>
                <c:numCache>
                  <c:formatCode>0.0</c:formatCode>
                  <c:ptCount val="13"/>
                  <c:pt idx="0">
                    <c:v>0</c:v>
                  </c:pt>
                  <c:pt idx="1">
                    <c:v>0.41501004003919401</c:v>
                  </c:pt>
                  <c:pt idx="2">
                    <c:v>1.4893154049120476</c:v>
                  </c:pt>
                  <c:pt idx="3">
                    <c:v>1.9193500637216601</c:v>
                  </c:pt>
                  <c:pt idx="4">
                    <c:v>0.22405624212088804</c:v>
                  </c:pt>
                  <c:pt idx="5">
                    <c:v>0.27370661561849435</c:v>
                  </c:pt>
                  <c:pt idx="6">
                    <c:v>0.14143508513919723</c:v>
                  </c:pt>
                  <c:pt idx="7">
                    <c:v>0.37110482657644189</c:v>
                  </c:pt>
                  <c:pt idx="8">
                    <c:v>0.46177747271638175</c:v>
                  </c:pt>
                  <c:pt idx="9">
                    <c:v>0.52039075367298293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PR040218_49_54!$B$39:$N$39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  <c:extLst xmlns:c15="http://schemas.microsoft.com/office/drawing/2012/chart"/>
            </c:numRef>
          </c:xVal>
          <c:yVal>
            <c:numRef>
              <c:f>PR040218_49_54!$B$40:$N$40</c:f>
              <c:numCache>
                <c:formatCode>0.00</c:formatCode>
                <c:ptCount val="13"/>
                <c:pt idx="0">
                  <c:v>0</c:v>
                </c:pt>
                <c:pt idx="1">
                  <c:v>8.7966666666666669</c:v>
                </c:pt>
                <c:pt idx="2">
                  <c:v>34.288131666666665</c:v>
                </c:pt>
                <c:pt idx="3">
                  <c:v>59.679021666666671</c:v>
                </c:pt>
                <c:pt idx="4">
                  <c:v>75.358726666666669</c:v>
                </c:pt>
                <c:pt idx="5">
                  <c:v>89.034066666666675</c:v>
                </c:pt>
                <c:pt idx="6">
                  <c:v>94.846091666666666</c:v>
                </c:pt>
                <c:pt idx="7">
                  <c:v>99.360168333333334</c:v>
                </c:pt>
                <c:pt idx="8">
                  <c:v>101.68947333333334</c:v>
                </c:pt>
                <c:pt idx="9">
                  <c:v>102.87932666666666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5261-4F91-85BF-D2BAD108553C}"/>
            </c:ext>
          </c:extLst>
        </c:ser>
        <c:ser>
          <c:idx val="4"/>
          <c:order val="4"/>
          <c:tx>
            <c:strRef>
              <c:f>PR040218_49_54!$B$44:$O$44</c:f>
              <c:strCache>
                <c:ptCount val="14"/>
                <c:pt idx="0">
                  <c:v>PR040218_051</c:v>
                </c:pt>
                <c:pt idx="1">
                  <c:v>0,4</c:v>
                </c:pt>
                <c:pt idx="2">
                  <c:v>1,5</c:v>
                </c:pt>
                <c:pt idx="3">
                  <c:v>1,9</c:v>
                </c:pt>
                <c:pt idx="4">
                  <c:v>0,2</c:v>
                </c:pt>
                <c:pt idx="5">
                  <c:v>0,3</c:v>
                </c:pt>
                <c:pt idx="6">
                  <c:v>0,1</c:v>
                </c:pt>
                <c:pt idx="7">
                  <c:v>0,4</c:v>
                </c:pt>
                <c:pt idx="8">
                  <c:v>0,5</c:v>
                </c:pt>
                <c:pt idx="9">
                  <c:v>0,5</c:v>
                </c:pt>
                <c:pt idx="13">
                  <c:v>0,5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PR040218_49_54!$B$48:$N$48</c:f>
                <c:numCache>
                  <c:formatCode>0.0</c:formatCode>
                  <c:ptCount val="13"/>
                  <c:pt idx="0">
                    <c:v>0</c:v>
                  </c:pt>
                  <c:pt idx="1">
                    <c:v>0.68922661972194055</c:v>
                  </c:pt>
                  <c:pt idx="2">
                    <c:v>2.5414823169232266</c:v>
                  </c:pt>
                  <c:pt idx="3">
                    <c:v>3.9306630463616856</c:v>
                  </c:pt>
                  <c:pt idx="4">
                    <c:v>5.7934862686835604</c:v>
                  </c:pt>
                  <c:pt idx="5">
                    <c:v>2.055254851843197</c:v>
                  </c:pt>
                  <c:pt idx="6">
                    <c:v>0.41449509027047265</c:v>
                  </c:pt>
                  <c:pt idx="7">
                    <c:v>2.0249947846867018</c:v>
                  </c:pt>
                  <c:pt idx="8">
                    <c:v>2.5707083698580671</c:v>
                  </c:pt>
                  <c:pt idx="9">
                    <c:v>2.8233590018023396</c:v>
                  </c:pt>
                </c:numCache>
                <c:extLst xmlns:c15="http://schemas.microsoft.com/office/drawing/2012/chart"/>
              </c:numRef>
            </c:plus>
            <c:minus>
              <c:numRef>
                <c:f>PR040218_49_54!$B$48:$N$48</c:f>
                <c:numCache>
                  <c:formatCode>0.0</c:formatCode>
                  <c:ptCount val="13"/>
                  <c:pt idx="0">
                    <c:v>0</c:v>
                  </c:pt>
                  <c:pt idx="1">
                    <c:v>0.68922661972194055</c:v>
                  </c:pt>
                  <c:pt idx="2">
                    <c:v>2.5414823169232266</c:v>
                  </c:pt>
                  <c:pt idx="3">
                    <c:v>3.9306630463616856</c:v>
                  </c:pt>
                  <c:pt idx="4">
                    <c:v>5.7934862686835604</c:v>
                  </c:pt>
                  <c:pt idx="5">
                    <c:v>2.055254851843197</c:v>
                  </c:pt>
                  <c:pt idx="6">
                    <c:v>0.41449509027047265</c:v>
                  </c:pt>
                  <c:pt idx="7">
                    <c:v>2.0249947846867018</c:v>
                  </c:pt>
                  <c:pt idx="8">
                    <c:v>2.5707083698580671</c:v>
                  </c:pt>
                  <c:pt idx="9">
                    <c:v>2.8233590018023396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PR040218_49_54!$B$45:$N$45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  <c:extLst xmlns:c15="http://schemas.microsoft.com/office/drawing/2012/chart"/>
            </c:numRef>
          </c:xVal>
          <c:yVal>
            <c:numRef>
              <c:f>PR040218_49_54!$B$46:$N$46</c:f>
              <c:numCache>
                <c:formatCode>0.00</c:formatCode>
                <c:ptCount val="13"/>
                <c:pt idx="0">
                  <c:v>0</c:v>
                </c:pt>
                <c:pt idx="1">
                  <c:v>3.5233333333333334</c:v>
                </c:pt>
                <c:pt idx="2">
                  <c:v>17.777798333333333</c:v>
                </c:pt>
                <c:pt idx="3">
                  <c:v>34.832848333333338</c:v>
                </c:pt>
                <c:pt idx="4">
                  <c:v>53.140454999999996</c:v>
                </c:pt>
                <c:pt idx="5">
                  <c:v>74.926974999999999</c:v>
                </c:pt>
                <c:pt idx="6">
                  <c:v>84.699858333333339</c:v>
                </c:pt>
                <c:pt idx="7">
                  <c:v>92.019811666666669</c:v>
                </c:pt>
                <c:pt idx="8">
                  <c:v>96.004396666666665</c:v>
                </c:pt>
                <c:pt idx="9">
                  <c:v>97.554623333333325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A926-442F-89E6-A4951F6819A9}"/>
            </c:ext>
          </c:extLst>
        </c:ser>
        <c:ser>
          <c:idx val="5"/>
          <c:order val="5"/>
          <c:tx>
            <c:strRef>
              <c:f>PR040218_49_54!$B$50:$O$50</c:f>
              <c:strCache>
                <c:ptCount val="14"/>
                <c:pt idx="0">
                  <c:v>PR040218_052</c:v>
                </c:pt>
                <c:pt idx="1">
                  <c:v>0,7</c:v>
                </c:pt>
                <c:pt idx="2">
                  <c:v>2,5</c:v>
                </c:pt>
                <c:pt idx="3">
                  <c:v>3,9</c:v>
                </c:pt>
                <c:pt idx="4">
                  <c:v>5,8</c:v>
                </c:pt>
                <c:pt idx="5">
                  <c:v>2,1</c:v>
                </c:pt>
                <c:pt idx="6">
                  <c:v>0,4</c:v>
                </c:pt>
                <c:pt idx="7">
                  <c:v>2,0</c:v>
                </c:pt>
                <c:pt idx="8">
                  <c:v>2,6</c:v>
                </c:pt>
                <c:pt idx="9">
                  <c:v>2,8</c:v>
                </c:pt>
                <c:pt idx="13">
                  <c:v>2,7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PR040218_49_54!$B$54:$N$54</c:f>
                <c:numCache>
                  <c:formatCode>0.0</c:formatCode>
                  <c:ptCount val="13"/>
                  <c:pt idx="0">
                    <c:v>0</c:v>
                  </c:pt>
                  <c:pt idx="1">
                    <c:v>0.15534906930308096</c:v>
                  </c:pt>
                  <c:pt idx="2">
                    <c:v>0.56528044682116485</c:v>
                  </c:pt>
                  <c:pt idx="3">
                    <c:v>0.67771621738625309</c:v>
                  </c:pt>
                  <c:pt idx="4">
                    <c:v>0.57834283846896062</c:v>
                  </c:pt>
                  <c:pt idx="5">
                    <c:v>0.32100417350610044</c:v>
                  </c:pt>
                  <c:pt idx="6">
                    <c:v>0.76350488613913214</c:v>
                  </c:pt>
                  <c:pt idx="7">
                    <c:v>1.1297313552013164</c:v>
                  </c:pt>
                  <c:pt idx="8">
                    <c:v>1.2713093974717549</c:v>
                  </c:pt>
                  <c:pt idx="9">
                    <c:v>1.2793991998720899</c:v>
                  </c:pt>
                </c:numCache>
                <c:extLst xmlns:c15="http://schemas.microsoft.com/office/drawing/2012/chart"/>
              </c:numRef>
            </c:plus>
            <c:minus>
              <c:numRef>
                <c:f>PR040218_49_54!$B$54:$N$54</c:f>
                <c:numCache>
                  <c:formatCode>0.0</c:formatCode>
                  <c:ptCount val="13"/>
                  <c:pt idx="0">
                    <c:v>0</c:v>
                  </c:pt>
                  <c:pt idx="1">
                    <c:v>0.15534906930308096</c:v>
                  </c:pt>
                  <c:pt idx="2">
                    <c:v>0.56528044682116485</c:v>
                  </c:pt>
                  <c:pt idx="3">
                    <c:v>0.67771621738625309</c:v>
                  </c:pt>
                  <c:pt idx="4">
                    <c:v>0.57834283846896062</c:v>
                  </c:pt>
                  <c:pt idx="5">
                    <c:v>0.32100417350610044</c:v>
                  </c:pt>
                  <c:pt idx="6">
                    <c:v>0.76350488613913214</c:v>
                  </c:pt>
                  <c:pt idx="7">
                    <c:v>1.1297313552013164</c:v>
                  </c:pt>
                  <c:pt idx="8">
                    <c:v>1.2713093974717549</c:v>
                  </c:pt>
                  <c:pt idx="9">
                    <c:v>1.2793991998720899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PR040218_49_54!$B$51:$N$51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  <c:extLst xmlns:c15="http://schemas.microsoft.com/office/drawing/2012/chart"/>
            </c:numRef>
          </c:xVal>
          <c:yVal>
            <c:numRef>
              <c:f>PR040218_49_54!$B$52:$N$52</c:f>
              <c:numCache>
                <c:formatCode>0.00</c:formatCode>
                <c:ptCount val="13"/>
                <c:pt idx="0">
                  <c:v>0</c:v>
                </c:pt>
                <c:pt idx="1">
                  <c:v>4.8533333333333335</c:v>
                </c:pt>
                <c:pt idx="2">
                  <c:v>21.292403333333336</c:v>
                </c:pt>
                <c:pt idx="3">
                  <c:v>40.782016666666671</c:v>
                </c:pt>
                <c:pt idx="4">
                  <c:v>59.697061666666663</c:v>
                </c:pt>
                <c:pt idx="5">
                  <c:v>83.154761666666673</c:v>
                </c:pt>
                <c:pt idx="6">
                  <c:v>93.020203333333328</c:v>
                </c:pt>
                <c:pt idx="7">
                  <c:v>100.32434000000001</c:v>
                </c:pt>
                <c:pt idx="8">
                  <c:v>103.85435</c:v>
                </c:pt>
                <c:pt idx="9">
                  <c:v>105.15604333333333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A926-442F-89E6-A4951F6819A9}"/>
            </c:ext>
          </c:extLst>
        </c:ser>
        <c:ser>
          <c:idx val="6"/>
          <c:order val="6"/>
          <c:tx>
            <c:strRef>
              <c:f>PR040218_49_54!$B$56:$O$56</c:f>
              <c:strCache>
                <c:ptCount val="14"/>
                <c:pt idx="0">
                  <c:v>PR040218_053</c:v>
                </c:pt>
                <c:pt idx="1">
                  <c:v>0,2</c:v>
                </c:pt>
                <c:pt idx="2">
                  <c:v>0,6</c:v>
                </c:pt>
                <c:pt idx="3">
                  <c:v>0,7</c:v>
                </c:pt>
                <c:pt idx="4">
                  <c:v>0,6</c:v>
                </c:pt>
                <c:pt idx="5">
                  <c:v>0,3</c:v>
                </c:pt>
                <c:pt idx="6">
                  <c:v>0,8</c:v>
                </c:pt>
                <c:pt idx="7">
                  <c:v>1,1</c:v>
                </c:pt>
                <c:pt idx="8">
                  <c:v>1,3</c:v>
                </c:pt>
                <c:pt idx="9">
                  <c:v>1,3</c:v>
                </c:pt>
                <c:pt idx="13">
                  <c:v>3,9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PR040218_49_54!$B$60:$N$60</c:f>
                <c:numCache>
                  <c:formatCode>0.0</c:formatCode>
                  <c:ptCount val="13"/>
                  <c:pt idx="0">
                    <c:v>0</c:v>
                  </c:pt>
                  <c:pt idx="1">
                    <c:v>0.1950213663508005</c:v>
                  </c:pt>
                  <c:pt idx="2">
                    <c:v>0.3897547232662299</c:v>
                  </c:pt>
                  <c:pt idx="3">
                    <c:v>0.28741518759163637</c:v>
                  </c:pt>
                  <c:pt idx="4">
                    <c:v>0.46303304518503813</c:v>
                  </c:pt>
                  <c:pt idx="5">
                    <c:v>0.58127371395352778</c:v>
                  </c:pt>
                  <c:pt idx="6">
                    <c:v>0.65242770990993748</c:v>
                  </c:pt>
                  <c:pt idx="7">
                    <c:v>0.65064236767084738</c:v>
                  </c:pt>
                  <c:pt idx="8">
                    <c:v>0.6971974855866313</c:v>
                  </c:pt>
                  <c:pt idx="9">
                    <c:v>0.70646069424160185</c:v>
                  </c:pt>
                </c:numCache>
                <c:extLst xmlns:c15="http://schemas.microsoft.com/office/drawing/2012/chart"/>
              </c:numRef>
            </c:plus>
            <c:minus>
              <c:numRef>
                <c:f>PR040218_49_54!$B$60:$N$60</c:f>
                <c:numCache>
                  <c:formatCode>0.0</c:formatCode>
                  <c:ptCount val="13"/>
                  <c:pt idx="0">
                    <c:v>0</c:v>
                  </c:pt>
                  <c:pt idx="1">
                    <c:v>0.1950213663508005</c:v>
                  </c:pt>
                  <c:pt idx="2">
                    <c:v>0.3897547232662299</c:v>
                  </c:pt>
                  <c:pt idx="3">
                    <c:v>0.28741518759163637</c:v>
                  </c:pt>
                  <c:pt idx="4">
                    <c:v>0.46303304518503813</c:v>
                  </c:pt>
                  <c:pt idx="5">
                    <c:v>0.58127371395352778</c:v>
                  </c:pt>
                  <c:pt idx="6">
                    <c:v>0.65242770990993748</c:v>
                  </c:pt>
                  <c:pt idx="7">
                    <c:v>0.65064236767084738</c:v>
                  </c:pt>
                  <c:pt idx="8">
                    <c:v>0.6971974855866313</c:v>
                  </c:pt>
                  <c:pt idx="9">
                    <c:v>0.70646069424160185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PR040218_49_54!$B$57:$N$57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  <c:extLst xmlns:c15="http://schemas.microsoft.com/office/drawing/2012/chart"/>
            </c:numRef>
          </c:xVal>
          <c:yVal>
            <c:numRef>
              <c:f>PR040218_49_54!$B$58:$N$58</c:f>
              <c:numCache>
                <c:formatCode>0.00</c:formatCode>
                <c:ptCount val="13"/>
                <c:pt idx="0">
                  <c:v>0</c:v>
                </c:pt>
                <c:pt idx="1">
                  <c:v>13.296666666666667</c:v>
                </c:pt>
                <c:pt idx="2">
                  <c:v>49.565736666666659</c:v>
                </c:pt>
                <c:pt idx="3">
                  <c:v>70.00558333333332</c:v>
                </c:pt>
                <c:pt idx="4">
                  <c:v>80.348276666666663</c:v>
                </c:pt>
                <c:pt idx="5">
                  <c:v>89.766776666666672</c:v>
                </c:pt>
                <c:pt idx="6">
                  <c:v>93.864876666666689</c:v>
                </c:pt>
                <c:pt idx="7">
                  <c:v>97.496383333333327</c:v>
                </c:pt>
                <c:pt idx="8">
                  <c:v>99.706558333333348</c:v>
                </c:pt>
                <c:pt idx="9">
                  <c:v>101.07349166666667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A926-442F-89E6-A4951F6819A9}"/>
            </c:ext>
          </c:extLst>
        </c:ser>
        <c:ser>
          <c:idx val="7"/>
          <c:order val="7"/>
          <c:tx>
            <c:strRef>
              <c:f>PR040218_49_54!$B$62:$O$62</c:f>
              <c:strCache>
                <c:ptCount val="14"/>
                <c:pt idx="0">
                  <c:v>PR040218_054</c:v>
                </c:pt>
                <c:pt idx="1">
                  <c:v>0,2</c:v>
                </c:pt>
                <c:pt idx="2">
                  <c:v>0,4</c:v>
                </c:pt>
                <c:pt idx="3">
                  <c:v>0,3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0,7</c:v>
                </c:pt>
                <c:pt idx="8">
                  <c:v>0,7</c:v>
                </c:pt>
                <c:pt idx="9">
                  <c:v>0,7</c:v>
                </c:pt>
                <c:pt idx="13">
                  <c:v>0,7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PR040218_49_54!$B$66:$N$66</c:f>
                <c:numCache>
                  <c:formatCode>0.0</c:formatCode>
                  <c:ptCount val="13"/>
                  <c:pt idx="0">
                    <c:v>0</c:v>
                  </c:pt>
                  <c:pt idx="1">
                    <c:v>1.0461994711016285</c:v>
                  </c:pt>
                  <c:pt idx="2">
                    <c:v>1.4975377321818422</c:v>
                  </c:pt>
                  <c:pt idx="3">
                    <c:v>1.7668181428559635</c:v>
                  </c:pt>
                  <c:pt idx="4">
                    <c:v>1.834391839963585</c:v>
                  </c:pt>
                  <c:pt idx="5">
                    <c:v>1.7103317014032593</c:v>
                  </c:pt>
                  <c:pt idx="6">
                    <c:v>1.7624850640714615</c:v>
                  </c:pt>
                  <c:pt idx="7">
                    <c:v>1.9294978584271649</c:v>
                  </c:pt>
                  <c:pt idx="8">
                    <c:v>1.9060621568498246</c:v>
                  </c:pt>
                  <c:pt idx="9">
                    <c:v>1.9876128049266282</c:v>
                  </c:pt>
                </c:numCache>
                <c:extLst xmlns:c15="http://schemas.microsoft.com/office/drawing/2012/chart"/>
              </c:numRef>
            </c:plus>
            <c:minus>
              <c:numRef>
                <c:f>PR040218_49_54!$B$66:$N$66</c:f>
                <c:numCache>
                  <c:formatCode>0.0</c:formatCode>
                  <c:ptCount val="13"/>
                  <c:pt idx="0">
                    <c:v>0</c:v>
                  </c:pt>
                  <c:pt idx="1">
                    <c:v>1.0461994711016285</c:v>
                  </c:pt>
                  <c:pt idx="2">
                    <c:v>1.4975377321818422</c:v>
                  </c:pt>
                  <c:pt idx="3">
                    <c:v>1.7668181428559635</c:v>
                  </c:pt>
                  <c:pt idx="4">
                    <c:v>1.834391839963585</c:v>
                  </c:pt>
                  <c:pt idx="5">
                    <c:v>1.7103317014032593</c:v>
                  </c:pt>
                  <c:pt idx="6">
                    <c:v>1.7624850640714615</c:v>
                  </c:pt>
                  <c:pt idx="7">
                    <c:v>1.9294978584271649</c:v>
                  </c:pt>
                  <c:pt idx="8">
                    <c:v>1.9060621568498246</c:v>
                  </c:pt>
                  <c:pt idx="9">
                    <c:v>1.9876128049266282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PR040218_49_54!$B$63:$N$63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  <c:extLst xmlns:c15="http://schemas.microsoft.com/office/drawing/2012/chart"/>
            </c:numRef>
          </c:xVal>
          <c:yVal>
            <c:numRef>
              <c:f>PR040218_49_54!$B$64:$N$64</c:f>
              <c:numCache>
                <c:formatCode>0.00</c:formatCode>
                <c:ptCount val="13"/>
                <c:pt idx="0">
                  <c:v>0</c:v>
                </c:pt>
                <c:pt idx="1">
                  <c:v>4.0233333333333343</c:v>
                </c:pt>
                <c:pt idx="2">
                  <c:v>16.013873333333333</c:v>
                </c:pt>
                <c:pt idx="3">
                  <c:v>30.201840000000001</c:v>
                </c:pt>
                <c:pt idx="4">
                  <c:v>44.351580000000006</c:v>
                </c:pt>
                <c:pt idx="5">
                  <c:v>68.662579999999991</c:v>
                </c:pt>
                <c:pt idx="6">
                  <c:v>88.875405000000001</c:v>
                </c:pt>
                <c:pt idx="7">
                  <c:v>101.895685</c:v>
                </c:pt>
                <c:pt idx="8">
                  <c:v>106.86152499999999</c:v>
                </c:pt>
                <c:pt idx="9">
                  <c:v>108.79387166666667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A926-442F-89E6-A4951F68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5039"/>
        <c:axId val="1170351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PR040218_49_54!$B$26:$O$26</c15:sqref>
                        </c15:formulaRef>
                      </c:ext>
                    </c:extLst>
                    <c:strCache>
                      <c:ptCount val="14"/>
                      <c:pt idx="0">
                        <c:v>Cáps </c:v>
                      </c:pt>
                      <c:pt idx="1">
                        <c:v>0,8</c:v>
                      </c:pt>
                      <c:pt idx="2">
                        <c:v>1,6</c:v>
                      </c:pt>
                      <c:pt idx="3">
                        <c:v>2,9</c:v>
                      </c:pt>
                      <c:pt idx="4">
                        <c:v>3,9</c:v>
                      </c:pt>
                      <c:pt idx="5">
                        <c:v>5,3</c:v>
                      </c:pt>
                      <c:pt idx="6">
                        <c:v>2,0</c:v>
                      </c:pt>
                      <c:pt idx="7">
                        <c:v>0,9</c:v>
                      </c:pt>
                      <c:pt idx="8">
                        <c:v>1,0</c:v>
                      </c:pt>
                      <c:pt idx="9">
                        <c:v>1,1</c:v>
                      </c:pt>
                      <c:pt idx="13">
                        <c:v>0,9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2"/>
                    </a:solidFill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PR040218_49_54!$B$30:$N$30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PR040218_49_54!$B$30:$N$30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</c:numCache>
                    </c:numRef>
                  </c:minus>
                  <c:spPr>
                    <a:noFill/>
                    <a:ln w="1587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PR040218_49_54!$B$27:$N$27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2.5</c:v>
                      </c:pt>
                      <c:pt idx="2">
                        <c:v>5</c:v>
                      </c:pt>
                      <c:pt idx="3">
                        <c:v>7.5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45</c:v>
                      </c:pt>
                      <c:pt idx="9">
                        <c:v>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PR040218_49_54!$B$28:$N$28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261-4F91-85BF-D2BAD108553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PR040218_49_54!$B$68:$O$68</c15:sqref>
                        </c15:formulaRef>
                      </c:ext>
                    </c:extLst>
                    <c:strCache>
                      <c:ptCount val="14"/>
                      <c:pt idx="0">
                        <c:v>Lote 09_condição</c:v>
                      </c:pt>
                      <c:pt idx="1">
                        <c:v>1,0</c:v>
                      </c:pt>
                      <c:pt idx="2">
                        <c:v>1,5</c:v>
                      </c:pt>
                      <c:pt idx="3">
                        <c:v>1,8</c:v>
                      </c:pt>
                      <c:pt idx="4">
                        <c:v>1,8</c:v>
                      </c:pt>
                      <c:pt idx="5">
                        <c:v>1,7</c:v>
                      </c:pt>
                      <c:pt idx="6">
                        <c:v>1,8</c:v>
                      </c:pt>
                      <c:pt idx="7">
                        <c:v>1,9</c:v>
                      </c:pt>
                      <c:pt idx="8">
                        <c:v>1,9</c:v>
                      </c:pt>
                      <c:pt idx="9">
                        <c:v>2,0</c:v>
                      </c:pt>
                      <c:pt idx="13">
                        <c:v>2,0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PR040218_49_54!$B$72:$N$72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0.97456229491329482</c:v>
                        </c:pt>
                        <c:pt idx="2">
                          <c:v>2.4886496693486202</c:v>
                        </c:pt>
                        <c:pt idx="3">
                          <c:v>3.4930606471827916</c:v>
                        </c:pt>
                        <c:pt idx="4">
                          <c:v>5.3960786241248044</c:v>
                        </c:pt>
                        <c:pt idx="5">
                          <c:v>2.8913028426332086</c:v>
                        </c:pt>
                        <c:pt idx="6">
                          <c:v>2.799679186021125</c:v>
                        </c:pt>
                        <c:pt idx="7">
                          <c:v>2.6093742352720555</c:v>
                        </c:pt>
                        <c:pt idx="8">
                          <c:v>2.6138849499556955</c:v>
                        </c:pt>
                        <c:pt idx="9">
                          <c:v>2.6270974424367237</c:v>
                        </c:pt>
                        <c:pt idx="10">
                          <c:v>2.5667245452569016</c:v>
                        </c:pt>
                        <c:pt idx="11">
                          <c:v>2.4747630886050827</c:v>
                        </c:pt>
                        <c:pt idx="12">
                          <c:v>2.5521263428252787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PR040218_49_54!$B$72:$N$72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0.97456229491329482</c:v>
                        </c:pt>
                        <c:pt idx="2">
                          <c:v>2.4886496693486202</c:v>
                        </c:pt>
                        <c:pt idx="3">
                          <c:v>3.4930606471827916</c:v>
                        </c:pt>
                        <c:pt idx="4">
                          <c:v>5.3960786241248044</c:v>
                        </c:pt>
                        <c:pt idx="5">
                          <c:v>2.8913028426332086</c:v>
                        </c:pt>
                        <c:pt idx="6">
                          <c:v>2.799679186021125</c:v>
                        </c:pt>
                        <c:pt idx="7">
                          <c:v>2.6093742352720555</c:v>
                        </c:pt>
                        <c:pt idx="8">
                          <c:v>2.6138849499556955</c:v>
                        </c:pt>
                        <c:pt idx="9">
                          <c:v>2.6270974424367237</c:v>
                        </c:pt>
                        <c:pt idx="10">
                          <c:v>2.5667245452569016</c:v>
                        </c:pt>
                        <c:pt idx="11">
                          <c:v>2.4747630886050827</c:v>
                        </c:pt>
                        <c:pt idx="12">
                          <c:v>2.5521263428252787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PR040218_49_54!$B$69:$N$69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2.5</c:v>
                      </c:pt>
                      <c:pt idx="2">
                        <c:v>5</c:v>
                      </c:pt>
                      <c:pt idx="3">
                        <c:v>7.5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45</c:v>
                      </c:pt>
                      <c:pt idx="9">
                        <c:v>60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PR040218_49_54!$B$70:$N$70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</c:v>
                      </c:pt>
                      <c:pt idx="1">
                        <c:v>15.941500000000001</c:v>
                      </c:pt>
                      <c:pt idx="2">
                        <c:v>37.612505555555558</c:v>
                      </c:pt>
                      <c:pt idx="3">
                        <c:v>74.478149999999999</c:v>
                      </c:pt>
                      <c:pt idx="4">
                        <c:v>88.115883333333329</c:v>
                      </c:pt>
                      <c:pt idx="5">
                        <c:v>92.039155555555567</c:v>
                      </c:pt>
                      <c:pt idx="6">
                        <c:v>93.397502777777774</c:v>
                      </c:pt>
                      <c:pt idx="7">
                        <c:v>94.158636111111107</c:v>
                      </c:pt>
                      <c:pt idx="8">
                        <c:v>94.123822222222216</c:v>
                      </c:pt>
                      <c:pt idx="9">
                        <c:v>94.221083333333326</c:v>
                      </c:pt>
                      <c:pt idx="10">
                        <c:v>93.937358333333322</c:v>
                      </c:pt>
                      <c:pt idx="11">
                        <c:v>93.52869166666666</c:v>
                      </c:pt>
                      <c:pt idx="12">
                        <c:v>92.596052777777771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926-442F-89E6-A4951F6819A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PR040218_49_54!$B$74:$O$74</c15:sqref>
                        </c15:formulaRef>
                      </c:ext>
                    </c:extLst>
                    <c:strCache>
                      <c:ptCount val="14"/>
                      <c:pt idx="0">
                        <c:v>Lote 10_condição</c:v>
                      </c:pt>
                      <c:pt idx="1">
                        <c:v>1,0</c:v>
                      </c:pt>
                      <c:pt idx="2">
                        <c:v>2,5</c:v>
                      </c:pt>
                      <c:pt idx="3">
                        <c:v>3,5</c:v>
                      </c:pt>
                      <c:pt idx="4">
                        <c:v>5,4</c:v>
                      </c:pt>
                      <c:pt idx="5">
                        <c:v>2,9</c:v>
                      </c:pt>
                      <c:pt idx="6">
                        <c:v>2,8</c:v>
                      </c:pt>
                      <c:pt idx="7">
                        <c:v>2,6</c:v>
                      </c:pt>
                      <c:pt idx="8">
                        <c:v>2,6</c:v>
                      </c:pt>
                      <c:pt idx="9">
                        <c:v>2,6</c:v>
                      </c:pt>
                      <c:pt idx="10">
                        <c:v>2,6</c:v>
                      </c:pt>
                      <c:pt idx="11">
                        <c:v>2,5</c:v>
                      </c:pt>
                      <c:pt idx="12">
                        <c:v>2,6</c:v>
                      </c:pt>
                      <c:pt idx="13">
                        <c:v>2,5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PR040218_49_54!$B$78:$N$78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1.1116829209206498</c:v>
                        </c:pt>
                        <c:pt idx="2">
                          <c:v>1.2110848121634956</c:v>
                        </c:pt>
                        <c:pt idx="3">
                          <c:v>2.2844954346228787</c:v>
                        </c:pt>
                        <c:pt idx="4">
                          <c:v>2.8380781258350884</c:v>
                        </c:pt>
                        <c:pt idx="5">
                          <c:v>2.9971864719026109</c:v>
                        </c:pt>
                        <c:pt idx="6">
                          <c:v>2.1716612661786443</c:v>
                        </c:pt>
                        <c:pt idx="7">
                          <c:v>2.0313317028785374</c:v>
                        </c:pt>
                        <c:pt idx="8">
                          <c:v>1.8778136703232129</c:v>
                        </c:pt>
                        <c:pt idx="9">
                          <c:v>1.7738620054568441</c:v>
                        </c:pt>
                        <c:pt idx="10">
                          <c:v>1.7501181875052643</c:v>
                        </c:pt>
                        <c:pt idx="11">
                          <c:v>1.686595971615978</c:v>
                        </c:pt>
                        <c:pt idx="12">
                          <c:v>1.5628364744411596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PR040218_49_54!$B$78:$N$78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1.1116829209206498</c:v>
                        </c:pt>
                        <c:pt idx="2">
                          <c:v>1.2110848121634956</c:v>
                        </c:pt>
                        <c:pt idx="3">
                          <c:v>2.2844954346228787</c:v>
                        </c:pt>
                        <c:pt idx="4">
                          <c:v>2.8380781258350884</c:v>
                        </c:pt>
                        <c:pt idx="5">
                          <c:v>2.9971864719026109</c:v>
                        </c:pt>
                        <c:pt idx="6">
                          <c:v>2.1716612661786443</c:v>
                        </c:pt>
                        <c:pt idx="7">
                          <c:v>2.0313317028785374</c:v>
                        </c:pt>
                        <c:pt idx="8">
                          <c:v>1.8778136703232129</c:v>
                        </c:pt>
                        <c:pt idx="9">
                          <c:v>1.7738620054568441</c:v>
                        </c:pt>
                        <c:pt idx="10">
                          <c:v>1.7501181875052643</c:v>
                        </c:pt>
                        <c:pt idx="11">
                          <c:v>1.686595971615978</c:v>
                        </c:pt>
                        <c:pt idx="12">
                          <c:v>1.5628364744411596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PR040218_49_54!$B$75:$N$75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2.5</c:v>
                      </c:pt>
                      <c:pt idx="2">
                        <c:v>5</c:v>
                      </c:pt>
                      <c:pt idx="3">
                        <c:v>7.5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45</c:v>
                      </c:pt>
                      <c:pt idx="9">
                        <c:v>60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PR040218_49_54!$B$76:$N$76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</c:v>
                      </c:pt>
                      <c:pt idx="1">
                        <c:v>19.400750000000002</c:v>
                      </c:pt>
                      <c:pt idx="2">
                        <c:v>37.880858333333336</c:v>
                      </c:pt>
                      <c:pt idx="3">
                        <c:v>64.650458333333333</c:v>
                      </c:pt>
                      <c:pt idx="4">
                        <c:v>75.070641666666674</c:v>
                      </c:pt>
                      <c:pt idx="5">
                        <c:v>82.479302777777775</c:v>
                      </c:pt>
                      <c:pt idx="6">
                        <c:v>88.105594444444449</c:v>
                      </c:pt>
                      <c:pt idx="7">
                        <c:v>90.413027777777771</c:v>
                      </c:pt>
                      <c:pt idx="8">
                        <c:v>91.742872222222218</c:v>
                      </c:pt>
                      <c:pt idx="9">
                        <c:v>92.65603333333334</c:v>
                      </c:pt>
                      <c:pt idx="10">
                        <c:v>93.046858333333347</c:v>
                      </c:pt>
                      <c:pt idx="11">
                        <c:v>93.823525000000018</c:v>
                      </c:pt>
                      <c:pt idx="12">
                        <c:v>92.888033333333325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926-442F-89E6-A4951F6819A9}"/>
                  </c:ext>
                </c:extLst>
              </c15:ser>
            </c15:filteredScatterSeries>
          </c:ext>
        </c:extLst>
      </c:scatterChart>
      <c:valAx>
        <c:axId val="18700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Tempo (h)</a:t>
                </a:r>
              </a:p>
            </c:rich>
          </c:tx>
          <c:layout>
            <c:manualLayout>
              <c:xMode val="edge"/>
              <c:yMode val="edge"/>
              <c:x val="0.49134379725713095"/>
              <c:y val="0.79444702934860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035151"/>
        <c:crosses val="autoZero"/>
        <c:crossBetween val="midCat"/>
      </c:valAx>
      <c:valAx>
        <c:axId val="117035151"/>
        <c:scaling>
          <c:orientation val="minMax"/>
          <c:max val="1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Dissolução (%)</a:t>
                </a:r>
              </a:p>
            </c:rich>
          </c:tx>
          <c:layout>
            <c:manualLayout>
              <c:xMode val="edge"/>
              <c:yMode val="edge"/>
              <c:x val="1.6975996812279657E-2"/>
              <c:y val="0.29645049422013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ysClr val="windowText" lastClr="000000">
              <a:alpha val="0"/>
            </a:sys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005039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0045843448127055"/>
          <c:y val="0.86503594010975915"/>
          <c:w val="0.81434392362414154"/>
          <c:h val="0.12576652350274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sq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Perfis</a:t>
            </a:r>
            <a:r>
              <a:rPr lang="pt-BR" sz="20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 Dissolução Comparativo (</a:t>
            </a:r>
            <a:r>
              <a:rPr lang="pt-BR" sz="2000" b="1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sem</a:t>
            </a:r>
            <a:r>
              <a:rPr lang="pt-BR" sz="20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pt-BR" sz="2000" b="1" i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Dumping Test</a:t>
            </a:r>
            <a:r>
              <a:rPr lang="pt-BR" sz="20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pt-BR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6773031310283169"/>
          <c:y val="6.3978386479486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74849900178986E-2"/>
          <c:y val="0.16540213697222708"/>
          <c:w val="0.85844136540943428"/>
          <c:h val="0.564215753217455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PR040218_49_54!$B$20:$O$20</c:f>
              <c:strCache>
                <c:ptCount val="14"/>
                <c:pt idx="0">
                  <c:v>Ref 1172046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PR040218_49_54!$B$24:$N$24</c:f>
                <c:numCache>
                  <c:formatCode>0.0</c:formatCode>
                  <c:ptCount val="13"/>
                  <c:pt idx="0">
                    <c:v>0</c:v>
                  </c:pt>
                  <c:pt idx="1">
                    <c:v>0.77867408672263794</c:v>
                  </c:pt>
                  <c:pt idx="2">
                    <c:v>1.6259876151998416</c:v>
                  </c:pt>
                  <c:pt idx="3">
                    <c:v>2.9075593366172252</c:v>
                  </c:pt>
                  <c:pt idx="4">
                    <c:v>3.9073060791961129</c:v>
                  </c:pt>
                  <c:pt idx="5">
                    <c:v>5.2932907065050712</c:v>
                  </c:pt>
                  <c:pt idx="6">
                    <c:v>1.9635776439639505</c:v>
                  </c:pt>
                  <c:pt idx="7">
                    <c:v>0.93821042014838374</c:v>
                  </c:pt>
                  <c:pt idx="8">
                    <c:v>0.95758701967824489</c:v>
                  </c:pt>
                  <c:pt idx="9">
                    <c:v>1.1029294452455245</c:v>
                  </c:pt>
                </c:numCache>
              </c:numRef>
            </c:plus>
            <c:minus>
              <c:numRef>
                <c:f>PR040218_49_54!$B$24:$N$24</c:f>
                <c:numCache>
                  <c:formatCode>0.0</c:formatCode>
                  <c:ptCount val="13"/>
                  <c:pt idx="0">
                    <c:v>0</c:v>
                  </c:pt>
                  <c:pt idx="1">
                    <c:v>0.77867408672263794</c:v>
                  </c:pt>
                  <c:pt idx="2">
                    <c:v>1.6259876151998416</c:v>
                  </c:pt>
                  <c:pt idx="3">
                    <c:v>2.9075593366172252</c:v>
                  </c:pt>
                  <c:pt idx="4">
                    <c:v>3.9073060791961129</c:v>
                  </c:pt>
                  <c:pt idx="5">
                    <c:v>5.2932907065050712</c:v>
                  </c:pt>
                  <c:pt idx="6">
                    <c:v>1.9635776439639505</c:v>
                  </c:pt>
                  <c:pt idx="7">
                    <c:v>0.93821042014838374</c:v>
                  </c:pt>
                  <c:pt idx="8">
                    <c:v>0.95758701967824489</c:v>
                  </c:pt>
                  <c:pt idx="9">
                    <c:v>1.1029294452455245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PR040218_49_54!$B$21:$N$21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</c:numRef>
          </c:xVal>
          <c:yVal>
            <c:numRef>
              <c:f>PR040218_49_54!$B$22:$N$22</c:f>
              <c:numCache>
                <c:formatCode>0.00</c:formatCode>
                <c:ptCount val="13"/>
                <c:pt idx="0">
                  <c:v>0</c:v>
                </c:pt>
                <c:pt idx="1">
                  <c:v>1.98</c:v>
                </c:pt>
                <c:pt idx="2">
                  <c:v>12.688200000000002</c:v>
                </c:pt>
                <c:pt idx="3">
                  <c:v>27.44303</c:v>
                </c:pt>
                <c:pt idx="4">
                  <c:v>44.153268750000002</c:v>
                </c:pt>
                <c:pt idx="5">
                  <c:v>75.632793750000005</c:v>
                </c:pt>
                <c:pt idx="6">
                  <c:v>95.110737500000013</c:v>
                </c:pt>
                <c:pt idx="7">
                  <c:v>101.54495750000001</c:v>
                </c:pt>
                <c:pt idx="8">
                  <c:v>102.03166624999999</c:v>
                </c:pt>
                <c:pt idx="9">
                  <c:v>101.90118625000001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264-4414-B6B7-410766F72168}"/>
            </c:ext>
          </c:extLst>
        </c:ser>
        <c:ser>
          <c:idx val="6"/>
          <c:order val="5"/>
          <c:tx>
            <c:strRef>
              <c:f>PR040218_49_54!$B$56:$O$56</c:f>
              <c:strCache>
                <c:ptCount val="14"/>
                <c:pt idx="0">
                  <c:v>PR040218_053</c:v>
                </c:pt>
                <c:pt idx="1">
                  <c:v>0,2</c:v>
                </c:pt>
                <c:pt idx="2">
                  <c:v>0,6</c:v>
                </c:pt>
                <c:pt idx="3">
                  <c:v>0,7</c:v>
                </c:pt>
                <c:pt idx="4">
                  <c:v>0,6</c:v>
                </c:pt>
                <c:pt idx="5">
                  <c:v>0,3</c:v>
                </c:pt>
                <c:pt idx="6">
                  <c:v>0,8</c:v>
                </c:pt>
                <c:pt idx="7">
                  <c:v>1,1</c:v>
                </c:pt>
                <c:pt idx="8">
                  <c:v>1,3</c:v>
                </c:pt>
                <c:pt idx="9">
                  <c:v>1,3</c:v>
                </c:pt>
                <c:pt idx="13">
                  <c:v>3,9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85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PR040218_49_54!$B$60:$N$60</c:f>
                <c:numCache>
                  <c:formatCode>0.0</c:formatCode>
                  <c:ptCount val="13"/>
                  <c:pt idx="0">
                    <c:v>0</c:v>
                  </c:pt>
                  <c:pt idx="1">
                    <c:v>0.1950213663508005</c:v>
                  </c:pt>
                  <c:pt idx="2">
                    <c:v>0.3897547232662299</c:v>
                  </c:pt>
                  <c:pt idx="3">
                    <c:v>0.28741518759163637</c:v>
                  </c:pt>
                  <c:pt idx="4">
                    <c:v>0.46303304518503813</c:v>
                  </c:pt>
                  <c:pt idx="5">
                    <c:v>0.58127371395352778</c:v>
                  </c:pt>
                  <c:pt idx="6">
                    <c:v>0.65242770990993748</c:v>
                  </c:pt>
                  <c:pt idx="7">
                    <c:v>0.65064236767084738</c:v>
                  </c:pt>
                  <c:pt idx="8">
                    <c:v>0.6971974855866313</c:v>
                  </c:pt>
                  <c:pt idx="9">
                    <c:v>0.70646069424160185</c:v>
                  </c:pt>
                </c:numCache>
              </c:numRef>
            </c:plus>
            <c:minus>
              <c:numRef>
                <c:f>PR040218_49_54!$B$60:$N$60</c:f>
                <c:numCache>
                  <c:formatCode>0.0</c:formatCode>
                  <c:ptCount val="13"/>
                  <c:pt idx="0">
                    <c:v>0</c:v>
                  </c:pt>
                  <c:pt idx="1">
                    <c:v>0.1950213663508005</c:v>
                  </c:pt>
                  <c:pt idx="2">
                    <c:v>0.3897547232662299</c:v>
                  </c:pt>
                  <c:pt idx="3">
                    <c:v>0.28741518759163637</c:v>
                  </c:pt>
                  <c:pt idx="4">
                    <c:v>0.46303304518503813</c:v>
                  </c:pt>
                  <c:pt idx="5">
                    <c:v>0.58127371395352778</c:v>
                  </c:pt>
                  <c:pt idx="6">
                    <c:v>0.65242770990993748</c:v>
                  </c:pt>
                  <c:pt idx="7">
                    <c:v>0.65064236767084738</c:v>
                  </c:pt>
                  <c:pt idx="8">
                    <c:v>0.6971974855866313</c:v>
                  </c:pt>
                  <c:pt idx="9">
                    <c:v>0.70646069424160185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PR040218_49_54!$B$57:$N$57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</c:numRef>
          </c:xVal>
          <c:yVal>
            <c:numRef>
              <c:f>PR040218_49_54!$B$58:$N$58</c:f>
              <c:numCache>
                <c:formatCode>0.00</c:formatCode>
                <c:ptCount val="13"/>
                <c:pt idx="0">
                  <c:v>0</c:v>
                </c:pt>
                <c:pt idx="1">
                  <c:v>13.296666666666667</c:v>
                </c:pt>
                <c:pt idx="2">
                  <c:v>49.565736666666659</c:v>
                </c:pt>
                <c:pt idx="3">
                  <c:v>70.00558333333332</c:v>
                </c:pt>
                <c:pt idx="4">
                  <c:v>80.348276666666663</c:v>
                </c:pt>
                <c:pt idx="5">
                  <c:v>89.766776666666672</c:v>
                </c:pt>
                <c:pt idx="6">
                  <c:v>93.864876666666689</c:v>
                </c:pt>
                <c:pt idx="7">
                  <c:v>97.496383333333327</c:v>
                </c:pt>
                <c:pt idx="8">
                  <c:v>99.706558333333348</c:v>
                </c:pt>
                <c:pt idx="9">
                  <c:v>101.07349166666667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264-4414-B6B7-410766F72168}"/>
            </c:ext>
          </c:extLst>
        </c:ser>
        <c:ser>
          <c:idx val="7"/>
          <c:order val="6"/>
          <c:tx>
            <c:strRef>
              <c:f>PR040218_49_54!$B$62:$O$62</c:f>
              <c:strCache>
                <c:ptCount val="14"/>
                <c:pt idx="0">
                  <c:v>PR040218_054</c:v>
                </c:pt>
                <c:pt idx="1">
                  <c:v>0,2</c:v>
                </c:pt>
                <c:pt idx="2">
                  <c:v>0,4</c:v>
                </c:pt>
                <c:pt idx="3">
                  <c:v>0,3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0,7</c:v>
                </c:pt>
                <c:pt idx="8">
                  <c:v>0,7</c:v>
                </c:pt>
                <c:pt idx="9">
                  <c:v>0,7</c:v>
                </c:pt>
                <c:pt idx="13">
                  <c:v>0,7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285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PR040218_49_54!$B$66:$N$66</c:f>
                <c:numCache>
                  <c:formatCode>0.0</c:formatCode>
                  <c:ptCount val="13"/>
                  <c:pt idx="0">
                    <c:v>0</c:v>
                  </c:pt>
                  <c:pt idx="1">
                    <c:v>1.0461994711016285</c:v>
                  </c:pt>
                  <c:pt idx="2">
                    <c:v>1.4975377321818422</c:v>
                  </c:pt>
                  <c:pt idx="3">
                    <c:v>1.7668181428559635</c:v>
                  </c:pt>
                  <c:pt idx="4">
                    <c:v>1.834391839963585</c:v>
                  </c:pt>
                  <c:pt idx="5">
                    <c:v>1.7103317014032593</c:v>
                  </c:pt>
                  <c:pt idx="6">
                    <c:v>1.7624850640714615</c:v>
                  </c:pt>
                  <c:pt idx="7">
                    <c:v>1.9294978584271649</c:v>
                  </c:pt>
                  <c:pt idx="8">
                    <c:v>1.9060621568498246</c:v>
                  </c:pt>
                  <c:pt idx="9">
                    <c:v>1.9876128049266282</c:v>
                  </c:pt>
                </c:numCache>
              </c:numRef>
            </c:plus>
            <c:minus>
              <c:numRef>
                <c:f>PR040218_49_54!$B$66:$N$66</c:f>
                <c:numCache>
                  <c:formatCode>0.0</c:formatCode>
                  <c:ptCount val="13"/>
                  <c:pt idx="0">
                    <c:v>0</c:v>
                  </c:pt>
                  <c:pt idx="1">
                    <c:v>1.0461994711016285</c:v>
                  </c:pt>
                  <c:pt idx="2">
                    <c:v>1.4975377321818422</c:v>
                  </c:pt>
                  <c:pt idx="3">
                    <c:v>1.7668181428559635</c:v>
                  </c:pt>
                  <c:pt idx="4">
                    <c:v>1.834391839963585</c:v>
                  </c:pt>
                  <c:pt idx="5">
                    <c:v>1.7103317014032593</c:v>
                  </c:pt>
                  <c:pt idx="6">
                    <c:v>1.7624850640714615</c:v>
                  </c:pt>
                  <c:pt idx="7">
                    <c:v>1.9294978584271649</c:v>
                  </c:pt>
                  <c:pt idx="8">
                    <c:v>1.9060621568498246</c:v>
                  </c:pt>
                  <c:pt idx="9">
                    <c:v>1.9876128049266282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PR040218_49_54!$B$63:$N$63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</c:numRef>
          </c:xVal>
          <c:yVal>
            <c:numRef>
              <c:f>PR040218_49_54!$B$64:$N$64</c:f>
              <c:numCache>
                <c:formatCode>0.00</c:formatCode>
                <c:ptCount val="13"/>
                <c:pt idx="0">
                  <c:v>0</c:v>
                </c:pt>
                <c:pt idx="1">
                  <c:v>4.0233333333333343</c:v>
                </c:pt>
                <c:pt idx="2">
                  <c:v>16.013873333333333</c:v>
                </c:pt>
                <c:pt idx="3">
                  <c:v>30.201840000000001</c:v>
                </c:pt>
                <c:pt idx="4">
                  <c:v>44.351580000000006</c:v>
                </c:pt>
                <c:pt idx="5">
                  <c:v>68.662579999999991</c:v>
                </c:pt>
                <c:pt idx="6">
                  <c:v>88.875405000000001</c:v>
                </c:pt>
                <c:pt idx="7">
                  <c:v>101.895685</c:v>
                </c:pt>
                <c:pt idx="8">
                  <c:v>106.86152499999999</c:v>
                </c:pt>
                <c:pt idx="9">
                  <c:v>108.79387166666667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264-4414-B6B7-410766F7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5039"/>
        <c:axId val="1170351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PR040218_49_54!$B$32:$O$32</c15:sqref>
                        </c15:formulaRef>
                      </c:ext>
                    </c:extLst>
                    <c:strCache>
                      <c:ptCount val="14"/>
                      <c:pt idx="0">
                        <c:v>PR040218_049</c:v>
                      </c:pt>
                      <c:pt idx="1">
                        <c:v>0,0</c:v>
                      </c:pt>
                      <c:pt idx="2">
                        <c:v>0,0</c:v>
                      </c:pt>
                      <c:pt idx="3">
                        <c:v>0,0</c:v>
                      </c:pt>
                      <c:pt idx="4">
                        <c:v>0,0</c:v>
                      </c:pt>
                      <c:pt idx="5">
                        <c:v>0,0</c:v>
                      </c:pt>
                      <c:pt idx="6">
                        <c:v>0,0</c:v>
                      </c:pt>
                      <c:pt idx="7">
                        <c:v>0,0</c:v>
                      </c:pt>
                      <c:pt idx="8">
                        <c:v>0,0</c:v>
                      </c:pt>
                      <c:pt idx="9">
                        <c:v>0,0</c:v>
                      </c:pt>
                      <c:pt idx="13">
                        <c:v>0,0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857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PR040218_49_54!$B$36:$N$36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6.2449979983984008E-2</c:v>
                        </c:pt>
                        <c:pt idx="2">
                          <c:v>7.9817093563973082E-2</c:v>
                        </c:pt>
                        <c:pt idx="3">
                          <c:v>0.39612536093388256</c:v>
                        </c:pt>
                        <c:pt idx="4">
                          <c:v>0.47809004557195989</c:v>
                        </c:pt>
                        <c:pt idx="5">
                          <c:v>0.96469439356461506</c:v>
                        </c:pt>
                        <c:pt idx="6">
                          <c:v>1.0995611549310618</c:v>
                        </c:pt>
                        <c:pt idx="7">
                          <c:v>1.3371493512070141</c:v>
                        </c:pt>
                        <c:pt idx="8">
                          <c:v>1.560714678483335</c:v>
                        </c:pt>
                        <c:pt idx="9">
                          <c:v>1.5622693328723216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PR040218_49_54!$B$36:$N$36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6.2449979983984008E-2</c:v>
                        </c:pt>
                        <c:pt idx="2">
                          <c:v>7.9817093563973082E-2</c:v>
                        </c:pt>
                        <c:pt idx="3">
                          <c:v>0.39612536093388256</c:v>
                        </c:pt>
                        <c:pt idx="4">
                          <c:v>0.47809004557195989</c:v>
                        </c:pt>
                        <c:pt idx="5">
                          <c:v>0.96469439356461506</c:v>
                        </c:pt>
                        <c:pt idx="6">
                          <c:v>1.0995611549310618</c:v>
                        </c:pt>
                        <c:pt idx="7">
                          <c:v>1.3371493512070141</c:v>
                        </c:pt>
                        <c:pt idx="8">
                          <c:v>1.560714678483335</c:v>
                        </c:pt>
                        <c:pt idx="9">
                          <c:v>1.5622693328723216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PR040218_49_54!$B$33:$N$33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2.5</c:v>
                      </c:pt>
                      <c:pt idx="2">
                        <c:v>5</c:v>
                      </c:pt>
                      <c:pt idx="3">
                        <c:v>7.5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45</c:v>
                      </c:pt>
                      <c:pt idx="9">
                        <c:v>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PR040218_49_54!$B$34:$N$34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</c:v>
                      </c:pt>
                      <c:pt idx="1">
                        <c:v>2.4</c:v>
                      </c:pt>
                      <c:pt idx="2">
                        <c:v>11.379685</c:v>
                      </c:pt>
                      <c:pt idx="3">
                        <c:v>23.205174999999997</c:v>
                      </c:pt>
                      <c:pt idx="4">
                        <c:v>36.010105000000003</c:v>
                      </c:pt>
                      <c:pt idx="5">
                        <c:v>59.809124999999995</c:v>
                      </c:pt>
                      <c:pt idx="6">
                        <c:v>75.649366666666666</c:v>
                      </c:pt>
                      <c:pt idx="7">
                        <c:v>89.027103333333329</c:v>
                      </c:pt>
                      <c:pt idx="8">
                        <c:v>97.642083333333332</c:v>
                      </c:pt>
                      <c:pt idx="9">
                        <c:v>101.50677666666667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7-A264-4414-B6B7-410766F721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PR040218_49_54!$B$38:$O$38</c15:sqref>
                        </c15:formulaRef>
                      </c:ext>
                    </c:extLst>
                    <c:strCache>
                      <c:ptCount val="14"/>
                      <c:pt idx="0">
                        <c:v>PR040218_050</c:v>
                      </c:pt>
                      <c:pt idx="1">
                        <c:v>0,1</c:v>
                      </c:pt>
                      <c:pt idx="2">
                        <c:v>0,1</c:v>
                      </c:pt>
                      <c:pt idx="3">
                        <c:v>0,4</c:v>
                      </c:pt>
                      <c:pt idx="4">
                        <c:v>0,5</c:v>
                      </c:pt>
                      <c:pt idx="5">
                        <c:v>1,0</c:v>
                      </c:pt>
                      <c:pt idx="6">
                        <c:v>1,1</c:v>
                      </c:pt>
                      <c:pt idx="7">
                        <c:v>1,3</c:v>
                      </c:pt>
                      <c:pt idx="8">
                        <c:v>1,6</c:v>
                      </c:pt>
                      <c:pt idx="9">
                        <c:v>1,6</c:v>
                      </c:pt>
                      <c:pt idx="13">
                        <c:v>1,6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2857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PR040218_49_54!$B$42:$N$42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0.41501004003919401</c:v>
                        </c:pt>
                        <c:pt idx="2">
                          <c:v>1.4893154049120476</c:v>
                        </c:pt>
                        <c:pt idx="3">
                          <c:v>1.9193500637216601</c:v>
                        </c:pt>
                        <c:pt idx="4">
                          <c:v>0.22405624212088804</c:v>
                        </c:pt>
                        <c:pt idx="5">
                          <c:v>0.27370661561849435</c:v>
                        </c:pt>
                        <c:pt idx="6">
                          <c:v>0.14143508513919723</c:v>
                        </c:pt>
                        <c:pt idx="7">
                          <c:v>0.37110482657644189</c:v>
                        </c:pt>
                        <c:pt idx="8">
                          <c:v>0.46177747271638175</c:v>
                        </c:pt>
                        <c:pt idx="9">
                          <c:v>0.52039075367298293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PR040218_49_54!$B$42:$N$42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0.41501004003919401</c:v>
                        </c:pt>
                        <c:pt idx="2">
                          <c:v>1.4893154049120476</c:v>
                        </c:pt>
                        <c:pt idx="3">
                          <c:v>1.9193500637216601</c:v>
                        </c:pt>
                        <c:pt idx="4">
                          <c:v>0.22405624212088804</c:v>
                        </c:pt>
                        <c:pt idx="5">
                          <c:v>0.27370661561849435</c:v>
                        </c:pt>
                        <c:pt idx="6">
                          <c:v>0.14143508513919723</c:v>
                        </c:pt>
                        <c:pt idx="7">
                          <c:v>0.37110482657644189</c:v>
                        </c:pt>
                        <c:pt idx="8">
                          <c:v>0.46177747271638175</c:v>
                        </c:pt>
                        <c:pt idx="9">
                          <c:v>0.52039075367298293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PR040218_49_54!$B$39:$N$39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2.5</c:v>
                      </c:pt>
                      <c:pt idx="2">
                        <c:v>5</c:v>
                      </c:pt>
                      <c:pt idx="3">
                        <c:v>7.5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45</c:v>
                      </c:pt>
                      <c:pt idx="9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PR040218_49_54!$B$40:$N$40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</c:v>
                      </c:pt>
                      <c:pt idx="1">
                        <c:v>8.7966666666666669</c:v>
                      </c:pt>
                      <c:pt idx="2">
                        <c:v>34.288131666666665</c:v>
                      </c:pt>
                      <c:pt idx="3">
                        <c:v>59.679021666666671</c:v>
                      </c:pt>
                      <c:pt idx="4">
                        <c:v>75.358726666666669</c:v>
                      </c:pt>
                      <c:pt idx="5">
                        <c:v>89.034066666666675</c:v>
                      </c:pt>
                      <c:pt idx="6">
                        <c:v>94.846091666666666</c:v>
                      </c:pt>
                      <c:pt idx="7">
                        <c:v>99.360168333333334</c:v>
                      </c:pt>
                      <c:pt idx="8">
                        <c:v>101.68947333333334</c:v>
                      </c:pt>
                      <c:pt idx="9">
                        <c:v>102.87932666666666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264-4414-B6B7-410766F721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PR040218_49_54!$B$44:$O$44</c15:sqref>
                        </c15:formulaRef>
                      </c:ext>
                    </c:extLst>
                    <c:strCache>
                      <c:ptCount val="14"/>
                      <c:pt idx="0">
                        <c:v>PR040218_051</c:v>
                      </c:pt>
                      <c:pt idx="1">
                        <c:v>0,4</c:v>
                      </c:pt>
                      <c:pt idx="2">
                        <c:v>1,5</c:v>
                      </c:pt>
                      <c:pt idx="3">
                        <c:v>1,9</c:v>
                      </c:pt>
                      <c:pt idx="4">
                        <c:v>0,2</c:v>
                      </c:pt>
                      <c:pt idx="5">
                        <c:v>0,3</c:v>
                      </c:pt>
                      <c:pt idx="6">
                        <c:v>0,1</c:v>
                      </c:pt>
                      <c:pt idx="7">
                        <c:v>0,4</c:v>
                      </c:pt>
                      <c:pt idx="8">
                        <c:v>0,5</c:v>
                      </c:pt>
                      <c:pt idx="9">
                        <c:v>0,5</c:v>
                      </c:pt>
                      <c:pt idx="13">
                        <c:v>0,5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2857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PR040218_49_54!$B$48:$N$48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0.68922661972194055</c:v>
                        </c:pt>
                        <c:pt idx="2">
                          <c:v>2.5414823169232266</c:v>
                        </c:pt>
                        <c:pt idx="3">
                          <c:v>3.9306630463616856</c:v>
                        </c:pt>
                        <c:pt idx="4">
                          <c:v>5.7934862686835604</c:v>
                        </c:pt>
                        <c:pt idx="5">
                          <c:v>2.055254851843197</c:v>
                        </c:pt>
                        <c:pt idx="6">
                          <c:v>0.41449509027047265</c:v>
                        </c:pt>
                        <c:pt idx="7">
                          <c:v>2.0249947846867018</c:v>
                        </c:pt>
                        <c:pt idx="8">
                          <c:v>2.5707083698580671</c:v>
                        </c:pt>
                        <c:pt idx="9">
                          <c:v>2.8233590018023396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PR040218_49_54!$B$48:$N$48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0.68922661972194055</c:v>
                        </c:pt>
                        <c:pt idx="2">
                          <c:v>2.5414823169232266</c:v>
                        </c:pt>
                        <c:pt idx="3">
                          <c:v>3.9306630463616856</c:v>
                        </c:pt>
                        <c:pt idx="4">
                          <c:v>5.7934862686835604</c:v>
                        </c:pt>
                        <c:pt idx="5">
                          <c:v>2.055254851843197</c:v>
                        </c:pt>
                        <c:pt idx="6">
                          <c:v>0.41449509027047265</c:v>
                        </c:pt>
                        <c:pt idx="7">
                          <c:v>2.0249947846867018</c:v>
                        </c:pt>
                        <c:pt idx="8">
                          <c:v>2.5707083698580671</c:v>
                        </c:pt>
                        <c:pt idx="9">
                          <c:v>2.8233590018023396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PR040218_49_54!$B$45:$N$45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2.5</c:v>
                      </c:pt>
                      <c:pt idx="2">
                        <c:v>5</c:v>
                      </c:pt>
                      <c:pt idx="3">
                        <c:v>7.5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45</c:v>
                      </c:pt>
                      <c:pt idx="9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PR040218_49_54!$B$46:$N$46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</c:v>
                      </c:pt>
                      <c:pt idx="1">
                        <c:v>3.5233333333333334</c:v>
                      </c:pt>
                      <c:pt idx="2">
                        <c:v>17.777798333333333</c:v>
                      </c:pt>
                      <c:pt idx="3">
                        <c:v>34.832848333333338</c:v>
                      </c:pt>
                      <c:pt idx="4">
                        <c:v>53.140454999999996</c:v>
                      </c:pt>
                      <c:pt idx="5">
                        <c:v>74.926974999999999</c:v>
                      </c:pt>
                      <c:pt idx="6">
                        <c:v>84.699858333333339</c:v>
                      </c:pt>
                      <c:pt idx="7">
                        <c:v>92.019811666666669</c:v>
                      </c:pt>
                      <c:pt idx="8">
                        <c:v>96.004396666666665</c:v>
                      </c:pt>
                      <c:pt idx="9">
                        <c:v>97.554623333333325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264-4414-B6B7-410766F7216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PR040218_49_54!$B$50:$O$50</c15:sqref>
                        </c15:formulaRef>
                      </c:ext>
                    </c:extLst>
                    <c:strCache>
                      <c:ptCount val="14"/>
                      <c:pt idx="0">
                        <c:v>PR040218_052</c:v>
                      </c:pt>
                      <c:pt idx="1">
                        <c:v>0,7</c:v>
                      </c:pt>
                      <c:pt idx="2">
                        <c:v>2,5</c:v>
                      </c:pt>
                      <c:pt idx="3">
                        <c:v>3,9</c:v>
                      </c:pt>
                      <c:pt idx="4">
                        <c:v>5,8</c:v>
                      </c:pt>
                      <c:pt idx="5">
                        <c:v>2,1</c:v>
                      </c:pt>
                      <c:pt idx="6">
                        <c:v>0,4</c:v>
                      </c:pt>
                      <c:pt idx="7">
                        <c:v>2,0</c:v>
                      </c:pt>
                      <c:pt idx="8">
                        <c:v>2,6</c:v>
                      </c:pt>
                      <c:pt idx="9">
                        <c:v>2,8</c:v>
                      </c:pt>
                      <c:pt idx="13">
                        <c:v>2,7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2857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PR040218_49_54!$B$54:$N$54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0.15534906930308096</c:v>
                        </c:pt>
                        <c:pt idx="2">
                          <c:v>0.56528044682116485</c:v>
                        </c:pt>
                        <c:pt idx="3">
                          <c:v>0.67771621738625309</c:v>
                        </c:pt>
                        <c:pt idx="4">
                          <c:v>0.57834283846896062</c:v>
                        </c:pt>
                        <c:pt idx="5">
                          <c:v>0.32100417350610044</c:v>
                        </c:pt>
                        <c:pt idx="6">
                          <c:v>0.76350488613913214</c:v>
                        </c:pt>
                        <c:pt idx="7">
                          <c:v>1.1297313552013164</c:v>
                        </c:pt>
                        <c:pt idx="8">
                          <c:v>1.2713093974717549</c:v>
                        </c:pt>
                        <c:pt idx="9">
                          <c:v>1.2793991998720899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PR040218_49_54!$B$54:$N$54</c15:sqref>
                          </c15:formulaRef>
                        </c:ext>
                      </c:extLst>
                      <c:numCache>
                        <c:formatCode>0.0</c:formatCode>
                        <c:ptCount val="13"/>
                        <c:pt idx="0">
                          <c:v>0</c:v>
                        </c:pt>
                        <c:pt idx="1">
                          <c:v>0.15534906930308096</c:v>
                        </c:pt>
                        <c:pt idx="2">
                          <c:v>0.56528044682116485</c:v>
                        </c:pt>
                        <c:pt idx="3">
                          <c:v>0.67771621738625309</c:v>
                        </c:pt>
                        <c:pt idx="4">
                          <c:v>0.57834283846896062</c:v>
                        </c:pt>
                        <c:pt idx="5">
                          <c:v>0.32100417350610044</c:v>
                        </c:pt>
                        <c:pt idx="6">
                          <c:v>0.76350488613913214</c:v>
                        </c:pt>
                        <c:pt idx="7">
                          <c:v>1.1297313552013164</c:v>
                        </c:pt>
                        <c:pt idx="8">
                          <c:v>1.2713093974717549</c:v>
                        </c:pt>
                        <c:pt idx="9">
                          <c:v>1.2793991998720899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PR040218_49_54!$B$51:$N$51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2.5</c:v>
                      </c:pt>
                      <c:pt idx="2">
                        <c:v>5</c:v>
                      </c:pt>
                      <c:pt idx="3">
                        <c:v>7.5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45</c:v>
                      </c:pt>
                      <c:pt idx="9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PR040218_49_54!$B$52:$N$52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</c:v>
                      </c:pt>
                      <c:pt idx="1">
                        <c:v>4.8533333333333335</c:v>
                      </c:pt>
                      <c:pt idx="2">
                        <c:v>21.292403333333336</c:v>
                      </c:pt>
                      <c:pt idx="3">
                        <c:v>40.782016666666671</c:v>
                      </c:pt>
                      <c:pt idx="4">
                        <c:v>59.697061666666663</c:v>
                      </c:pt>
                      <c:pt idx="5">
                        <c:v>83.154761666666673</c:v>
                      </c:pt>
                      <c:pt idx="6">
                        <c:v>93.020203333333328</c:v>
                      </c:pt>
                      <c:pt idx="7">
                        <c:v>100.32434000000001</c:v>
                      </c:pt>
                      <c:pt idx="8">
                        <c:v>103.85435</c:v>
                      </c:pt>
                      <c:pt idx="9">
                        <c:v>105.15604333333333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264-4414-B6B7-410766F72168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'[1]PR040218_038 e 040 a 48_sem DT'!$B$55:$O$55</c15:sqref>
                        </c15:formulaRef>
                      </c:ext>
                    </c:extLst>
                    <c:strCache>
                      <c:ptCount val="14"/>
                      <c:pt idx="0">
                        <c:v>PR040218_048A</c:v>
                      </c:pt>
                    </c:strCache>
                  </c:strRef>
                </c:tx>
                <c:spPr>
                  <a:ln w="38100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2060"/>
                    </a:solidFill>
                    <a:ln w="38100">
                      <a:solidFill>
                        <a:srgbClr val="00206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'https://hypermarcas.sharepoint.com/sites/ProjetosHynova/Documentos Compartilhados/Fenofibrato 160mg (Lipanon)_PR0402-18/Suporte Analítico/CIVIV/[RA-021_047_2024_Compilado Perfis.xlsx]PR040218_038 e 040 a 48_sem DT'!$B$60:$N$60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0</c:v>
                        </c:pt>
                        <c:pt idx="1">
                          <c:v>1.2535649165480029</c:v>
                        </c:pt>
                        <c:pt idx="2">
                          <c:v>1.9345962158823387</c:v>
                        </c:pt>
                        <c:pt idx="3">
                          <c:v>0.87900905716204958</c:v>
                        </c:pt>
                        <c:pt idx="4">
                          <c:v>0.33992082630862336</c:v>
                        </c:pt>
                        <c:pt idx="5">
                          <c:v>0.26719320342840008</c:v>
                        </c:pt>
                        <c:pt idx="6">
                          <c:v>0.31300355755432352</c:v>
                        </c:pt>
                        <c:pt idx="7">
                          <c:v>0.38856697836408072</c:v>
                        </c:pt>
                        <c:pt idx="8">
                          <c:v>0.39364868674363995</c:v>
                        </c:pt>
                        <c:pt idx="9">
                          <c:v>0.42962200158006142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'https://hypermarcas.sharepoint.com/sites/ProjetosHynova/Documentos Compartilhados/Fenofibrato 160mg (Lipanon)_PR0402-18/Suporte Analítico/CIVIV/[RA-021_047_2024_Compilado Perfis.xlsx]PR040218_038 e 040 a 48_sem DT'!$B$60:$N$60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0</c:v>
                        </c:pt>
                        <c:pt idx="1">
                          <c:v>1.2535649165480029</c:v>
                        </c:pt>
                        <c:pt idx="2">
                          <c:v>1.9345962158823387</c:v>
                        </c:pt>
                        <c:pt idx="3">
                          <c:v>0.87900905716204958</c:v>
                        </c:pt>
                        <c:pt idx="4">
                          <c:v>0.33992082630862336</c:v>
                        </c:pt>
                        <c:pt idx="5">
                          <c:v>0.26719320342840008</c:v>
                        </c:pt>
                        <c:pt idx="6">
                          <c:v>0.31300355755432352</c:v>
                        </c:pt>
                        <c:pt idx="7">
                          <c:v>0.38856697836408072</c:v>
                        </c:pt>
                        <c:pt idx="8">
                          <c:v>0.39364868674363995</c:v>
                        </c:pt>
                        <c:pt idx="9">
                          <c:v>0.42962200158006142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'[1]PR040218_038 e 040 a 48_sem DT'!$B$56:$K$56</c15:sqref>
                        </c15:formulaRef>
                      </c:ext>
                    </c:extLst>
                    <c:strCache>
                      <c:ptCount val="10"/>
                      <c:pt idx="0">
                        <c:v>0</c:v>
                      </c:pt>
                      <c:pt idx="1">
                        <c:v>2,5</c:v>
                      </c:pt>
                      <c:pt idx="2">
                        <c:v>5</c:v>
                      </c:pt>
                      <c:pt idx="3">
                        <c:v>7,5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45</c:v>
                      </c:pt>
                      <c:pt idx="9">
                        <c:v>60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'[1]PR040218_038 e 040 a 48_sem DT'!$B$57:$K$57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19.907500000000002</c:v>
                      </c:pt>
                      <c:pt idx="2">
                        <c:v>62.772523750000005</c:v>
                      </c:pt>
                      <c:pt idx="3">
                        <c:v>82.550483749999998</c:v>
                      </c:pt>
                      <c:pt idx="4">
                        <c:v>90.178382499999998</c:v>
                      </c:pt>
                      <c:pt idx="5">
                        <c:v>95.872952499999997</c:v>
                      </c:pt>
                      <c:pt idx="6">
                        <c:v>97.711352500000004</c:v>
                      </c:pt>
                      <c:pt idx="7">
                        <c:v>99.448022500000008</c:v>
                      </c:pt>
                      <c:pt idx="8">
                        <c:v>100.36971250000001</c:v>
                      </c:pt>
                      <c:pt idx="9">
                        <c:v>100.7355225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264-4414-B6B7-410766F72168}"/>
                  </c:ext>
                </c:extLst>
              </c15:ser>
            </c15:filteredScatterSeries>
          </c:ext>
        </c:extLst>
      </c:scatterChart>
      <c:valAx>
        <c:axId val="18700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Tempo (h)</a:t>
                </a:r>
              </a:p>
            </c:rich>
          </c:tx>
          <c:layout>
            <c:manualLayout>
              <c:xMode val="edge"/>
              <c:yMode val="edge"/>
              <c:x val="0.49031725211776578"/>
              <c:y val="0.7693158520429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035151"/>
        <c:crosses val="autoZero"/>
        <c:crossBetween val="midCat"/>
      </c:valAx>
      <c:valAx>
        <c:axId val="117035151"/>
        <c:scaling>
          <c:orientation val="minMax"/>
          <c:max val="1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Dissolução (%)</a:t>
                </a:r>
              </a:p>
            </c:rich>
          </c:tx>
          <c:layout>
            <c:manualLayout>
              <c:xMode val="edge"/>
              <c:yMode val="edge"/>
              <c:x val="3.2741829084760476E-2"/>
              <c:y val="0.30951415715353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ysClr val="windowText" lastClr="000000">
              <a:alpha val="0"/>
            </a:sys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005039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085667238646868"/>
          <c:y val="0.82938996220453187"/>
          <c:w val="0.81694516641130488"/>
          <c:h val="0.116476690209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5875" cap="sq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Perfis</a:t>
            </a:r>
            <a:r>
              <a:rPr lang="pt-BR" sz="20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 Dissolução Comparativo (sem </a:t>
            </a:r>
            <a:r>
              <a:rPr lang="pt-BR" sz="2000" b="1" i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Dumping Test</a:t>
            </a:r>
            <a:r>
              <a:rPr lang="pt-BR" sz="20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pt-BR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6773031310283169"/>
          <c:y val="6.3978386479486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74849900178986E-2"/>
          <c:y val="0.16540213697222708"/>
          <c:w val="0.85844136540943428"/>
          <c:h val="0.56421575321745587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'[1]PR040218_038 e 040 a 48_sem DT'!$B$55:$O$55</c:f>
              <c:strCache>
                <c:ptCount val="14"/>
                <c:pt idx="0">
                  <c:v>PR040218_048A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38100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'https://hypermarcas.sharepoint.com/sites/ProjetosHynova/Documentos Compartilhados/Fenofibrato 160mg (Lipanon)_PR0402-18/Suporte Analítico/CIVIV/[RA-021_047_2024_Compilado Perfis.xlsx]PR040218_038 e 040 a 48_sem DT'!$B$60:$N$60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1.2535649165480029</c:v>
                  </c:pt>
                  <c:pt idx="2">
                    <c:v>1.9345962158823387</c:v>
                  </c:pt>
                  <c:pt idx="3">
                    <c:v>0.87900905716204958</c:v>
                  </c:pt>
                  <c:pt idx="4">
                    <c:v>0.33992082630862336</c:v>
                  </c:pt>
                  <c:pt idx="5">
                    <c:v>0.26719320342840008</c:v>
                  </c:pt>
                  <c:pt idx="6">
                    <c:v>0.31300355755432352</c:v>
                  </c:pt>
                  <c:pt idx="7">
                    <c:v>0.38856697836408072</c:v>
                  </c:pt>
                  <c:pt idx="8">
                    <c:v>0.39364868674363995</c:v>
                  </c:pt>
                  <c:pt idx="9">
                    <c:v>0.42962200158006142</c:v>
                  </c:pt>
                </c:numCache>
                <c:extLst xmlns:c15="http://schemas.microsoft.com/office/drawing/2012/chart"/>
              </c:numRef>
            </c:plus>
            <c:minus>
              <c:numRef>
                <c:f>'https://hypermarcas.sharepoint.com/sites/ProjetosHynova/Documentos Compartilhados/Fenofibrato 160mg (Lipanon)_PR0402-18/Suporte Analítico/CIVIV/[RA-021_047_2024_Compilado Perfis.xlsx]PR040218_038 e 040 a 48_sem DT'!$B$60:$N$60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1.2535649165480029</c:v>
                  </c:pt>
                  <c:pt idx="2">
                    <c:v>1.9345962158823387</c:v>
                  </c:pt>
                  <c:pt idx="3">
                    <c:v>0.87900905716204958</c:v>
                  </c:pt>
                  <c:pt idx="4">
                    <c:v>0.33992082630862336</c:v>
                  </c:pt>
                  <c:pt idx="5">
                    <c:v>0.26719320342840008</c:v>
                  </c:pt>
                  <c:pt idx="6">
                    <c:v>0.31300355755432352</c:v>
                  </c:pt>
                  <c:pt idx="7">
                    <c:v>0.38856697836408072</c:v>
                  </c:pt>
                  <c:pt idx="8">
                    <c:v>0.39364868674363995</c:v>
                  </c:pt>
                  <c:pt idx="9">
                    <c:v>0.42962200158006142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'[1]PR040218_038 e 040 a 48_sem DT'!$B$56:$K$56</c:f>
              <c:strCache>
                <c:ptCount val="10"/>
                <c:pt idx="0">
                  <c:v>0</c:v>
                </c:pt>
                <c:pt idx="1">
                  <c:v>2,5</c:v>
                </c:pt>
                <c:pt idx="2">
                  <c:v>5</c:v>
                </c:pt>
                <c:pt idx="3">
                  <c:v>7,5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strCache>
            </c:strRef>
          </c:xVal>
          <c:yVal>
            <c:numRef>
              <c:f>'[1]PR040218_038 e 040 a 48_sem DT'!$B$57:$K$57</c:f>
              <c:numCache>
                <c:formatCode>General</c:formatCode>
                <c:ptCount val="10"/>
                <c:pt idx="0">
                  <c:v>0</c:v>
                </c:pt>
                <c:pt idx="1">
                  <c:v>19.907500000000002</c:v>
                </c:pt>
                <c:pt idx="2">
                  <c:v>62.772523750000005</c:v>
                </c:pt>
                <c:pt idx="3">
                  <c:v>82.550483749999998</c:v>
                </c:pt>
                <c:pt idx="4">
                  <c:v>90.178382499999998</c:v>
                </c:pt>
                <c:pt idx="5">
                  <c:v>95.872952499999997</c:v>
                </c:pt>
                <c:pt idx="6">
                  <c:v>97.711352500000004</c:v>
                </c:pt>
                <c:pt idx="7">
                  <c:v>99.448022500000008</c:v>
                </c:pt>
                <c:pt idx="8">
                  <c:v>100.36971250000001</c:v>
                </c:pt>
                <c:pt idx="9">
                  <c:v>100.7355225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5828-4FE4-9C93-5C893977B0D9}"/>
            </c:ext>
          </c:extLst>
        </c:ser>
        <c:ser>
          <c:idx val="8"/>
          <c:order val="1"/>
          <c:tx>
            <c:strRef>
              <c:f>'[1]Ref x PR040218_038 e 040 a 046 '!$B$74:$O$74</c:f>
              <c:strCache>
                <c:ptCount val="14"/>
                <c:pt idx="0">
                  <c:v>Lote 09_condição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'https://hypermarcas.sharepoint.com/sites/ProjetosHynova/Documentos Compartilhados/Fenofibrato 160mg (Lipanon)_PR0402-18/Suporte Analítico/CIVIV/[RA-021_047_2024_Compilado Perfis.xlsx]Ref x PR040218_038 e 040 a 046 '!$B$78:$N$78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'https://hypermarcas.sharepoint.com/sites/ProjetosHynova/Documentos Compartilhados/Fenofibrato 160mg (Lipanon)_PR0402-18/Suporte Analítico/CIVIV/[RA-021_047_2024_Compilado Perfis.xlsx]Ref x PR040218_038 e 040 a 046 '!$B$78:$N$78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'[1]Ref x PR040218_038 e 040 a 046 '!$B$75:$N$75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</c:strCache>
            </c:strRef>
          </c:xVal>
          <c:yVal>
            <c:numRef>
              <c:f>'[1]Ref x PR040218_038 e 040 a 046 '!$B$76:$N$76</c:f>
              <c:numCache>
                <c:formatCode>General</c:formatCode>
                <c:ptCount val="13"/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5828-4FE4-9C93-5C893977B0D9}"/>
            </c:ext>
          </c:extLst>
        </c:ser>
        <c:ser>
          <c:idx val="9"/>
          <c:order val="2"/>
          <c:tx>
            <c:strRef>
              <c:f>'[1]Ref x PR040218_038 e 040 a 046 '!$B$80:$O$80</c:f>
              <c:strCache>
                <c:ptCount val="14"/>
                <c:pt idx="0">
                  <c:v>Lote 10_condição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'https://hypermarcas.sharepoint.com/sites/ProjetosHynova/Documentos Compartilhados/Fenofibrato 160mg (Lipanon)_PR0402-18/Suporte Analítico/CIVIV/[RA-021_047_2024_Compilado Perfis.xlsx]Ref x PR040218_038 e 040 a 046 '!$B$84:$N$84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'https://hypermarcas.sharepoint.com/sites/ProjetosHynova/Documentos Compartilhados/Fenofibrato 160mg (Lipanon)_PR0402-18/Suporte Analítico/CIVIV/[RA-021_047_2024_Compilado Perfis.xlsx]Ref x PR040218_038 e 040 a 046 '!$B$84:$N$84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'[1]Ref x PR040218_038 e 040 a 046 '!$B$81:$N$81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</c:strCache>
            </c:strRef>
          </c:xVal>
          <c:yVal>
            <c:numRef>
              <c:f>'[1]Ref x PR040218_038 e 040 a 046 '!$B$82:$N$82</c:f>
              <c:numCache>
                <c:formatCode>General</c:formatCode>
                <c:ptCount val="13"/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5828-4FE4-9C93-5C893977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5039"/>
        <c:axId val="117035151"/>
        <c:extLst/>
      </c:scatterChart>
      <c:valAx>
        <c:axId val="18700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Tempo (h)</a:t>
                </a:r>
              </a:p>
            </c:rich>
          </c:tx>
          <c:layout>
            <c:manualLayout>
              <c:xMode val="edge"/>
              <c:yMode val="edge"/>
              <c:x val="0.49031725211776578"/>
              <c:y val="0.7693158520429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035151"/>
        <c:crosses val="autoZero"/>
        <c:crossBetween val="midCat"/>
      </c:valAx>
      <c:valAx>
        <c:axId val="117035151"/>
        <c:scaling>
          <c:orientation val="minMax"/>
          <c:max val="1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Dissolução (%)</a:t>
                </a:r>
              </a:p>
            </c:rich>
          </c:tx>
          <c:layout>
            <c:manualLayout>
              <c:xMode val="edge"/>
              <c:yMode val="edge"/>
              <c:x val="3.2741829084760476E-2"/>
              <c:y val="0.30951415715353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ysClr val="windowText" lastClr="000000">
              <a:alpha val="0"/>
            </a:sys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005039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1085667238646868"/>
          <c:y val="0.82938996220453187"/>
          <c:w val="0.81694516641130488"/>
          <c:h val="0.116476690209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sq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solidFill>
                  <a:sysClr val="windowText" lastClr="000000"/>
                </a:solidFill>
              </a:rPr>
              <a:t>Perfis de Dissolução Comparativo </a:t>
            </a:r>
          </a:p>
        </c:rich>
      </c:tx>
      <c:layout>
        <c:manualLayout>
          <c:xMode val="edge"/>
          <c:yMode val="edge"/>
          <c:x val="0.36558702073137178"/>
          <c:y val="3.292688396266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37535083238019E-2"/>
          <c:y val="0.11018649349772779"/>
          <c:w val="0.87929761134879802"/>
          <c:h val="0.620610533299111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PR040218_49_54_DT!$B$20:$O$20</c:f>
              <c:strCache>
                <c:ptCount val="14"/>
                <c:pt idx="0">
                  <c:v>Ref 1172046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PR040218_49_54_DT!$B$24:$N$24</c:f>
                <c:numCache>
                  <c:formatCode>0.0</c:formatCode>
                  <c:ptCount val="13"/>
                  <c:pt idx="0">
                    <c:v>0</c:v>
                  </c:pt>
                  <c:pt idx="1">
                    <c:v>0.94211808063669378</c:v>
                  </c:pt>
                  <c:pt idx="2">
                    <c:v>0.49976786981421367</c:v>
                  </c:pt>
                  <c:pt idx="3">
                    <c:v>0.6498567986990138</c:v>
                  </c:pt>
                  <c:pt idx="4">
                    <c:v>0.74739031448588089</c:v>
                  </c:pt>
                  <c:pt idx="5">
                    <c:v>0.70251536489702759</c:v>
                  </c:pt>
                  <c:pt idx="6">
                    <c:v>0.7949885750312462</c:v>
                  </c:pt>
                  <c:pt idx="7">
                    <c:v>0.82809846809683674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PR040218_49_54_DT!$B$24:$N$24</c:f>
                <c:numCache>
                  <c:formatCode>0.0</c:formatCode>
                  <c:ptCount val="13"/>
                  <c:pt idx="0">
                    <c:v>0</c:v>
                  </c:pt>
                  <c:pt idx="1">
                    <c:v>0.94211808063669378</c:v>
                  </c:pt>
                  <c:pt idx="2">
                    <c:v>0.49976786981421367</c:v>
                  </c:pt>
                  <c:pt idx="3">
                    <c:v>0.6498567986990138</c:v>
                  </c:pt>
                  <c:pt idx="4">
                    <c:v>0.74739031448588089</c:v>
                  </c:pt>
                  <c:pt idx="5">
                    <c:v>0.70251536489702759</c:v>
                  </c:pt>
                  <c:pt idx="6">
                    <c:v>0.7949885750312462</c:v>
                  </c:pt>
                  <c:pt idx="7">
                    <c:v>0.82809846809683674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PR040218_49_54_DT!$B$21:$N$21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</c:numRef>
          </c:xVal>
          <c:yVal>
            <c:numRef>
              <c:f>PR040218_49_54_DT!$B$22:$N$22</c:f>
              <c:numCache>
                <c:formatCode>0.00</c:formatCode>
                <c:ptCount val="13"/>
                <c:pt idx="0">
                  <c:v>0</c:v>
                </c:pt>
                <c:pt idx="1">
                  <c:v>79.66</c:v>
                </c:pt>
                <c:pt idx="2">
                  <c:v>92.447871249999992</c:v>
                </c:pt>
                <c:pt idx="3">
                  <c:v>96.866456249999999</c:v>
                </c:pt>
                <c:pt idx="4">
                  <c:v>98.795966249999992</c:v>
                </c:pt>
                <c:pt idx="5">
                  <c:v>100.15561124999999</c:v>
                </c:pt>
                <c:pt idx="6">
                  <c:v>99.980867499999988</c:v>
                </c:pt>
                <c:pt idx="7">
                  <c:v>99.926299999999998</c:v>
                </c:pt>
                <c:pt idx="8">
                  <c:v>99.597124999999991</c:v>
                </c:pt>
                <c:pt idx="9">
                  <c:v>99.615764999999982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B8-46A7-8CB0-8A021D76B4DD}"/>
            </c:ext>
          </c:extLst>
        </c:ser>
        <c:ser>
          <c:idx val="1"/>
          <c:order val="1"/>
          <c:tx>
            <c:strRef>
              <c:f>PR040218_49_54_DT!$B$26:$O$26</c:f>
              <c:strCache>
                <c:ptCount val="14"/>
                <c:pt idx="0">
                  <c:v>Cáps  1172046</c:v>
                </c:pt>
                <c:pt idx="1">
                  <c:v>0,9</c:v>
                </c:pt>
                <c:pt idx="2">
                  <c:v>0,5</c:v>
                </c:pt>
                <c:pt idx="3">
                  <c:v>0,6</c:v>
                </c:pt>
                <c:pt idx="4">
                  <c:v>0,7</c:v>
                </c:pt>
                <c:pt idx="5">
                  <c:v>0,7</c:v>
                </c:pt>
                <c:pt idx="6">
                  <c:v>0,8</c:v>
                </c:pt>
                <c:pt idx="7">
                  <c:v>0,8</c:v>
                </c:pt>
                <c:pt idx="8">
                  <c:v>0,0</c:v>
                </c:pt>
                <c:pt idx="9">
                  <c:v>0,0</c:v>
                </c:pt>
                <c:pt idx="13">
                  <c:v>0,9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PR040218_49_54_DT!$B$30:$N$30</c:f>
                <c:numCache>
                  <c:formatCode>0.0</c:formatCode>
                  <c:ptCount val="13"/>
                  <c:pt idx="0">
                    <c:v>0</c:v>
                  </c:pt>
                  <c:pt idx="1">
                    <c:v>0.77021641980246902</c:v>
                  </c:pt>
                  <c:pt idx="2">
                    <c:v>0.42434519490818878</c:v>
                  </c:pt>
                  <c:pt idx="3">
                    <c:v>0.56849139392886472</c:v>
                  </c:pt>
                  <c:pt idx="4">
                    <c:v>0.6731973600279838</c:v>
                  </c:pt>
                  <c:pt idx="5">
                    <c:v>0.65907510346381637</c:v>
                  </c:pt>
                  <c:pt idx="6">
                    <c:v>0.78403766267831443</c:v>
                  </c:pt>
                  <c:pt idx="7">
                    <c:v>0.84289481381104059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PR040218_49_54_DT!$B$30:$N$30</c:f>
                <c:numCache>
                  <c:formatCode>0.0</c:formatCode>
                  <c:ptCount val="13"/>
                  <c:pt idx="0">
                    <c:v>0</c:v>
                  </c:pt>
                  <c:pt idx="1">
                    <c:v>0.77021641980246902</c:v>
                  </c:pt>
                  <c:pt idx="2">
                    <c:v>0.42434519490818878</c:v>
                  </c:pt>
                  <c:pt idx="3">
                    <c:v>0.56849139392886472</c:v>
                  </c:pt>
                  <c:pt idx="4">
                    <c:v>0.6731973600279838</c:v>
                  </c:pt>
                  <c:pt idx="5">
                    <c:v>0.65907510346381637</c:v>
                  </c:pt>
                  <c:pt idx="6">
                    <c:v>0.78403766267831443</c:v>
                  </c:pt>
                  <c:pt idx="7">
                    <c:v>0.84289481381104059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PR040218_49_54_DT!$B$27:$N$27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45</c:v>
                </c:pt>
                <c:pt idx="7">
                  <c:v>60</c:v>
                </c:pt>
              </c:numCache>
            </c:numRef>
          </c:xVal>
          <c:yVal>
            <c:numRef>
              <c:f>PR040218_49_54_DT!$B$28:$N$28</c:f>
              <c:numCache>
                <c:formatCode>0.00</c:formatCode>
                <c:ptCount val="13"/>
                <c:pt idx="0">
                  <c:v>0</c:v>
                </c:pt>
                <c:pt idx="1">
                  <c:v>65.125</c:v>
                </c:pt>
                <c:pt idx="2">
                  <c:v>78.496062500000008</c:v>
                </c:pt>
                <c:pt idx="3">
                  <c:v>84.738279031250002</c:v>
                </c:pt>
                <c:pt idx="4">
                  <c:v>88.988554403015627</c:v>
                </c:pt>
                <c:pt idx="5">
                  <c:v>93.962457115441254</c:v>
                </c:pt>
                <c:pt idx="6">
                  <c:v>98.603638000922516</c:v>
                </c:pt>
                <c:pt idx="7">
                  <c:v>101.71176892393035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B8-46A7-8CB0-8A021D76B4DD}"/>
            </c:ext>
          </c:extLst>
        </c:ser>
        <c:ser>
          <c:idx val="2"/>
          <c:order val="2"/>
          <c:tx>
            <c:strRef>
              <c:f>PR040218_49_54_DT!$B$32:$O$32</c:f>
              <c:strCache>
                <c:ptCount val="14"/>
                <c:pt idx="0">
                  <c:v>PR040218_049</c:v>
                </c:pt>
                <c:pt idx="1">
                  <c:v>0,8</c:v>
                </c:pt>
                <c:pt idx="2">
                  <c:v>0,4</c:v>
                </c:pt>
                <c:pt idx="3">
                  <c:v>0,6</c:v>
                </c:pt>
                <c:pt idx="4">
                  <c:v>0,7</c:v>
                </c:pt>
                <c:pt idx="5">
                  <c:v>0,7</c:v>
                </c:pt>
                <c:pt idx="6">
                  <c:v>0,8</c:v>
                </c:pt>
                <c:pt idx="7">
                  <c:v>0,8</c:v>
                </c:pt>
                <c:pt idx="8">
                  <c:v>0,0</c:v>
                </c:pt>
                <c:pt idx="9">
                  <c:v>0,0</c:v>
                </c:pt>
                <c:pt idx="13">
                  <c:v>0,9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PR040218_49_54_DT!$B$36:$N$36</c:f>
                <c:numCache>
                  <c:formatCode>0.0</c:formatCode>
                  <c:ptCount val="13"/>
                  <c:pt idx="0">
                    <c:v>0</c:v>
                  </c:pt>
                  <c:pt idx="1">
                    <c:v>2.1321428970248073</c:v>
                  </c:pt>
                  <c:pt idx="2">
                    <c:v>1.674328613036675</c:v>
                  </c:pt>
                  <c:pt idx="3">
                    <c:v>1.6366626313731607</c:v>
                  </c:pt>
                  <c:pt idx="4">
                    <c:v>1.6596692913524478</c:v>
                  </c:pt>
                  <c:pt idx="5">
                    <c:v>1.5601898599395922</c:v>
                  </c:pt>
                  <c:pt idx="6">
                    <c:v>1.5945537113797688</c:v>
                  </c:pt>
                  <c:pt idx="7">
                    <c:v>1.4728684675744119</c:v>
                  </c:pt>
                  <c:pt idx="8">
                    <c:v>1.2616087943574354</c:v>
                  </c:pt>
                  <c:pt idx="9">
                    <c:v>1.5562968434502937</c:v>
                  </c:pt>
                </c:numCache>
              </c:numRef>
            </c:plus>
            <c:minus>
              <c:numRef>
                <c:f>PR040218_49_54_DT!$B$36:$N$36</c:f>
                <c:numCache>
                  <c:formatCode>0.0</c:formatCode>
                  <c:ptCount val="13"/>
                  <c:pt idx="0">
                    <c:v>0</c:v>
                  </c:pt>
                  <c:pt idx="1">
                    <c:v>2.1321428970248073</c:v>
                  </c:pt>
                  <c:pt idx="2">
                    <c:v>1.674328613036675</c:v>
                  </c:pt>
                  <c:pt idx="3">
                    <c:v>1.6366626313731607</c:v>
                  </c:pt>
                  <c:pt idx="4">
                    <c:v>1.6596692913524478</c:v>
                  </c:pt>
                  <c:pt idx="5">
                    <c:v>1.5601898599395922</c:v>
                  </c:pt>
                  <c:pt idx="6">
                    <c:v>1.5945537113797688</c:v>
                  </c:pt>
                  <c:pt idx="7">
                    <c:v>1.4728684675744119</c:v>
                  </c:pt>
                  <c:pt idx="8">
                    <c:v>1.2616087943574354</c:v>
                  </c:pt>
                  <c:pt idx="9">
                    <c:v>1.5562968434502937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PR040218_49_54_DT!$B$33:$N$33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</c:numRef>
          </c:xVal>
          <c:yVal>
            <c:numRef>
              <c:f>PR040218_49_54_DT!$B$37:$N$37</c:f>
              <c:numCache>
                <c:formatCode>0.0</c:formatCode>
                <c:ptCount val="13"/>
                <c:pt idx="0">
                  <c:v>0</c:v>
                </c:pt>
                <c:pt idx="1">
                  <c:v>48.565632774653572</c:v>
                </c:pt>
                <c:pt idx="2">
                  <c:v>63.564255019066884</c:v>
                </c:pt>
                <c:pt idx="3">
                  <c:v>71.047989829588374</c:v>
                </c:pt>
                <c:pt idx="4">
                  <c:v>76.284769667342928</c:v>
                </c:pt>
                <c:pt idx="5">
                  <c:v>83.232170160101376</c:v>
                </c:pt>
                <c:pt idx="6">
                  <c:v>87.811153590037108</c:v>
                </c:pt>
                <c:pt idx="7">
                  <c:v>93.198956130041381</c:v>
                </c:pt>
                <c:pt idx="8">
                  <c:v>97.055779750890821</c:v>
                </c:pt>
                <c:pt idx="9">
                  <c:v>98.724281798924949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B8-46A7-8CB0-8A021D76B4DD}"/>
            </c:ext>
          </c:extLst>
        </c:ser>
        <c:ser>
          <c:idx val="3"/>
          <c:order val="3"/>
          <c:tx>
            <c:strRef>
              <c:f>PR040218_49_54_DT!$B$38:$O$38</c:f>
              <c:strCache>
                <c:ptCount val="14"/>
                <c:pt idx="0">
                  <c:v>PR040218_050</c:v>
                </c:pt>
                <c:pt idx="1">
                  <c:v>48,6</c:v>
                </c:pt>
                <c:pt idx="2">
                  <c:v>63,6</c:v>
                </c:pt>
                <c:pt idx="3">
                  <c:v>71,0</c:v>
                </c:pt>
                <c:pt idx="4">
                  <c:v>76,3</c:v>
                </c:pt>
                <c:pt idx="5">
                  <c:v>83,2</c:v>
                </c:pt>
                <c:pt idx="6">
                  <c:v>87,8</c:v>
                </c:pt>
                <c:pt idx="7">
                  <c:v>93,2</c:v>
                </c:pt>
                <c:pt idx="8">
                  <c:v>97,1</c:v>
                </c:pt>
                <c:pt idx="9">
                  <c:v>98,7</c:v>
                </c:pt>
                <c:pt idx="13">
                  <c:v>1,3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PR040218_49_54_DT!$B$42:$N$42</c:f>
                <c:numCache>
                  <c:formatCode>0.0</c:formatCode>
                  <c:ptCount val="13"/>
                  <c:pt idx="0">
                    <c:v>0</c:v>
                  </c:pt>
                  <c:pt idx="1">
                    <c:v>1.648393156986524</c:v>
                  </c:pt>
                  <c:pt idx="2">
                    <c:v>8.267978607253626E-2</c:v>
                  </c:pt>
                  <c:pt idx="3">
                    <c:v>0.14714747146429114</c:v>
                  </c:pt>
                  <c:pt idx="4">
                    <c:v>0.38231292341265738</c:v>
                  </c:pt>
                  <c:pt idx="5">
                    <c:v>0.56215915976557074</c:v>
                  </c:pt>
                  <c:pt idx="6">
                    <c:v>0.66560889429028092</c:v>
                  </c:pt>
                  <c:pt idx="7">
                    <c:v>0.60817556488649094</c:v>
                  </c:pt>
                  <c:pt idx="8">
                    <c:v>0.58238376614995002</c:v>
                  </c:pt>
                  <c:pt idx="9">
                    <c:v>0.51367567940124104</c:v>
                  </c:pt>
                </c:numCache>
              </c:numRef>
            </c:plus>
            <c:minus>
              <c:numRef>
                <c:f>PR040218_49_54_DT!$B$42:$N$42</c:f>
                <c:numCache>
                  <c:formatCode>0.0</c:formatCode>
                  <c:ptCount val="13"/>
                  <c:pt idx="0">
                    <c:v>0</c:v>
                  </c:pt>
                  <c:pt idx="1">
                    <c:v>1.648393156986524</c:v>
                  </c:pt>
                  <c:pt idx="2">
                    <c:v>8.267978607253626E-2</c:v>
                  </c:pt>
                  <c:pt idx="3">
                    <c:v>0.14714747146429114</c:v>
                  </c:pt>
                  <c:pt idx="4">
                    <c:v>0.38231292341265738</c:v>
                  </c:pt>
                  <c:pt idx="5">
                    <c:v>0.56215915976557074</c:v>
                  </c:pt>
                  <c:pt idx="6">
                    <c:v>0.66560889429028092</c:v>
                  </c:pt>
                  <c:pt idx="7">
                    <c:v>0.60817556488649094</c:v>
                  </c:pt>
                  <c:pt idx="8">
                    <c:v>0.58238376614995002</c:v>
                  </c:pt>
                  <c:pt idx="9">
                    <c:v>0.51367567940124104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PR040218_49_54_DT!$B$39:$N$39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</c:numRef>
          </c:xVal>
          <c:yVal>
            <c:numRef>
              <c:f>PR040218_49_54_DT!$B$43:$N$43</c:f>
              <c:numCache>
                <c:formatCode>0.0</c:formatCode>
                <c:ptCount val="13"/>
                <c:pt idx="0">
                  <c:v>0</c:v>
                </c:pt>
                <c:pt idx="1">
                  <c:v>59.588613257398528</c:v>
                </c:pt>
                <c:pt idx="2">
                  <c:v>75.889293267606931</c:v>
                </c:pt>
                <c:pt idx="3">
                  <c:v>83.032128114757967</c:v>
                </c:pt>
                <c:pt idx="4">
                  <c:v>87.636522578511858</c:v>
                </c:pt>
                <c:pt idx="5">
                  <c:v>92.237489841391607</c:v>
                </c:pt>
                <c:pt idx="6">
                  <c:v>94.507111235833278</c:v>
                </c:pt>
                <c:pt idx="7">
                  <c:v>96.958074812451855</c:v>
                </c:pt>
                <c:pt idx="8">
                  <c:v>98.653911796461855</c:v>
                </c:pt>
                <c:pt idx="9">
                  <c:v>99.604921219616415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B8-46A7-8CB0-8A021D76B4DD}"/>
            </c:ext>
          </c:extLst>
        </c:ser>
        <c:ser>
          <c:idx val="4"/>
          <c:order val="4"/>
          <c:tx>
            <c:strRef>
              <c:f>PR040218_49_54_DT!$B$44:$O$44</c:f>
              <c:strCache>
                <c:ptCount val="14"/>
                <c:pt idx="0">
                  <c:v>PR040218_051</c:v>
                </c:pt>
                <c:pt idx="1">
                  <c:v>59,6</c:v>
                </c:pt>
                <c:pt idx="2">
                  <c:v>75,9</c:v>
                </c:pt>
                <c:pt idx="3">
                  <c:v>83,0</c:v>
                </c:pt>
                <c:pt idx="4">
                  <c:v>87,6</c:v>
                </c:pt>
                <c:pt idx="5">
                  <c:v>92,2</c:v>
                </c:pt>
                <c:pt idx="6">
                  <c:v>94,5</c:v>
                </c:pt>
                <c:pt idx="7">
                  <c:v>97,0</c:v>
                </c:pt>
                <c:pt idx="8">
                  <c:v>98,7</c:v>
                </c:pt>
                <c:pt idx="9">
                  <c:v>99,6</c:v>
                </c:pt>
                <c:pt idx="13">
                  <c:v>0,7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PR040218_49_54_DT!$B$48:$N$48</c:f>
                <c:numCache>
                  <c:formatCode>0.0</c:formatCode>
                  <c:ptCount val="13"/>
                  <c:pt idx="0">
                    <c:v>0</c:v>
                  </c:pt>
                  <c:pt idx="1">
                    <c:v>4.5371503538381139</c:v>
                  </c:pt>
                  <c:pt idx="2">
                    <c:v>2.7133247496951625</c:v>
                  </c:pt>
                  <c:pt idx="3">
                    <c:v>2.3240207282010927</c:v>
                  </c:pt>
                  <c:pt idx="4">
                    <c:v>2.443459852468417</c:v>
                  </c:pt>
                  <c:pt idx="5">
                    <c:v>2.3928350715887152</c:v>
                  </c:pt>
                  <c:pt idx="6">
                    <c:v>2.6237231570946928</c:v>
                  </c:pt>
                  <c:pt idx="7">
                    <c:v>2.8708958402575773</c:v>
                  </c:pt>
                  <c:pt idx="8">
                    <c:v>3.0644609561974003</c:v>
                  </c:pt>
                  <c:pt idx="9">
                    <c:v>3.12458525187877</c:v>
                  </c:pt>
                </c:numCache>
              </c:numRef>
            </c:plus>
            <c:minus>
              <c:numRef>
                <c:f>PR040218_49_54_DT!$B$48:$N$48</c:f>
                <c:numCache>
                  <c:formatCode>0.0</c:formatCode>
                  <c:ptCount val="13"/>
                  <c:pt idx="0">
                    <c:v>0</c:v>
                  </c:pt>
                  <c:pt idx="1">
                    <c:v>4.5371503538381139</c:v>
                  </c:pt>
                  <c:pt idx="2">
                    <c:v>2.7133247496951625</c:v>
                  </c:pt>
                  <c:pt idx="3">
                    <c:v>2.3240207282010927</c:v>
                  </c:pt>
                  <c:pt idx="4">
                    <c:v>2.443459852468417</c:v>
                  </c:pt>
                  <c:pt idx="5">
                    <c:v>2.3928350715887152</c:v>
                  </c:pt>
                  <c:pt idx="6">
                    <c:v>2.6237231570946928</c:v>
                  </c:pt>
                  <c:pt idx="7">
                    <c:v>2.8708958402575773</c:v>
                  </c:pt>
                  <c:pt idx="8">
                    <c:v>3.0644609561974003</c:v>
                  </c:pt>
                  <c:pt idx="9">
                    <c:v>3.12458525187877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PR040218_49_54_DT!$B$45:$N$45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</c:numRef>
          </c:xVal>
          <c:yVal>
            <c:numRef>
              <c:f>PR040218_49_54_DT!$B$46:$N$46</c:f>
              <c:numCache>
                <c:formatCode>0.00</c:formatCode>
                <c:ptCount val="13"/>
                <c:pt idx="0">
                  <c:v>0</c:v>
                </c:pt>
                <c:pt idx="1">
                  <c:v>51.543333333333329</c:v>
                </c:pt>
                <c:pt idx="2">
                  <c:v>70.590048333333343</c:v>
                </c:pt>
                <c:pt idx="3">
                  <c:v>79.623818333333347</c:v>
                </c:pt>
                <c:pt idx="4">
                  <c:v>85.136240000000001</c:v>
                </c:pt>
                <c:pt idx="5">
                  <c:v>91.463540000000009</c:v>
                </c:pt>
                <c:pt idx="6">
                  <c:v>95.015865000000005</c:v>
                </c:pt>
                <c:pt idx="7">
                  <c:v>98.539818333333344</c:v>
                </c:pt>
                <c:pt idx="8">
                  <c:v>100.76880333333334</c:v>
                </c:pt>
                <c:pt idx="9">
                  <c:v>101.80953666666666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B8-46A7-8CB0-8A021D76B4DD}"/>
            </c:ext>
          </c:extLst>
        </c:ser>
        <c:ser>
          <c:idx val="5"/>
          <c:order val="5"/>
          <c:tx>
            <c:strRef>
              <c:f>PR040218_49_54_DT!$B$50:$O$50</c:f>
              <c:strCache>
                <c:ptCount val="14"/>
                <c:pt idx="0">
                  <c:v>PR040218_052</c:v>
                </c:pt>
                <c:pt idx="1">
                  <c:v>50,4</c:v>
                </c:pt>
                <c:pt idx="2">
                  <c:v>69,0</c:v>
                </c:pt>
                <c:pt idx="3">
                  <c:v>77,8</c:v>
                </c:pt>
                <c:pt idx="4">
                  <c:v>83,2</c:v>
                </c:pt>
                <c:pt idx="5">
                  <c:v>89,4</c:v>
                </c:pt>
                <c:pt idx="6">
                  <c:v>92,9</c:v>
                </c:pt>
                <c:pt idx="7">
                  <c:v>96,3</c:v>
                </c:pt>
                <c:pt idx="8">
                  <c:v>98,5</c:v>
                </c:pt>
                <c:pt idx="9">
                  <c:v>99,5</c:v>
                </c:pt>
                <c:pt idx="13">
                  <c:v>3,0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PR040218_49_54_DT!$B$54:$N$54</c:f>
                <c:numCache>
                  <c:formatCode>0.0</c:formatCode>
                  <c:ptCount val="13"/>
                  <c:pt idx="0">
                    <c:v>0</c:v>
                  </c:pt>
                  <c:pt idx="1">
                    <c:v>0.3148015247739433</c:v>
                  </c:pt>
                  <c:pt idx="2">
                    <c:v>0.29935559820220181</c:v>
                  </c:pt>
                  <c:pt idx="3">
                    <c:v>0.63191007976477198</c:v>
                  </c:pt>
                  <c:pt idx="4">
                    <c:v>0.86025978928363134</c:v>
                  </c:pt>
                  <c:pt idx="5">
                    <c:v>0.91920103799892461</c:v>
                  </c:pt>
                  <c:pt idx="6">
                    <c:v>1.13717329035638</c:v>
                  </c:pt>
                  <c:pt idx="7">
                    <c:v>1.019964184534589</c:v>
                  </c:pt>
                  <c:pt idx="8">
                    <c:v>1.3208351594761165</c:v>
                  </c:pt>
                  <c:pt idx="9">
                    <c:v>1.3578312257818705</c:v>
                  </c:pt>
                </c:numCache>
              </c:numRef>
            </c:plus>
            <c:minus>
              <c:numRef>
                <c:f>PR040218_49_54_DT!$B$54:$N$54</c:f>
                <c:numCache>
                  <c:formatCode>0.0</c:formatCode>
                  <c:ptCount val="13"/>
                  <c:pt idx="0">
                    <c:v>0</c:v>
                  </c:pt>
                  <c:pt idx="1">
                    <c:v>0.3148015247739433</c:v>
                  </c:pt>
                  <c:pt idx="2">
                    <c:v>0.29935559820220181</c:v>
                  </c:pt>
                  <c:pt idx="3">
                    <c:v>0.63191007976477198</c:v>
                  </c:pt>
                  <c:pt idx="4">
                    <c:v>0.86025978928363134</c:v>
                  </c:pt>
                  <c:pt idx="5">
                    <c:v>0.91920103799892461</c:v>
                  </c:pt>
                  <c:pt idx="6">
                    <c:v>1.13717329035638</c:v>
                  </c:pt>
                  <c:pt idx="7">
                    <c:v>1.019964184534589</c:v>
                  </c:pt>
                  <c:pt idx="8">
                    <c:v>1.3208351594761165</c:v>
                  </c:pt>
                  <c:pt idx="9">
                    <c:v>1.3578312257818705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PR040218_49_54_DT!$B$51:$N$51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</c:numRef>
          </c:xVal>
          <c:yVal>
            <c:numRef>
              <c:f>PR040218_49_54_DT!$B$55:$N$55</c:f>
              <c:numCache>
                <c:formatCode>0.0</c:formatCode>
                <c:ptCount val="13"/>
                <c:pt idx="0">
                  <c:v>0</c:v>
                </c:pt>
                <c:pt idx="1">
                  <c:v>55.000045305837375</c:v>
                </c:pt>
                <c:pt idx="2">
                  <c:v>71.903780455607915</c:v>
                </c:pt>
                <c:pt idx="3">
                  <c:v>79.670063652839602</c:v>
                </c:pt>
                <c:pt idx="4">
                  <c:v>84.454046661536964</c:v>
                </c:pt>
                <c:pt idx="5">
                  <c:v>90.173530045900407</c:v>
                </c:pt>
                <c:pt idx="6">
                  <c:v>93.46865307731521</c:v>
                </c:pt>
                <c:pt idx="7">
                  <c:v>96.681516534086057</c:v>
                </c:pt>
                <c:pt idx="8">
                  <c:v>98.482232726280614</c:v>
                </c:pt>
                <c:pt idx="9">
                  <c:v>99.30648865237724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B8-46A7-8CB0-8A021D76B4DD}"/>
            </c:ext>
          </c:extLst>
        </c:ser>
        <c:ser>
          <c:idx val="6"/>
          <c:order val="6"/>
          <c:tx>
            <c:strRef>
              <c:f>PR040218_49_54_DT!$B$56:$O$56</c:f>
              <c:strCache>
                <c:ptCount val="14"/>
                <c:pt idx="0">
                  <c:v>PR040218_053</c:v>
                </c:pt>
                <c:pt idx="1">
                  <c:v>55,0</c:v>
                </c:pt>
                <c:pt idx="2">
                  <c:v>71,9</c:v>
                </c:pt>
                <c:pt idx="3">
                  <c:v>79,7</c:v>
                </c:pt>
                <c:pt idx="4">
                  <c:v>84,5</c:v>
                </c:pt>
                <c:pt idx="5">
                  <c:v>90,2</c:v>
                </c:pt>
                <c:pt idx="6">
                  <c:v>93,5</c:v>
                </c:pt>
                <c:pt idx="7">
                  <c:v>96,7</c:v>
                </c:pt>
                <c:pt idx="8">
                  <c:v>98,5</c:v>
                </c:pt>
                <c:pt idx="9">
                  <c:v>99,3</c:v>
                </c:pt>
                <c:pt idx="13">
                  <c:v>1,4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PR040218_49_54_DT!$B$60:$N$60</c:f>
                <c:numCache>
                  <c:formatCode>0.0</c:formatCode>
                  <c:ptCount val="13"/>
                  <c:pt idx="0">
                    <c:v>0</c:v>
                  </c:pt>
                  <c:pt idx="1">
                    <c:v>1.628619046922883</c:v>
                  </c:pt>
                  <c:pt idx="2">
                    <c:v>0.64503635457623654</c:v>
                  </c:pt>
                  <c:pt idx="3">
                    <c:v>0.19912395362770621</c:v>
                  </c:pt>
                  <c:pt idx="4">
                    <c:v>0.23364944908629487</c:v>
                  </c:pt>
                  <c:pt idx="5">
                    <c:v>0.1396169393674411</c:v>
                  </c:pt>
                  <c:pt idx="6">
                    <c:v>0.22485586088647691</c:v>
                  </c:pt>
                  <c:pt idx="7">
                    <c:v>0.17689203559892724</c:v>
                  </c:pt>
                  <c:pt idx="8">
                    <c:v>0.43058572800121003</c:v>
                  </c:pt>
                  <c:pt idx="9">
                    <c:v>0.28065858718081232</c:v>
                  </c:pt>
                </c:numCache>
              </c:numRef>
            </c:plus>
            <c:minus>
              <c:numRef>
                <c:f>PR040218_49_54_DT!$B$60:$N$60</c:f>
                <c:numCache>
                  <c:formatCode>0.0</c:formatCode>
                  <c:ptCount val="13"/>
                  <c:pt idx="0">
                    <c:v>0</c:v>
                  </c:pt>
                  <c:pt idx="1">
                    <c:v>1.628619046922883</c:v>
                  </c:pt>
                  <c:pt idx="2">
                    <c:v>0.64503635457623654</c:v>
                  </c:pt>
                  <c:pt idx="3">
                    <c:v>0.19912395362770621</c:v>
                  </c:pt>
                  <c:pt idx="4">
                    <c:v>0.23364944908629487</c:v>
                  </c:pt>
                  <c:pt idx="5">
                    <c:v>0.1396169393674411</c:v>
                  </c:pt>
                  <c:pt idx="6">
                    <c:v>0.22485586088647691</c:v>
                  </c:pt>
                  <c:pt idx="7">
                    <c:v>0.17689203559892724</c:v>
                  </c:pt>
                  <c:pt idx="8">
                    <c:v>0.43058572800121003</c:v>
                  </c:pt>
                  <c:pt idx="9">
                    <c:v>0.28065858718081232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PR040218_49_54_DT!$B$57:$N$57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</c:numRef>
          </c:xVal>
          <c:yVal>
            <c:numRef>
              <c:f>PR040218_49_54_DT!$B$58:$N$58</c:f>
              <c:numCache>
                <c:formatCode>0.00</c:formatCode>
                <c:ptCount val="13"/>
                <c:pt idx="0">
                  <c:v>0</c:v>
                </c:pt>
                <c:pt idx="1">
                  <c:v>49.91</c:v>
                </c:pt>
                <c:pt idx="2">
                  <c:v>70.797600000000003</c:v>
                </c:pt>
                <c:pt idx="3">
                  <c:v>80.702963333333329</c:v>
                </c:pt>
                <c:pt idx="4">
                  <c:v>86.462258333333338</c:v>
                </c:pt>
                <c:pt idx="5">
                  <c:v>92.190638333333325</c:v>
                </c:pt>
                <c:pt idx="6">
                  <c:v>95.008879999999991</c:v>
                </c:pt>
                <c:pt idx="7">
                  <c:v>97.947616666666661</c:v>
                </c:pt>
                <c:pt idx="8">
                  <c:v>100.09509166666665</c:v>
                </c:pt>
                <c:pt idx="9">
                  <c:v>101.33775833333333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B8-46A7-8CB0-8A021D76B4DD}"/>
            </c:ext>
          </c:extLst>
        </c:ser>
        <c:ser>
          <c:idx val="7"/>
          <c:order val="7"/>
          <c:tx>
            <c:strRef>
              <c:f>PR040218_49_54_DT!$B$62:$O$62</c:f>
              <c:strCache>
                <c:ptCount val="14"/>
                <c:pt idx="0">
                  <c:v>PR040218_054</c:v>
                </c:pt>
                <c:pt idx="1">
                  <c:v>48,9</c:v>
                </c:pt>
                <c:pt idx="2">
                  <c:v>69,3</c:v>
                </c:pt>
                <c:pt idx="3">
                  <c:v>79,0</c:v>
                </c:pt>
                <c:pt idx="4">
                  <c:v>84,7</c:v>
                </c:pt>
                <c:pt idx="5">
                  <c:v>90,3</c:v>
                </c:pt>
                <c:pt idx="6">
                  <c:v>93,0</c:v>
                </c:pt>
                <c:pt idx="7">
                  <c:v>95,9</c:v>
                </c:pt>
                <c:pt idx="8">
                  <c:v>98,0</c:v>
                </c:pt>
                <c:pt idx="9">
                  <c:v>99,2</c:v>
                </c:pt>
                <c:pt idx="13">
                  <c:v>0,3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PR040218_49_54_DT!$B$66:$N$66</c:f>
                <c:numCache>
                  <c:formatCode>0.0</c:formatCode>
                  <c:ptCount val="13"/>
                  <c:pt idx="0">
                    <c:v>0</c:v>
                  </c:pt>
                  <c:pt idx="1">
                    <c:v>2.5945391369823922</c:v>
                  </c:pt>
                  <c:pt idx="2">
                    <c:v>2.3946233667130841</c:v>
                  </c:pt>
                  <c:pt idx="3">
                    <c:v>2.6191794710191862</c:v>
                  </c:pt>
                  <c:pt idx="4">
                    <c:v>2.7886255192970926</c:v>
                  </c:pt>
                  <c:pt idx="5">
                    <c:v>2.9400966322512274</c:v>
                  </c:pt>
                  <c:pt idx="6">
                    <c:v>2.957234659648265</c:v>
                  </c:pt>
                  <c:pt idx="7">
                    <c:v>3.0514257194888983</c:v>
                  </c:pt>
                  <c:pt idx="8">
                    <c:v>3.2145947445103111</c:v>
                  </c:pt>
                  <c:pt idx="9">
                    <c:v>3.1914504204567056</c:v>
                  </c:pt>
                </c:numCache>
              </c:numRef>
            </c:plus>
            <c:minus>
              <c:numRef>
                <c:f>PR040218_49_54_DT!$B$66:$N$66</c:f>
                <c:numCache>
                  <c:formatCode>0.0</c:formatCode>
                  <c:ptCount val="13"/>
                  <c:pt idx="0">
                    <c:v>0</c:v>
                  </c:pt>
                  <c:pt idx="1">
                    <c:v>2.5945391369823922</c:v>
                  </c:pt>
                  <c:pt idx="2">
                    <c:v>2.3946233667130841</c:v>
                  </c:pt>
                  <c:pt idx="3">
                    <c:v>2.6191794710191862</c:v>
                  </c:pt>
                  <c:pt idx="4">
                    <c:v>2.7886255192970926</c:v>
                  </c:pt>
                  <c:pt idx="5">
                    <c:v>2.9400966322512274</c:v>
                  </c:pt>
                  <c:pt idx="6">
                    <c:v>2.957234659648265</c:v>
                  </c:pt>
                  <c:pt idx="7">
                    <c:v>3.0514257194888983</c:v>
                  </c:pt>
                  <c:pt idx="8">
                    <c:v>3.2145947445103111</c:v>
                  </c:pt>
                  <c:pt idx="9">
                    <c:v>3.1914504204567056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PR040218_49_54_DT!$B$63:$N$63</c:f>
              <c:numCache>
                <c:formatCode>General</c:formatCode>
                <c:ptCount val="1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numCache>
            </c:numRef>
          </c:xVal>
          <c:yVal>
            <c:numRef>
              <c:f>PR040218_49_54_DT!$B$64:$N$64</c:f>
              <c:numCache>
                <c:formatCode>0.00</c:formatCode>
                <c:ptCount val="13"/>
                <c:pt idx="0">
                  <c:v>0</c:v>
                </c:pt>
                <c:pt idx="1">
                  <c:v>48.933333333333337</c:v>
                </c:pt>
                <c:pt idx="2">
                  <c:v>67.900728333333333</c:v>
                </c:pt>
                <c:pt idx="3">
                  <c:v>76.675641666666664</c:v>
                </c:pt>
                <c:pt idx="4">
                  <c:v>81.980170000000001</c:v>
                </c:pt>
                <c:pt idx="5">
                  <c:v>87.589410000000001</c:v>
                </c:pt>
                <c:pt idx="6">
                  <c:v>90.739584999999991</c:v>
                </c:pt>
                <c:pt idx="7">
                  <c:v>93.71628166666666</c:v>
                </c:pt>
                <c:pt idx="8">
                  <c:v>95.797921666666682</c:v>
                </c:pt>
                <c:pt idx="9">
                  <c:v>96.944281666666669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B8-46A7-8CB0-8A021D76B4DD}"/>
            </c:ext>
          </c:extLst>
        </c:ser>
        <c:ser>
          <c:idx val="16"/>
          <c:order val="8"/>
          <c:tx>
            <c:v>PR040218_048A NM</c:v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38100">
                <a:solidFill>
                  <a:srgbClr val="002060"/>
                </a:solidFill>
              </a:ln>
              <a:effectLst/>
            </c:spPr>
          </c:marker>
          <c:xVal>
            <c:strRef>
              <c:f>'[1]Ref x PR040218_041 - 048 norm  '!$B$62:$K$62</c:f>
              <c:strCache>
                <c:ptCount val="10"/>
                <c:pt idx="0">
                  <c:v>0</c:v>
                </c:pt>
                <c:pt idx="1">
                  <c:v>2,5</c:v>
                </c:pt>
                <c:pt idx="2">
                  <c:v>5</c:v>
                </c:pt>
                <c:pt idx="3">
                  <c:v>7,5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45</c:v>
                </c:pt>
                <c:pt idx="9">
                  <c:v>60</c:v>
                </c:pt>
              </c:strCache>
            </c:strRef>
          </c:xVal>
          <c:yVal>
            <c:numRef>
              <c:f>'[1]Ref x PR040218_041 - 048 norm  '!$B$64:$K$64</c:f>
              <c:numCache>
                <c:formatCode>General</c:formatCode>
                <c:ptCount val="10"/>
                <c:pt idx="0">
                  <c:v>0</c:v>
                </c:pt>
                <c:pt idx="1">
                  <c:v>71.620718033124177</c:v>
                </c:pt>
                <c:pt idx="2">
                  <c:v>86.741577512601594</c:v>
                </c:pt>
                <c:pt idx="3">
                  <c:v>92.783574220759206</c:v>
                </c:pt>
                <c:pt idx="4">
                  <c:v>95.976437609299467</c:v>
                </c:pt>
                <c:pt idx="5">
                  <c:v>99.201074992284759</c:v>
                </c:pt>
                <c:pt idx="6">
                  <c:v>100.57512344409012</c:v>
                </c:pt>
                <c:pt idx="7">
                  <c:v>102.03703837053801</c:v>
                </c:pt>
                <c:pt idx="8">
                  <c:v>103.12063059356034</c:v>
                </c:pt>
                <c:pt idx="9">
                  <c:v>103.54008332476083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B8B8-46A7-8CB0-8A021D76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5039"/>
        <c:axId val="117035151"/>
        <c:extLst/>
      </c:scatterChart>
      <c:valAx>
        <c:axId val="18700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00">
                    <a:solidFill>
                      <a:sysClr val="windowText" lastClr="000000"/>
                    </a:solidFill>
                  </a:rPr>
                  <a:t>Tempo (h)</a:t>
                </a:r>
              </a:p>
            </c:rich>
          </c:tx>
          <c:layout>
            <c:manualLayout>
              <c:xMode val="edge"/>
              <c:yMode val="edge"/>
              <c:x val="0.47732592160146414"/>
              <c:y val="0.77393180762546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035151"/>
        <c:crosses val="autoZero"/>
        <c:crossBetween val="midCat"/>
      </c:valAx>
      <c:valAx>
        <c:axId val="117035151"/>
        <c:scaling>
          <c:orientation val="minMax"/>
          <c:max val="1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Dissolução (%)</a:t>
                </a:r>
              </a:p>
            </c:rich>
          </c:tx>
          <c:layout>
            <c:manualLayout>
              <c:xMode val="edge"/>
              <c:yMode val="edge"/>
              <c:x val="2.4982910817736757E-2"/>
              <c:y val="0.328877406657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ysClr val="windowText" lastClr="000000">
              <a:alpha val="0"/>
            </a:sys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005039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9.1339145583096623E-2"/>
          <c:y val="0.84743428233440576"/>
          <c:w val="0.83778355736108789"/>
          <c:h val="0.1249035294243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5875" cap="sq" cmpd="sng" algn="ctr">
      <a:solidFill>
        <a:schemeClr val="tx1"/>
      </a:solidFill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95250</xdr:rowOff>
    </xdr:from>
    <xdr:to>
      <xdr:col>2</xdr:col>
      <xdr:colOff>503465</xdr:colOff>
      <xdr:row>4</xdr:row>
      <xdr:rowOff>340179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4219"/>
        <a:stretch>
          <a:fillRect/>
        </a:stretch>
      </xdr:blipFill>
      <xdr:spPr bwMode="auto">
        <a:xfrm>
          <a:off x="68036" y="95250"/>
          <a:ext cx="2571750" cy="1006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66</xdr:row>
      <xdr:rowOff>88900</xdr:rowOff>
    </xdr:from>
    <xdr:to>
      <xdr:col>14</xdr:col>
      <xdr:colOff>685800</xdr:colOff>
      <xdr:row>100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14</xdr:col>
      <xdr:colOff>685800</xdr:colOff>
      <xdr:row>138</xdr:row>
      <xdr:rowOff>140634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6E5555-6D62-4840-AD55-4E028ED44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19</xdr:col>
      <xdr:colOff>81642</xdr:colOff>
      <xdr:row>197</xdr:row>
      <xdr:rowOff>104724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BBE9F5-D0E4-4437-911F-6C14ACE0E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0.07404</cdr:x>
      <cdr:y>0.85266</cdr:y>
    </cdr:from>
    <cdr:to>
      <cdr:x>0.96482</cdr:x>
      <cdr:y>0.99585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B85C78D-D016-E465-39C9-6C9E11F023FC}"/>
            </a:ext>
          </a:extLst>
        </cdr:cNvPr>
        <cdr:cNvSpPr txBox="1"/>
      </cdr:nvSpPr>
      <cdr:spPr>
        <a:xfrm xmlns:a="http://schemas.openxmlformats.org/drawingml/2006/main">
          <a:off x="731184" y="4604218"/>
          <a:ext cx="8796617" cy="773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0.08284</cdr:x>
      <cdr:y>0.83103</cdr:y>
    </cdr:from>
    <cdr:to>
      <cdr:x>0.93958</cdr:x>
      <cdr:y>1</cdr:y>
    </cdr:to>
    <cdr:sp macro="" textlink="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B4C7D720-1717-3D01-69A5-3776BD36DB24}"/>
            </a:ext>
          </a:extLst>
        </cdr:cNvPr>
        <cdr:cNvSpPr/>
      </cdr:nvSpPr>
      <cdr:spPr>
        <a:xfrm xmlns:a="http://schemas.openxmlformats.org/drawingml/2006/main">
          <a:off x="956344" y="4960419"/>
          <a:ext cx="9890463" cy="100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0.07404</cdr:x>
      <cdr:y>0.85266</cdr:y>
    </cdr:from>
    <cdr:to>
      <cdr:x>0.96482</cdr:x>
      <cdr:y>0.99585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B85C78D-D016-E465-39C9-6C9E11F023FC}"/>
            </a:ext>
          </a:extLst>
        </cdr:cNvPr>
        <cdr:cNvSpPr txBox="1"/>
      </cdr:nvSpPr>
      <cdr:spPr>
        <a:xfrm xmlns:a="http://schemas.openxmlformats.org/drawingml/2006/main">
          <a:off x="731184" y="4604218"/>
          <a:ext cx="8796617" cy="773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0.08284</cdr:x>
      <cdr:y>0.83103</cdr:y>
    </cdr:from>
    <cdr:to>
      <cdr:x>0.93958</cdr:x>
      <cdr:y>1</cdr:y>
    </cdr:to>
    <cdr:sp macro="" textlink="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B4C7D720-1717-3D01-69A5-3776BD36DB24}"/>
            </a:ext>
          </a:extLst>
        </cdr:cNvPr>
        <cdr:cNvSpPr/>
      </cdr:nvSpPr>
      <cdr:spPr>
        <a:xfrm xmlns:a="http://schemas.openxmlformats.org/drawingml/2006/main">
          <a:off x="956344" y="4960419"/>
          <a:ext cx="9890463" cy="100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0.07404</cdr:x>
      <cdr:y>0.85266</cdr:y>
    </cdr:from>
    <cdr:to>
      <cdr:x>0.96482</cdr:x>
      <cdr:y>0.99585</cdr:y>
    </cdr:to>
    <cdr:sp macro="" textlink="">
      <cdr:nvSpPr>
        <cdr:cNvPr id="6" name="CaixaDeTexto 1">
          <a:extLst xmlns:a="http://schemas.openxmlformats.org/drawingml/2006/main">
            <a:ext uri="{FF2B5EF4-FFF2-40B4-BE49-F238E27FC236}">
              <a16:creationId xmlns:a16="http://schemas.microsoft.com/office/drawing/2014/main" id="{9B85C78D-D016-E465-39C9-6C9E11F023FC}"/>
            </a:ext>
          </a:extLst>
        </cdr:cNvPr>
        <cdr:cNvSpPr txBox="1"/>
      </cdr:nvSpPr>
      <cdr:spPr>
        <a:xfrm xmlns:a="http://schemas.openxmlformats.org/drawingml/2006/main">
          <a:off x="731184" y="4604218"/>
          <a:ext cx="8796617" cy="773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0.08717</cdr:x>
      <cdr:y>0.80743</cdr:y>
    </cdr:from>
    <cdr:to>
      <cdr:x>0.94391</cdr:x>
      <cdr:y>0.9764</cdr:y>
    </cdr:to>
    <cdr:sp macro="" textlink="">
      <cdr:nvSpPr>
        <cdr:cNvPr id="7" name="Retângulo 4">
          <a:extLst xmlns:a="http://schemas.openxmlformats.org/drawingml/2006/main">
            <a:ext uri="{FF2B5EF4-FFF2-40B4-BE49-F238E27FC236}">
              <a16:creationId xmlns:a16="http://schemas.microsoft.com/office/drawing/2014/main" id="{B4C7D720-1717-3D01-69A5-3776BD36DB24}"/>
            </a:ext>
          </a:extLst>
        </cdr:cNvPr>
        <cdr:cNvSpPr/>
      </cdr:nvSpPr>
      <cdr:spPr>
        <a:xfrm xmlns:a="http://schemas.openxmlformats.org/drawingml/2006/main">
          <a:off x="1224085" y="8321927"/>
          <a:ext cx="12030832" cy="1741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0.07404</cdr:x>
      <cdr:y>0.85266</cdr:y>
    </cdr:from>
    <cdr:to>
      <cdr:x>0.96482</cdr:x>
      <cdr:y>0.99585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B85C78D-D016-E465-39C9-6C9E11F023FC}"/>
            </a:ext>
          </a:extLst>
        </cdr:cNvPr>
        <cdr:cNvSpPr txBox="1"/>
      </cdr:nvSpPr>
      <cdr:spPr>
        <a:xfrm xmlns:a="http://schemas.openxmlformats.org/drawingml/2006/main">
          <a:off x="731184" y="4604218"/>
          <a:ext cx="8796617" cy="773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0.08717</cdr:x>
      <cdr:y>0.80743</cdr:y>
    </cdr:from>
    <cdr:to>
      <cdr:x>0.94391</cdr:x>
      <cdr:y>0.9764</cdr:y>
    </cdr:to>
    <cdr:sp macro="" textlink="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B4C7D720-1717-3D01-69A5-3776BD36DB24}"/>
            </a:ext>
          </a:extLst>
        </cdr:cNvPr>
        <cdr:cNvSpPr/>
      </cdr:nvSpPr>
      <cdr:spPr>
        <a:xfrm xmlns:a="http://schemas.openxmlformats.org/drawingml/2006/main">
          <a:off x="1224085" y="8321927"/>
          <a:ext cx="12030832" cy="1741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95250</xdr:rowOff>
    </xdr:from>
    <xdr:to>
      <xdr:col>2</xdr:col>
      <xdr:colOff>503465</xdr:colOff>
      <xdr:row>4</xdr:row>
      <xdr:rowOff>340179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F3D1A0-7A82-46E0-8387-18162962C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4219"/>
        <a:stretch>
          <a:fillRect/>
        </a:stretch>
      </xdr:blipFill>
      <xdr:spPr bwMode="auto">
        <a:xfrm>
          <a:off x="68036" y="95250"/>
          <a:ext cx="2569029" cy="1006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33617</xdr:colOff>
      <xdr:row>67</xdr:row>
      <xdr:rowOff>40902</xdr:rowOff>
    </xdr:from>
    <xdr:to>
      <xdr:col>14</xdr:col>
      <xdr:colOff>719417</xdr:colOff>
      <xdr:row>101</xdr:row>
      <xdr:rowOff>80683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C192E1-BF66-4C82-B265-4C296D1D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0.07404</cdr:x>
      <cdr:y>0.85266</cdr:y>
    </cdr:from>
    <cdr:to>
      <cdr:x>0.96482</cdr:x>
      <cdr:y>0.99585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B85C78D-D016-E465-39C9-6C9E11F023FC}"/>
            </a:ext>
          </a:extLst>
        </cdr:cNvPr>
        <cdr:cNvSpPr txBox="1"/>
      </cdr:nvSpPr>
      <cdr:spPr>
        <a:xfrm xmlns:a="http://schemas.openxmlformats.org/drawingml/2006/main">
          <a:off x="731184" y="4604218"/>
          <a:ext cx="8796617" cy="773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0.08284</cdr:x>
      <cdr:y>0.83103</cdr:y>
    </cdr:from>
    <cdr:to>
      <cdr:x>0.93958</cdr:x>
      <cdr:y>1</cdr:y>
    </cdr:to>
    <cdr:sp macro="" textlink="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B4C7D720-1717-3D01-69A5-3776BD36DB24}"/>
            </a:ext>
          </a:extLst>
        </cdr:cNvPr>
        <cdr:cNvSpPr/>
      </cdr:nvSpPr>
      <cdr:spPr>
        <a:xfrm xmlns:a="http://schemas.openxmlformats.org/drawingml/2006/main">
          <a:off x="956344" y="4960419"/>
          <a:ext cx="9890463" cy="1008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0.07404</cdr:x>
      <cdr:y>0.85266</cdr:y>
    </cdr:from>
    <cdr:to>
      <cdr:x>0.96482</cdr:x>
      <cdr:y>0.99585</cdr:y>
    </cdr:to>
    <cdr:sp macro="" textlink="">
      <cdr:nvSpPr>
        <cdr:cNvPr id="3" name="CaixaDeTexto 1">
          <a:extLst xmlns:a="http://schemas.openxmlformats.org/drawingml/2006/main">
            <a:ext uri="{FF2B5EF4-FFF2-40B4-BE49-F238E27FC236}">
              <a16:creationId xmlns:a16="http://schemas.microsoft.com/office/drawing/2014/main" id="{9B85C78D-D016-E465-39C9-6C9E11F023FC}"/>
            </a:ext>
          </a:extLst>
        </cdr:cNvPr>
        <cdr:cNvSpPr txBox="1"/>
      </cdr:nvSpPr>
      <cdr:spPr>
        <a:xfrm xmlns:a="http://schemas.openxmlformats.org/drawingml/2006/main">
          <a:off x="731184" y="4604218"/>
          <a:ext cx="8796617" cy="773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0.03327</cdr:x>
      <cdr:y>0.83103</cdr:y>
    </cdr:from>
    <cdr:to>
      <cdr:x>0.94732</cdr:x>
      <cdr:y>1</cdr:y>
    </cdr:to>
    <cdr:sp macro="" textlink="">
      <cdr:nvSpPr>
        <cdr:cNvPr id="4" name="Retângulo 4">
          <a:extLst xmlns:a="http://schemas.openxmlformats.org/drawingml/2006/main">
            <a:ext uri="{FF2B5EF4-FFF2-40B4-BE49-F238E27FC236}">
              <a16:creationId xmlns:a16="http://schemas.microsoft.com/office/drawing/2014/main" id="{B4C7D720-1717-3D01-69A5-3776BD36DB24}"/>
            </a:ext>
          </a:extLst>
        </cdr:cNvPr>
        <cdr:cNvSpPr/>
      </cdr:nvSpPr>
      <cdr:spPr>
        <a:xfrm xmlns:a="http://schemas.openxmlformats.org/drawingml/2006/main">
          <a:off x="457200" y="8643792"/>
          <a:ext cx="12560300" cy="1757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&amp;D%20Hynova\Desenvolvimento%20Anal&#237;tico\DA%20S&#243;lidos\Projetos\Fenofibrato%20160mg%20(Lipanon)_PR0402_18\SUPORTE\2%20-%20CIVIV\09-%20Resultados\02%20-%20Perfis\2024\RA-021_047_2024_Compilado%20Perfis.xlsx" TargetMode="External"/><Relationship Id="rId1" Type="http://schemas.openxmlformats.org/officeDocument/2006/relationships/externalLinkPath" Target="RA-021_047_2024_Compilado%20Perf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f x PR040218_038 e 040 a 046 "/>
      <sheetName val="Ref x PR040218_041 - 048 norm  "/>
      <sheetName val="PR040218_038 e 040 a 48_sem DT"/>
    </sheetNames>
    <sheetDataSet>
      <sheetData sheetId="0">
        <row r="74">
          <cell r="B74" t="str">
            <v>Lote 09_condição</v>
          </cell>
        </row>
        <row r="75">
          <cell r="B75">
            <v>0</v>
          </cell>
          <cell r="C75">
            <v>5</v>
          </cell>
          <cell r="D75">
            <v>10</v>
          </cell>
          <cell r="E75">
            <v>15</v>
          </cell>
          <cell r="F75">
            <v>20</v>
          </cell>
          <cell r="G75">
            <v>30</v>
          </cell>
          <cell r="H75">
            <v>45</v>
          </cell>
          <cell r="I75">
            <v>60</v>
          </cell>
          <cell r="J75">
            <v>0</v>
          </cell>
          <cell r="K75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80">
          <cell r="B80" t="str">
            <v>Lote 10_condição</v>
          </cell>
        </row>
        <row r="81">
          <cell r="B81">
            <v>0</v>
          </cell>
          <cell r="C81">
            <v>5</v>
          </cell>
          <cell r="D81">
            <v>10</v>
          </cell>
          <cell r="E81">
            <v>15</v>
          </cell>
          <cell r="F81">
            <v>20</v>
          </cell>
          <cell r="G81">
            <v>30</v>
          </cell>
          <cell r="H81">
            <v>45</v>
          </cell>
          <cell r="I81">
            <v>60</v>
          </cell>
          <cell r="J81">
            <v>0</v>
          </cell>
          <cell r="K81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</sheetData>
      <sheetData sheetId="1">
        <row r="62">
          <cell r="B62">
            <v>0</v>
          </cell>
          <cell r="C62">
            <v>2.5</v>
          </cell>
          <cell r="D62">
            <v>5</v>
          </cell>
          <cell r="E62">
            <v>7.5</v>
          </cell>
          <cell r="F62">
            <v>10</v>
          </cell>
          <cell r="G62">
            <v>15</v>
          </cell>
          <cell r="H62">
            <v>20</v>
          </cell>
          <cell r="I62">
            <v>30</v>
          </cell>
          <cell r="J62">
            <v>45</v>
          </cell>
          <cell r="K62">
            <v>60</v>
          </cell>
        </row>
        <row r="64">
          <cell r="B64">
            <v>0</v>
          </cell>
          <cell r="C64">
            <v>71.620718033124177</v>
          </cell>
          <cell r="D64">
            <v>86.741577512601594</v>
          </cell>
          <cell r="E64">
            <v>92.783574220759206</v>
          </cell>
          <cell r="F64">
            <v>95.976437609299467</v>
          </cell>
          <cell r="G64">
            <v>99.201074992284759</v>
          </cell>
          <cell r="H64">
            <v>100.57512344409012</v>
          </cell>
          <cell r="I64">
            <v>102.03703837053801</v>
          </cell>
          <cell r="J64">
            <v>103.12063059356034</v>
          </cell>
          <cell r="K64">
            <v>103.54008332476083</v>
          </cell>
        </row>
      </sheetData>
      <sheetData sheetId="2">
        <row r="21">
          <cell r="B21" t="str">
            <v>Ref 1172046</v>
          </cell>
        </row>
        <row r="55">
          <cell r="B55" t="str">
            <v>PR040218_048A</v>
          </cell>
        </row>
        <row r="56">
          <cell r="B56">
            <v>0</v>
          </cell>
          <cell r="C56">
            <v>2.5</v>
          </cell>
          <cell r="D56">
            <v>5</v>
          </cell>
          <cell r="E56">
            <v>7.5</v>
          </cell>
          <cell r="F56">
            <v>10</v>
          </cell>
          <cell r="G56">
            <v>15</v>
          </cell>
          <cell r="H56">
            <v>20</v>
          </cell>
          <cell r="I56">
            <v>30</v>
          </cell>
          <cell r="J56">
            <v>45</v>
          </cell>
          <cell r="K56">
            <v>60</v>
          </cell>
        </row>
        <row r="57">
          <cell r="B57">
            <v>0</v>
          </cell>
          <cell r="C57">
            <v>19.907500000000002</v>
          </cell>
          <cell r="D57">
            <v>62.772523750000005</v>
          </cell>
          <cell r="E57">
            <v>82.550483749999998</v>
          </cell>
          <cell r="F57">
            <v>90.178382499999998</v>
          </cell>
          <cell r="G57">
            <v>95.872952499999997</v>
          </cell>
          <cell r="H57">
            <v>97.711352500000004</v>
          </cell>
          <cell r="I57">
            <v>99.448022500000008</v>
          </cell>
          <cell r="J57">
            <v>100.36971250000001</v>
          </cell>
          <cell r="K57">
            <v>100.7355225</v>
          </cell>
        </row>
        <row r="60">
          <cell r="B60">
            <v>0</v>
          </cell>
          <cell r="C60">
            <v>1.2535649165480029</v>
          </cell>
          <cell r="D60">
            <v>1.9345962158823387</v>
          </cell>
          <cell r="E60">
            <v>0.87900905716204958</v>
          </cell>
          <cell r="F60">
            <v>0.33992082630862336</v>
          </cell>
          <cell r="G60">
            <v>0.26719320342840008</v>
          </cell>
          <cell r="H60">
            <v>0.31300355755432352</v>
          </cell>
          <cell r="I60">
            <v>0.38856697836408072</v>
          </cell>
          <cell r="J60">
            <v>0.39364868674363995</v>
          </cell>
          <cell r="K60">
            <v>0.42962200158006142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"/>
  <sheetViews>
    <sheetView showGridLines="0" view="pageBreakPreview" zoomScale="70" zoomScaleNormal="75" zoomScaleSheetLayoutView="70" workbookViewId="0">
      <selection activeCell="P119" sqref="P119"/>
    </sheetView>
  </sheetViews>
  <sheetFormatPr defaultRowHeight="15"/>
  <cols>
    <col min="1" max="1" width="16.42578125" customWidth="1"/>
    <col min="2" max="2" width="15.5703125" customWidth="1"/>
    <col min="3" max="3" width="8.42578125" customWidth="1"/>
    <col min="4" max="4" width="11" customWidth="1"/>
    <col min="5" max="5" width="11" bestFit="1" customWidth="1"/>
    <col min="6" max="6" width="11.42578125" customWidth="1"/>
    <col min="7" max="7" width="10.85546875" customWidth="1"/>
    <col min="8" max="10" width="11" bestFit="1" customWidth="1"/>
    <col min="11" max="11" width="11.85546875" customWidth="1"/>
    <col min="12" max="12" width="10.42578125" customWidth="1"/>
    <col min="13" max="15" width="11" bestFit="1" customWidth="1"/>
    <col min="16" max="16" width="11.7109375" customWidth="1"/>
    <col min="17" max="17" width="10.42578125" customWidth="1"/>
    <col min="20" max="20" width="8.140625" customWidth="1"/>
    <col min="21" max="21" width="13" customWidth="1"/>
    <col min="25" max="25" width="9.140625" style="1"/>
  </cols>
  <sheetData>
    <row r="1" spans="1:26" ht="15" customHeight="1">
      <c r="A1" s="1"/>
      <c r="B1" s="1"/>
      <c r="C1" s="1"/>
      <c r="D1" s="50" t="s">
        <v>0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1"/>
      <c r="Q1" s="1"/>
      <c r="R1" s="1"/>
      <c r="S1" s="1"/>
      <c r="T1" s="1"/>
      <c r="U1" s="1"/>
      <c r="V1" s="1"/>
      <c r="W1" s="1"/>
      <c r="X1" s="1"/>
      <c r="Z1" s="1"/>
    </row>
    <row r="2" spans="1:26" ht="15" customHeight="1">
      <c r="A2" s="1"/>
      <c r="B2" s="1"/>
      <c r="C2" s="1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  <c r="P2" s="1"/>
      <c r="Q2" s="1"/>
      <c r="R2" s="1"/>
      <c r="S2" s="1"/>
      <c r="T2" s="1"/>
      <c r="U2" s="1"/>
      <c r="V2" s="1"/>
      <c r="W2" s="1"/>
      <c r="X2" s="1"/>
      <c r="Z2" s="1"/>
    </row>
    <row r="3" spans="1:26" ht="15" customHeight="1">
      <c r="A3" s="1"/>
      <c r="B3" s="1"/>
      <c r="C3" s="1"/>
      <c r="D3" s="53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  <c r="P3" s="1"/>
      <c r="Q3" s="1"/>
      <c r="R3" s="1"/>
      <c r="S3" s="1"/>
      <c r="T3" s="1"/>
      <c r="U3" s="1"/>
      <c r="V3" s="1"/>
      <c r="W3" s="1"/>
      <c r="X3" s="1"/>
      <c r="Z3" s="1"/>
    </row>
    <row r="4" spans="1:26" ht="15" customHeight="1">
      <c r="A4" s="1"/>
      <c r="B4" s="1"/>
      <c r="C4" s="1"/>
      <c r="D4" s="53"/>
      <c r="E4" s="54"/>
      <c r="F4" s="54"/>
      <c r="G4" s="54"/>
      <c r="H4" s="54"/>
      <c r="I4" s="54"/>
      <c r="J4" s="54"/>
      <c r="K4" s="54"/>
      <c r="L4" s="54"/>
      <c r="M4" s="54"/>
      <c r="N4" s="54"/>
      <c r="O4" s="55"/>
      <c r="P4" s="1"/>
      <c r="Q4" s="1"/>
      <c r="R4" s="1"/>
      <c r="S4" s="1"/>
      <c r="T4" s="1"/>
      <c r="U4" s="1"/>
      <c r="V4" s="1"/>
      <c r="W4" s="1"/>
      <c r="X4" s="1"/>
      <c r="Z4" s="1"/>
    </row>
    <row r="5" spans="1:26" ht="30.75" customHeight="1">
      <c r="A5" s="1"/>
      <c r="B5" s="1"/>
      <c r="C5" s="1"/>
      <c r="D5" s="56"/>
      <c r="E5" s="57"/>
      <c r="F5" s="57"/>
      <c r="G5" s="57"/>
      <c r="H5" s="57"/>
      <c r="I5" s="57"/>
      <c r="J5" s="57"/>
      <c r="K5" s="57"/>
      <c r="L5" s="57"/>
      <c r="M5" s="57"/>
      <c r="N5" s="57"/>
      <c r="O5" s="58"/>
      <c r="P5" s="1"/>
      <c r="Q5" s="1"/>
      <c r="R5" s="1"/>
      <c r="S5" s="1"/>
      <c r="T5" s="1"/>
      <c r="U5" s="1"/>
      <c r="V5" s="1"/>
      <c r="W5" s="1"/>
      <c r="X5" s="1"/>
      <c r="Z5" s="1"/>
    </row>
    <row r="6" spans="1:26" ht="15" customHeight="1">
      <c r="A6" s="65" t="s">
        <v>1</v>
      </c>
      <c r="B6" s="66"/>
      <c r="C6" s="66"/>
      <c r="D6" s="28" t="s">
        <v>2</v>
      </c>
      <c r="E6" s="29"/>
      <c r="F6" s="29"/>
      <c r="G6" s="29"/>
      <c r="H6" s="30"/>
      <c r="I6" s="16"/>
      <c r="J6" s="16"/>
      <c r="K6" s="16"/>
      <c r="L6" s="16"/>
      <c r="M6" s="16"/>
      <c r="N6" s="16"/>
      <c r="O6" s="16"/>
      <c r="P6" s="1"/>
      <c r="Q6" s="1"/>
      <c r="R6" s="1"/>
      <c r="S6" s="1"/>
      <c r="T6" s="1"/>
      <c r="U6" s="1"/>
      <c r="V6" s="1"/>
      <c r="W6" s="1"/>
      <c r="X6" s="1"/>
      <c r="Z6" s="1"/>
    </row>
    <row r="7" spans="1:26" ht="24.75" customHeight="1">
      <c r="A7" s="12" t="s">
        <v>3</v>
      </c>
      <c r="B7" s="13"/>
      <c r="C7" s="14"/>
      <c r="D7" s="68" t="s">
        <v>4</v>
      </c>
      <c r="E7" s="69"/>
      <c r="F7" s="69"/>
      <c r="G7" s="69"/>
      <c r="H7" s="70"/>
      <c r="I7" s="16"/>
      <c r="J7" s="16"/>
      <c r="K7" s="16"/>
      <c r="L7" s="16"/>
      <c r="M7" s="16"/>
      <c r="N7" s="16"/>
      <c r="O7" s="16"/>
      <c r="P7" s="1"/>
      <c r="Q7" s="1"/>
      <c r="R7" s="1"/>
      <c r="S7" s="1"/>
      <c r="T7" s="1"/>
      <c r="U7" s="1"/>
      <c r="V7" s="1"/>
      <c r="W7" s="1"/>
      <c r="X7" s="1"/>
      <c r="Z7" s="1"/>
    </row>
    <row r="8" spans="1:26" ht="30" customHeight="1">
      <c r="A8" s="16"/>
      <c r="B8" s="74" t="s">
        <v>5</v>
      </c>
      <c r="C8" s="74"/>
      <c r="D8" s="74"/>
      <c r="E8" s="74"/>
      <c r="F8" s="74"/>
      <c r="G8" s="47"/>
      <c r="H8" s="47"/>
      <c r="I8" s="16"/>
      <c r="J8" s="16"/>
      <c r="K8" s="16"/>
      <c r="L8" s="16"/>
      <c r="M8" s="16"/>
      <c r="N8" s="16"/>
      <c r="O8" s="16"/>
      <c r="P8" s="1"/>
      <c r="Q8" s="1"/>
      <c r="R8" s="1"/>
      <c r="S8" s="1"/>
      <c r="T8" s="1"/>
      <c r="U8" s="1"/>
      <c r="V8" s="1"/>
      <c r="W8" s="1"/>
      <c r="X8" s="1"/>
      <c r="Z8" s="1"/>
    </row>
    <row r="9" spans="1:26" ht="15.75" customHeight="1">
      <c r="A9" s="65" t="s">
        <v>6</v>
      </c>
      <c r="B9" s="66"/>
      <c r="C9" s="66"/>
      <c r="D9" s="66"/>
      <c r="E9" s="66"/>
      <c r="F9" s="66"/>
      <c r="G9" s="66"/>
      <c r="H9" s="67"/>
      <c r="I9" s="16"/>
      <c r="J9" s="16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Z9" s="1"/>
    </row>
    <row r="10" spans="1:26" ht="15" customHeight="1">
      <c r="A10" s="8" t="s">
        <v>7</v>
      </c>
      <c r="B10" s="37" t="s">
        <v>8</v>
      </c>
      <c r="C10" s="37"/>
      <c r="D10" s="37"/>
      <c r="E10" s="5"/>
      <c r="F10" s="1"/>
      <c r="G10" s="1"/>
      <c r="H10" s="7"/>
      <c r="I10" s="16"/>
      <c r="J10" s="16"/>
      <c r="K10" s="16"/>
      <c r="L10" s="16"/>
      <c r="M10" s="16"/>
      <c r="N10" s="16"/>
      <c r="O10" s="16"/>
      <c r="P10" s="1"/>
      <c r="Q10" s="1"/>
      <c r="R10" s="1"/>
      <c r="S10" s="1"/>
      <c r="T10" s="1"/>
      <c r="U10" s="1"/>
      <c r="V10" s="1"/>
      <c r="W10" s="1"/>
      <c r="X10" s="1"/>
      <c r="Z10" s="1"/>
    </row>
    <row r="11" spans="1:26" ht="15" customHeight="1">
      <c r="A11" s="8" t="s">
        <v>9</v>
      </c>
      <c r="B11" s="38" t="s">
        <v>10</v>
      </c>
      <c r="C11" s="38"/>
      <c r="D11" s="38"/>
      <c r="E11" s="2"/>
      <c r="F11" s="1"/>
      <c r="G11" s="1"/>
      <c r="H11" s="6"/>
      <c r="I11" s="16"/>
      <c r="J11" s="16"/>
      <c r="K11" s="16"/>
      <c r="L11" s="16"/>
      <c r="M11" s="16"/>
      <c r="N11" s="16"/>
      <c r="O11" s="16"/>
      <c r="P11" s="1"/>
      <c r="Q11" s="1"/>
      <c r="R11" s="1"/>
      <c r="S11" s="1"/>
      <c r="T11" s="1"/>
      <c r="U11" s="1"/>
      <c r="V11" s="1"/>
      <c r="W11" s="1"/>
      <c r="X11" s="1"/>
      <c r="Z11" s="1"/>
    </row>
    <row r="12" spans="1:26" ht="15" customHeight="1">
      <c r="A12" s="9" t="s">
        <v>11</v>
      </c>
      <c r="B12" s="37" t="s">
        <v>12</v>
      </c>
      <c r="C12" s="37"/>
      <c r="D12" s="37"/>
      <c r="E12" s="5"/>
      <c r="F12" s="5"/>
      <c r="G12" s="5"/>
      <c r="H12" s="6"/>
      <c r="I12" s="16"/>
      <c r="J12" s="16"/>
      <c r="K12" s="16"/>
      <c r="L12" s="16"/>
      <c r="M12" s="16"/>
      <c r="N12" s="16"/>
      <c r="O12" s="16"/>
      <c r="P12" s="1"/>
      <c r="Q12" s="1"/>
      <c r="R12" s="1"/>
      <c r="S12" s="1"/>
      <c r="T12" s="1"/>
      <c r="U12" s="1"/>
      <c r="V12" s="1"/>
      <c r="W12" s="1"/>
      <c r="X12" s="1"/>
      <c r="Z12" s="1"/>
    </row>
    <row r="13" spans="1:26" ht="15" customHeight="1">
      <c r="A13" s="8" t="s">
        <v>13</v>
      </c>
      <c r="B13" s="38" t="s">
        <v>14</v>
      </c>
      <c r="C13" s="38"/>
      <c r="D13" s="38"/>
      <c r="E13" s="2"/>
      <c r="F13" s="2"/>
      <c r="G13" s="2"/>
      <c r="H13" s="3"/>
      <c r="I13" s="16"/>
      <c r="J13" s="16"/>
      <c r="K13" s="16"/>
      <c r="L13" s="16"/>
      <c r="M13" s="16"/>
      <c r="N13" s="16"/>
      <c r="O13" s="16"/>
      <c r="P13" s="1"/>
      <c r="Q13" s="1"/>
      <c r="R13" s="1"/>
      <c r="S13" s="1"/>
      <c r="T13" s="1"/>
      <c r="U13" s="1"/>
      <c r="V13" s="1"/>
      <c r="W13" s="1"/>
      <c r="X13" s="1"/>
      <c r="Z13" s="1"/>
    </row>
    <row r="14" spans="1:26" ht="15" customHeight="1">
      <c r="A14" s="9" t="s">
        <v>15</v>
      </c>
      <c r="B14" s="38" t="s">
        <v>16</v>
      </c>
      <c r="C14" s="38"/>
      <c r="D14" s="38"/>
      <c r="E14" s="1"/>
      <c r="F14" s="1"/>
      <c r="G14" s="1"/>
      <c r="H14" s="6"/>
      <c r="I14" s="16"/>
      <c r="J14" s="16"/>
      <c r="K14" s="16"/>
      <c r="L14" s="16"/>
      <c r="M14" s="16"/>
      <c r="N14" s="16"/>
      <c r="O14" s="16"/>
      <c r="P14" s="1"/>
      <c r="Q14" s="1"/>
      <c r="R14" s="1"/>
      <c r="S14" s="1"/>
      <c r="T14" s="1"/>
      <c r="U14" s="1"/>
      <c r="V14" s="1"/>
      <c r="W14" s="1"/>
      <c r="X14" s="1"/>
      <c r="Z14" s="1"/>
    </row>
    <row r="15" spans="1:26" ht="15.75" customHeight="1">
      <c r="A15" s="10"/>
      <c r="B15" s="39" t="s">
        <v>17</v>
      </c>
      <c r="C15" s="40"/>
      <c r="D15" s="40"/>
      <c r="E15" s="10"/>
      <c r="F15" s="10"/>
      <c r="G15" s="10"/>
      <c r="H15" s="11"/>
      <c r="I15" s="16"/>
      <c r="J15" s="16"/>
      <c r="K15" s="16"/>
      <c r="L15" s="16"/>
      <c r="M15" s="16"/>
      <c r="N15" s="16"/>
      <c r="O15" s="16"/>
      <c r="P15" s="1"/>
      <c r="Q15" s="1"/>
      <c r="R15" s="1"/>
      <c r="S15" s="1"/>
      <c r="T15" s="1"/>
      <c r="U15" s="1"/>
      <c r="V15" s="1"/>
      <c r="W15" s="1"/>
      <c r="X15" s="1"/>
      <c r="Z15" s="1"/>
    </row>
    <row r="16" spans="1:2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"/>
      <c r="Q16" s="1"/>
      <c r="R16" s="1"/>
      <c r="S16" s="1"/>
      <c r="T16" s="1"/>
      <c r="U16" s="1"/>
      <c r="V16" s="1"/>
      <c r="W16" s="1"/>
      <c r="X16" s="1"/>
      <c r="Z16" s="1"/>
    </row>
    <row r="17" spans="1:26" ht="15.75" customHeight="1">
      <c r="A17" s="65" t="s">
        <v>18</v>
      </c>
      <c r="B17" s="66"/>
      <c r="C17" s="66"/>
      <c r="D17" s="71" t="s">
        <v>19</v>
      </c>
      <c r="E17" s="72"/>
      <c r="F17" s="72"/>
      <c r="G17" s="72"/>
      <c r="H17" s="73"/>
      <c r="I17" s="16"/>
      <c r="J17" s="16"/>
      <c r="K17" s="16"/>
      <c r="L17" s="16"/>
      <c r="M17" s="16"/>
      <c r="N17" s="16"/>
      <c r="O17" s="16"/>
      <c r="P17" s="1"/>
      <c r="Q17" s="1"/>
      <c r="R17" s="1"/>
      <c r="S17" s="1"/>
      <c r="T17" s="1"/>
      <c r="U17" s="1"/>
      <c r="V17" s="1"/>
      <c r="W17" s="1"/>
      <c r="X17" s="1"/>
      <c r="Z17" s="1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Z18" s="1"/>
    </row>
    <row r="19" spans="1:26" ht="15.75" thickBo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"/>
      <c r="Q19" s="1"/>
      <c r="R19" s="1"/>
      <c r="S19" s="1"/>
      <c r="T19" s="1"/>
      <c r="U19" s="1"/>
      <c r="V19" s="1"/>
      <c r="W19" s="1"/>
      <c r="X19" s="1"/>
      <c r="Z19" s="1"/>
    </row>
    <row r="20" spans="1:26" ht="21" customHeight="1" thickBot="1">
      <c r="A20" s="41" t="s">
        <v>20</v>
      </c>
      <c r="B20" s="59" t="s">
        <v>21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1"/>
      <c r="Q20" s="1"/>
      <c r="R20" s="1"/>
      <c r="S20" s="1"/>
      <c r="T20" s="1"/>
      <c r="U20" s="1"/>
      <c r="V20" s="1"/>
      <c r="W20" s="1"/>
      <c r="X20" s="1"/>
      <c r="Z20" s="1"/>
    </row>
    <row r="21" spans="1:26" ht="15.75">
      <c r="A21" s="22" t="s">
        <v>22</v>
      </c>
      <c r="B21" s="36">
        <v>0</v>
      </c>
      <c r="C21" s="36">
        <v>2.5</v>
      </c>
      <c r="D21" s="36">
        <v>5</v>
      </c>
      <c r="E21" s="36">
        <v>7.5</v>
      </c>
      <c r="F21" s="36">
        <v>10</v>
      </c>
      <c r="G21" s="36">
        <v>15</v>
      </c>
      <c r="H21" s="36">
        <v>20</v>
      </c>
      <c r="I21" s="36">
        <v>30</v>
      </c>
      <c r="J21" s="36">
        <v>45</v>
      </c>
      <c r="K21" s="36">
        <v>60</v>
      </c>
      <c r="L21" s="36"/>
      <c r="M21" s="36"/>
      <c r="N21" s="36"/>
      <c r="O21" s="42" t="s">
        <v>23</v>
      </c>
      <c r="P21" s="1"/>
      <c r="Q21" s="1"/>
      <c r="R21" s="1"/>
      <c r="S21" s="1"/>
      <c r="T21" s="1"/>
      <c r="U21" s="1"/>
      <c r="V21" s="1"/>
      <c r="W21" s="1"/>
      <c r="X21" s="1"/>
      <c r="Z21" s="1"/>
    </row>
    <row r="22" spans="1:26" ht="15.75">
      <c r="A22" s="23" t="s">
        <v>24</v>
      </c>
      <c r="B22" s="43">
        <v>0</v>
      </c>
      <c r="C22" s="43">
        <v>1.98</v>
      </c>
      <c r="D22" s="43">
        <v>12.688200000000002</v>
      </c>
      <c r="E22" s="43">
        <v>27.44303</v>
      </c>
      <c r="F22" s="43">
        <v>44.153268750000002</v>
      </c>
      <c r="G22" s="43">
        <v>75.632793750000005</v>
      </c>
      <c r="H22" s="43">
        <v>95.110737500000013</v>
      </c>
      <c r="I22" s="43">
        <v>101.54495750000001</v>
      </c>
      <c r="J22" s="43">
        <v>102.03166624999999</v>
      </c>
      <c r="K22" s="43">
        <v>101.90118625000001</v>
      </c>
      <c r="L22" s="43"/>
      <c r="M22" s="43"/>
      <c r="N22" s="43"/>
      <c r="O22" s="44">
        <v>101.90118624999999</v>
      </c>
      <c r="P22" s="1"/>
      <c r="Q22" s="1"/>
      <c r="R22" s="1"/>
      <c r="S22" s="1"/>
      <c r="T22" s="1"/>
      <c r="U22" s="1"/>
      <c r="V22" s="1"/>
      <c r="W22" s="1"/>
      <c r="X22" s="1"/>
      <c r="Z22" s="1"/>
    </row>
    <row r="23" spans="1:26" ht="15.75">
      <c r="A23" s="24" t="s">
        <v>25</v>
      </c>
      <c r="B23" s="45">
        <v>0</v>
      </c>
      <c r="C23" s="45">
        <v>39.326974076900903</v>
      </c>
      <c r="D23" s="45">
        <v>12.814958900394393</v>
      </c>
      <c r="E23" s="45">
        <v>10.594891805377268</v>
      </c>
      <c r="F23" s="45">
        <v>8.8494152071042596</v>
      </c>
      <c r="G23" s="45">
        <v>6.9986714017225768</v>
      </c>
      <c r="H23" s="45">
        <v>2.0645173148446569</v>
      </c>
      <c r="I23" s="45">
        <v>0.92393600159651812</v>
      </c>
      <c r="J23" s="45">
        <v>0.93851943702648788</v>
      </c>
      <c r="K23" s="45">
        <v>1.0823519193777043</v>
      </c>
      <c r="L23" s="45"/>
      <c r="M23" s="45"/>
      <c r="N23" s="45"/>
      <c r="O23" s="46">
        <v>0.91640415381529883</v>
      </c>
      <c r="P23" s="1"/>
      <c r="Q23" s="1"/>
      <c r="R23" s="1"/>
      <c r="S23" s="1"/>
      <c r="T23" s="1"/>
      <c r="U23" s="1"/>
      <c r="V23" s="1"/>
      <c r="W23" s="1"/>
      <c r="X23" s="1"/>
      <c r="Z23" s="1"/>
    </row>
    <row r="24" spans="1:26" ht="16.5" thickBot="1">
      <c r="A24" s="25" t="s">
        <v>26</v>
      </c>
      <c r="B24" s="17">
        <v>0</v>
      </c>
      <c r="C24" s="17">
        <f t="shared" ref="C24:K24" si="0">(C23*C22)/100</f>
        <v>0.77867408672263794</v>
      </c>
      <c r="D24" s="17">
        <f t="shared" si="0"/>
        <v>1.6259876151998416</v>
      </c>
      <c r="E24" s="17">
        <f t="shared" si="0"/>
        <v>2.9075593366172252</v>
      </c>
      <c r="F24" s="17">
        <f t="shared" si="0"/>
        <v>3.9073060791961129</v>
      </c>
      <c r="G24" s="17">
        <f t="shared" si="0"/>
        <v>5.2932907065050712</v>
      </c>
      <c r="H24" s="17">
        <f t="shared" si="0"/>
        <v>1.9635776439639505</v>
      </c>
      <c r="I24" s="17">
        <f t="shared" si="0"/>
        <v>0.93821042014838374</v>
      </c>
      <c r="J24" s="17">
        <f t="shared" si="0"/>
        <v>0.95758701967824489</v>
      </c>
      <c r="K24" s="17">
        <f t="shared" si="0"/>
        <v>1.1029294452455245</v>
      </c>
      <c r="L24" s="17"/>
      <c r="M24" s="17"/>
      <c r="N24" s="17"/>
      <c r="O24" s="17">
        <f t="shared" ref="O24" si="1">(O23*O22)/100</f>
        <v>0.9338267035820641</v>
      </c>
      <c r="P24" s="1"/>
      <c r="Q24" s="1"/>
      <c r="R24" s="1"/>
      <c r="S24" s="1"/>
      <c r="T24" s="1"/>
      <c r="U24" s="1"/>
      <c r="V24" s="1"/>
      <c r="W24" s="1"/>
      <c r="X24" s="1"/>
      <c r="Z24" s="1"/>
    </row>
    <row r="25" spans="1:26" ht="15.7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Z25" s="1"/>
    </row>
    <row r="26" spans="1:26" ht="18.75" customHeight="1" thickBot="1">
      <c r="A26" s="41" t="s">
        <v>20</v>
      </c>
      <c r="B26" s="60" t="s">
        <v>27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1"/>
      <c r="Q26" s="1"/>
      <c r="R26" s="1"/>
      <c r="S26" s="1"/>
      <c r="T26" s="1"/>
      <c r="U26" s="1"/>
      <c r="V26" s="1"/>
      <c r="W26" s="1"/>
      <c r="X26" s="1"/>
      <c r="Z26" s="1"/>
    </row>
    <row r="27" spans="1:26" ht="15.75">
      <c r="A27" s="26" t="str">
        <f>A21</f>
        <v>Tempo (h)</v>
      </c>
      <c r="B27" s="36">
        <v>0</v>
      </c>
      <c r="C27" s="36">
        <v>2.5</v>
      </c>
      <c r="D27" s="36">
        <v>5</v>
      </c>
      <c r="E27" s="36">
        <v>7.5</v>
      </c>
      <c r="F27" s="36">
        <v>10</v>
      </c>
      <c r="G27" s="36">
        <v>15</v>
      </c>
      <c r="H27" s="36">
        <v>20</v>
      </c>
      <c r="I27" s="36">
        <v>30</v>
      </c>
      <c r="J27" s="36">
        <v>45</v>
      </c>
      <c r="K27" s="36">
        <v>60</v>
      </c>
      <c r="L27" s="36"/>
      <c r="M27" s="36"/>
      <c r="N27" s="36"/>
      <c r="O27" s="42" t="s">
        <v>23</v>
      </c>
      <c r="P27" s="1"/>
      <c r="Q27" s="1"/>
      <c r="R27" s="1"/>
      <c r="S27" s="1"/>
      <c r="T27" s="1"/>
      <c r="U27" s="1"/>
      <c r="V27" s="1"/>
      <c r="W27" s="1"/>
      <c r="X27" s="1"/>
      <c r="Z27" s="1"/>
    </row>
    <row r="28" spans="1:26" ht="15.75">
      <c r="A28" s="23" t="s">
        <v>24</v>
      </c>
      <c r="B28" s="43">
        <v>0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1"/>
      <c r="Q28" s="1"/>
      <c r="R28" s="1"/>
      <c r="S28" s="1"/>
      <c r="T28" s="1"/>
      <c r="U28" s="1"/>
      <c r="V28" s="1"/>
      <c r="W28" s="1"/>
      <c r="X28" s="1"/>
      <c r="Z28" s="1"/>
    </row>
    <row r="29" spans="1:26" ht="15.75">
      <c r="A29" s="24" t="s">
        <v>25</v>
      </c>
      <c r="B29" s="45">
        <v>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6"/>
      <c r="P29" s="1"/>
      <c r="Q29" s="1"/>
      <c r="R29" s="1"/>
      <c r="S29" s="1"/>
      <c r="T29" s="1"/>
      <c r="U29" s="1"/>
      <c r="V29" s="1"/>
      <c r="W29" s="1"/>
      <c r="X29" s="1"/>
      <c r="Z29" s="1"/>
    </row>
    <row r="30" spans="1:26" ht="16.5" thickBot="1">
      <c r="A30" s="25" t="s">
        <v>26</v>
      </c>
      <c r="B30" s="17">
        <v>0</v>
      </c>
      <c r="C30" s="17">
        <f>(C29*C28)/100</f>
        <v>0</v>
      </c>
      <c r="D30" s="17">
        <f t="shared" ref="D30:O30" si="2">(D29*D28)/100</f>
        <v>0</v>
      </c>
      <c r="E30" s="17">
        <f t="shared" si="2"/>
        <v>0</v>
      </c>
      <c r="F30" s="17">
        <f t="shared" si="2"/>
        <v>0</v>
      </c>
      <c r="G30" s="17">
        <f t="shared" si="2"/>
        <v>0</v>
      </c>
      <c r="H30" s="17">
        <f t="shared" si="2"/>
        <v>0</v>
      </c>
      <c r="I30" s="17">
        <f t="shared" si="2"/>
        <v>0</v>
      </c>
      <c r="J30" s="17">
        <f t="shared" si="2"/>
        <v>0</v>
      </c>
      <c r="K30" s="17">
        <f t="shared" si="2"/>
        <v>0</v>
      </c>
      <c r="L30" s="17"/>
      <c r="M30" s="17"/>
      <c r="N30" s="17"/>
      <c r="O30" s="17">
        <f t="shared" si="2"/>
        <v>0</v>
      </c>
      <c r="P30" s="1"/>
      <c r="Q30" s="1"/>
      <c r="R30" s="1"/>
      <c r="S30" s="1"/>
      <c r="T30" s="1"/>
      <c r="U30" s="1"/>
      <c r="V30" s="1"/>
      <c r="W30" s="1"/>
      <c r="X30" s="1"/>
      <c r="Z30" s="1"/>
    </row>
    <row r="31" spans="1:26" ht="15.7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Z31" s="1"/>
    </row>
    <row r="32" spans="1:26" ht="17.25" thickBot="1">
      <c r="A32" s="41" t="s">
        <v>20</v>
      </c>
      <c r="B32" s="59" t="s">
        <v>28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/>
      <c r="P32" s="1"/>
      <c r="Q32" s="1"/>
      <c r="R32" s="1"/>
      <c r="S32" s="1"/>
      <c r="T32" s="1"/>
      <c r="U32" s="1"/>
      <c r="V32" s="1"/>
      <c r="W32" s="1"/>
      <c r="X32" s="1"/>
      <c r="Z32" s="1"/>
    </row>
    <row r="33" spans="1:26" ht="15.75">
      <c r="A33" s="22" t="str">
        <f>A21</f>
        <v>Tempo (h)</v>
      </c>
      <c r="B33" s="36">
        <v>0</v>
      </c>
      <c r="C33" s="36">
        <v>2.5</v>
      </c>
      <c r="D33" s="36">
        <v>5</v>
      </c>
      <c r="E33" s="36">
        <v>7.5</v>
      </c>
      <c r="F33" s="36">
        <v>10</v>
      </c>
      <c r="G33" s="36">
        <v>15</v>
      </c>
      <c r="H33" s="36">
        <v>20</v>
      </c>
      <c r="I33" s="36">
        <v>30</v>
      </c>
      <c r="J33" s="36">
        <v>45</v>
      </c>
      <c r="K33" s="36">
        <v>60</v>
      </c>
      <c r="L33" s="36"/>
      <c r="M33" s="36"/>
      <c r="N33" s="36"/>
      <c r="O33" s="42" t="s">
        <v>23</v>
      </c>
      <c r="P33" s="1"/>
      <c r="Q33" s="1"/>
      <c r="R33" s="1"/>
      <c r="S33" s="1"/>
      <c r="T33" s="1"/>
      <c r="U33" s="1"/>
      <c r="V33" s="1"/>
      <c r="W33" s="1"/>
      <c r="X33" s="1"/>
      <c r="Z33" s="1"/>
    </row>
    <row r="34" spans="1:26" ht="15.75">
      <c r="A34" s="23" t="s">
        <v>24</v>
      </c>
      <c r="B34" s="43">
        <v>0</v>
      </c>
      <c r="C34" s="43">
        <v>2.4</v>
      </c>
      <c r="D34" s="43">
        <v>11.379685</v>
      </c>
      <c r="E34" s="43">
        <v>23.205174999999997</v>
      </c>
      <c r="F34" s="43">
        <v>36.010105000000003</v>
      </c>
      <c r="G34" s="43">
        <v>59.809124999999995</v>
      </c>
      <c r="H34" s="43">
        <v>75.649366666666666</v>
      </c>
      <c r="I34" s="43">
        <v>89.027103333333329</v>
      </c>
      <c r="J34" s="43">
        <v>97.642083333333332</v>
      </c>
      <c r="K34" s="43">
        <v>101.50677666666667</v>
      </c>
      <c r="L34" s="43"/>
      <c r="M34" s="43"/>
      <c r="N34" s="43"/>
      <c r="O34" s="44">
        <v>103.48922333333333</v>
      </c>
      <c r="P34" s="1"/>
      <c r="Q34" s="1"/>
      <c r="R34" s="1"/>
      <c r="S34" s="1"/>
      <c r="T34" s="1"/>
      <c r="U34" s="1"/>
      <c r="V34" s="1"/>
      <c r="W34" s="1"/>
      <c r="X34" s="1"/>
      <c r="Z34" s="1"/>
    </row>
    <row r="35" spans="1:26" ht="15.75">
      <c r="A35" s="24" t="s">
        <v>25</v>
      </c>
      <c r="B35" s="45">
        <v>0</v>
      </c>
      <c r="C35" s="45">
        <v>2.602082499332667</v>
      </c>
      <c r="D35" s="45">
        <v>0.70139985038226527</v>
      </c>
      <c r="E35" s="45">
        <v>1.7070561240494098</v>
      </c>
      <c r="F35" s="45">
        <v>1.3276552389168537</v>
      </c>
      <c r="G35" s="45">
        <v>1.6129552030139467</v>
      </c>
      <c r="H35" s="45">
        <v>1.4534968412571798</v>
      </c>
      <c r="I35" s="45">
        <v>1.5019576074495973</v>
      </c>
      <c r="J35" s="45">
        <v>1.5984037058645324</v>
      </c>
      <c r="K35" s="45">
        <v>1.539078851851029</v>
      </c>
      <c r="L35" s="45"/>
      <c r="M35" s="45"/>
      <c r="N35" s="45"/>
      <c r="O35" s="46">
        <v>1.5445070138659696</v>
      </c>
      <c r="P35" s="1"/>
      <c r="Q35" s="1"/>
      <c r="R35" s="1"/>
      <c r="S35" s="1"/>
      <c r="T35" s="1"/>
      <c r="U35" s="1"/>
      <c r="V35" s="1"/>
      <c r="W35" s="1"/>
      <c r="X35" s="1"/>
      <c r="Z35" s="1"/>
    </row>
    <row r="36" spans="1:26" ht="16.5" thickBot="1">
      <c r="A36" s="25" t="s">
        <v>26</v>
      </c>
      <c r="B36" s="17" t="s">
        <v>29</v>
      </c>
      <c r="C36" s="17">
        <f>(C35*C34)/100</f>
        <v>6.2449979983984008E-2</v>
      </c>
      <c r="D36" s="17">
        <f t="shared" ref="D36:O36" si="3">(D35*D34)/100</f>
        <v>7.9817093563973082E-2</v>
      </c>
      <c r="E36" s="17">
        <f t="shared" si="3"/>
        <v>0.39612536093388256</v>
      </c>
      <c r="F36" s="17">
        <f t="shared" si="3"/>
        <v>0.47809004557195989</v>
      </c>
      <c r="G36" s="17">
        <f t="shared" si="3"/>
        <v>0.96469439356461506</v>
      </c>
      <c r="H36" s="17">
        <f t="shared" si="3"/>
        <v>1.0995611549310618</v>
      </c>
      <c r="I36" s="17">
        <f t="shared" si="3"/>
        <v>1.3371493512070141</v>
      </c>
      <c r="J36" s="17">
        <f t="shared" si="3"/>
        <v>1.560714678483335</v>
      </c>
      <c r="K36" s="17">
        <f t="shared" si="3"/>
        <v>1.5622693328723216</v>
      </c>
      <c r="L36" s="17"/>
      <c r="M36" s="17"/>
      <c r="N36" s="17"/>
      <c r="O36" s="17">
        <f t="shared" si="3"/>
        <v>1.5983983129787507</v>
      </c>
      <c r="P36" s="1"/>
      <c r="Q36" s="1"/>
      <c r="R36" s="1"/>
      <c r="S36" s="1"/>
      <c r="T36" s="1"/>
      <c r="U36" s="1"/>
      <c r="V36" s="1"/>
      <c r="W36" s="1"/>
      <c r="X36" s="1"/>
      <c r="Z36" s="1"/>
    </row>
    <row r="37" spans="1:26" ht="15.7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Z37" s="1"/>
    </row>
    <row r="38" spans="1:26" ht="17.25" thickBot="1">
      <c r="A38" s="41" t="s">
        <v>20</v>
      </c>
      <c r="B38" s="62" t="s">
        <v>30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4"/>
      <c r="P38" s="1"/>
      <c r="Q38" s="1"/>
      <c r="R38" s="1"/>
      <c r="S38" s="1"/>
      <c r="T38" s="1"/>
      <c r="U38" s="1"/>
      <c r="V38" s="1"/>
      <c r="W38" s="1"/>
      <c r="X38" s="1"/>
      <c r="Z38" s="1"/>
    </row>
    <row r="39" spans="1:26" ht="15.75">
      <c r="A39" s="22" t="str">
        <f>A21</f>
        <v>Tempo (h)</v>
      </c>
      <c r="B39" s="36">
        <v>0</v>
      </c>
      <c r="C39" s="36">
        <v>2.5</v>
      </c>
      <c r="D39" s="36">
        <v>5</v>
      </c>
      <c r="E39" s="36">
        <v>7.5</v>
      </c>
      <c r="F39" s="36">
        <v>10</v>
      </c>
      <c r="G39" s="36">
        <v>15</v>
      </c>
      <c r="H39" s="36">
        <v>20</v>
      </c>
      <c r="I39" s="36">
        <v>30</v>
      </c>
      <c r="J39" s="36">
        <v>45</v>
      </c>
      <c r="K39" s="36">
        <v>60</v>
      </c>
      <c r="L39" s="36"/>
      <c r="M39" s="36"/>
      <c r="N39" s="36"/>
      <c r="O39" s="42" t="s">
        <v>23</v>
      </c>
      <c r="P39" s="1"/>
      <c r="Q39" s="1"/>
      <c r="R39" s="1"/>
      <c r="S39" s="1"/>
      <c r="T39" s="1"/>
      <c r="U39" s="1"/>
      <c r="V39" s="1"/>
      <c r="W39" s="1"/>
      <c r="X39" s="1"/>
      <c r="Z39" s="1"/>
    </row>
    <row r="40" spans="1:26" ht="15.75">
      <c r="A40" s="23" t="s">
        <v>24</v>
      </c>
      <c r="B40" s="43">
        <v>0</v>
      </c>
      <c r="C40" s="43">
        <v>8.7966666666666669</v>
      </c>
      <c r="D40" s="43">
        <v>34.288131666666665</v>
      </c>
      <c r="E40" s="43">
        <v>59.679021666666671</v>
      </c>
      <c r="F40" s="43">
        <v>75.358726666666669</v>
      </c>
      <c r="G40" s="43">
        <v>89.034066666666675</v>
      </c>
      <c r="H40" s="43">
        <v>94.846091666666666</v>
      </c>
      <c r="I40" s="43">
        <v>99.360168333333334</v>
      </c>
      <c r="J40" s="43">
        <v>101.68947333333334</v>
      </c>
      <c r="K40" s="43">
        <v>102.87932666666666</v>
      </c>
      <c r="L40" s="43"/>
      <c r="M40" s="43"/>
      <c r="N40" s="43"/>
      <c r="O40" s="44">
        <v>103.46420999999999</v>
      </c>
      <c r="P40" s="1"/>
      <c r="Q40" s="1"/>
      <c r="R40" s="1"/>
      <c r="S40" s="1"/>
      <c r="T40" s="1"/>
      <c r="U40" s="1"/>
      <c r="V40" s="1"/>
      <c r="W40" s="1"/>
      <c r="X40" s="1"/>
      <c r="Z40" s="1"/>
    </row>
    <row r="41" spans="1:26" ht="15.75">
      <c r="A41" s="24" t="s">
        <v>25</v>
      </c>
      <c r="B41" s="45">
        <v>0</v>
      </c>
      <c r="C41" s="45">
        <v>4.7178102315937167</v>
      </c>
      <c r="D41" s="45">
        <v>4.3435303486071577</v>
      </c>
      <c r="E41" s="45">
        <v>3.2161218634616136</v>
      </c>
      <c r="F41" s="45">
        <v>0.29731957005053078</v>
      </c>
      <c r="G41" s="45">
        <v>0.30741785236343355</v>
      </c>
      <c r="H41" s="45">
        <v>0.14912062548266722</v>
      </c>
      <c r="I41" s="45">
        <v>0.37349456306420498</v>
      </c>
      <c r="J41" s="45">
        <v>0.454105481697891</v>
      </c>
      <c r="K41" s="45">
        <v>0.50582636039120943</v>
      </c>
      <c r="L41" s="45"/>
      <c r="M41" s="45"/>
      <c r="N41" s="45"/>
      <c r="O41" s="46">
        <v>0.4567171329244557</v>
      </c>
      <c r="P41" s="1"/>
      <c r="Q41" s="1"/>
      <c r="R41" s="1"/>
      <c r="S41" s="1"/>
      <c r="T41" s="1"/>
      <c r="U41" s="1"/>
      <c r="V41" s="1"/>
      <c r="W41" s="1"/>
      <c r="X41" s="1"/>
      <c r="Z41" s="1"/>
    </row>
    <row r="42" spans="1:26" ht="16.5" thickBot="1">
      <c r="A42" s="25" t="s">
        <v>26</v>
      </c>
      <c r="B42" s="17">
        <v>0</v>
      </c>
      <c r="C42" s="17">
        <f>(C41*C40)/100</f>
        <v>0.41501004003919401</v>
      </c>
      <c r="D42" s="17">
        <f t="shared" ref="D42:O42" si="4">(D41*D40)/100</f>
        <v>1.4893154049120476</v>
      </c>
      <c r="E42" s="17">
        <f t="shared" si="4"/>
        <v>1.9193500637216601</v>
      </c>
      <c r="F42" s="17">
        <f t="shared" si="4"/>
        <v>0.22405624212088804</v>
      </c>
      <c r="G42" s="17">
        <f t="shared" si="4"/>
        <v>0.27370661561849435</v>
      </c>
      <c r="H42" s="17">
        <f t="shared" si="4"/>
        <v>0.14143508513919723</v>
      </c>
      <c r="I42" s="17">
        <f t="shared" si="4"/>
        <v>0.37110482657644189</v>
      </c>
      <c r="J42" s="17">
        <f t="shared" si="4"/>
        <v>0.46177747271638175</v>
      </c>
      <c r="K42" s="17">
        <f t="shared" si="4"/>
        <v>0.52039075367298293</v>
      </c>
      <c r="L42" s="17"/>
      <c r="M42" s="17"/>
      <c r="N42" s="17"/>
      <c r="O42" s="17">
        <f t="shared" si="4"/>
        <v>0.472538773514938</v>
      </c>
      <c r="P42" s="1"/>
      <c r="Q42" s="1"/>
      <c r="R42" s="1"/>
      <c r="S42" s="1"/>
      <c r="T42" s="1"/>
      <c r="U42" s="1"/>
      <c r="V42" s="1"/>
      <c r="W42" s="1"/>
      <c r="X42" s="1"/>
      <c r="Z42" s="1"/>
    </row>
    <row r="43" spans="1:26" ht="15.7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Z43" s="1"/>
    </row>
    <row r="44" spans="1:26" ht="17.25" thickBot="1">
      <c r="A44" s="41" t="s">
        <v>20</v>
      </c>
      <c r="B44" s="62" t="s">
        <v>31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1"/>
      <c r="Q44" s="1"/>
      <c r="R44" s="1"/>
      <c r="S44" s="1"/>
      <c r="T44" s="1"/>
      <c r="U44" s="1"/>
      <c r="V44" s="1"/>
      <c r="W44" s="1"/>
      <c r="X44" s="1"/>
      <c r="Z44" s="1"/>
    </row>
    <row r="45" spans="1:26" ht="15.75">
      <c r="A45" s="22" t="str">
        <f>A21</f>
        <v>Tempo (h)</v>
      </c>
      <c r="B45" s="36">
        <v>0</v>
      </c>
      <c r="C45" s="36">
        <v>2.5</v>
      </c>
      <c r="D45" s="36">
        <v>5</v>
      </c>
      <c r="E45" s="36">
        <v>7.5</v>
      </c>
      <c r="F45" s="36">
        <v>10</v>
      </c>
      <c r="G45" s="36">
        <v>15</v>
      </c>
      <c r="H45" s="36">
        <v>20</v>
      </c>
      <c r="I45" s="36">
        <v>30</v>
      </c>
      <c r="J45" s="36">
        <v>45</v>
      </c>
      <c r="K45" s="36">
        <v>60</v>
      </c>
      <c r="L45" s="36"/>
      <c r="M45" s="36"/>
      <c r="N45" s="36"/>
      <c r="O45" s="42" t="s">
        <v>23</v>
      </c>
      <c r="P45" s="1"/>
      <c r="Q45" s="1"/>
      <c r="R45" s="1"/>
      <c r="S45" s="1"/>
      <c r="T45" s="1"/>
      <c r="U45" s="1"/>
      <c r="V45" s="1"/>
      <c r="W45" s="1"/>
      <c r="X45" s="1"/>
      <c r="Z45" s="1"/>
    </row>
    <row r="46" spans="1:26" ht="15.75">
      <c r="A46" s="23" t="s">
        <v>24</v>
      </c>
      <c r="B46" s="43">
        <v>0</v>
      </c>
      <c r="C46" s="43">
        <v>3.5233333333333334</v>
      </c>
      <c r="D46" s="43">
        <v>17.777798333333333</v>
      </c>
      <c r="E46" s="43">
        <v>34.832848333333338</v>
      </c>
      <c r="F46" s="43">
        <v>53.140454999999996</v>
      </c>
      <c r="G46" s="43">
        <v>74.926974999999999</v>
      </c>
      <c r="H46" s="43">
        <v>84.699858333333339</v>
      </c>
      <c r="I46" s="43">
        <v>92.019811666666669</v>
      </c>
      <c r="J46" s="43">
        <v>96.004396666666665</v>
      </c>
      <c r="K46" s="43">
        <v>97.554623333333325</v>
      </c>
      <c r="L46" s="43"/>
      <c r="M46" s="43"/>
      <c r="N46" s="43"/>
      <c r="O46" s="44">
        <v>98.465809999999991</v>
      </c>
      <c r="P46" s="1"/>
      <c r="Q46" s="1"/>
      <c r="R46" s="1"/>
      <c r="S46" s="1"/>
      <c r="T46" s="1"/>
      <c r="U46" s="1"/>
      <c r="V46" s="1"/>
      <c r="W46" s="1"/>
      <c r="X46" s="1"/>
      <c r="Z46" s="1"/>
    </row>
    <row r="47" spans="1:26" ht="15.75">
      <c r="A47" s="24" t="s">
        <v>25</v>
      </c>
      <c r="B47" s="45">
        <v>0</v>
      </c>
      <c r="C47" s="45">
        <v>19.561777286337005</v>
      </c>
      <c r="D47" s="45">
        <v>14.295821503149536</v>
      </c>
      <c r="E47" s="45">
        <v>11.28435725022301</v>
      </c>
      <c r="F47" s="45">
        <v>10.902214270998547</v>
      </c>
      <c r="G47" s="45">
        <v>2.7430105804260712</v>
      </c>
      <c r="H47" s="45">
        <v>0.48936928399483465</v>
      </c>
      <c r="I47" s="45">
        <v>2.2006073996565649</v>
      </c>
      <c r="J47" s="45">
        <v>2.6776985837260443</v>
      </c>
      <c r="K47" s="45">
        <v>2.8941314161556808</v>
      </c>
      <c r="L47" s="45"/>
      <c r="M47" s="45"/>
      <c r="N47" s="45"/>
      <c r="O47" s="46">
        <v>2.7595830588696342</v>
      </c>
      <c r="P47" s="1"/>
      <c r="Q47" s="1"/>
      <c r="R47" s="1"/>
      <c r="S47" s="1"/>
      <c r="T47" s="1"/>
      <c r="U47" s="1"/>
      <c r="V47" s="1"/>
      <c r="W47" s="1"/>
      <c r="X47" s="1"/>
      <c r="Z47" s="1"/>
    </row>
    <row r="48" spans="1:26" ht="16.5" thickBot="1">
      <c r="A48" s="27" t="s">
        <v>26</v>
      </c>
      <c r="B48" s="17">
        <v>0</v>
      </c>
      <c r="C48" s="17">
        <f>(C47*C46)/100</f>
        <v>0.68922661972194055</v>
      </c>
      <c r="D48" s="17">
        <f t="shared" ref="D48:O48" si="5">(D47*D46)/100</f>
        <v>2.5414823169232266</v>
      </c>
      <c r="E48" s="17">
        <f t="shared" si="5"/>
        <v>3.9306630463616856</v>
      </c>
      <c r="F48" s="17">
        <f t="shared" si="5"/>
        <v>5.7934862686835604</v>
      </c>
      <c r="G48" s="17">
        <f t="shared" si="5"/>
        <v>2.055254851843197</v>
      </c>
      <c r="H48" s="17">
        <f t="shared" si="5"/>
        <v>0.41449509027047265</v>
      </c>
      <c r="I48" s="17">
        <f t="shared" si="5"/>
        <v>2.0249947846867018</v>
      </c>
      <c r="J48" s="17">
        <f t="shared" si="5"/>
        <v>2.5707083698580671</v>
      </c>
      <c r="K48" s="17">
        <f t="shared" si="5"/>
        <v>2.8233590018023396</v>
      </c>
      <c r="L48" s="17"/>
      <c r="M48" s="17"/>
      <c r="N48" s="17"/>
      <c r="O48" s="17">
        <f t="shared" si="5"/>
        <v>2.7172458115387621</v>
      </c>
      <c r="P48" s="1"/>
      <c r="Q48" s="1"/>
      <c r="R48" s="1"/>
      <c r="S48" s="1"/>
      <c r="T48" s="1"/>
      <c r="U48" s="1"/>
      <c r="V48" s="1"/>
      <c r="W48" s="1"/>
      <c r="X48" s="1"/>
      <c r="Z48" s="1"/>
    </row>
    <row r="49" spans="1:26" ht="15.75" thickBot="1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  <c r="P49" s="1"/>
      <c r="Q49" s="1"/>
      <c r="R49" s="1"/>
      <c r="S49" s="1"/>
      <c r="T49" s="1"/>
      <c r="U49" s="1"/>
      <c r="V49" s="1"/>
      <c r="W49" s="1"/>
      <c r="X49" s="1"/>
      <c r="Z49" s="1"/>
    </row>
    <row r="50" spans="1:26" ht="17.25" thickBot="1">
      <c r="A50" s="41" t="s">
        <v>20</v>
      </c>
      <c r="B50" s="62" t="s">
        <v>32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4"/>
      <c r="P50" s="1"/>
      <c r="Q50" s="1"/>
      <c r="R50" s="1"/>
      <c r="S50" s="1"/>
      <c r="T50" s="1"/>
      <c r="U50" s="1"/>
      <c r="V50" s="1"/>
      <c r="W50" s="1"/>
      <c r="X50" s="1"/>
      <c r="Z50" s="1"/>
    </row>
    <row r="51" spans="1:26" ht="15.75">
      <c r="A51" s="26" t="str">
        <f>A21</f>
        <v>Tempo (h)</v>
      </c>
      <c r="B51" s="36">
        <v>0</v>
      </c>
      <c r="C51" s="36">
        <v>2.5</v>
      </c>
      <c r="D51" s="36">
        <v>5</v>
      </c>
      <c r="E51" s="36">
        <v>7.5</v>
      </c>
      <c r="F51" s="36">
        <v>10</v>
      </c>
      <c r="G51" s="36">
        <v>15</v>
      </c>
      <c r="H51" s="36">
        <v>20</v>
      </c>
      <c r="I51" s="36">
        <v>30</v>
      </c>
      <c r="J51" s="36">
        <v>45</v>
      </c>
      <c r="K51" s="36">
        <v>60</v>
      </c>
      <c r="L51" s="36"/>
      <c r="M51" s="36"/>
      <c r="N51" s="36"/>
      <c r="O51" s="42" t="s">
        <v>23</v>
      </c>
      <c r="P51" s="1"/>
      <c r="Q51" s="1"/>
      <c r="R51" s="1"/>
      <c r="S51" s="1"/>
      <c r="T51" s="1"/>
      <c r="U51" s="1"/>
      <c r="V51" s="1"/>
      <c r="W51" s="1"/>
      <c r="X51" s="1"/>
      <c r="Z51" s="1"/>
    </row>
    <row r="52" spans="1:26" ht="15.75">
      <c r="A52" s="23" t="s">
        <v>24</v>
      </c>
      <c r="B52" s="43">
        <v>0</v>
      </c>
      <c r="C52" s="43">
        <v>4.8533333333333335</v>
      </c>
      <c r="D52" s="43">
        <v>21.292403333333336</v>
      </c>
      <c r="E52" s="43">
        <v>40.782016666666671</v>
      </c>
      <c r="F52" s="43">
        <v>59.697061666666663</v>
      </c>
      <c r="G52" s="43">
        <v>83.154761666666673</v>
      </c>
      <c r="H52" s="43">
        <v>93.020203333333328</v>
      </c>
      <c r="I52" s="43">
        <v>100.32434000000001</v>
      </c>
      <c r="J52" s="43">
        <v>103.85435</v>
      </c>
      <c r="K52" s="43">
        <v>105.15604333333333</v>
      </c>
      <c r="L52" s="43"/>
      <c r="M52" s="43"/>
      <c r="N52" s="43"/>
      <c r="O52" s="44">
        <v>103.18283166666667</v>
      </c>
      <c r="P52" s="1"/>
      <c r="Q52" s="1"/>
      <c r="R52" s="1"/>
      <c r="S52" s="1"/>
      <c r="T52" s="1"/>
      <c r="U52" s="1"/>
      <c r="V52" s="1"/>
      <c r="W52" s="1"/>
      <c r="X52" s="1"/>
      <c r="Z52" s="1"/>
    </row>
    <row r="53" spans="1:26" ht="15.75">
      <c r="A53" s="24" t="s">
        <v>25</v>
      </c>
      <c r="B53" s="45">
        <v>0</v>
      </c>
      <c r="C53" s="45">
        <v>3.2008736806953491</v>
      </c>
      <c r="D53" s="45">
        <v>2.6548456647738599</v>
      </c>
      <c r="E53" s="45">
        <v>1.6618016291974764</v>
      </c>
      <c r="F53" s="45">
        <v>0.96879615566052679</v>
      </c>
      <c r="G53" s="45">
        <v>0.38603222121286873</v>
      </c>
      <c r="H53" s="45">
        <v>0.82079468629320229</v>
      </c>
      <c r="I53" s="45">
        <v>1.1260790304738773</v>
      </c>
      <c r="J53" s="45">
        <v>1.2241272488554933</v>
      </c>
      <c r="K53" s="45">
        <v>1.21666730633496</v>
      </c>
      <c r="L53" s="45"/>
      <c r="M53" s="45"/>
      <c r="N53" s="45"/>
      <c r="O53" s="46">
        <v>3.8080518549175593</v>
      </c>
      <c r="P53" s="1"/>
      <c r="Q53" s="1"/>
      <c r="R53" s="1"/>
      <c r="S53" s="1"/>
      <c r="T53" s="1"/>
      <c r="U53" s="1"/>
      <c r="V53" s="1"/>
      <c r="W53" s="1"/>
      <c r="X53" s="1"/>
      <c r="Z53" s="1"/>
    </row>
    <row r="54" spans="1:26" ht="16.5" thickBot="1">
      <c r="A54" s="25" t="s">
        <v>26</v>
      </c>
      <c r="B54" s="17">
        <v>0</v>
      </c>
      <c r="C54" s="17">
        <f>(C53*C52)/100</f>
        <v>0.15534906930308096</v>
      </c>
      <c r="D54" s="17">
        <f t="shared" ref="D54:O54" si="6">(D53*D52)/100</f>
        <v>0.56528044682116485</v>
      </c>
      <c r="E54" s="17">
        <f t="shared" si="6"/>
        <v>0.67771621738625309</v>
      </c>
      <c r="F54" s="17">
        <f t="shared" si="6"/>
        <v>0.57834283846896062</v>
      </c>
      <c r="G54" s="17">
        <f t="shared" si="6"/>
        <v>0.32100417350610044</v>
      </c>
      <c r="H54" s="17">
        <f t="shared" si="6"/>
        <v>0.76350488613913214</v>
      </c>
      <c r="I54" s="17">
        <f t="shared" si="6"/>
        <v>1.1297313552013164</v>
      </c>
      <c r="J54" s="17">
        <f t="shared" si="6"/>
        <v>1.2713093974717549</v>
      </c>
      <c r="K54" s="17">
        <f t="shared" si="6"/>
        <v>1.2793991998720899</v>
      </c>
      <c r="L54" s="17"/>
      <c r="M54" s="17"/>
      <c r="N54" s="17"/>
      <c r="O54" s="17">
        <f t="shared" si="6"/>
        <v>3.9292557352389625</v>
      </c>
      <c r="P54" s="1"/>
      <c r="Q54" s="1"/>
      <c r="R54" s="1"/>
      <c r="S54" s="1"/>
      <c r="T54" s="1"/>
      <c r="U54" s="1"/>
      <c r="V54" s="1"/>
      <c r="W54" s="1"/>
      <c r="X54" s="1"/>
      <c r="Z54" s="1"/>
    </row>
    <row r="55" spans="1:26" ht="15.75" thickBot="1">
      <c r="P55" s="1"/>
      <c r="Q55" s="1"/>
      <c r="R55" s="1"/>
      <c r="S55" s="1"/>
      <c r="T55" s="1"/>
      <c r="U55" s="1"/>
      <c r="V55" s="1"/>
      <c r="W55" s="1"/>
      <c r="X55" s="1"/>
      <c r="Z55" s="1"/>
    </row>
    <row r="56" spans="1:26" ht="17.25" thickBot="1">
      <c r="A56" s="41" t="s">
        <v>20</v>
      </c>
      <c r="B56" s="62" t="s">
        <v>33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4"/>
      <c r="P56" s="1"/>
      <c r="Q56" s="1"/>
      <c r="R56" s="1"/>
      <c r="S56" s="1"/>
      <c r="T56" s="1"/>
      <c r="U56" s="1"/>
      <c r="V56" s="1"/>
      <c r="W56" s="1"/>
      <c r="X56" s="1"/>
      <c r="Z56" s="1"/>
    </row>
    <row r="57" spans="1:26" ht="15.75">
      <c r="A57" s="26" t="str">
        <f>A21</f>
        <v>Tempo (h)</v>
      </c>
      <c r="B57" s="36">
        <v>0</v>
      </c>
      <c r="C57" s="36">
        <v>2.5</v>
      </c>
      <c r="D57" s="36">
        <v>5</v>
      </c>
      <c r="E57" s="36">
        <v>7.5</v>
      </c>
      <c r="F57" s="36">
        <v>10</v>
      </c>
      <c r="G57" s="36">
        <v>15</v>
      </c>
      <c r="H57" s="36">
        <v>20</v>
      </c>
      <c r="I57" s="36">
        <v>30</v>
      </c>
      <c r="J57" s="36">
        <v>45</v>
      </c>
      <c r="K57" s="36">
        <v>60</v>
      </c>
      <c r="L57" s="36"/>
      <c r="M57" s="36"/>
      <c r="N57" s="36"/>
      <c r="O57" s="42" t="s">
        <v>23</v>
      </c>
      <c r="P57" s="1"/>
      <c r="Q57" s="1"/>
      <c r="R57" s="1"/>
      <c r="S57" s="1"/>
      <c r="T57" s="1"/>
      <c r="U57" s="1"/>
      <c r="V57" s="1"/>
      <c r="W57" s="1"/>
      <c r="X57" s="1"/>
      <c r="Z57" s="1"/>
    </row>
    <row r="58" spans="1:26" ht="15.75">
      <c r="A58" s="23" t="s">
        <v>24</v>
      </c>
      <c r="B58" s="43">
        <v>0</v>
      </c>
      <c r="C58" s="43">
        <v>13.296666666666667</v>
      </c>
      <c r="D58" s="43">
        <v>49.565736666666659</v>
      </c>
      <c r="E58" s="43">
        <v>70.00558333333332</v>
      </c>
      <c r="F58" s="43">
        <v>80.348276666666663</v>
      </c>
      <c r="G58" s="43">
        <v>89.766776666666672</v>
      </c>
      <c r="H58" s="43">
        <v>93.864876666666689</v>
      </c>
      <c r="I58" s="43">
        <v>97.496383333333327</v>
      </c>
      <c r="J58" s="43">
        <v>99.706558333333348</v>
      </c>
      <c r="K58" s="43">
        <v>101.07349166666667</v>
      </c>
      <c r="L58" s="43"/>
      <c r="M58" s="43"/>
      <c r="N58" s="43"/>
      <c r="O58" s="44">
        <v>101.787665</v>
      </c>
      <c r="P58" s="1"/>
      <c r="Q58" s="1"/>
      <c r="R58" s="1"/>
      <c r="S58" s="1"/>
      <c r="T58" s="1"/>
      <c r="U58" s="1"/>
      <c r="V58" s="1"/>
      <c r="W58" s="1"/>
      <c r="X58" s="1"/>
      <c r="Z58" s="1"/>
    </row>
    <row r="59" spans="1:26" ht="15.75">
      <c r="A59" s="24" t="s">
        <v>25</v>
      </c>
      <c r="B59" s="45">
        <v>0</v>
      </c>
      <c r="C59" s="45">
        <v>1.4666936551827563</v>
      </c>
      <c r="D59" s="45">
        <v>0.78633901052930977</v>
      </c>
      <c r="E59" s="45">
        <v>0.41056037805313589</v>
      </c>
      <c r="F59" s="45">
        <v>0.57628248469594412</v>
      </c>
      <c r="G59" s="45">
        <v>0.64753769215974721</v>
      </c>
      <c r="H59" s="45">
        <v>0.69507118432258885</v>
      </c>
      <c r="I59" s="45">
        <v>0.66735026000538555</v>
      </c>
      <c r="J59" s="45">
        <v>0.69924937460563019</v>
      </c>
      <c r="K59" s="45">
        <v>0.69895744432324547</v>
      </c>
      <c r="L59" s="45"/>
      <c r="M59" s="45"/>
      <c r="N59" s="45"/>
      <c r="O59" s="46">
        <v>0.71440104907514124</v>
      </c>
      <c r="P59" s="1"/>
      <c r="Q59" s="1"/>
      <c r="R59" s="1"/>
      <c r="S59" s="1"/>
      <c r="T59" s="1"/>
      <c r="U59" s="1"/>
      <c r="V59" s="1"/>
      <c r="W59" s="1"/>
      <c r="X59" s="1"/>
      <c r="Z59" s="1"/>
    </row>
    <row r="60" spans="1:26" ht="16.5" thickBot="1">
      <c r="A60" s="25" t="s">
        <v>26</v>
      </c>
      <c r="B60" s="17">
        <v>0</v>
      </c>
      <c r="C60" s="17">
        <f>(C59*C58)/100</f>
        <v>0.1950213663508005</v>
      </c>
      <c r="D60" s="17">
        <f t="shared" ref="D60:O60" si="7">(D59*D58)/100</f>
        <v>0.3897547232662299</v>
      </c>
      <c r="E60" s="17">
        <f t="shared" si="7"/>
        <v>0.28741518759163637</v>
      </c>
      <c r="F60" s="17">
        <f t="shared" si="7"/>
        <v>0.46303304518503813</v>
      </c>
      <c r="G60" s="17">
        <f t="shared" si="7"/>
        <v>0.58127371395352778</v>
      </c>
      <c r="H60" s="17">
        <f t="shared" si="7"/>
        <v>0.65242770990993748</v>
      </c>
      <c r="I60" s="17">
        <f t="shared" si="7"/>
        <v>0.65064236767084738</v>
      </c>
      <c r="J60" s="17">
        <f t="shared" si="7"/>
        <v>0.6971974855866313</v>
      </c>
      <c r="K60" s="17">
        <f t="shared" si="7"/>
        <v>0.70646069424160185</v>
      </c>
      <c r="L60" s="17"/>
      <c r="M60" s="17"/>
      <c r="N60" s="17"/>
      <c r="O60" s="17">
        <f t="shared" si="7"/>
        <v>0.72717214658909046</v>
      </c>
      <c r="P60" s="1"/>
      <c r="Q60" s="1"/>
      <c r="R60" s="1"/>
      <c r="S60" s="1"/>
      <c r="T60" s="1"/>
      <c r="U60" s="1"/>
      <c r="V60" s="1"/>
      <c r="W60" s="1"/>
      <c r="X60" s="1"/>
      <c r="Z60" s="1"/>
    </row>
    <row r="61" spans="1:26" ht="15.75" thickBot="1">
      <c r="P61" s="1"/>
      <c r="Q61" s="1"/>
      <c r="R61" s="1"/>
      <c r="S61" s="1"/>
      <c r="T61" s="1"/>
      <c r="U61" s="1"/>
      <c r="V61" s="1"/>
      <c r="W61" s="1"/>
      <c r="X61" s="1"/>
      <c r="Z61" s="1"/>
    </row>
    <row r="62" spans="1:26" ht="17.25" thickBot="1">
      <c r="A62" s="41" t="s">
        <v>20</v>
      </c>
      <c r="B62" s="62" t="s">
        <v>34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4"/>
      <c r="P62" s="1"/>
      <c r="Q62" s="1"/>
      <c r="R62" s="1"/>
      <c r="S62" s="1"/>
      <c r="T62" s="1"/>
      <c r="U62" s="1"/>
      <c r="V62" s="1"/>
      <c r="W62" s="1"/>
      <c r="X62" s="1"/>
      <c r="Z62" s="1"/>
    </row>
    <row r="63" spans="1:26" ht="15.75">
      <c r="A63" s="22" t="str">
        <f>A21</f>
        <v>Tempo (h)</v>
      </c>
      <c r="B63" s="36">
        <v>0</v>
      </c>
      <c r="C63" s="36">
        <v>2.5</v>
      </c>
      <c r="D63" s="36">
        <v>5</v>
      </c>
      <c r="E63" s="36">
        <v>7.5</v>
      </c>
      <c r="F63" s="36">
        <v>10</v>
      </c>
      <c r="G63" s="36">
        <v>15</v>
      </c>
      <c r="H63" s="36">
        <v>20</v>
      </c>
      <c r="I63" s="36">
        <v>30</v>
      </c>
      <c r="J63" s="36">
        <v>45</v>
      </c>
      <c r="K63" s="36">
        <v>60</v>
      </c>
      <c r="L63" s="36"/>
      <c r="M63" s="36"/>
      <c r="N63" s="36"/>
      <c r="O63" s="42" t="s">
        <v>23</v>
      </c>
      <c r="P63" s="1"/>
      <c r="Q63" s="1"/>
      <c r="R63" s="1"/>
      <c r="S63" s="1"/>
      <c r="T63" s="1"/>
      <c r="U63" s="1"/>
      <c r="V63" s="1"/>
      <c r="W63" s="1"/>
      <c r="X63" s="1"/>
      <c r="Z63" s="1"/>
    </row>
    <row r="64" spans="1:26" ht="15.75">
      <c r="A64" s="23" t="s">
        <v>24</v>
      </c>
      <c r="B64" s="43">
        <v>0</v>
      </c>
      <c r="C64" s="43">
        <v>4.0233333333333343</v>
      </c>
      <c r="D64" s="43">
        <v>16.013873333333333</v>
      </c>
      <c r="E64" s="43">
        <v>30.201840000000001</v>
      </c>
      <c r="F64" s="43">
        <v>44.351580000000006</v>
      </c>
      <c r="G64" s="43">
        <v>68.662579999999991</v>
      </c>
      <c r="H64" s="43">
        <v>88.875405000000001</v>
      </c>
      <c r="I64" s="43">
        <v>101.895685</v>
      </c>
      <c r="J64" s="43">
        <v>106.86152499999999</v>
      </c>
      <c r="K64" s="43">
        <v>108.79387166666667</v>
      </c>
      <c r="L64" s="43"/>
      <c r="M64" s="43"/>
      <c r="N64" s="43"/>
      <c r="O64" s="44">
        <v>109.82819166666667</v>
      </c>
      <c r="P64" s="1"/>
      <c r="Q64" s="1"/>
      <c r="R64" s="1"/>
      <c r="S64" s="1"/>
      <c r="T64" s="1"/>
      <c r="U64" s="1"/>
      <c r="V64" s="1"/>
      <c r="W64" s="1"/>
      <c r="X64" s="1"/>
      <c r="Z64" s="1"/>
    </row>
    <row r="65" spans="1:26" ht="15.75">
      <c r="A65" s="24" t="s">
        <v>25</v>
      </c>
      <c r="B65" s="45">
        <v>0</v>
      </c>
      <c r="C65" s="45">
        <v>26.003300855881399</v>
      </c>
      <c r="D65" s="45">
        <v>9.3515022943554502</v>
      </c>
      <c r="E65" s="45">
        <v>5.850034775549978</v>
      </c>
      <c r="F65" s="45">
        <v>4.1360236545430507</v>
      </c>
      <c r="G65" s="45">
        <v>2.4909225686003342</v>
      </c>
      <c r="H65" s="45">
        <v>1.9830965204281898</v>
      </c>
      <c r="I65" s="45">
        <v>1.8936011455511241</v>
      </c>
      <c r="J65" s="45">
        <v>1.783674860385742</v>
      </c>
      <c r="K65" s="45">
        <v>1.8269529105614248</v>
      </c>
      <c r="L65" s="45"/>
      <c r="M65" s="45"/>
      <c r="N65" s="45"/>
      <c r="O65" s="46">
        <v>1.7934007678396535</v>
      </c>
      <c r="P65" s="1"/>
      <c r="Q65" s="1"/>
      <c r="R65" s="1"/>
      <c r="S65" s="1"/>
      <c r="T65" s="1"/>
      <c r="U65" s="1"/>
      <c r="V65" s="1"/>
      <c r="W65" s="1"/>
      <c r="X65" s="1"/>
      <c r="Z65" s="1"/>
    </row>
    <row r="66" spans="1:26" ht="16.5" thickBot="1">
      <c r="A66" s="25" t="s">
        <v>26</v>
      </c>
      <c r="B66" s="17">
        <v>0</v>
      </c>
      <c r="C66" s="17">
        <f>(C65*C64)/100</f>
        <v>1.0461994711016285</v>
      </c>
      <c r="D66" s="17">
        <f t="shared" ref="D66:O66" si="8">(D65*D64)/100</f>
        <v>1.4975377321818422</v>
      </c>
      <c r="E66" s="17">
        <f t="shared" si="8"/>
        <v>1.7668181428559635</v>
      </c>
      <c r="F66" s="17">
        <f t="shared" si="8"/>
        <v>1.834391839963585</v>
      </c>
      <c r="G66" s="17">
        <f t="shared" si="8"/>
        <v>1.7103317014032593</v>
      </c>
      <c r="H66" s="17">
        <f t="shared" si="8"/>
        <v>1.7624850640714615</v>
      </c>
      <c r="I66" s="17">
        <f t="shared" si="8"/>
        <v>1.9294978584271649</v>
      </c>
      <c r="J66" s="17">
        <f t="shared" si="8"/>
        <v>1.9060621568498246</v>
      </c>
      <c r="K66" s="17">
        <f t="shared" si="8"/>
        <v>1.9876128049266282</v>
      </c>
      <c r="L66" s="17"/>
      <c r="M66" s="17"/>
      <c r="N66" s="17"/>
      <c r="O66" s="17">
        <f t="shared" si="8"/>
        <v>1.9696596326544065</v>
      </c>
      <c r="P66" s="1"/>
      <c r="Q66" s="1"/>
      <c r="R66" s="1"/>
      <c r="S66" s="1"/>
      <c r="T66" s="1"/>
      <c r="U66" s="1"/>
      <c r="V66" s="1"/>
      <c r="W66" s="1"/>
      <c r="X66" s="1"/>
      <c r="Z66" s="1"/>
    </row>
    <row r="67" spans="1:26" ht="15.75" thickBot="1">
      <c r="P67" s="1"/>
      <c r="Q67" s="1"/>
      <c r="R67" s="1"/>
      <c r="S67" s="1"/>
      <c r="T67" s="1"/>
      <c r="U67" s="1"/>
      <c r="V67" s="1"/>
      <c r="W67" s="1"/>
      <c r="X67" s="1"/>
      <c r="Z67" s="1"/>
    </row>
    <row r="68" spans="1:26" ht="17.25" thickBot="1">
      <c r="A68" s="31" t="s">
        <v>35</v>
      </c>
      <c r="B68" s="75" t="s">
        <v>36</v>
      </c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6"/>
      <c r="P68" s="1"/>
      <c r="Q68" s="1"/>
      <c r="R68" s="1"/>
      <c r="S68" s="1"/>
      <c r="T68" s="1"/>
      <c r="U68" s="1"/>
      <c r="V68" s="1"/>
      <c r="W68" s="1"/>
      <c r="X68" s="1"/>
      <c r="Z68" s="1"/>
    </row>
    <row r="69" spans="1:26" ht="15.75">
      <c r="A69" s="26" t="str">
        <f>A21</f>
        <v>Tempo (h)</v>
      </c>
      <c r="B69" s="4">
        <f>B63</f>
        <v>0</v>
      </c>
      <c r="C69" s="15">
        <f>C21</f>
        <v>2.5</v>
      </c>
      <c r="D69" s="15">
        <f t="shared" ref="D69:O69" si="9">D21</f>
        <v>5</v>
      </c>
      <c r="E69" s="15">
        <f t="shared" si="9"/>
        <v>7.5</v>
      </c>
      <c r="F69" s="15">
        <f t="shared" si="9"/>
        <v>10</v>
      </c>
      <c r="G69" s="15">
        <f t="shared" si="9"/>
        <v>15</v>
      </c>
      <c r="H69" s="15">
        <f t="shared" si="9"/>
        <v>20</v>
      </c>
      <c r="I69" s="15">
        <f t="shared" si="9"/>
        <v>30</v>
      </c>
      <c r="J69" s="15">
        <f t="shared" si="9"/>
        <v>45</v>
      </c>
      <c r="K69" s="15">
        <f t="shared" si="9"/>
        <v>60</v>
      </c>
      <c r="L69" s="15">
        <f t="shared" si="9"/>
        <v>0</v>
      </c>
      <c r="M69" s="15">
        <f t="shared" si="9"/>
        <v>0</v>
      </c>
      <c r="N69" s="15">
        <f t="shared" si="9"/>
        <v>0</v>
      </c>
      <c r="O69" s="21" t="str">
        <f t="shared" si="9"/>
        <v>IT</v>
      </c>
      <c r="P69" s="1"/>
      <c r="Q69" s="1"/>
      <c r="R69" s="1"/>
      <c r="S69" s="1"/>
      <c r="T69" s="1"/>
      <c r="U69" s="1"/>
      <c r="V69" s="1"/>
      <c r="W69" s="1"/>
      <c r="X69" s="1"/>
      <c r="Z69" s="1"/>
    </row>
    <row r="70" spans="1:26" ht="15.75">
      <c r="A70" s="23" t="s">
        <v>24</v>
      </c>
      <c r="B70" s="32">
        <v>0</v>
      </c>
      <c r="C70" s="32">
        <v>15.941500000000001</v>
      </c>
      <c r="D70" s="32">
        <v>37.612505555555558</v>
      </c>
      <c r="E70" s="32">
        <v>74.478149999999999</v>
      </c>
      <c r="F70" s="32">
        <v>88.115883333333329</v>
      </c>
      <c r="G70" s="32">
        <v>92.039155555555567</v>
      </c>
      <c r="H70" s="32">
        <v>93.397502777777774</v>
      </c>
      <c r="I70" s="32">
        <v>94.158636111111107</v>
      </c>
      <c r="J70" s="32">
        <v>94.123822222222216</v>
      </c>
      <c r="K70" s="32">
        <v>94.221083333333326</v>
      </c>
      <c r="L70" s="32">
        <v>93.937358333333322</v>
      </c>
      <c r="M70" s="32">
        <v>93.52869166666666</v>
      </c>
      <c r="N70" s="32">
        <v>92.596052777777771</v>
      </c>
      <c r="O70" s="33">
        <v>92.721069444444424</v>
      </c>
      <c r="P70" s="1"/>
      <c r="Q70" s="1"/>
      <c r="R70" s="1"/>
      <c r="S70" s="1"/>
      <c r="T70" s="1"/>
      <c r="U70" s="1"/>
      <c r="V70" s="1"/>
      <c r="W70" s="1"/>
      <c r="X70" s="1"/>
      <c r="Z70" s="1"/>
    </row>
    <row r="71" spans="1:26" ht="15.75">
      <c r="A71" s="24" t="s">
        <v>25</v>
      </c>
      <c r="B71" s="34">
        <v>0</v>
      </c>
      <c r="C71" s="34">
        <v>6.1133663388846387</v>
      </c>
      <c r="D71" s="34">
        <v>6.6165484925559133</v>
      </c>
      <c r="E71" s="34">
        <v>4.6900475470762792</v>
      </c>
      <c r="F71" s="34">
        <v>6.1238433072412084</v>
      </c>
      <c r="G71" s="34">
        <v>3.1413834961664713</v>
      </c>
      <c r="H71" s="34">
        <v>2.9975953347301458</v>
      </c>
      <c r="I71" s="34">
        <v>2.7712532201431692</v>
      </c>
      <c r="J71" s="34">
        <v>2.7770705526433339</v>
      </c>
      <c r="K71" s="34">
        <v>2.7882267423551426</v>
      </c>
      <c r="L71" s="34">
        <v>2.7323788860965967</v>
      </c>
      <c r="M71" s="34">
        <v>2.6459934855338947</v>
      </c>
      <c r="N71" s="34">
        <v>2.7561934513020261</v>
      </c>
      <c r="O71" s="35">
        <v>2.692701493418491</v>
      </c>
      <c r="P71" s="1"/>
      <c r="Q71" s="1"/>
      <c r="R71" s="1"/>
      <c r="S71" s="1"/>
      <c r="T71" s="1"/>
      <c r="U71" s="1"/>
      <c r="V71" s="1"/>
      <c r="W71" s="1"/>
      <c r="X71" s="1"/>
      <c r="Z71" s="1"/>
    </row>
    <row r="72" spans="1:26" ht="16.5" thickBot="1">
      <c r="A72" s="25" t="s">
        <v>26</v>
      </c>
      <c r="B72" s="17">
        <v>0</v>
      </c>
      <c r="C72" s="17">
        <f>(C71*C70)/100</f>
        <v>0.97456229491329482</v>
      </c>
      <c r="D72" s="17">
        <f t="shared" ref="D72:O72" si="10">(D71*D70)/100</f>
        <v>2.4886496693486202</v>
      </c>
      <c r="E72" s="17">
        <f t="shared" si="10"/>
        <v>3.4930606471827916</v>
      </c>
      <c r="F72" s="17">
        <f t="shared" si="10"/>
        <v>5.3960786241248044</v>
      </c>
      <c r="G72" s="17">
        <f t="shared" si="10"/>
        <v>2.8913028426332086</v>
      </c>
      <c r="H72" s="17">
        <f t="shared" si="10"/>
        <v>2.799679186021125</v>
      </c>
      <c r="I72" s="17">
        <f t="shared" si="10"/>
        <v>2.6093742352720555</v>
      </c>
      <c r="J72" s="17">
        <f t="shared" si="10"/>
        <v>2.6138849499556955</v>
      </c>
      <c r="K72" s="17">
        <f t="shared" si="10"/>
        <v>2.6270974424367237</v>
      </c>
      <c r="L72" s="17">
        <f t="shared" si="10"/>
        <v>2.5667245452569016</v>
      </c>
      <c r="M72" s="17">
        <f t="shared" si="10"/>
        <v>2.4747630886050827</v>
      </c>
      <c r="N72" s="17">
        <f t="shared" si="10"/>
        <v>2.5521263428252787</v>
      </c>
      <c r="O72" s="17">
        <f t="shared" si="10"/>
        <v>2.4967016216441511</v>
      </c>
      <c r="P72" s="1"/>
      <c r="Q72" s="1"/>
      <c r="R72" s="1"/>
      <c r="S72" s="1"/>
      <c r="T72" s="1"/>
      <c r="U72" s="1"/>
      <c r="V72" s="1"/>
      <c r="W72" s="1"/>
      <c r="X72" s="1"/>
      <c r="Z72" s="1"/>
    </row>
    <row r="73" spans="1:26" ht="15.75" thickBot="1">
      <c r="P73" s="1"/>
      <c r="Q73" s="1"/>
      <c r="R73" s="1"/>
      <c r="S73" s="1"/>
      <c r="T73" s="1"/>
      <c r="U73" s="1"/>
      <c r="V73" s="1"/>
      <c r="W73" s="1"/>
      <c r="X73" s="1"/>
      <c r="Z73" s="1"/>
    </row>
    <row r="74" spans="1:26" ht="17.25" thickBot="1">
      <c r="A74" s="31" t="s">
        <v>35</v>
      </c>
      <c r="B74" s="75" t="s">
        <v>37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6"/>
      <c r="P74" s="1"/>
      <c r="Q74" s="1"/>
      <c r="R74" s="1"/>
      <c r="S74" s="1"/>
      <c r="T74" s="1"/>
      <c r="U74" s="1"/>
      <c r="V74" s="1"/>
      <c r="W74" s="1"/>
      <c r="X74" s="1"/>
      <c r="Z74" s="1"/>
    </row>
    <row r="75" spans="1:26" ht="15.75">
      <c r="A75" s="26" t="str">
        <f>A21</f>
        <v>Tempo (h)</v>
      </c>
      <c r="B75" s="4">
        <f>B69</f>
        <v>0</v>
      </c>
      <c r="C75" s="15">
        <f>C21</f>
        <v>2.5</v>
      </c>
      <c r="D75" s="15">
        <f t="shared" ref="D75:O75" si="11">D21</f>
        <v>5</v>
      </c>
      <c r="E75" s="15">
        <f t="shared" si="11"/>
        <v>7.5</v>
      </c>
      <c r="F75" s="15">
        <f t="shared" si="11"/>
        <v>10</v>
      </c>
      <c r="G75" s="15">
        <f t="shared" si="11"/>
        <v>15</v>
      </c>
      <c r="H75" s="15">
        <f t="shared" si="11"/>
        <v>20</v>
      </c>
      <c r="I75" s="15">
        <f t="shared" si="11"/>
        <v>30</v>
      </c>
      <c r="J75" s="15">
        <f t="shared" si="11"/>
        <v>45</v>
      </c>
      <c r="K75" s="15">
        <f t="shared" si="11"/>
        <v>60</v>
      </c>
      <c r="L75" s="15">
        <f t="shared" si="11"/>
        <v>0</v>
      </c>
      <c r="M75" s="15">
        <f t="shared" si="11"/>
        <v>0</v>
      </c>
      <c r="N75" s="15">
        <f t="shared" si="11"/>
        <v>0</v>
      </c>
      <c r="O75" s="21" t="str">
        <f t="shared" si="11"/>
        <v>IT</v>
      </c>
      <c r="P75" s="1"/>
      <c r="Q75" s="1"/>
      <c r="R75" s="1"/>
      <c r="S75" s="1"/>
      <c r="T75" s="1"/>
      <c r="U75" s="1"/>
      <c r="V75" s="1"/>
      <c r="W75" s="1"/>
      <c r="X75" s="1"/>
      <c r="Z75" s="1"/>
    </row>
    <row r="76" spans="1:26" ht="15.75">
      <c r="A76" s="23" t="s">
        <v>24</v>
      </c>
      <c r="B76" s="32">
        <v>0</v>
      </c>
      <c r="C76" s="32">
        <v>19.400750000000002</v>
      </c>
      <c r="D76" s="32">
        <v>37.880858333333336</v>
      </c>
      <c r="E76" s="32">
        <v>64.650458333333333</v>
      </c>
      <c r="F76" s="32">
        <v>75.070641666666674</v>
      </c>
      <c r="G76" s="32">
        <v>82.479302777777775</v>
      </c>
      <c r="H76" s="32">
        <v>88.105594444444449</v>
      </c>
      <c r="I76" s="32">
        <v>90.413027777777771</v>
      </c>
      <c r="J76" s="32">
        <v>91.742872222222218</v>
      </c>
      <c r="K76" s="32">
        <v>92.65603333333334</v>
      </c>
      <c r="L76" s="32">
        <v>93.046858333333347</v>
      </c>
      <c r="M76" s="32">
        <v>93.823525000000018</v>
      </c>
      <c r="N76" s="32">
        <v>92.888033333333325</v>
      </c>
      <c r="O76" s="33">
        <v>92.932883333333336</v>
      </c>
      <c r="P76" s="1"/>
      <c r="Q76" s="1"/>
      <c r="R76" s="1"/>
      <c r="S76" s="1"/>
      <c r="T76" s="1"/>
      <c r="U76" s="1"/>
      <c r="V76" s="1"/>
      <c r="W76" s="1"/>
      <c r="X76" s="1"/>
      <c r="Z76" s="1"/>
    </row>
    <row r="77" spans="1:26" ht="15.75">
      <c r="A77" s="24" t="s">
        <v>25</v>
      </c>
      <c r="B77" s="34">
        <v>0</v>
      </c>
      <c r="C77" s="34">
        <v>5.7301028100493516</v>
      </c>
      <c r="D77" s="34">
        <v>3.1970891512186226</v>
      </c>
      <c r="E77" s="34">
        <v>3.5336105783568876</v>
      </c>
      <c r="F77" s="34">
        <v>3.7805433160367796</v>
      </c>
      <c r="G77" s="34">
        <v>3.6338649466737936</v>
      </c>
      <c r="H77" s="34">
        <v>2.4648392419030776</v>
      </c>
      <c r="I77" s="34">
        <v>2.2467245626053569</v>
      </c>
      <c r="J77" s="34">
        <v>2.0468224122902092</v>
      </c>
      <c r="K77" s="34">
        <v>1.9144592549902424</v>
      </c>
      <c r="L77" s="34">
        <v>1.8808998163437158</v>
      </c>
      <c r="M77" s="34">
        <v>1.7976258849963029</v>
      </c>
      <c r="N77" s="34">
        <v>1.6824949547944923</v>
      </c>
      <c r="O77" s="35">
        <v>1.6648593287550251</v>
      </c>
      <c r="P77" s="1"/>
      <c r="Q77" s="1"/>
      <c r="R77" s="1"/>
      <c r="S77" s="1"/>
      <c r="T77" s="1"/>
      <c r="U77" s="1"/>
      <c r="V77" s="1"/>
      <c r="W77" s="1"/>
      <c r="X77" s="1"/>
      <c r="Z77" s="1"/>
    </row>
    <row r="78" spans="1:26" ht="16.5" thickBot="1">
      <c r="A78" s="25" t="s">
        <v>26</v>
      </c>
      <c r="B78" s="17">
        <v>0</v>
      </c>
      <c r="C78" s="17">
        <f>(C77*C76)/100</f>
        <v>1.1116829209206498</v>
      </c>
      <c r="D78" s="17">
        <f t="shared" ref="D78:O78" si="12">(D77*D76)/100</f>
        <v>1.2110848121634956</v>
      </c>
      <c r="E78" s="17">
        <f t="shared" si="12"/>
        <v>2.2844954346228787</v>
      </c>
      <c r="F78" s="17">
        <f t="shared" si="12"/>
        <v>2.8380781258350884</v>
      </c>
      <c r="G78" s="17">
        <f t="shared" si="12"/>
        <v>2.9971864719026109</v>
      </c>
      <c r="H78" s="17">
        <f t="shared" si="12"/>
        <v>2.1716612661786443</v>
      </c>
      <c r="I78" s="17">
        <f t="shared" si="12"/>
        <v>2.0313317028785374</v>
      </c>
      <c r="J78" s="17">
        <f t="shared" si="12"/>
        <v>1.8778136703232129</v>
      </c>
      <c r="K78" s="17">
        <f t="shared" si="12"/>
        <v>1.7738620054568441</v>
      </c>
      <c r="L78" s="17">
        <f t="shared" si="12"/>
        <v>1.7501181875052643</v>
      </c>
      <c r="M78" s="17">
        <f t="shared" si="12"/>
        <v>1.686595971615978</v>
      </c>
      <c r="N78" s="17">
        <f t="shared" si="12"/>
        <v>1.5628364744411596</v>
      </c>
      <c r="O78" s="17">
        <f t="shared" si="12"/>
        <v>1.5472017776560238</v>
      </c>
      <c r="P78" s="1"/>
      <c r="Q78" s="1"/>
      <c r="R78" s="1"/>
      <c r="S78" s="1"/>
      <c r="T78" s="1"/>
      <c r="U78" s="1"/>
      <c r="V78" s="1"/>
      <c r="W78" s="1"/>
      <c r="X78" s="1"/>
      <c r="Z78" s="1"/>
    </row>
    <row r="79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"/>
      <c r="Q79" s="1"/>
      <c r="R79" s="1"/>
      <c r="S79" s="1"/>
      <c r="T79" s="1"/>
      <c r="U79" s="1"/>
      <c r="V79" s="1"/>
      <c r="W79" s="1"/>
      <c r="X79" s="1"/>
      <c r="Z79" s="1"/>
    </row>
    <row r="80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"/>
      <c r="Q80" s="1"/>
      <c r="R80" s="1"/>
      <c r="S80" s="1"/>
      <c r="T80" s="1"/>
      <c r="U80" s="1"/>
      <c r="V80" s="1"/>
      <c r="W80" s="1"/>
      <c r="X80" s="1"/>
      <c r="Z80" s="1"/>
    </row>
    <row r="8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"/>
      <c r="Q81" s="1"/>
      <c r="R81" s="1"/>
      <c r="S81" s="1"/>
      <c r="T81" s="1"/>
      <c r="U81" s="1"/>
      <c r="V81" s="1"/>
      <c r="W81" s="1"/>
      <c r="X81" s="1"/>
      <c r="Z81" s="1"/>
    </row>
    <row r="82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>
      <c r="L114" s="16"/>
      <c r="M114" s="16"/>
      <c r="N114" s="16"/>
      <c r="O114" s="16"/>
    </row>
  </sheetData>
  <mergeCells count="17">
    <mergeCell ref="B56:O56"/>
    <mergeCell ref="B62:O62"/>
    <mergeCell ref="B68:O68"/>
    <mergeCell ref="B74:O74"/>
    <mergeCell ref="B44:O44"/>
    <mergeCell ref="B50:O50"/>
    <mergeCell ref="D1:O5"/>
    <mergeCell ref="B20:O20"/>
    <mergeCell ref="B26:O26"/>
    <mergeCell ref="B32:O32"/>
    <mergeCell ref="B38:O38"/>
    <mergeCell ref="A9:H9"/>
    <mergeCell ref="A6:C6"/>
    <mergeCell ref="D7:H7"/>
    <mergeCell ref="A17:C17"/>
    <mergeCell ref="D17:H17"/>
    <mergeCell ref="B8:F8"/>
  </mergeCells>
  <phoneticPr fontId="13" type="noConversion"/>
  <pageMargins left="0.511811024" right="0.511811024" top="0.78740157499999996" bottom="0.78740157499999996" header="0.31496062000000002" footer="0.31496062000000002"/>
  <pageSetup paperSize="9" scale="3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D0B9-821F-44ED-8EC0-3D8C66DB35B8}">
  <dimension ref="A1:Z114"/>
  <sheetViews>
    <sheetView showGridLines="0" tabSelected="1" view="pageBreakPreview" topLeftCell="A81" zoomScale="70" zoomScaleNormal="75" zoomScaleSheetLayoutView="70" workbookViewId="0">
      <selection activeCell="R82" sqref="R82"/>
    </sheetView>
  </sheetViews>
  <sheetFormatPr defaultRowHeight="15"/>
  <cols>
    <col min="1" max="1" width="16.42578125" customWidth="1"/>
    <col min="2" max="2" width="15.5703125" customWidth="1"/>
    <col min="3" max="3" width="8.42578125" customWidth="1"/>
    <col min="4" max="4" width="11" customWidth="1"/>
    <col min="5" max="5" width="11" bestFit="1" customWidth="1"/>
    <col min="6" max="6" width="11.42578125" customWidth="1"/>
    <col min="7" max="7" width="10.85546875" customWidth="1"/>
    <col min="8" max="10" width="11" bestFit="1" customWidth="1"/>
    <col min="11" max="11" width="11.85546875" customWidth="1"/>
    <col min="12" max="12" width="10.42578125" customWidth="1"/>
    <col min="13" max="15" width="11" bestFit="1" customWidth="1"/>
    <col min="16" max="16" width="11.7109375" customWidth="1"/>
    <col min="17" max="17" width="10.42578125" customWidth="1"/>
    <col min="20" max="20" width="8.140625" customWidth="1"/>
    <col min="21" max="21" width="13" customWidth="1"/>
    <col min="25" max="25" width="9.140625" style="1"/>
  </cols>
  <sheetData>
    <row r="1" spans="1:26" ht="15" customHeight="1">
      <c r="A1" s="1"/>
      <c r="B1" s="1"/>
      <c r="C1" s="1"/>
      <c r="D1" s="50" t="s">
        <v>0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  <c r="P1" s="1"/>
      <c r="Q1" s="1"/>
      <c r="R1" s="1"/>
      <c r="S1" s="1"/>
      <c r="T1" s="1"/>
      <c r="U1" s="1"/>
      <c r="V1" s="1"/>
      <c r="W1" s="1"/>
      <c r="X1" s="1"/>
      <c r="Z1" s="1"/>
    </row>
    <row r="2" spans="1:26" ht="15" customHeight="1">
      <c r="A2" s="1"/>
      <c r="B2" s="1"/>
      <c r="C2" s="1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  <c r="P2" s="1"/>
      <c r="Q2" s="1"/>
      <c r="R2" s="1"/>
      <c r="S2" s="1"/>
      <c r="T2" s="1"/>
      <c r="U2" s="1"/>
      <c r="V2" s="1"/>
      <c r="W2" s="1"/>
      <c r="X2" s="1"/>
      <c r="Z2" s="1"/>
    </row>
    <row r="3" spans="1:26" ht="15" customHeight="1">
      <c r="A3" s="1"/>
      <c r="B3" s="1"/>
      <c r="C3" s="1"/>
      <c r="D3" s="53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  <c r="P3" s="1"/>
      <c r="Q3" s="1"/>
      <c r="R3" s="1"/>
      <c r="S3" s="1"/>
      <c r="T3" s="1"/>
      <c r="U3" s="1"/>
      <c r="V3" s="1"/>
      <c r="W3" s="1"/>
      <c r="X3" s="1"/>
      <c r="Z3" s="1"/>
    </row>
    <row r="4" spans="1:26" ht="15" customHeight="1">
      <c r="A4" s="1"/>
      <c r="B4" s="1"/>
      <c r="C4" s="1"/>
      <c r="D4" s="53"/>
      <c r="E4" s="54"/>
      <c r="F4" s="54"/>
      <c r="G4" s="54"/>
      <c r="H4" s="54"/>
      <c r="I4" s="54"/>
      <c r="J4" s="54"/>
      <c r="K4" s="54"/>
      <c r="L4" s="54"/>
      <c r="M4" s="54"/>
      <c r="N4" s="54"/>
      <c r="O4" s="55"/>
      <c r="P4" s="1"/>
      <c r="Q4" s="1"/>
      <c r="R4" s="1"/>
      <c r="S4" s="1"/>
      <c r="T4" s="1"/>
      <c r="U4" s="1"/>
      <c r="V4" s="1"/>
      <c r="W4" s="1"/>
      <c r="X4" s="1"/>
      <c r="Z4" s="1"/>
    </row>
    <row r="5" spans="1:26" ht="30.75" customHeight="1">
      <c r="A5" s="1"/>
      <c r="B5" s="1"/>
      <c r="C5" s="1"/>
      <c r="D5" s="56"/>
      <c r="E5" s="57"/>
      <c r="F5" s="57"/>
      <c r="G5" s="57"/>
      <c r="H5" s="57"/>
      <c r="I5" s="57"/>
      <c r="J5" s="57"/>
      <c r="K5" s="57"/>
      <c r="L5" s="57"/>
      <c r="M5" s="57"/>
      <c r="N5" s="57"/>
      <c r="O5" s="58"/>
      <c r="P5" s="1"/>
      <c r="Q5" s="1"/>
      <c r="R5" s="1"/>
      <c r="S5" s="1"/>
      <c r="T5" s="1"/>
      <c r="U5" s="1"/>
      <c r="V5" s="1"/>
      <c r="W5" s="1"/>
      <c r="X5" s="1"/>
      <c r="Z5" s="1"/>
    </row>
    <row r="6" spans="1:26" ht="15" customHeight="1">
      <c r="A6" s="65" t="s">
        <v>1</v>
      </c>
      <c r="B6" s="66"/>
      <c r="C6" s="66"/>
      <c r="D6" s="28" t="s">
        <v>2</v>
      </c>
      <c r="E6" s="29"/>
      <c r="F6" s="29"/>
      <c r="G6" s="29"/>
      <c r="H6" s="30"/>
      <c r="I6" s="16"/>
      <c r="J6" s="16"/>
      <c r="K6" s="16"/>
      <c r="L6" s="16"/>
      <c r="M6" s="16"/>
      <c r="N6" s="16"/>
      <c r="O6" s="16"/>
      <c r="P6" s="1"/>
      <c r="Q6" s="1"/>
      <c r="R6" s="1"/>
      <c r="S6" s="1"/>
      <c r="T6" s="1"/>
      <c r="U6" s="1"/>
      <c r="V6" s="1"/>
      <c r="W6" s="1"/>
      <c r="X6" s="1"/>
      <c r="Z6" s="1"/>
    </row>
    <row r="7" spans="1:26" ht="24.75" customHeight="1">
      <c r="A7" s="12" t="s">
        <v>3</v>
      </c>
      <c r="B7" s="13"/>
      <c r="C7" s="14"/>
      <c r="D7" s="68" t="s">
        <v>4</v>
      </c>
      <c r="E7" s="69"/>
      <c r="F7" s="69"/>
      <c r="G7" s="69"/>
      <c r="H7" s="70"/>
      <c r="I7" s="16"/>
      <c r="J7" s="16"/>
      <c r="K7" s="16"/>
      <c r="L7" s="16"/>
      <c r="M7" s="16"/>
      <c r="N7" s="16"/>
      <c r="O7" s="16"/>
      <c r="P7" s="1"/>
      <c r="Q7" s="1"/>
      <c r="R7" s="1"/>
      <c r="S7" s="1"/>
      <c r="T7" s="1"/>
      <c r="U7" s="1"/>
      <c r="V7" s="1"/>
      <c r="W7" s="1"/>
      <c r="X7" s="1"/>
      <c r="Z7" s="1"/>
    </row>
    <row r="8" spans="1:26" ht="30" customHeight="1">
      <c r="A8" s="16"/>
      <c r="B8" s="74" t="s">
        <v>38</v>
      </c>
      <c r="C8" s="74"/>
      <c r="D8" s="74"/>
      <c r="E8" s="74"/>
      <c r="F8" s="74"/>
      <c r="G8" s="47"/>
      <c r="H8" s="47"/>
      <c r="I8" s="16"/>
      <c r="J8" s="16"/>
      <c r="K8" s="16"/>
      <c r="L8" s="16"/>
      <c r="M8" s="16"/>
      <c r="N8" s="16"/>
      <c r="O8" s="16"/>
      <c r="P8" s="1"/>
      <c r="Q8" s="1"/>
      <c r="R8" s="1"/>
      <c r="S8" s="1"/>
      <c r="T8" s="1"/>
      <c r="U8" s="1"/>
      <c r="V8" s="1"/>
      <c r="W8" s="1"/>
      <c r="X8" s="1"/>
      <c r="Z8" s="1"/>
    </row>
    <row r="9" spans="1:26" ht="15.75" customHeight="1">
      <c r="A9" s="65" t="s">
        <v>6</v>
      </c>
      <c r="B9" s="66"/>
      <c r="C9" s="66"/>
      <c r="D9" s="66"/>
      <c r="E9" s="66"/>
      <c r="F9" s="66"/>
      <c r="G9" s="66"/>
      <c r="H9" s="67"/>
      <c r="I9" s="16"/>
      <c r="J9" s="16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Z9" s="1"/>
    </row>
    <row r="10" spans="1:26" ht="15" customHeight="1">
      <c r="A10" s="8" t="s">
        <v>7</v>
      </c>
      <c r="B10" s="37" t="s">
        <v>8</v>
      </c>
      <c r="C10" s="37"/>
      <c r="D10" s="37"/>
      <c r="E10" s="5"/>
      <c r="F10" s="1"/>
      <c r="G10" s="1"/>
      <c r="H10" s="7"/>
      <c r="I10" s="16"/>
      <c r="J10" s="16"/>
      <c r="K10" s="16"/>
      <c r="L10" s="16"/>
      <c r="M10" s="16"/>
      <c r="N10" s="16"/>
      <c r="O10" s="16"/>
      <c r="P10" s="1"/>
      <c r="Q10" s="1"/>
      <c r="R10" s="1"/>
      <c r="S10" s="1"/>
      <c r="T10" s="1"/>
      <c r="U10" s="1"/>
      <c r="V10" s="1"/>
      <c r="W10" s="1"/>
      <c r="X10" s="1"/>
      <c r="Z10" s="1"/>
    </row>
    <row r="11" spans="1:26" ht="15" customHeight="1">
      <c r="A11" s="8" t="s">
        <v>9</v>
      </c>
      <c r="B11" s="38" t="s">
        <v>10</v>
      </c>
      <c r="C11" s="38"/>
      <c r="D11" s="38"/>
      <c r="E11" s="2"/>
      <c r="F11" s="1"/>
      <c r="G11" s="1"/>
      <c r="H11" s="6"/>
      <c r="I11" s="16"/>
      <c r="J11" s="16"/>
      <c r="K11" s="16"/>
      <c r="L11" s="16"/>
      <c r="M11" s="16"/>
      <c r="N11" s="16"/>
      <c r="O11" s="16"/>
      <c r="P11" s="1"/>
      <c r="Q11" s="1"/>
      <c r="R11" s="1"/>
      <c r="S11" s="1"/>
      <c r="T11" s="1"/>
      <c r="U11" s="1"/>
      <c r="V11" s="1"/>
      <c r="W11" s="1"/>
      <c r="X11" s="1"/>
      <c r="Z11" s="1"/>
    </row>
    <row r="12" spans="1:26" ht="15" customHeight="1">
      <c r="A12" s="9" t="s">
        <v>11</v>
      </c>
      <c r="B12" s="37" t="s">
        <v>12</v>
      </c>
      <c r="C12" s="37"/>
      <c r="D12" s="37"/>
      <c r="E12" s="5"/>
      <c r="F12" s="5"/>
      <c r="G12" s="5"/>
      <c r="H12" s="6"/>
      <c r="I12" s="16"/>
      <c r="J12" s="16"/>
      <c r="K12" s="16"/>
      <c r="L12" s="16"/>
      <c r="M12" s="16"/>
      <c r="N12" s="16"/>
      <c r="O12" s="16"/>
      <c r="P12" s="1"/>
      <c r="Q12" s="1"/>
      <c r="R12" s="1"/>
      <c r="S12" s="1"/>
      <c r="T12" s="1"/>
      <c r="U12" s="1"/>
      <c r="V12" s="1"/>
      <c r="W12" s="1"/>
      <c r="X12" s="1"/>
      <c r="Z12" s="1"/>
    </row>
    <row r="13" spans="1:26" ht="15" customHeight="1">
      <c r="A13" s="8" t="s">
        <v>13</v>
      </c>
      <c r="B13" s="38" t="s">
        <v>14</v>
      </c>
      <c r="C13" s="38"/>
      <c r="D13" s="38"/>
      <c r="E13" s="2"/>
      <c r="F13" s="2"/>
      <c r="G13" s="2"/>
      <c r="H13" s="3"/>
      <c r="I13" s="16"/>
      <c r="J13" s="16"/>
      <c r="K13" s="16"/>
      <c r="L13" s="16"/>
      <c r="M13" s="16"/>
      <c r="N13" s="16"/>
      <c r="O13" s="16"/>
      <c r="P13" s="1"/>
      <c r="Q13" s="1"/>
      <c r="R13" s="1"/>
      <c r="S13" s="1"/>
      <c r="T13" s="1"/>
      <c r="U13" s="1"/>
      <c r="V13" s="1"/>
      <c r="W13" s="1"/>
      <c r="X13" s="1"/>
      <c r="Z13" s="1"/>
    </row>
    <row r="14" spans="1:26" ht="15" customHeight="1">
      <c r="A14" s="9" t="s">
        <v>15</v>
      </c>
      <c r="B14" s="38" t="s">
        <v>16</v>
      </c>
      <c r="C14" s="38"/>
      <c r="D14" s="38"/>
      <c r="E14" s="1"/>
      <c r="F14" s="1"/>
      <c r="G14" s="1"/>
      <c r="H14" s="6"/>
      <c r="I14" s="16"/>
      <c r="J14" s="16"/>
      <c r="K14" s="16"/>
      <c r="L14" s="16"/>
      <c r="M14" s="16"/>
      <c r="N14" s="16"/>
      <c r="O14" s="16"/>
      <c r="P14" s="1"/>
      <c r="Q14" s="1"/>
      <c r="R14" s="1"/>
      <c r="S14" s="1"/>
      <c r="T14" s="1"/>
      <c r="U14" s="1"/>
      <c r="V14" s="1"/>
      <c r="W14" s="1"/>
      <c r="X14" s="1"/>
      <c r="Z14" s="1"/>
    </row>
    <row r="15" spans="1:26" ht="15.75" customHeight="1">
      <c r="A15" s="10"/>
      <c r="B15" s="39" t="s">
        <v>17</v>
      </c>
      <c r="C15" s="40"/>
      <c r="D15" s="40"/>
      <c r="E15" s="10"/>
      <c r="F15" s="10"/>
      <c r="G15" s="10"/>
      <c r="H15" s="11"/>
      <c r="I15" s="16"/>
      <c r="J15" s="16"/>
      <c r="K15" s="16"/>
      <c r="L15" s="16"/>
      <c r="M15" s="16"/>
      <c r="N15" s="16"/>
      <c r="O15" s="16"/>
      <c r="P15" s="1"/>
      <c r="Q15" s="1"/>
      <c r="R15" s="1"/>
      <c r="S15" s="1"/>
      <c r="T15" s="1"/>
      <c r="U15" s="1"/>
      <c r="V15" s="1"/>
      <c r="W15" s="1"/>
      <c r="X15" s="1"/>
      <c r="Z15" s="1"/>
    </row>
    <row r="16" spans="1:2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"/>
      <c r="Q16" s="1"/>
      <c r="R16" s="1"/>
      <c r="S16" s="1"/>
      <c r="T16" s="1"/>
      <c r="U16" s="1"/>
      <c r="V16" s="1"/>
      <c r="W16" s="1"/>
      <c r="X16" s="1"/>
      <c r="Z16" s="1"/>
    </row>
    <row r="17" spans="1:26" ht="15.75" customHeight="1">
      <c r="A17" s="65" t="s">
        <v>18</v>
      </c>
      <c r="B17" s="66"/>
      <c r="C17" s="66"/>
      <c r="D17" s="71" t="s">
        <v>19</v>
      </c>
      <c r="E17" s="72"/>
      <c r="F17" s="72"/>
      <c r="G17" s="72"/>
      <c r="H17" s="73"/>
      <c r="I17" s="16"/>
      <c r="J17" s="16"/>
      <c r="K17" s="16"/>
      <c r="L17" s="16"/>
      <c r="M17" s="16"/>
      <c r="N17" s="16"/>
      <c r="O17" s="16"/>
      <c r="P17" s="1"/>
      <c r="Q17" s="1"/>
      <c r="R17" s="1"/>
      <c r="S17" s="1"/>
      <c r="T17" s="1"/>
      <c r="U17" s="1"/>
      <c r="V17" s="1"/>
      <c r="W17" s="1"/>
      <c r="X17" s="1"/>
      <c r="Z17" s="1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Z18" s="1"/>
    </row>
    <row r="19" spans="1:26" ht="15.75" thickBo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"/>
      <c r="Q19" s="1"/>
      <c r="R19" s="1"/>
      <c r="S19" s="1"/>
      <c r="T19" s="1"/>
      <c r="U19" s="1"/>
      <c r="V19" s="1"/>
      <c r="W19" s="1"/>
      <c r="X19" s="1"/>
      <c r="Z19" s="1"/>
    </row>
    <row r="20" spans="1:26" ht="21" customHeight="1" thickBot="1">
      <c r="A20" s="41" t="s">
        <v>20</v>
      </c>
      <c r="B20" s="59" t="s">
        <v>21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1"/>
      <c r="Q20" s="1"/>
      <c r="R20" s="1"/>
      <c r="S20" s="1"/>
      <c r="T20" s="1"/>
      <c r="U20" s="1"/>
      <c r="V20" s="1"/>
      <c r="W20" s="1"/>
      <c r="X20" s="1"/>
      <c r="Z20" s="1"/>
    </row>
    <row r="21" spans="1:26" ht="15.75">
      <c r="A21" s="22" t="s">
        <v>22</v>
      </c>
      <c r="B21" s="36">
        <v>0</v>
      </c>
      <c r="C21" s="36">
        <v>2.5</v>
      </c>
      <c r="D21" s="36">
        <v>5</v>
      </c>
      <c r="E21" s="36">
        <v>7.5</v>
      </c>
      <c r="F21" s="36">
        <v>10</v>
      </c>
      <c r="G21" s="36">
        <v>15</v>
      </c>
      <c r="H21" s="36">
        <v>20</v>
      </c>
      <c r="I21" s="36">
        <v>30</v>
      </c>
      <c r="J21" s="36">
        <v>45</v>
      </c>
      <c r="K21" s="36">
        <v>60</v>
      </c>
      <c r="L21" s="36"/>
      <c r="M21" s="36"/>
      <c r="N21" s="36"/>
      <c r="O21" s="42" t="s">
        <v>23</v>
      </c>
      <c r="P21" s="1"/>
      <c r="Q21" s="1"/>
      <c r="R21" s="1"/>
      <c r="S21" s="1"/>
      <c r="T21" s="1"/>
      <c r="U21" s="1"/>
      <c r="V21" s="1"/>
      <c r="W21" s="1"/>
      <c r="X21" s="1"/>
      <c r="Z21" s="1"/>
    </row>
    <row r="22" spans="1:26" ht="15.75">
      <c r="A22" s="23" t="s">
        <v>24</v>
      </c>
      <c r="B22" s="43">
        <v>0</v>
      </c>
      <c r="C22" s="43">
        <v>79.66</v>
      </c>
      <c r="D22" s="43">
        <v>92.447871249999992</v>
      </c>
      <c r="E22" s="43">
        <v>96.866456249999999</v>
      </c>
      <c r="F22" s="43">
        <v>98.795966249999992</v>
      </c>
      <c r="G22" s="43">
        <v>100.15561124999999</v>
      </c>
      <c r="H22" s="43">
        <v>99.980867499999988</v>
      </c>
      <c r="I22" s="43">
        <v>99.926299999999998</v>
      </c>
      <c r="J22" s="43">
        <v>99.597124999999991</v>
      </c>
      <c r="K22" s="43">
        <v>99.615764999999982</v>
      </c>
      <c r="L22" s="43"/>
      <c r="M22" s="43"/>
      <c r="N22" s="43"/>
      <c r="O22" s="44">
        <v>104.39131895978375</v>
      </c>
      <c r="P22" s="1"/>
      <c r="Q22" s="1"/>
      <c r="R22" s="1"/>
      <c r="S22" s="1"/>
      <c r="T22" s="1"/>
      <c r="U22" s="1"/>
      <c r="V22" s="1"/>
      <c r="W22" s="1"/>
      <c r="X22" s="1"/>
      <c r="Z22" s="1"/>
    </row>
    <row r="23" spans="1:26" ht="15.75">
      <c r="A23" s="24" t="s">
        <v>25</v>
      </c>
      <c r="B23" s="45">
        <v>0</v>
      </c>
      <c r="C23" s="45">
        <v>1.1826739651477451</v>
      </c>
      <c r="D23" s="45">
        <v>0.5405942430656171</v>
      </c>
      <c r="E23" s="45">
        <v>0.67087908844504029</v>
      </c>
      <c r="F23" s="45">
        <v>0.7564988155433735</v>
      </c>
      <c r="G23" s="45">
        <v>0.70142387044443066</v>
      </c>
      <c r="H23" s="45">
        <v>0.79514070532669301</v>
      </c>
      <c r="I23" s="45">
        <v>0.82870922679698622</v>
      </c>
      <c r="J23" s="45"/>
      <c r="K23" s="45"/>
      <c r="L23" s="45"/>
      <c r="M23" s="45"/>
      <c r="N23" s="45"/>
      <c r="O23" s="46">
        <v>0.85638205497172337</v>
      </c>
      <c r="P23" s="1"/>
      <c r="Q23" s="1"/>
      <c r="R23" s="1"/>
      <c r="S23" s="1"/>
      <c r="T23" s="1"/>
      <c r="U23" s="1"/>
      <c r="V23" s="1"/>
      <c r="W23" s="1"/>
      <c r="X23" s="1"/>
      <c r="Z23" s="1"/>
    </row>
    <row r="24" spans="1:26" ht="16.5" thickBot="1">
      <c r="A24" s="25" t="s">
        <v>26</v>
      </c>
      <c r="B24" s="17">
        <v>0</v>
      </c>
      <c r="C24" s="17">
        <f t="shared" ref="C24:K24" si="0">(C23*C22)/100</f>
        <v>0.94211808063669378</v>
      </c>
      <c r="D24" s="17">
        <f t="shared" si="0"/>
        <v>0.49976786981421367</v>
      </c>
      <c r="E24" s="17">
        <f t="shared" si="0"/>
        <v>0.6498567986990138</v>
      </c>
      <c r="F24" s="17">
        <f t="shared" si="0"/>
        <v>0.74739031448588089</v>
      </c>
      <c r="G24" s="17">
        <f t="shared" si="0"/>
        <v>0.70251536489702759</v>
      </c>
      <c r="H24" s="17">
        <f t="shared" si="0"/>
        <v>0.7949885750312462</v>
      </c>
      <c r="I24" s="17">
        <f t="shared" si="0"/>
        <v>0.82809846809683674</v>
      </c>
      <c r="J24" s="17">
        <f t="shared" si="0"/>
        <v>0</v>
      </c>
      <c r="K24" s="17">
        <f t="shared" si="0"/>
        <v>0</v>
      </c>
      <c r="L24" s="17"/>
      <c r="M24" s="17"/>
      <c r="N24" s="17"/>
      <c r="O24" s="17">
        <f t="shared" ref="O24" si="1">(O23*O22)/100</f>
        <v>0.89398852251988226</v>
      </c>
      <c r="P24" s="1"/>
      <c r="Q24" s="1"/>
      <c r="R24" s="1"/>
      <c r="S24" s="1"/>
      <c r="T24" s="1"/>
      <c r="U24" s="1"/>
      <c r="V24" s="1"/>
      <c r="W24" s="1"/>
      <c r="X24" s="1"/>
      <c r="Z24" s="1"/>
    </row>
    <row r="25" spans="1:26" ht="15.7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Z25" s="1"/>
    </row>
    <row r="26" spans="1:26" ht="18.75" customHeight="1" thickBot="1">
      <c r="A26" s="41" t="s">
        <v>20</v>
      </c>
      <c r="B26" s="60" t="s">
        <v>39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1"/>
      <c r="Q26" s="1"/>
      <c r="R26" s="1"/>
      <c r="S26" s="1"/>
      <c r="T26" s="1"/>
      <c r="U26" s="1"/>
      <c r="V26" s="1"/>
      <c r="W26" s="1"/>
      <c r="X26" s="1"/>
      <c r="Z26" s="1"/>
    </row>
    <row r="27" spans="1:26" ht="15.75">
      <c r="A27" s="26" t="str">
        <f>A21</f>
        <v>Tempo (h)</v>
      </c>
      <c r="B27" s="36">
        <v>0</v>
      </c>
      <c r="C27" s="36">
        <v>5</v>
      </c>
      <c r="D27" s="36">
        <v>10</v>
      </c>
      <c r="E27" s="36">
        <v>15</v>
      </c>
      <c r="F27" s="36">
        <v>20</v>
      </c>
      <c r="G27" s="36">
        <v>30</v>
      </c>
      <c r="H27" s="36">
        <v>45</v>
      </c>
      <c r="I27" s="36">
        <v>60</v>
      </c>
      <c r="L27" s="36"/>
      <c r="M27" s="36"/>
      <c r="N27" s="36"/>
      <c r="O27" s="42" t="s">
        <v>23</v>
      </c>
      <c r="P27" s="1"/>
      <c r="Q27" s="1"/>
      <c r="R27" s="1"/>
      <c r="S27" s="1"/>
      <c r="T27" s="1"/>
      <c r="U27" s="1"/>
      <c r="V27" s="1"/>
      <c r="W27" s="1"/>
      <c r="X27" s="1"/>
      <c r="Z27" s="1"/>
    </row>
    <row r="28" spans="1:26" ht="15.75">
      <c r="A28" s="23" t="s">
        <v>24</v>
      </c>
      <c r="B28" s="43">
        <v>0</v>
      </c>
      <c r="C28" s="43">
        <v>65.125</v>
      </c>
      <c r="D28" s="43">
        <v>78.496062500000008</v>
      </c>
      <c r="E28" s="43">
        <v>84.738279031250002</v>
      </c>
      <c r="F28" s="43">
        <v>88.988554403015627</v>
      </c>
      <c r="G28" s="43">
        <v>93.962457115441254</v>
      </c>
      <c r="H28" s="43">
        <v>98.603638000922516</v>
      </c>
      <c r="I28" s="43">
        <v>101.71176892393035</v>
      </c>
      <c r="J28" s="43"/>
      <c r="K28" s="43"/>
      <c r="L28" s="43"/>
      <c r="M28" s="43"/>
      <c r="N28" s="43"/>
      <c r="O28" s="44">
        <v>104.39131895978375</v>
      </c>
      <c r="P28" s="1"/>
      <c r="Q28" s="1"/>
      <c r="R28" s="1"/>
      <c r="S28" s="1"/>
      <c r="T28" s="1"/>
      <c r="U28" s="1"/>
      <c r="V28" s="1"/>
      <c r="W28" s="1"/>
      <c r="X28" s="1"/>
      <c r="Z28" s="1"/>
    </row>
    <row r="29" spans="1:26" ht="15.75">
      <c r="A29" s="24" t="s">
        <v>25</v>
      </c>
      <c r="B29" s="45">
        <v>0</v>
      </c>
      <c r="C29" s="45">
        <v>1.1826739651477451</v>
      </c>
      <c r="D29" s="45">
        <v>0.5405942430656171</v>
      </c>
      <c r="E29" s="45">
        <v>0.67087908844504029</v>
      </c>
      <c r="F29" s="45">
        <v>0.7564988155433735</v>
      </c>
      <c r="G29" s="45">
        <v>0.70142387044443066</v>
      </c>
      <c r="H29" s="45">
        <v>0.79514070532669301</v>
      </c>
      <c r="I29" s="45">
        <v>0.82870922679698622</v>
      </c>
      <c r="J29" s="45"/>
      <c r="K29" s="45"/>
      <c r="L29" s="45"/>
      <c r="M29" s="45"/>
      <c r="N29" s="45"/>
      <c r="O29" s="46">
        <v>0.85638205497172337</v>
      </c>
      <c r="P29" s="1"/>
      <c r="Q29" s="1"/>
      <c r="R29" s="1"/>
      <c r="S29" s="1"/>
      <c r="T29" s="1"/>
      <c r="U29" s="1"/>
      <c r="V29" s="1"/>
      <c r="W29" s="1"/>
      <c r="X29" s="1"/>
      <c r="Z29" s="1"/>
    </row>
    <row r="30" spans="1:26" ht="16.5" thickBot="1">
      <c r="A30" s="25" t="s">
        <v>26</v>
      </c>
      <c r="B30" s="17">
        <v>0</v>
      </c>
      <c r="C30" s="17">
        <f>(C29*C28)/100</f>
        <v>0.77021641980246902</v>
      </c>
      <c r="D30" s="17">
        <f t="shared" ref="D30:O30" si="2">(D29*D28)/100</f>
        <v>0.42434519490818878</v>
      </c>
      <c r="E30" s="17">
        <f t="shared" si="2"/>
        <v>0.56849139392886472</v>
      </c>
      <c r="F30" s="17">
        <f t="shared" si="2"/>
        <v>0.6731973600279838</v>
      </c>
      <c r="G30" s="17">
        <f t="shared" si="2"/>
        <v>0.65907510346381637</v>
      </c>
      <c r="H30" s="17">
        <f t="shared" si="2"/>
        <v>0.78403766267831443</v>
      </c>
      <c r="I30" s="17">
        <f t="shared" si="2"/>
        <v>0.84289481381104059</v>
      </c>
      <c r="J30" s="17">
        <f t="shared" si="2"/>
        <v>0</v>
      </c>
      <c r="K30" s="17">
        <f t="shared" si="2"/>
        <v>0</v>
      </c>
      <c r="L30" s="17"/>
      <c r="M30" s="17"/>
      <c r="N30" s="17"/>
      <c r="O30" s="17">
        <f t="shared" si="2"/>
        <v>0.89398852251988226</v>
      </c>
      <c r="P30" s="1"/>
      <c r="Q30" s="1"/>
      <c r="R30" s="1"/>
      <c r="S30" s="1"/>
      <c r="T30" s="1"/>
      <c r="U30" s="1"/>
      <c r="V30" s="1"/>
      <c r="W30" s="1"/>
      <c r="X30" s="1"/>
      <c r="Z30" s="1"/>
    </row>
    <row r="31" spans="1:26" ht="15.7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Z31" s="1"/>
    </row>
    <row r="32" spans="1:26" ht="17.25" thickBot="1">
      <c r="A32" s="41" t="s">
        <v>20</v>
      </c>
      <c r="B32" s="59" t="s">
        <v>28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/>
      <c r="P32" s="1"/>
      <c r="Q32" s="1"/>
      <c r="R32" s="1"/>
      <c r="S32" s="1"/>
      <c r="T32" s="1"/>
      <c r="U32" s="1"/>
      <c r="V32" s="1"/>
      <c r="W32" s="1"/>
      <c r="X32" s="1"/>
      <c r="Z32" s="1"/>
    </row>
    <row r="33" spans="1:26" ht="15.75">
      <c r="A33" s="22" t="str">
        <f>A21</f>
        <v>Tempo (h)</v>
      </c>
      <c r="B33" s="36">
        <v>0</v>
      </c>
      <c r="C33" s="36">
        <v>2.5</v>
      </c>
      <c r="D33" s="36">
        <v>5</v>
      </c>
      <c r="E33" s="36">
        <v>7.5</v>
      </c>
      <c r="F33" s="36">
        <v>10</v>
      </c>
      <c r="G33" s="36">
        <v>15</v>
      </c>
      <c r="H33" s="36">
        <v>20</v>
      </c>
      <c r="I33" s="36">
        <v>30</v>
      </c>
      <c r="J33" s="36">
        <v>45</v>
      </c>
      <c r="K33" s="36">
        <v>60</v>
      </c>
      <c r="L33" s="36"/>
      <c r="M33" s="36"/>
      <c r="N33" s="36"/>
      <c r="O33" s="42" t="s">
        <v>23</v>
      </c>
      <c r="P33" s="1"/>
      <c r="Q33" s="1"/>
      <c r="R33" s="1"/>
      <c r="S33" s="1"/>
      <c r="T33" s="1"/>
      <c r="U33" s="1"/>
      <c r="V33" s="1"/>
      <c r="W33" s="1"/>
      <c r="X33" s="1"/>
      <c r="Z33" s="1"/>
    </row>
    <row r="34" spans="1:26" ht="15.75">
      <c r="A34" s="23" t="s">
        <v>24</v>
      </c>
      <c r="B34" s="43">
        <v>0</v>
      </c>
      <c r="C34" s="43">
        <v>52.266666666666673</v>
      </c>
      <c r="D34" s="43">
        <v>68.408286666666655</v>
      </c>
      <c r="E34" s="43">
        <v>76.462333333333333</v>
      </c>
      <c r="F34" s="43">
        <v>82.098191666666665</v>
      </c>
      <c r="G34" s="43">
        <v>89.575031666666675</v>
      </c>
      <c r="H34" s="43">
        <v>94.502965000000003</v>
      </c>
      <c r="I34" s="43">
        <v>100.301355</v>
      </c>
      <c r="J34" s="43">
        <v>104.45209499999999</v>
      </c>
      <c r="K34" s="43">
        <v>106.24774833333333</v>
      </c>
      <c r="L34" s="43"/>
      <c r="M34" s="43"/>
      <c r="N34" s="43"/>
      <c r="O34" s="44">
        <v>107.62068499999998</v>
      </c>
      <c r="P34" s="1"/>
      <c r="Q34" s="1"/>
      <c r="R34" s="1"/>
      <c r="S34" s="1"/>
      <c r="T34" s="1"/>
      <c r="U34" s="1"/>
      <c r="V34" s="1"/>
      <c r="W34" s="1"/>
      <c r="X34" s="1"/>
      <c r="Z34" s="1"/>
    </row>
    <row r="35" spans="1:26" ht="15.75">
      <c r="A35" s="24" t="s">
        <v>25</v>
      </c>
      <c r="B35" s="45">
        <v>0</v>
      </c>
      <c r="C35" s="45">
        <v>4.0793550325729724</v>
      </c>
      <c r="D35" s="45">
        <v>2.4475523282657012</v>
      </c>
      <c r="E35" s="45">
        <v>2.140482195642945</v>
      </c>
      <c r="F35" s="45">
        <v>2.0215661973299022</v>
      </c>
      <c r="G35" s="45">
        <v>1.7417686948138493</v>
      </c>
      <c r="H35" s="45">
        <v>1.6873054844149795</v>
      </c>
      <c r="I35" s="45">
        <v>1.4684432404471623</v>
      </c>
      <c r="J35" s="45">
        <v>1.2078348398444623</v>
      </c>
      <c r="K35" s="45">
        <v>1.4647810121751383</v>
      </c>
      <c r="L35" s="45"/>
      <c r="M35" s="45"/>
      <c r="N35" s="45"/>
      <c r="O35" s="46">
        <v>1.1720178057565194</v>
      </c>
      <c r="P35" s="1"/>
      <c r="Q35" s="1"/>
      <c r="R35" s="1"/>
      <c r="S35" s="1"/>
      <c r="T35" s="1"/>
      <c r="U35" s="1"/>
      <c r="V35" s="1"/>
      <c r="W35" s="1"/>
      <c r="X35" s="1"/>
      <c r="Z35" s="1"/>
    </row>
    <row r="36" spans="1:26" ht="16.5" thickBot="1">
      <c r="A36" s="25" t="s">
        <v>26</v>
      </c>
      <c r="B36" s="17" t="s">
        <v>29</v>
      </c>
      <c r="C36" s="17">
        <f>(C35*C34)/100</f>
        <v>2.1321428970248073</v>
      </c>
      <c r="D36" s="17">
        <f t="shared" ref="D36:O36" si="3">(D35*D34)/100</f>
        <v>1.674328613036675</v>
      </c>
      <c r="E36" s="17">
        <f t="shared" si="3"/>
        <v>1.6366626313731607</v>
      </c>
      <c r="F36" s="17">
        <f t="shared" si="3"/>
        <v>1.6596692913524478</v>
      </c>
      <c r="G36" s="17">
        <f t="shared" si="3"/>
        <v>1.5601898599395922</v>
      </c>
      <c r="H36" s="17">
        <f t="shared" si="3"/>
        <v>1.5945537113797688</v>
      </c>
      <c r="I36" s="17">
        <f t="shared" si="3"/>
        <v>1.4728684675744119</v>
      </c>
      <c r="J36" s="17">
        <f t="shared" si="3"/>
        <v>1.2616087943574354</v>
      </c>
      <c r="K36" s="17">
        <f t="shared" si="3"/>
        <v>1.5562968434502937</v>
      </c>
      <c r="L36" s="17"/>
      <c r="M36" s="17"/>
      <c r="N36" s="17"/>
      <c r="O36" s="17">
        <f t="shared" si="3"/>
        <v>1.2613335908771353</v>
      </c>
      <c r="P36" s="1"/>
      <c r="Q36" s="1"/>
      <c r="R36" s="1"/>
      <c r="S36" s="1"/>
      <c r="T36" s="1"/>
      <c r="U36" s="1"/>
      <c r="V36" s="1"/>
      <c r="W36" s="1"/>
      <c r="X36" s="1"/>
      <c r="Z36" s="1"/>
    </row>
    <row r="37" spans="1:26" ht="16.5" thickBot="1">
      <c r="A37" s="48" t="s">
        <v>40</v>
      </c>
      <c r="B37" s="49">
        <f>B34/$O$34*100</f>
        <v>0</v>
      </c>
      <c r="C37" s="49">
        <f t="shared" ref="C37:K37" si="4">C34/$O$34*100</f>
        <v>48.565632774653572</v>
      </c>
      <c r="D37" s="49">
        <f t="shared" si="4"/>
        <v>63.564255019066884</v>
      </c>
      <c r="E37" s="49">
        <f t="shared" si="4"/>
        <v>71.047989829588374</v>
      </c>
      <c r="F37" s="49">
        <f t="shared" si="4"/>
        <v>76.284769667342928</v>
      </c>
      <c r="G37" s="49">
        <f t="shared" si="4"/>
        <v>83.232170160101376</v>
      </c>
      <c r="H37" s="49">
        <f t="shared" si="4"/>
        <v>87.811153590037108</v>
      </c>
      <c r="I37" s="49">
        <f t="shared" si="4"/>
        <v>93.198956130041381</v>
      </c>
      <c r="J37" s="49">
        <f t="shared" si="4"/>
        <v>97.055779750890821</v>
      </c>
      <c r="K37" s="49">
        <f t="shared" si="4"/>
        <v>98.724281798924949</v>
      </c>
      <c r="L37" s="49"/>
      <c r="M37" s="49"/>
      <c r="N37" s="49"/>
      <c r="O37" s="49"/>
      <c r="P37" s="1"/>
      <c r="Q37" s="1"/>
      <c r="R37" s="1"/>
      <c r="S37" s="1"/>
      <c r="T37" s="1"/>
      <c r="U37" s="1"/>
      <c r="V37" s="1"/>
      <c r="W37" s="1"/>
      <c r="X37" s="1"/>
      <c r="Z37" s="1"/>
    </row>
    <row r="38" spans="1:26" ht="17.25" thickBot="1">
      <c r="A38" s="41" t="s">
        <v>20</v>
      </c>
      <c r="B38" s="62" t="s">
        <v>30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4"/>
      <c r="P38" s="1"/>
      <c r="Q38" s="1"/>
      <c r="R38" s="1"/>
      <c r="S38" s="1"/>
      <c r="T38" s="1"/>
      <c r="U38" s="1"/>
      <c r="V38" s="1"/>
      <c r="W38" s="1"/>
      <c r="X38" s="1"/>
      <c r="Z38" s="1"/>
    </row>
    <row r="39" spans="1:26" ht="15.75">
      <c r="A39" s="22" t="str">
        <f>A21</f>
        <v>Tempo (h)</v>
      </c>
      <c r="B39" s="36">
        <v>0</v>
      </c>
      <c r="C39" s="36">
        <v>2.5</v>
      </c>
      <c r="D39" s="36">
        <v>5</v>
      </c>
      <c r="E39" s="36">
        <v>7.5</v>
      </c>
      <c r="F39" s="36">
        <v>10</v>
      </c>
      <c r="G39" s="36">
        <v>15</v>
      </c>
      <c r="H39" s="36">
        <v>20</v>
      </c>
      <c r="I39" s="36">
        <v>30</v>
      </c>
      <c r="J39" s="36">
        <v>45</v>
      </c>
      <c r="K39" s="36">
        <v>60</v>
      </c>
      <c r="L39" s="36"/>
      <c r="M39" s="36"/>
      <c r="N39" s="36"/>
      <c r="O39" s="42" t="s">
        <v>23</v>
      </c>
      <c r="P39" s="1"/>
      <c r="Q39" s="1"/>
      <c r="R39" s="1"/>
      <c r="S39" s="1"/>
      <c r="T39" s="1"/>
      <c r="U39" s="1"/>
      <c r="V39" s="1"/>
      <c r="W39" s="1"/>
      <c r="X39" s="1"/>
      <c r="Z39" s="1"/>
    </row>
    <row r="40" spans="1:26" ht="15.75">
      <c r="A40" s="23" t="s">
        <v>24</v>
      </c>
      <c r="B40" s="43">
        <v>0</v>
      </c>
      <c r="C40" s="43">
        <v>62.68</v>
      </c>
      <c r="D40" s="43">
        <v>79.826340000000002</v>
      </c>
      <c r="E40" s="43">
        <v>87.339736666666667</v>
      </c>
      <c r="F40" s="43">
        <v>92.183001666666655</v>
      </c>
      <c r="G40" s="43">
        <v>97.022661666666679</v>
      </c>
      <c r="H40" s="43">
        <v>99.410028333333329</v>
      </c>
      <c r="I40" s="43">
        <v>101.98814499999999</v>
      </c>
      <c r="J40" s="43">
        <v>103.77195999999999</v>
      </c>
      <c r="K40" s="43">
        <v>104.77230666666667</v>
      </c>
      <c r="L40" s="43"/>
      <c r="M40" s="43"/>
      <c r="N40" s="43"/>
      <c r="O40" s="44">
        <v>105.18788166666666</v>
      </c>
      <c r="P40" s="1"/>
      <c r="Q40" s="1"/>
      <c r="R40" s="1"/>
      <c r="S40" s="1"/>
      <c r="T40" s="1"/>
      <c r="U40" s="1"/>
      <c r="V40" s="1"/>
      <c r="W40" s="1"/>
      <c r="X40" s="1"/>
      <c r="Z40" s="1"/>
    </row>
    <row r="41" spans="1:26" ht="15.75">
      <c r="A41" s="24" t="s">
        <v>25</v>
      </c>
      <c r="B41" s="45">
        <v>0</v>
      </c>
      <c r="C41" s="45">
        <v>2.6298550685809254</v>
      </c>
      <c r="D41" s="45">
        <v>0.10357456708216393</v>
      </c>
      <c r="E41" s="45">
        <v>0.16847711829711776</v>
      </c>
      <c r="F41" s="45">
        <v>0.41473256077633408</v>
      </c>
      <c r="G41" s="45">
        <v>0.57941016058386219</v>
      </c>
      <c r="H41" s="45">
        <v>0.66955910329128698</v>
      </c>
      <c r="I41" s="45">
        <v>0.59631986137848769</v>
      </c>
      <c r="J41" s="45">
        <v>0.5612149622595064</v>
      </c>
      <c r="K41" s="45">
        <v>0.49027810472427735</v>
      </c>
      <c r="L41" s="45"/>
      <c r="M41" s="45"/>
      <c r="N41" s="45"/>
      <c r="O41" s="46">
        <v>0.61934703166578853</v>
      </c>
      <c r="P41" s="1"/>
      <c r="Q41" s="1"/>
      <c r="R41" s="1"/>
      <c r="S41" s="1"/>
      <c r="T41" s="1"/>
      <c r="U41" s="1"/>
      <c r="V41" s="1"/>
      <c r="W41" s="1"/>
      <c r="X41" s="1"/>
      <c r="Z41" s="1"/>
    </row>
    <row r="42" spans="1:26" ht="16.5" thickBot="1">
      <c r="A42" s="25" t="s">
        <v>26</v>
      </c>
      <c r="B42" s="17">
        <v>0</v>
      </c>
      <c r="C42" s="17">
        <f>(C41*C40)/100</f>
        <v>1.648393156986524</v>
      </c>
      <c r="D42" s="17">
        <f t="shared" ref="D42:O42" si="5">(D41*D40)/100</f>
        <v>8.267978607253626E-2</v>
      </c>
      <c r="E42" s="17">
        <f t="shared" si="5"/>
        <v>0.14714747146429114</v>
      </c>
      <c r="F42" s="17">
        <f t="shared" si="5"/>
        <v>0.38231292341265738</v>
      </c>
      <c r="G42" s="17">
        <f t="shared" si="5"/>
        <v>0.56215915976557074</v>
      </c>
      <c r="H42" s="17">
        <f t="shared" si="5"/>
        <v>0.66560889429028092</v>
      </c>
      <c r="I42" s="17">
        <f t="shared" si="5"/>
        <v>0.60817556488649094</v>
      </c>
      <c r="J42" s="17">
        <f t="shared" si="5"/>
        <v>0.58238376614995002</v>
      </c>
      <c r="K42" s="17">
        <f t="shared" si="5"/>
        <v>0.51367567940124104</v>
      </c>
      <c r="L42" s="17"/>
      <c r="M42" s="17"/>
      <c r="N42" s="17"/>
      <c r="O42" s="17">
        <f t="shared" si="5"/>
        <v>0.65147802277462208</v>
      </c>
      <c r="P42" s="1"/>
      <c r="Q42" s="1"/>
      <c r="R42" s="1"/>
      <c r="S42" s="1"/>
      <c r="T42" s="1"/>
      <c r="U42" s="1"/>
      <c r="V42" s="1"/>
      <c r="W42" s="1"/>
      <c r="X42" s="1"/>
      <c r="Z42" s="1"/>
    </row>
    <row r="43" spans="1:26" ht="16.5" thickBot="1">
      <c r="A43" s="48" t="s">
        <v>40</v>
      </c>
      <c r="B43" s="49">
        <f>B40/$O$40*100</f>
        <v>0</v>
      </c>
      <c r="C43" s="49">
        <f t="shared" ref="C43:K43" si="6">C40/$O$40*100</f>
        <v>59.588613257398528</v>
      </c>
      <c r="D43" s="49">
        <f t="shared" si="6"/>
        <v>75.889293267606931</v>
      </c>
      <c r="E43" s="49">
        <f t="shared" si="6"/>
        <v>83.032128114757967</v>
      </c>
      <c r="F43" s="49">
        <f t="shared" si="6"/>
        <v>87.636522578511858</v>
      </c>
      <c r="G43" s="49">
        <f t="shared" si="6"/>
        <v>92.237489841391607</v>
      </c>
      <c r="H43" s="49">
        <f t="shared" si="6"/>
        <v>94.507111235833278</v>
      </c>
      <c r="I43" s="49">
        <f t="shared" si="6"/>
        <v>96.958074812451855</v>
      </c>
      <c r="J43" s="49">
        <f t="shared" si="6"/>
        <v>98.653911796461855</v>
      </c>
      <c r="K43" s="49">
        <f t="shared" si="6"/>
        <v>99.604921219616415</v>
      </c>
      <c r="L43" s="49"/>
      <c r="M43" s="49"/>
      <c r="N43" s="49"/>
      <c r="O43" s="49"/>
      <c r="P43" s="1"/>
      <c r="Q43" s="1"/>
      <c r="R43" s="1"/>
      <c r="S43" s="1"/>
      <c r="T43" s="1"/>
      <c r="U43" s="1"/>
      <c r="V43" s="1"/>
      <c r="W43" s="1"/>
      <c r="X43" s="1"/>
      <c r="Z43" s="1"/>
    </row>
    <row r="44" spans="1:26" ht="17.25" thickBot="1">
      <c r="A44" s="41" t="s">
        <v>20</v>
      </c>
      <c r="B44" s="62" t="s">
        <v>31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1"/>
      <c r="Q44" s="1"/>
      <c r="R44" s="1"/>
      <c r="S44" s="1"/>
      <c r="T44" s="1"/>
      <c r="U44" s="1"/>
      <c r="V44" s="1"/>
      <c r="W44" s="1"/>
      <c r="X44" s="1"/>
      <c r="Z44" s="1"/>
    </row>
    <row r="45" spans="1:26" ht="15.75">
      <c r="A45" s="22" t="str">
        <f>A21</f>
        <v>Tempo (h)</v>
      </c>
      <c r="B45" s="36">
        <v>0</v>
      </c>
      <c r="C45" s="36">
        <v>2.5</v>
      </c>
      <c r="D45" s="36">
        <v>5</v>
      </c>
      <c r="E45" s="36">
        <v>7.5</v>
      </c>
      <c r="F45" s="36">
        <v>10</v>
      </c>
      <c r="G45" s="36">
        <v>15</v>
      </c>
      <c r="H45" s="36">
        <v>20</v>
      </c>
      <c r="I45" s="36">
        <v>30</v>
      </c>
      <c r="J45" s="36">
        <v>45</v>
      </c>
      <c r="K45" s="36">
        <v>60</v>
      </c>
      <c r="L45" s="36"/>
      <c r="M45" s="36"/>
      <c r="N45" s="36"/>
      <c r="O45" s="42" t="s">
        <v>23</v>
      </c>
      <c r="P45" s="1"/>
      <c r="Q45" s="1"/>
      <c r="R45" s="1"/>
      <c r="S45" s="1"/>
      <c r="T45" s="1"/>
      <c r="U45" s="1"/>
      <c r="V45" s="1"/>
      <c r="W45" s="1"/>
      <c r="X45" s="1"/>
      <c r="Z45" s="1"/>
    </row>
    <row r="46" spans="1:26" ht="15.75">
      <c r="A46" s="23" t="s">
        <v>24</v>
      </c>
      <c r="B46" s="43">
        <v>0</v>
      </c>
      <c r="C46" s="43">
        <v>51.543333333333329</v>
      </c>
      <c r="D46" s="43">
        <v>70.590048333333343</v>
      </c>
      <c r="E46" s="43">
        <v>79.623818333333347</v>
      </c>
      <c r="F46" s="43">
        <v>85.136240000000001</v>
      </c>
      <c r="G46" s="43">
        <v>91.463540000000009</v>
      </c>
      <c r="H46" s="43">
        <v>95.015865000000005</v>
      </c>
      <c r="I46" s="43">
        <v>98.539818333333344</v>
      </c>
      <c r="J46" s="43">
        <v>100.76880333333334</v>
      </c>
      <c r="K46" s="43">
        <v>101.80953666666666</v>
      </c>
      <c r="L46" s="43"/>
      <c r="M46" s="43"/>
      <c r="N46" s="43"/>
      <c r="O46" s="44">
        <v>102.32361833333334</v>
      </c>
      <c r="P46" s="1"/>
      <c r="Q46" s="1"/>
      <c r="R46" s="1"/>
      <c r="S46" s="1"/>
      <c r="T46" s="1"/>
      <c r="U46" s="1"/>
      <c r="V46" s="1"/>
      <c r="W46" s="1"/>
      <c r="X46" s="1"/>
      <c r="Z46" s="1"/>
    </row>
    <row r="47" spans="1:26" ht="15.75">
      <c r="A47" s="24" t="s">
        <v>25</v>
      </c>
      <c r="B47" s="45">
        <v>0</v>
      </c>
      <c r="C47" s="45">
        <v>8.8025939736883796</v>
      </c>
      <c r="D47" s="45">
        <v>3.8437780023645383</v>
      </c>
      <c r="E47" s="45">
        <v>2.9187506663796547</v>
      </c>
      <c r="F47" s="45">
        <v>2.8700584527439985</v>
      </c>
      <c r="G47" s="45">
        <v>2.6161627590499066</v>
      </c>
      <c r="H47" s="45">
        <v>2.7613527036718475</v>
      </c>
      <c r="I47" s="45">
        <v>2.913437317842539</v>
      </c>
      <c r="J47" s="45">
        <v>3.0410810239161652</v>
      </c>
      <c r="K47" s="45">
        <v>3.0690496727324628</v>
      </c>
      <c r="L47" s="45"/>
      <c r="M47" s="45"/>
      <c r="N47" s="45"/>
      <c r="O47" s="46">
        <v>2.9558424295533854</v>
      </c>
      <c r="P47" s="1"/>
      <c r="Q47" s="1"/>
      <c r="R47" s="1"/>
      <c r="S47" s="1"/>
      <c r="T47" s="1"/>
      <c r="U47" s="1"/>
      <c r="V47" s="1"/>
      <c r="W47" s="1"/>
      <c r="X47" s="1"/>
      <c r="Z47" s="1"/>
    </row>
    <row r="48" spans="1:26" ht="16.5" thickBot="1">
      <c r="A48" s="27" t="s">
        <v>26</v>
      </c>
      <c r="B48" s="17">
        <v>0</v>
      </c>
      <c r="C48" s="17">
        <f>(C47*C46)/100</f>
        <v>4.5371503538381139</v>
      </c>
      <c r="D48" s="17">
        <f t="shared" ref="D48:O48" si="7">(D47*D46)/100</f>
        <v>2.7133247496951625</v>
      </c>
      <c r="E48" s="17">
        <f t="shared" si="7"/>
        <v>2.3240207282010927</v>
      </c>
      <c r="F48" s="17">
        <f t="shared" si="7"/>
        <v>2.443459852468417</v>
      </c>
      <c r="G48" s="17">
        <f t="shared" si="7"/>
        <v>2.3928350715887152</v>
      </c>
      <c r="H48" s="17">
        <f t="shared" si="7"/>
        <v>2.6237231570946928</v>
      </c>
      <c r="I48" s="17">
        <f t="shared" si="7"/>
        <v>2.8708958402575773</v>
      </c>
      <c r="J48" s="17">
        <f t="shared" si="7"/>
        <v>3.0644609561974003</v>
      </c>
      <c r="K48" s="17">
        <f t="shared" si="7"/>
        <v>3.12458525187877</v>
      </c>
      <c r="L48" s="17"/>
      <c r="M48" s="17"/>
      <c r="N48" s="17"/>
      <c r="O48" s="17">
        <f t="shared" si="7"/>
        <v>3.0245249261509337</v>
      </c>
      <c r="P48" s="1"/>
      <c r="Q48" s="1"/>
      <c r="R48" s="1"/>
      <c r="S48" s="1"/>
      <c r="T48" s="1"/>
      <c r="U48" s="1"/>
      <c r="V48" s="1"/>
      <c r="W48" s="1"/>
      <c r="X48" s="1"/>
      <c r="Z48" s="1"/>
    </row>
    <row r="49" spans="1:26" ht="16.5" thickBot="1">
      <c r="A49" s="48" t="s">
        <v>40</v>
      </c>
      <c r="B49" s="49">
        <f>B46/$O$46*100</f>
        <v>0</v>
      </c>
      <c r="C49" s="49">
        <f t="shared" ref="C49:K49" si="8">C46/$O$46*100</f>
        <v>50.372860316006218</v>
      </c>
      <c r="D49" s="49">
        <f t="shared" si="8"/>
        <v>68.987052533049109</v>
      </c>
      <c r="E49" s="49">
        <f t="shared" si="8"/>
        <v>77.815678951019635</v>
      </c>
      <c r="F49" s="49">
        <f t="shared" si="8"/>
        <v>83.202921658474708</v>
      </c>
      <c r="G49" s="49">
        <f t="shared" si="8"/>
        <v>89.386538015148048</v>
      </c>
      <c r="H49" s="49">
        <f t="shared" si="8"/>
        <v>92.858194957954552</v>
      </c>
      <c r="I49" s="49">
        <f t="shared" si="8"/>
        <v>96.302124512765232</v>
      </c>
      <c r="J49" s="49">
        <f t="shared" si="8"/>
        <v>98.480492553600882</v>
      </c>
      <c r="K49" s="49">
        <f t="shared" si="8"/>
        <v>99.497592369151761</v>
      </c>
      <c r="L49" s="49"/>
      <c r="M49" s="49"/>
      <c r="N49" s="49"/>
      <c r="O49" s="49"/>
      <c r="P49" s="1"/>
      <c r="Q49" s="1"/>
      <c r="R49" s="1"/>
      <c r="S49" s="1"/>
      <c r="T49" s="1"/>
      <c r="U49" s="1"/>
      <c r="V49" s="1"/>
      <c r="W49" s="1"/>
      <c r="X49" s="1"/>
      <c r="Z49" s="1"/>
    </row>
    <row r="50" spans="1:26" ht="17.25" thickBot="1">
      <c r="A50" s="41" t="s">
        <v>20</v>
      </c>
      <c r="B50" s="62" t="s">
        <v>32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8"/>
      <c r="P50" s="1"/>
      <c r="Q50" s="1"/>
      <c r="R50" s="1"/>
      <c r="S50" s="1"/>
      <c r="T50" s="1"/>
      <c r="U50" s="1"/>
      <c r="V50" s="1"/>
      <c r="W50" s="1"/>
      <c r="X50" s="1"/>
      <c r="Z50" s="1"/>
    </row>
    <row r="51" spans="1:26" ht="15.75">
      <c r="A51" s="26" t="str">
        <f>A21</f>
        <v>Tempo (h)</v>
      </c>
      <c r="B51" s="36">
        <v>0</v>
      </c>
      <c r="C51" s="36">
        <v>2.5</v>
      </c>
      <c r="D51" s="36">
        <v>5</v>
      </c>
      <c r="E51" s="36">
        <v>7.5</v>
      </c>
      <c r="F51" s="36">
        <v>10</v>
      </c>
      <c r="G51" s="36">
        <v>15</v>
      </c>
      <c r="H51" s="36">
        <v>20</v>
      </c>
      <c r="I51" s="36">
        <v>30</v>
      </c>
      <c r="J51" s="36">
        <v>45</v>
      </c>
      <c r="K51" s="36">
        <v>60</v>
      </c>
      <c r="L51" s="36"/>
      <c r="M51" s="36"/>
      <c r="N51" s="36"/>
      <c r="O51" s="42" t="s">
        <v>23</v>
      </c>
      <c r="P51" s="1"/>
      <c r="Q51" s="1"/>
      <c r="R51" s="1"/>
      <c r="S51" s="1"/>
      <c r="T51" s="1"/>
      <c r="U51" s="1"/>
      <c r="V51" s="1"/>
      <c r="W51" s="1"/>
      <c r="X51" s="1"/>
      <c r="Z51" s="1"/>
    </row>
    <row r="52" spans="1:26" ht="15.75">
      <c r="A52" s="23" t="s">
        <v>24</v>
      </c>
      <c r="B52" s="43">
        <v>0</v>
      </c>
      <c r="C52" s="43">
        <v>59.080000000000005</v>
      </c>
      <c r="D52" s="43">
        <v>77.237669999999994</v>
      </c>
      <c r="E52" s="43">
        <v>85.580063333333328</v>
      </c>
      <c r="F52" s="43">
        <v>90.718926666666661</v>
      </c>
      <c r="G52" s="43">
        <v>96.862686666666676</v>
      </c>
      <c r="H52" s="43">
        <v>100.40224499999999</v>
      </c>
      <c r="I52" s="43">
        <v>103.85344166666665</v>
      </c>
      <c r="J52" s="43">
        <v>105.78773666666666</v>
      </c>
      <c r="K52" s="43">
        <v>106.67313666666666</v>
      </c>
      <c r="L52" s="43"/>
      <c r="M52" s="43"/>
      <c r="N52" s="43"/>
      <c r="O52" s="44">
        <v>107.41809333333333</v>
      </c>
      <c r="P52" s="1"/>
      <c r="Q52" s="1"/>
      <c r="R52" s="1"/>
      <c r="S52" s="1"/>
      <c r="T52" s="1"/>
      <c r="U52" s="1"/>
      <c r="V52" s="1"/>
      <c r="W52" s="1"/>
      <c r="X52" s="1"/>
      <c r="Z52" s="1"/>
    </row>
    <row r="53" spans="1:26" ht="15.75">
      <c r="A53" s="24" t="s">
        <v>25</v>
      </c>
      <c r="B53" s="45">
        <v>0</v>
      </c>
      <c r="C53" s="45">
        <v>0.53283941227817078</v>
      </c>
      <c r="D53" s="45">
        <v>0.38757719931505163</v>
      </c>
      <c r="E53" s="45">
        <v>0.73838468347877906</v>
      </c>
      <c r="F53" s="45">
        <v>0.94826936439022169</v>
      </c>
      <c r="G53" s="45">
        <v>0.94897330399493141</v>
      </c>
      <c r="H53" s="45">
        <v>1.1326173935218082</v>
      </c>
      <c r="I53" s="45">
        <v>0.9821188091274996</v>
      </c>
      <c r="J53" s="45">
        <v>1.2485711492609211</v>
      </c>
      <c r="K53" s="45">
        <v>1.2728895654627985</v>
      </c>
      <c r="L53" s="45"/>
      <c r="M53" s="45"/>
      <c r="N53" s="45"/>
      <c r="O53" s="46">
        <v>1.2679235663434163</v>
      </c>
      <c r="P53" s="1"/>
      <c r="Q53" s="1"/>
      <c r="R53" s="1"/>
      <c r="S53" s="1"/>
      <c r="T53" s="1"/>
      <c r="U53" s="1"/>
      <c r="V53" s="1"/>
      <c r="W53" s="1"/>
      <c r="X53" s="1"/>
      <c r="Z53" s="1"/>
    </row>
    <row r="54" spans="1:26" ht="16.5" thickBot="1">
      <c r="A54" s="25" t="s">
        <v>26</v>
      </c>
      <c r="B54" s="17">
        <v>0</v>
      </c>
      <c r="C54" s="17">
        <f>(C53*C52)/100</f>
        <v>0.3148015247739433</v>
      </c>
      <c r="D54" s="17">
        <f t="shared" ref="D54:O54" si="9">(D53*D52)/100</f>
        <v>0.29935559820220181</v>
      </c>
      <c r="E54" s="17">
        <f t="shared" si="9"/>
        <v>0.63191007976477198</v>
      </c>
      <c r="F54" s="17">
        <f t="shared" si="9"/>
        <v>0.86025978928363134</v>
      </c>
      <c r="G54" s="17">
        <f t="shared" si="9"/>
        <v>0.91920103799892461</v>
      </c>
      <c r="H54" s="17">
        <f t="shared" si="9"/>
        <v>1.13717329035638</v>
      </c>
      <c r="I54" s="17">
        <f t="shared" si="9"/>
        <v>1.019964184534589</v>
      </c>
      <c r="J54" s="17">
        <f t="shared" si="9"/>
        <v>1.3208351594761165</v>
      </c>
      <c r="K54" s="17">
        <f t="shared" si="9"/>
        <v>1.3578312257818705</v>
      </c>
      <c r="L54" s="17"/>
      <c r="M54" s="17"/>
      <c r="N54" s="17"/>
      <c r="O54" s="17">
        <f t="shared" si="9"/>
        <v>1.3619793198900996</v>
      </c>
      <c r="P54" s="1"/>
      <c r="Q54" s="1"/>
      <c r="R54" s="1"/>
      <c r="S54" s="1"/>
      <c r="T54" s="1"/>
      <c r="U54" s="1"/>
      <c r="V54" s="1"/>
      <c r="W54" s="1"/>
      <c r="X54" s="1"/>
      <c r="Z54" s="1"/>
    </row>
    <row r="55" spans="1:26" ht="16.5" thickBot="1">
      <c r="A55" s="48" t="s">
        <v>40</v>
      </c>
      <c r="B55" s="49">
        <f>B52/$O$52*100</f>
        <v>0</v>
      </c>
      <c r="C55" s="49">
        <f t="shared" ref="C55:K55" si="10">C52/$O$52*100</f>
        <v>55.000045305837375</v>
      </c>
      <c r="D55" s="49">
        <f t="shared" si="10"/>
        <v>71.903780455607915</v>
      </c>
      <c r="E55" s="49">
        <f t="shared" si="10"/>
        <v>79.670063652839602</v>
      </c>
      <c r="F55" s="49">
        <f t="shared" si="10"/>
        <v>84.454046661536964</v>
      </c>
      <c r="G55" s="49">
        <f t="shared" si="10"/>
        <v>90.173530045900407</v>
      </c>
      <c r="H55" s="49">
        <f t="shared" si="10"/>
        <v>93.46865307731521</v>
      </c>
      <c r="I55" s="49">
        <f t="shared" si="10"/>
        <v>96.681516534086057</v>
      </c>
      <c r="J55" s="49">
        <f t="shared" si="10"/>
        <v>98.482232726280614</v>
      </c>
      <c r="K55" s="49">
        <f t="shared" si="10"/>
        <v>99.30648865237724</v>
      </c>
      <c r="L55" s="49"/>
      <c r="M55" s="49"/>
      <c r="N55" s="49"/>
      <c r="O55" s="49"/>
      <c r="P55" s="1"/>
      <c r="Q55" s="1"/>
      <c r="R55" s="1"/>
      <c r="S55" s="1"/>
      <c r="T55" s="1"/>
      <c r="U55" s="1"/>
      <c r="V55" s="1"/>
      <c r="W55" s="1"/>
      <c r="X55" s="1"/>
      <c r="Z55" s="1"/>
    </row>
    <row r="56" spans="1:26" ht="17.25" thickBot="1">
      <c r="A56" s="41" t="s">
        <v>20</v>
      </c>
      <c r="B56" s="62" t="s">
        <v>33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4"/>
      <c r="P56" s="1"/>
      <c r="Q56" s="1"/>
      <c r="R56" s="1"/>
      <c r="S56" s="1"/>
      <c r="T56" s="1"/>
      <c r="U56" s="1"/>
      <c r="V56" s="1"/>
      <c r="W56" s="1"/>
      <c r="X56" s="1"/>
      <c r="Z56" s="1"/>
    </row>
    <row r="57" spans="1:26" ht="15.75">
      <c r="A57" s="26" t="str">
        <f>A21</f>
        <v>Tempo (h)</v>
      </c>
      <c r="B57" s="36">
        <v>0</v>
      </c>
      <c r="C57" s="36">
        <v>2.5</v>
      </c>
      <c r="D57" s="36">
        <v>5</v>
      </c>
      <c r="E57" s="36">
        <v>7.5</v>
      </c>
      <c r="F57" s="36">
        <v>10</v>
      </c>
      <c r="G57" s="36">
        <v>15</v>
      </c>
      <c r="H57" s="36">
        <v>20</v>
      </c>
      <c r="I57" s="36">
        <v>30</v>
      </c>
      <c r="J57" s="36">
        <v>45</v>
      </c>
      <c r="K57" s="36">
        <v>60</v>
      </c>
      <c r="L57" s="36"/>
      <c r="M57" s="36"/>
      <c r="N57" s="36"/>
      <c r="O57" s="42" t="s">
        <v>23</v>
      </c>
      <c r="P57" s="1"/>
      <c r="Q57" s="1"/>
      <c r="R57" s="1"/>
      <c r="S57" s="1"/>
      <c r="T57" s="1"/>
      <c r="U57" s="1"/>
      <c r="V57" s="1"/>
      <c r="W57" s="1"/>
      <c r="X57" s="1"/>
      <c r="Z57" s="1"/>
    </row>
    <row r="58" spans="1:26" ht="15.75">
      <c r="A58" s="23" t="s">
        <v>24</v>
      </c>
      <c r="B58" s="43">
        <v>0</v>
      </c>
      <c r="C58" s="43">
        <v>49.91</v>
      </c>
      <c r="D58" s="43">
        <v>70.797600000000003</v>
      </c>
      <c r="E58" s="43">
        <v>80.702963333333329</v>
      </c>
      <c r="F58" s="43">
        <v>86.462258333333338</v>
      </c>
      <c r="G58" s="43">
        <v>92.190638333333325</v>
      </c>
      <c r="H58" s="43">
        <v>95.008879999999991</v>
      </c>
      <c r="I58" s="43">
        <v>97.947616666666661</v>
      </c>
      <c r="J58" s="43">
        <v>100.09509166666665</v>
      </c>
      <c r="K58" s="43">
        <v>101.33775833333333</v>
      </c>
      <c r="L58" s="43"/>
      <c r="M58" s="43"/>
      <c r="N58" s="43"/>
      <c r="O58" s="44">
        <v>102.12273333333331</v>
      </c>
      <c r="P58" s="1"/>
      <c r="Q58" s="1"/>
      <c r="R58" s="1"/>
      <c r="S58" s="1"/>
      <c r="T58" s="1"/>
      <c r="U58" s="1"/>
      <c r="V58" s="1"/>
      <c r="W58" s="1"/>
      <c r="X58" s="1"/>
      <c r="Z58" s="1"/>
    </row>
    <row r="59" spans="1:26" ht="15.75">
      <c r="A59" s="24" t="s">
        <v>25</v>
      </c>
      <c r="B59" s="45">
        <v>0</v>
      </c>
      <c r="C59" s="45">
        <v>3.2631116948965802</v>
      </c>
      <c r="D59" s="45">
        <v>0.91109918214210162</v>
      </c>
      <c r="E59" s="45">
        <v>0.24673685500896669</v>
      </c>
      <c r="F59" s="45">
        <v>0.27023287800963813</v>
      </c>
      <c r="G59" s="45">
        <v>0.15144372779221757</v>
      </c>
      <c r="H59" s="45">
        <v>0.23666825762652599</v>
      </c>
      <c r="I59" s="45">
        <v>0.18059861139952249</v>
      </c>
      <c r="J59" s="45">
        <v>0.43017666584005176</v>
      </c>
      <c r="K59" s="45">
        <v>0.27695361708873967</v>
      </c>
      <c r="L59" s="45"/>
      <c r="M59" s="45"/>
      <c r="N59" s="45"/>
      <c r="O59" s="46">
        <v>0.3426276597138127</v>
      </c>
      <c r="P59" s="1"/>
      <c r="Q59" s="1"/>
      <c r="R59" s="1"/>
      <c r="S59" s="1"/>
      <c r="T59" s="1"/>
      <c r="U59" s="1"/>
      <c r="V59" s="1"/>
      <c r="W59" s="1"/>
      <c r="X59" s="1"/>
      <c r="Z59" s="1"/>
    </row>
    <row r="60" spans="1:26" ht="16.5" thickBot="1">
      <c r="A60" s="25" t="s">
        <v>26</v>
      </c>
      <c r="B60" s="17">
        <v>0</v>
      </c>
      <c r="C60" s="17">
        <f>(C59*C58)/100</f>
        <v>1.628619046922883</v>
      </c>
      <c r="D60" s="17">
        <f t="shared" ref="D60:O60" si="11">(D59*D58)/100</f>
        <v>0.64503635457623654</v>
      </c>
      <c r="E60" s="17">
        <f t="shared" si="11"/>
        <v>0.19912395362770621</v>
      </c>
      <c r="F60" s="17">
        <f t="shared" si="11"/>
        <v>0.23364944908629487</v>
      </c>
      <c r="G60" s="17">
        <f t="shared" si="11"/>
        <v>0.1396169393674411</v>
      </c>
      <c r="H60" s="17">
        <f t="shared" si="11"/>
        <v>0.22485586088647691</v>
      </c>
      <c r="I60" s="17">
        <f t="shared" si="11"/>
        <v>0.17689203559892724</v>
      </c>
      <c r="J60" s="17">
        <f t="shared" si="11"/>
        <v>0.43058572800121003</v>
      </c>
      <c r="K60" s="17">
        <f t="shared" si="11"/>
        <v>0.28065858718081232</v>
      </c>
      <c r="L60" s="17"/>
      <c r="M60" s="17"/>
      <c r="N60" s="17"/>
      <c r="O60" s="17">
        <f t="shared" si="11"/>
        <v>0.34990073125577764</v>
      </c>
      <c r="P60" s="1"/>
      <c r="Q60" s="1"/>
      <c r="R60" s="1"/>
      <c r="S60" s="1"/>
      <c r="T60" s="1"/>
      <c r="U60" s="1"/>
      <c r="V60" s="1"/>
      <c r="W60" s="1"/>
      <c r="X60" s="1"/>
      <c r="Z60" s="1"/>
    </row>
    <row r="61" spans="1:26" ht="16.5" thickBot="1">
      <c r="A61" s="48" t="s">
        <v>40</v>
      </c>
      <c r="B61" s="49">
        <f t="shared" ref="B61:K61" si="12">B58/$O$58*100</f>
        <v>0</v>
      </c>
      <c r="C61" s="49">
        <f t="shared" si="12"/>
        <v>48.872565755845422</v>
      </c>
      <c r="D61" s="49">
        <f t="shared" si="12"/>
        <v>69.325994016350279</v>
      </c>
      <c r="E61" s="49">
        <f t="shared" si="12"/>
        <v>79.025463478259169</v>
      </c>
      <c r="F61" s="49">
        <f t="shared" si="12"/>
        <v>84.665045197249597</v>
      </c>
      <c r="G61" s="49">
        <f t="shared" si="12"/>
        <v>90.274354518517271</v>
      </c>
      <c r="H61" s="49">
        <f t="shared" si="12"/>
        <v>93.034015932462978</v>
      </c>
      <c r="I61" s="49">
        <f t="shared" si="12"/>
        <v>95.911667725305705</v>
      </c>
      <c r="J61" s="49">
        <f t="shared" si="12"/>
        <v>98.014505095502741</v>
      </c>
      <c r="K61" s="49">
        <f t="shared" si="12"/>
        <v>99.23134156873985</v>
      </c>
      <c r="L61" s="49"/>
      <c r="M61" s="49"/>
      <c r="N61" s="49"/>
      <c r="O61" s="49"/>
      <c r="P61" s="1"/>
      <c r="Q61" s="1"/>
      <c r="R61" s="1"/>
      <c r="S61" s="1"/>
      <c r="T61" s="1"/>
      <c r="U61" s="1"/>
      <c r="V61" s="1"/>
      <c r="W61" s="1"/>
      <c r="X61" s="1"/>
      <c r="Z61" s="1"/>
    </row>
    <row r="62" spans="1:26" ht="17.25" thickBot="1">
      <c r="A62" s="41" t="s">
        <v>20</v>
      </c>
      <c r="B62" s="62" t="s">
        <v>34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4"/>
      <c r="P62" s="1"/>
      <c r="Q62" s="1"/>
      <c r="R62" s="1"/>
      <c r="S62" s="1"/>
      <c r="T62" s="1"/>
      <c r="U62" s="1"/>
      <c r="V62" s="1"/>
      <c r="W62" s="1"/>
      <c r="X62" s="1"/>
      <c r="Z62" s="1"/>
    </row>
    <row r="63" spans="1:26" ht="15.75">
      <c r="A63" s="22" t="str">
        <f>A21</f>
        <v>Tempo (h)</v>
      </c>
      <c r="B63" s="36">
        <v>0</v>
      </c>
      <c r="C63" s="36">
        <v>2.5</v>
      </c>
      <c r="D63" s="36">
        <v>5</v>
      </c>
      <c r="E63" s="36">
        <v>7.5</v>
      </c>
      <c r="F63" s="36">
        <v>10</v>
      </c>
      <c r="G63" s="36">
        <v>15</v>
      </c>
      <c r="H63" s="36">
        <v>20</v>
      </c>
      <c r="I63" s="36">
        <v>30</v>
      </c>
      <c r="J63" s="36">
        <v>45</v>
      </c>
      <c r="K63" s="36">
        <v>60</v>
      </c>
      <c r="L63" s="36"/>
      <c r="M63" s="36"/>
      <c r="N63" s="36"/>
      <c r="O63" s="42" t="s">
        <v>23</v>
      </c>
      <c r="P63" s="1"/>
      <c r="Q63" s="1"/>
      <c r="R63" s="1"/>
      <c r="S63" s="1"/>
      <c r="T63" s="1"/>
      <c r="U63" s="1"/>
      <c r="V63" s="1"/>
      <c r="W63" s="1"/>
      <c r="X63" s="1"/>
      <c r="Z63" s="1"/>
    </row>
    <row r="64" spans="1:26" ht="15.75">
      <c r="A64" s="23" t="s">
        <v>24</v>
      </c>
      <c r="B64" s="43">
        <v>0</v>
      </c>
      <c r="C64" s="43">
        <v>48.933333333333337</v>
      </c>
      <c r="D64" s="43">
        <v>67.900728333333333</v>
      </c>
      <c r="E64" s="43">
        <v>76.675641666666664</v>
      </c>
      <c r="F64" s="43">
        <v>81.980170000000001</v>
      </c>
      <c r="G64" s="43">
        <v>87.589410000000001</v>
      </c>
      <c r="H64" s="43">
        <v>90.739584999999991</v>
      </c>
      <c r="I64" s="43">
        <v>93.71628166666666</v>
      </c>
      <c r="J64" s="43">
        <v>95.797921666666682</v>
      </c>
      <c r="K64" s="43">
        <v>96.944281666666669</v>
      </c>
      <c r="L64" s="43"/>
      <c r="M64" s="43"/>
      <c r="N64" s="43"/>
      <c r="O64" s="44">
        <v>97.664611666666687</v>
      </c>
      <c r="P64" s="1"/>
      <c r="Q64" s="1"/>
      <c r="R64" s="1"/>
      <c r="S64" s="1"/>
      <c r="T64" s="1"/>
      <c r="U64" s="1"/>
      <c r="V64" s="1"/>
      <c r="W64" s="1"/>
      <c r="X64" s="1"/>
      <c r="Z64" s="1"/>
    </row>
    <row r="65" spans="1:26" ht="15.75">
      <c r="A65" s="24" t="s">
        <v>25</v>
      </c>
      <c r="B65" s="45">
        <v>0</v>
      </c>
      <c r="C65" s="45">
        <v>5.3021916968305014</v>
      </c>
      <c r="D65" s="45">
        <v>3.5266534328727266</v>
      </c>
      <c r="E65" s="45">
        <v>3.4159211636018521</v>
      </c>
      <c r="F65" s="45">
        <v>3.4015854313269811</v>
      </c>
      <c r="G65" s="45">
        <v>3.3566804848339853</v>
      </c>
      <c r="H65" s="45">
        <v>3.2590348078495901</v>
      </c>
      <c r="I65" s="45">
        <v>3.2560251700364251</v>
      </c>
      <c r="J65" s="45">
        <v>3.3555996712492813</v>
      </c>
      <c r="K65" s="45">
        <v>3.2920460759410157</v>
      </c>
      <c r="L65" s="45"/>
      <c r="M65" s="45"/>
      <c r="N65" s="45"/>
      <c r="O65" s="46">
        <v>3.3127355023404803</v>
      </c>
      <c r="P65" s="1"/>
      <c r="Q65" s="1"/>
      <c r="R65" s="1"/>
      <c r="S65" s="1"/>
      <c r="T65" s="1"/>
      <c r="U65" s="1"/>
      <c r="V65" s="1"/>
      <c r="W65" s="1"/>
      <c r="X65" s="1"/>
      <c r="Z65" s="1"/>
    </row>
    <row r="66" spans="1:26" ht="16.5" thickBot="1">
      <c r="A66" s="25" t="s">
        <v>26</v>
      </c>
      <c r="B66" s="17">
        <v>0</v>
      </c>
      <c r="C66" s="17">
        <f>(C65*C64)/100</f>
        <v>2.5945391369823922</v>
      </c>
      <c r="D66" s="17">
        <f t="shared" ref="D66:O66" si="13">(D65*D64)/100</f>
        <v>2.3946233667130841</v>
      </c>
      <c r="E66" s="17">
        <f t="shared" si="13"/>
        <v>2.6191794710191862</v>
      </c>
      <c r="F66" s="17">
        <f t="shared" si="13"/>
        <v>2.7886255192970926</v>
      </c>
      <c r="G66" s="17">
        <f t="shared" si="13"/>
        <v>2.9400966322512274</v>
      </c>
      <c r="H66" s="17">
        <f t="shared" si="13"/>
        <v>2.957234659648265</v>
      </c>
      <c r="I66" s="17">
        <f t="shared" si="13"/>
        <v>3.0514257194888983</v>
      </c>
      <c r="J66" s="17">
        <f t="shared" si="13"/>
        <v>3.2145947445103111</v>
      </c>
      <c r="K66" s="17">
        <f t="shared" si="13"/>
        <v>3.1914504204567056</v>
      </c>
      <c r="L66" s="17"/>
      <c r="M66" s="17"/>
      <c r="N66" s="17"/>
      <c r="O66" s="17">
        <f t="shared" si="13"/>
        <v>3.2353702639046298</v>
      </c>
      <c r="P66" s="1"/>
      <c r="Q66" s="1"/>
      <c r="R66" s="1"/>
      <c r="S66" s="1"/>
      <c r="T66" s="1"/>
      <c r="U66" s="1"/>
      <c r="V66" s="1"/>
      <c r="W66" s="1"/>
      <c r="X66" s="1"/>
      <c r="Z66" s="1"/>
    </row>
    <row r="67" spans="1:26" ht="16.5" thickBot="1">
      <c r="A67" s="48" t="s">
        <v>40</v>
      </c>
      <c r="B67" s="49">
        <f>B64/$O$64*100</f>
        <v>0</v>
      </c>
      <c r="C67" s="49">
        <f t="shared" ref="C67:J67" si="14">C64/$O$64*100</f>
        <v>50.103443302825802</v>
      </c>
      <c r="D67" s="49">
        <f t="shared" si="14"/>
        <v>69.524392893795863</v>
      </c>
      <c r="E67" s="49">
        <f t="shared" si="14"/>
        <v>78.50913484237644</v>
      </c>
      <c r="F67" s="49">
        <f t="shared" si="14"/>
        <v>83.940506802813772</v>
      </c>
      <c r="G67" s="49">
        <f t="shared" si="14"/>
        <v>89.683876795564643</v>
      </c>
      <c r="H67" s="49">
        <f t="shared" si="14"/>
        <v>92.909379816814209</v>
      </c>
      <c r="I67" s="49">
        <f t="shared" si="14"/>
        <v>95.957256233736089</v>
      </c>
      <c r="J67" s="49">
        <f t="shared" si="14"/>
        <v>98.088673094435592</v>
      </c>
      <c r="K67" s="49">
        <f>K64/$O$64*100</f>
        <v>99.262445231996082</v>
      </c>
      <c r="L67" s="49"/>
      <c r="M67" s="49"/>
      <c r="N67" s="49"/>
      <c r="O67" s="49"/>
      <c r="P67" s="1"/>
      <c r="Q67" s="1"/>
      <c r="R67" s="1"/>
      <c r="S67" s="1"/>
      <c r="T67" s="1"/>
      <c r="U67" s="1"/>
      <c r="V67" s="1"/>
      <c r="W67" s="1"/>
      <c r="X67" s="1"/>
      <c r="Z67" s="1"/>
    </row>
    <row r="68" spans="1:26" ht="17.25" thickBot="1">
      <c r="A68" s="31" t="s">
        <v>35</v>
      </c>
      <c r="B68" s="75" t="s">
        <v>36</v>
      </c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6"/>
      <c r="P68" s="1"/>
      <c r="Q68" s="1"/>
      <c r="R68" s="1"/>
      <c r="S68" s="1"/>
      <c r="T68" s="1"/>
      <c r="U68" s="1"/>
      <c r="V68" s="1"/>
      <c r="W68" s="1"/>
      <c r="X68" s="1"/>
      <c r="Z68" s="1"/>
    </row>
    <row r="69" spans="1:26" ht="15.75">
      <c r="A69" s="26" t="str">
        <f>A21</f>
        <v>Tempo (h)</v>
      </c>
      <c r="B69" s="4">
        <f>B63</f>
        <v>0</v>
      </c>
      <c r="C69" s="15">
        <f>C21</f>
        <v>2.5</v>
      </c>
      <c r="D69" s="15">
        <f t="shared" ref="D69:O69" si="15">D21</f>
        <v>5</v>
      </c>
      <c r="E69" s="15">
        <f t="shared" si="15"/>
        <v>7.5</v>
      </c>
      <c r="F69" s="15">
        <f t="shared" si="15"/>
        <v>10</v>
      </c>
      <c r="G69" s="15">
        <f t="shared" si="15"/>
        <v>15</v>
      </c>
      <c r="H69" s="15">
        <f t="shared" si="15"/>
        <v>20</v>
      </c>
      <c r="I69" s="15">
        <f t="shared" si="15"/>
        <v>30</v>
      </c>
      <c r="J69" s="15">
        <f t="shared" si="15"/>
        <v>45</v>
      </c>
      <c r="K69" s="15">
        <f t="shared" si="15"/>
        <v>60</v>
      </c>
      <c r="L69" s="15">
        <f t="shared" si="15"/>
        <v>0</v>
      </c>
      <c r="M69" s="15">
        <f t="shared" si="15"/>
        <v>0</v>
      </c>
      <c r="N69" s="15">
        <f t="shared" si="15"/>
        <v>0</v>
      </c>
      <c r="O69" s="21" t="str">
        <f t="shared" si="15"/>
        <v>IT</v>
      </c>
      <c r="P69" s="1"/>
      <c r="Q69" s="1"/>
      <c r="R69" s="1"/>
      <c r="S69" s="1"/>
      <c r="T69" s="1"/>
      <c r="U69" s="1"/>
      <c r="V69" s="1"/>
      <c r="W69" s="1"/>
      <c r="X69" s="1"/>
      <c r="Z69" s="1"/>
    </row>
    <row r="70" spans="1:26" ht="15.75">
      <c r="A70" s="23" t="s">
        <v>24</v>
      </c>
      <c r="B70" s="32">
        <v>0</v>
      </c>
      <c r="C70" s="32">
        <v>15.941500000000001</v>
      </c>
      <c r="D70" s="32">
        <v>37.612505555555558</v>
      </c>
      <c r="E70" s="32">
        <v>74.478149999999999</v>
      </c>
      <c r="F70" s="32">
        <v>88.115883333333329</v>
      </c>
      <c r="G70" s="32">
        <v>92.039155555555567</v>
      </c>
      <c r="H70" s="32">
        <v>93.397502777777774</v>
      </c>
      <c r="I70" s="32">
        <v>94.158636111111107</v>
      </c>
      <c r="J70" s="32">
        <v>94.123822222222216</v>
      </c>
      <c r="K70" s="32">
        <v>94.221083333333326</v>
      </c>
      <c r="L70" s="32">
        <v>93.937358333333322</v>
      </c>
      <c r="M70" s="32">
        <v>93.52869166666666</v>
      </c>
      <c r="N70" s="32">
        <v>92.596052777777771</v>
      </c>
      <c r="O70" s="33">
        <v>92.721069444444424</v>
      </c>
      <c r="P70" s="1"/>
      <c r="Q70" s="1"/>
      <c r="R70" s="1"/>
      <c r="S70" s="1"/>
      <c r="T70" s="1"/>
      <c r="U70" s="1"/>
      <c r="V70" s="1"/>
      <c r="W70" s="1"/>
      <c r="X70" s="1"/>
      <c r="Z70" s="1"/>
    </row>
    <row r="71" spans="1:26" ht="15.75">
      <c r="A71" s="24" t="s">
        <v>25</v>
      </c>
      <c r="B71" s="34">
        <v>0</v>
      </c>
      <c r="C71" s="34">
        <v>6.1133663388846387</v>
      </c>
      <c r="D71" s="34">
        <v>6.6165484925559133</v>
      </c>
      <c r="E71" s="34">
        <v>4.6900475470762792</v>
      </c>
      <c r="F71" s="34">
        <v>6.1238433072412084</v>
      </c>
      <c r="G71" s="34">
        <v>3.1413834961664713</v>
      </c>
      <c r="H71" s="34">
        <v>2.9975953347301458</v>
      </c>
      <c r="I71" s="34">
        <v>2.7712532201431692</v>
      </c>
      <c r="J71" s="34">
        <v>2.7770705526433339</v>
      </c>
      <c r="K71" s="34">
        <v>2.7882267423551426</v>
      </c>
      <c r="L71" s="34">
        <v>2.7323788860965967</v>
      </c>
      <c r="M71" s="34">
        <v>2.6459934855338947</v>
      </c>
      <c r="N71" s="34">
        <v>2.7561934513020261</v>
      </c>
      <c r="O71" s="35">
        <v>2.692701493418491</v>
      </c>
      <c r="P71" s="1"/>
      <c r="Q71" s="1"/>
      <c r="R71" s="1"/>
      <c r="S71" s="1"/>
      <c r="T71" s="1"/>
      <c r="U71" s="1"/>
      <c r="V71" s="1"/>
      <c r="W71" s="1"/>
      <c r="X71" s="1"/>
      <c r="Z71" s="1"/>
    </row>
    <row r="72" spans="1:26" ht="16.5" thickBot="1">
      <c r="A72" s="25" t="s">
        <v>26</v>
      </c>
      <c r="B72" s="17">
        <v>0</v>
      </c>
      <c r="C72" s="17">
        <f>(C71*C70)/100</f>
        <v>0.97456229491329482</v>
      </c>
      <c r="D72" s="17">
        <f t="shared" ref="D72:O72" si="16">(D71*D70)/100</f>
        <v>2.4886496693486202</v>
      </c>
      <c r="E72" s="17">
        <f t="shared" si="16"/>
        <v>3.4930606471827916</v>
      </c>
      <c r="F72" s="17">
        <f t="shared" si="16"/>
        <v>5.3960786241248044</v>
      </c>
      <c r="G72" s="17">
        <f t="shared" si="16"/>
        <v>2.8913028426332086</v>
      </c>
      <c r="H72" s="17">
        <f t="shared" si="16"/>
        <v>2.799679186021125</v>
      </c>
      <c r="I72" s="17">
        <f t="shared" si="16"/>
        <v>2.6093742352720555</v>
      </c>
      <c r="J72" s="17">
        <f t="shared" si="16"/>
        <v>2.6138849499556955</v>
      </c>
      <c r="K72" s="17">
        <f t="shared" si="16"/>
        <v>2.6270974424367237</v>
      </c>
      <c r="L72" s="17">
        <f t="shared" si="16"/>
        <v>2.5667245452569016</v>
      </c>
      <c r="M72" s="17">
        <f t="shared" si="16"/>
        <v>2.4747630886050827</v>
      </c>
      <c r="N72" s="17">
        <f t="shared" si="16"/>
        <v>2.5521263428252787</v>
      </c>
      <c r="O72" s="17">
        <f t="shared" si="16"/>
        <v>2.4967016216441511</v>
      </c>
      <c r="P72" s="1"/>
      <c r="Q72" s="1"/>
      <c r="R72" s="1"/>
      <c r="S72" s="1"/>
      <c r="T72" s="1"/>
      <c r="U72" s="1"/>
      <c r="V72" s="1"/>
      <c r="W72" s="1"/>
      <c r="X72" s="1"/>
      <c r="Z72" s="1"/>
    </row>
    <row r="73" spans="1:26" ht="15.75" thickBot="1">
      <c r="P73" s="1"/>
      <c r="Q73" s="1"/>
      <c r="R73" s="1"/>
      <c r="S73" s="1"/>
      <c r="T73" s="1"/>
      <c r="U73" s="1"/>
      <c r="V73" s="1"/>
      <c r="W73" s="1"/>
      <c r="X73" s="1"/>
      <c r="Z73" s="1"/>
    </row>
    <row r="74" spans="1:26" ht="17.25" thickBot="1">
      <c r="A74" s="31" t="s">
        <v>35</v>
      </c>
      <c r="B74" s="75" t="s">
        <v>37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6"/>
      <c r="P74" s="1"/>
      <c r="Q74" s="1"/>
      <c r="R74" s="1"/>
      <c r="S74" s="1"/>
      <c r="T74" s="1"/>
      <c r="U74" s="1"/>
      <c r="V74" s="1"/>
      <c r="W74" s="1"/>
      <c r="X74" s="1"/>
      <c r="Z74" s="1"/>
    </row>
    <row r="75" spans="1:26" ht="15.75">
      <c r="A75" s="26" t="str">
        <f>A21</f>
        <v>Tempo (h)</v>
      </c>
      <c r="B75" s="4">
        <f>B69</f>
        <v>0</v>
      </c>
      <c r="C75" s="15">
        <f>C21</f>
        <v>2.5</v>
      </c>
      <c r="D75" s="15">
        <f t="shared" ref="D75:O75" si="17">D21</f>
        <v>5</v>
      </c>
      <c r="E75" s="15">
        <f t="shared" si="17"/>
        <v>7.5</v>
      </c>
      <c r="F75" s="15">
        <f t="shared" si="17"/>
        <v>10</v>
      </c>
      <c r="G75" s="15">
        <f t="shared" si="17"/>
        <v>15</v>
      </c>
      <c r="H75" s="15">
        <f t="shared" si="17"/>
        <v>20</v>
      </c>
      <c r="I75" s="15">
        <f t="shared" si="17"/>
        <v>30</v>
      </c>
      <c r="J75" s="15">
        <f t="shared" si="17"/>
        <v>45</v>
      </c>
      <c r="K75" s="15">
        <f t="shared" si="17"/>
        <v>60</v>
      </c>
      <c r="L75" s="15">
        <f t="shared" si="17"/>
        <v>0</v>
      </c>
      <c r="M75" s="15">
        <f t="shared" si="17"/>
        <v>0</v>
      </c>
      <c r="N75" s="15">
        <f t="shared" si="17"/>
        <v>0</v>
      </c>
      <c r="O75" s="21" t="str">
        <f t="shared" si="17"/>
        <v>IT</v>
      </c>
      <c r="P75" s="1"/>
      <c r="Q75" s="1"/>
      <c r="R75" s="1"/>
      <c r="S75" s="1"/>
      <c r="T75" s="1"/>
      <c r="U75" s="1"/>
      <c r="V75" s="1"/>
      <c r="W75" s="1"/>
      <c r="X75" s="1"/>
      <c r="Z75" s="1"/>
    </row>
    <row r="76" spans="1:26" ht="15.75">
      <c r="A76" s="23" t="s">
        <v>24</v>
      </c>
      <c r="B76" s="32">
        <v>0</v>
      </c>
      <c r="C76" s="32">
        <v>19.400750000000002</v>
      </c>
      <c r="D76" s="32">
        <v>37.880858333333336</v>
      </c>
      <c r="E76" s="32">
        <v>64.650458333333333</v>
      </c>
      <c r="F76" s="32">
        <v>75.070641666666674</v>
      </c>
      <c r="G76" s="32">
        <v>82.479302777777775</v>
      </c>
      <c r="H76" s="32">
        <v>88.105594444444449</v>
      </c>
      <c r="I76" s="32">
        <v>90.413027777777771</v>
      </c>
      <c r="J76" s="32">
        <v>91.742872222222218</v>
      </c>
      <c r="K76" s="32">
        <v>92.65603333333334</v>
      </c>
      <c r="L76" s="32">
        <v>93.046858333333347</v>
      </c>
      <c r="M76" s="32">
        <v>93.823525000000018</v>
      </c>
      <c r="N76" s="32">
        <v>92.888033333333325</v>
      </c>
      <c r="O76" s="33">
        <v>92.932883333333336</v>
      </c>
      <c r="P76" s="1"/>
      <c r="Q76" s="1"/>
      <c r="R76" s="1"/>
      <c r="S76" s="1"/>
      <c r="T76" s="1"/>
      <c r="U76" s="1"/>
      <c r="V76" s="1"/>
      <c r="W76" s="1"/>
      <c r="X76" s="1"/>
      <c r="Z76" s="1"/>
    </row>
    <row r="77" spans="1:26" ht="15.75">
      <c r="A77" s="24" t="s">
        <v>25</v>
      </c>
      <c r="B77" s="34">
        <v>0</v>
      </c>
      <c r="C77" s="34">
        <v>5.7301028100493516</v>
      </c>
      <c r="D77" s="34">
        <v>3.1970891512186226</v>
      </c>
      <c r="E77" s="34">
        <v>3.5336105783568876</v>
      </c>
      <c r="F77" s="34">
        <v>3.7805433160367796</v>
      </c>
      <c r="G77" s="34">
        <v>3.6338649466737936</v>
      </c>
      <c r="H77" s="34">
        <v>2.4648392419030776</v>
      </c>
      <c r="I77" s="34">
        <v>2.2467245626053569</v>
      </c>
      <c r="J77" s="34">
        <v>2.0468224122902092</v>
      </c>
      <c r="K77" s="34">
        <v>1.9144592549902424</v>
      </c>
      <c r="L77" s="34">
        <v>1.8808998163437158</v>
      </c>
      <c r="M77" s="34">
        <v>1.7976258849963029</v>
      </c>
      <c r="N77" s="34">
        <v>1.6824949547944923</v>
      </c>
      <c r="O77" s="35">
        <v>1.6648593287550251</v>
      </c>
      <c r="P77" s="1"/>
      <c r="Q77" s="1"/>
      <c r="R77" s="1"/>
      <c r="S77" s="1"/>
      <c r="T77" s="1"/>
      <c r="U77" s="1"/>
      <c r="V77" s="1"/>
      <c r="W77" s="1"/>
      <c r="X77" s="1"/>
      <c r="Z77" s="1"/>
    </row>
    <row r="78" spans="1:26" ht="16.5" thickBot="1">
      <c r="A78" s="25" t="s">
        <v>26</v>
      </c>
      <c r="B78" s="17">
        <v>0</v>
      </c>
      <c r="C78" s="17">
        <f>(C77*C76)/100</f>
        <v>1.1116829209206498</v>
      </c>
      <c r="D78" s="17">
        <f t="shared" ref="D78:O78" si="18">(D77*D76)/100</f>
        <v>1.2110848121634956</v>
      </c>
      <c r="E78" s="17">
        <f t="shared" si="18"/>
        <v>2.2844954346228787</v>
      </c>
      <c r="F78" s="17">
        <f t="shared" si="18"/>
        <v>2.8380781258350884</v>
      </c>
      <c r="G78" s="17">
        <f t="shared" si="18"/>
        <v>2.9971864719026109</v>
      </c>
      <c r="H78" s="17">
        <f t="shared" si="18"/>
        <v>2.1716612661786443</v>
      </c>
      <c r="I78" s="17">
        <f t="shared" si="18"/>
        <v>2.0313317028785374</v>
      </c>
      <c r="J78" s="17">
        <f t="shared" si="18"/>
        <v>1.8778136703232129</v>
      </c>
      <c r="K78" s="17">
        <f t="shared" si="18"/>
        <v>1.7738620054568441</v>
      </c>
      <c r="L78" s="17">
        <f t="shared" si="18"/>
        <v>1.7501181875052643</v>
      </c>
      <c r="M78" s="17">
        <f t="shared" si="18"/>
        <v>1.686595971615978</v>
      </c>
      <c r="N78" s="17">
        <f t="shared" si="18"/>
        <v>1.5628364744411596</v>
      </c>
      <c r="O78" s="17">
        <f t="shared" si="18"/>
        <v>1.5472017776560238</v>
      </c>
      <c r="P78" s="1"/>
      <c r="Q78" s="1"/>
      <c r="R78" s="1"/>
      <c r="S78" s="1"/>
      <c r="T78" s="1"/>
      <c r="U78" s="1"/>
      <c r="V78" s="1"/>
      <c r="W78" s="1"/>
      <c r="X78" s="1"/>
      <c r="Z78" s="1"/>
    </row>
    <row r="79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"/>
      <c r="Q79" s="1"/>
      <c r="R79" s="1"/>
      <c r="S79" s="1"/>
      <c r="T79" s="1"/>
      <c r="U79" s="1"/>
      <c r="V79" s="1"/>
      <c r="W79" s="1"/>
      <c r="X79" s="1"/>
      <c r="Z79" s="1"/>
    </row>
    <row r="80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"/>
      <c r="Q80" s="1"/>
      <c r="R80" s="1"/>
      <c r="S80" s="1"/>
      <c r="T80" s="1"/>
      <c r="U80" s="1"/>
      <c r="V80" s="1"/>
      <c r="W80" s="1"/>
      <c r="X80" s="1"/>
      <c r="Z80" s="1"/>
    </row>
    <row r="8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"/>
      <c r="Q81" s="1"/>
      <c r="R81" s="1"/>
      <c r="S81" s="1"/>
      <c r="T81" s="1"/>
      <c r="U81" s="1"/>
      <c r="V81" s="1"/>
      <c r="W81" s="1"/>
      <c r="X81" s="1"/>
      <c r="Z81" s="1"/>
    </row>
    <row r="82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>
      <c r="L114" s="16"/>
      <c r="M114" s="16"/>
      <c r="N114" s="16"/>
      <c r="O114" s="16"/>
    </row>
  </sheetData>
  <mergeCells count="17">
    <mergeCell ref="A17:C17"/>
    <mergeCell ref="D17:H17"/>
    <mergeCell ref="D1:O5"/>
    <mergeCell ref="A6:C6"/>
    <mergeCell ref="D7:H7"/>
    <mergeCell ref="B8:F8"/>
    <mergeCell ref="A9:H9"/>
    <mergeCell ref="B56:O56"/>
    <mergeCell ref="B62:O62"/>
    <mergeCell ref="B68:O68"/>
    <mergeCell ref="B74:O74"/>
    <mergeCell ref="B20:O20"/>
    <mergeCell ref="B26:O26"/>
    <mergeCell ref="B32:O32"/>
    <mergeCell ref="B38:O38"/>
    <mergeCell ref="B44:O44"/>
    <mergeCell ref="B50:O50"/>
  </mergeCells>
  <pageMargins left="0.511811024" right="0.511811024" top="0.78740157499999996" bottom="0.78740157499999996" header="0.31496062000000002" footer="0.31496062000000002"/>
  <pageSetup paperSize="9" scale="3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D5D2D16D94FF4685E49CB0A6EA17A8" ma:contentTypeVersion="16" ma:contentTypeDescription="Crie um novo documento." ma:contentTypeScope="" ma:versionID="5f5556ddb62c25f4aaa698977045672a">
  <xsd:schema xmlns:xsd="http://www.w3.org/2001/XMLSchema" xmlns:xs="http://www.w3.org/2001/XMLSchema" xmlns:p="http://schemas.microsoft.com/office/2006/metadata/properties" xmlns:ns2="50e7046f-24d5-4162-9098-efeecedad912" xmlns:ns3="5b1ad0f3-dbcc-44c1-be88-edf5517965f2" targetNamespace="http://schemas.microsoft.com/office/2006/metadata/properties" ma:root="true" ma:fieldsID="f985fce7a7d11d4a0a253086e0764354" ns2:_="" ns3:_="">
    <xsd:import namespace="50e7046f-24d5-4162-9098-efeecedad912"/>
    <xsd:import namespace="5b1ad0f3-dbcc-44c1-be88-edf5517965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Hiperlink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e7046f-24d5-4162-9098-efeecedad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db6244ce-d71c-4e81-a661-b6ad9afde2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Hiperlink" ma:index="21" nillable="true" ma:displayName="Hiperlink" ma:format="Hyperlink" ma:internalName="Hi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1ad0f3-dbcc-44c1-be88-edf5517965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0431b60-93d3-4858-9d93-fa83adee6dc6}" ma:internalName="TaxCatchAll" ma:showField="CatchAllData" ma:web="5b1ad0f3-dbcc-44c1-be88-edf5517965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perlink xmlns="50e7046f-24d5-4162-9098-efeecedad912">
      <Url xsi:nil="true"/>
      <Description xsi:nil="true"/>
    </Hiperlink>
    <TaxCatchAll xmlns="5b1ad0f3-dbcc-44c1-be88-edf5517965f2" xsi:nil="true"/>
    <lcf76f155ced4ddcb4097134ff3c332f xmlns="50e7046f-24d5-4162-9098-efeecedad91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C090688-A62C-4C94-9CBE-7F37D15D4A10}"/>
</file>

<file path=customXml/itemProps2.xml><?xml version="1.0" encoding="utf-8"?>
<ds:datastoreItem xmlns:ds="http://schemas.openxmlformats.org/officeDocument/2006/customXml" ds:itemID="{69B23696-003B-44C7-9A0F-C2BDB53D03D2}"/>
</file>

<file path=customXml/itemProps3.xml><?xml version="1.0" encoding="utf-8"?>
<ds:datastoreItem xmlns:ds="http://schemas.openxmlformats.org/officeDocument/2006/customXml" ds:itemID="{8E98F3BA-42BB-4EA3-838A-BEC4BB021B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 De Cassia Elias De Oliveira</dc:creator>
  <cp:keywords/>
  <dc:description/>
  <cp:lastModifiedBy/>
  <cp:revision/>
  <dcterms:created xsi:type="dcterms:W3CDTF">2024-01-09T11:50:01Z</dcterms:created>
  <dcterms:modified xsi:type="dcterms:W3CDTF">2024-08-05T12:46:40Z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0x010100A9D5D2D16D94FF4685E49CB0A6EA17A8</vt:lpwstr>
  </property>
  <property fmtid="{D5CDD505-2E9C-101B-9397-08002B2CF9AE}" pid="3" name="MediaServiceImageTags">
    <vt:lpwstr/>
  </property>
</Properties>
</file>