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5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" l="1"/>
  <c r="G4" i="1"/>
  <c r="D3" i="1"/>
  <c r="F26" i="1"/>
  <c r="F25" i="1"/>
  <c r="F24" i="1"/>
  <c r="F23" i="1"/>
  <c r="F22" i="1"/>
  <c r="F21" i="1"/>
  <c r="F20" i="1"/>
  <c r="F19" i="1"/>
  <c r="F18" i="1"/>
  <c r="F17" i="1"/>
  <c r="F16" i="1"/>
  <c r="G22" i="1"/>
  <c r="G5" i="1"/>
  <c r="G17" i="1"/>
  <c r="G18" i="1"/>
  <c r="G19" i="1"/>
  <c r="G20" i="1"/>
  <c r="G21" i="1"/>
  <c r="G23" i="1"/>
  <c r="G24" i="1"/>
  <c r="G25" i="1"/>
  <c r="G26" i="1"/>
  <c r="G16" i="1"/>
  <c r="F4" i="1"/>
  <c r="F5" i="1"/>
  <c r="F6" i="1"/>
  <c r="F7" i="1"/>
  <c r="F8" i="1"/>
  <c r="F9" i="1"/>
  <c r="F10" i="1"/>
  <c r="F11" i="1"/>
  <c r="F12" i="1"/>
  <c r="F13" i="1"/>
  <c r="F3" i="1"/>
  <c r="G6" i="1"/>
  <c r="G13" i="1"/>
  <c r="D13" i="1"/>
  <c r="H13" i="1"/>
  <c r="H4" i="1"/>
  <c r="H5" i="1"/>
  <c r="H6" i="1"/>
  <c r="H7" i="1"/>
  <c r="H8" i="1"/>
  <c r="H9" i="1"/>
  <c r="H10" i="1"/>
  <c r="H11" i="1"/>
  <c r="H12" i="1"/>
  <c r="H3" i="1"/>
  <c r="G3" i="1"/>
  <c r="G7" i="1"/>
  <c r="G8" i="1"/>
  <c r="G9" i="1"/>
  <c r="G10" i="1"/>
  <c r="G11" i="1"/>
  <c r="G12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E13" i="1"/>
  <c r="E3" i="1"/>
</calcChain>
</file>

<file path=xl/sharedStrings.xml><?xml version="1.0" encoding="utf-8"?>
<sst xmlns="http://schemas.openxmlformats.org/spreadsheetml/2006/main" count="20" uniqueCount="14">
  <si>
    <t>Measured</t>
  </si>
  <si>
    <t>Resistor 2</t>
  </si>
  <si>
    <t>Vout</t>
  </si>
  <si>
    <t>Calculated</t>
  </si>
  <si>
    <t>Resistor Val</t>
  </si>
  <si>
    <t>Gain</t>
  </si>
  <si>
    <t>Resistor vals</t>
  </si>
  <si>
    <t xml:space="preserve">Supposed  to be </t>
  </si>
  <si>
    <t>for all</t>
  </si>
  <si>
    <t>r1</t>
  </si>
  <si>
    <t>r3</t>
  </si>
  <si>
    <t>r4</t>
  </si>
  <si>
    <t>%diff</t>
  </si>
  <si>
    <t>%diff calc 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</si>
</sst>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7" formatCode="#,##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4" borderId="4" xfId="0" applyFill="1" applyBorder="1"/>
    <xf numFmtId="0" fontId="0" fillId="4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4" borderId="2" xfId="0" applyFill="1" applyBorder="1"/>
    <xf numFmtId="0" fontId="0" fillId="4" borderId="3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164" fontId="0" fillId="0" borderId="1" xfId="0" applyNumberFormat="1" applyBorder="1"/>
    <xf numFmtId="167" fontId="0" fillId="3" borderId="1" xfId="0" applyNumberFormat="1" applyFill="1" applyBorder="1"/>
    <xf numFmtId="164" fontId="0" fillId="3" borderId="1" xfId="0" applyNumberFormat="1" applyFill="1" applyBorder="1"/>
    <xf numFmtId="2" fontId="0" fillId="3" borderId="1" xfId="0" applyNumberForma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</a:t>
            </a:r>
            <a:r>
              <a:rPr lang="en-US" baseline="0"/>
              <a:t> gain vs R2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Measured</c:v>
          </c:tx>
          <c:marker>
            <c:symbol val="none"/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0.0</c:v>
                </c:pt>
                <c:pt idx="1">
                  <c:v>1006.0</c:v>
                </c:pt>
                <c:pt idx="2">
                  <c:v>2026.0</c:v>
                </c:pt>
                <c:pt idx="3">
                  <c:v>2989.0</c:v>
                </c:pt>
                <c:pt idx="4">
                  <c:v>3979.0</c:v>
                </c:pt>
                <c:pt idx="5">
                  <c:v>4990.0</c:v>
                </c:pt>
                <c:pt idx="6">
                  <c:v>5996.0</c:v>
                </c:pt>
                <c:pt idx="7">
                  <c:v>7019.0</c:v>
                </c:pt>
                <c:pt idx="8">
                  <c:v>7994.0</c:v>
                </c:pt>
                <c:pt idx="9">
                  <c:v>9009.0</c:v>
                </c:pt>
                <c:pt idx="10">
                  <c:v>10086.0</c:v>
                </c:pt>
              </c:numCache>
            </c:numRef>
          </c:xVal>
          <c:yVal>
            <c:numRef>
              <c:f>Sheet1!$F$3:$F$13</c:f>
              <c:numCache>
                <c:formatCode>0.000</c:formatCode>
                <c:ptCount val="11"/>
                <c:pt idx="0">
                  <c:v>0.4925</c:v>
                </c:pt>
                <c:pt idx="1">
                  <c:v>0.3935</c:v>
                </c:pt>
                <c:pt idx="2">
                  <c:v>0.29425</c:v>
                </c:pt>
                <c:pt idx="3">
                  <c:v>0.1975</c:v>
                </c:pt>
                <c:pt idx="4">
                  <c:v>0.101</c:v>
                </c:pt>
                <c:pt idx="5">
                  <c:v>0.00685</c:v>
                </c:pt>
                <c:pt idx="6">
                  <c:v>-0.0905</c:v>
                </c:pt>
                <c:pt idx="7">
                  <c:v>-0.1905</c:v>
                </c:pt>
                <c:pt idx="8">
                  <c:v>-0.28575</c:v>
                </c:pt>
                <c:pt idx="9">
                  <c:v>-0.38225</c:v>
                </c:pt>
                <c:pt idx="10">
                  <c:v>-0.48925</c:v>
                </c:pt>
              </c:numCache>
            </c:numRef>
          </c:yVal>
          <c:smooth val="1"/>
        </c:ser>
        <c:ser>
          <c:idx val="1"/>
          <c:order val="1"/>
          <c:tx>
            <c:v>Calculated</c:v>
          </c:tx>
          <c:marker>
            <c:symbol val="none"/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0.0</c:v>
                </c:pt>
                <c:pt idx="1">
                  <c:v>1006.0</c:v>
                </c:pt>
                <c:pt idx="2">
                  <c:v>2026.0</c:v>
                </c:pt>
                <c:pt idx="3">
                  <c:v>2989.0</c:v>
                </c:pt>
                <c:pt idx="4">
                  <c:v>3979.0</c:v>
                </c:pt>
                <c:pt idx="5">
                  <c:v>4990.0</c:v>
                </c:pt>
                <c:pt idx="6">
                  <c:v>5996.0</c:v>
                </c:pt>
                <c:pt idx="7">
                  <c:v>7019.0</c:v>
                </c:pt>
                <c:pt idx="8">
                  <c:v>7994.0</c:v>
                </c:pt>
                <c:pt idx="9">
                  <c:v>9009.0</c:v>
                </c:pt>
                <c:pt idx="10">
                  <c:v>10086.0</c:v>
                </c:pt>
              </c:numCache>
            </c:numRef>
          </c:xVal>
          <c:yVal>
            <c:numRef>
              <c:f>Sheet1!$G$3:$G$13</c:f>
              <c:numCache>
                <c:formatCode>0.000</c:formatCode>
                <c:ptCount val="11"/>
                <c:pt idx="0">
                  <c:v>0.5</c:v>
                </c:pt>
                <c:pt idx="1">
                  <c:v>0.401960784313725</c:v>
                </c:pt>
                <c:pt idx="2">
                  <c:v>0.303921568627451</c:v>
                </c:pt>
                <c:pt idx="3">
                  <c:v>0.205882352941176</c:v>
                </c:pt>
                <c:pt idx="4">
                  <c:v>0.107843137254902</c:v>
                </c:pt>
                <c:pt idx="5">
                  <c:v>0.00980392156862745</c:v>
                </c:pt>
                <c:pt idx="6">
                  <c:v>-0.088235294117647</c:v>
                </c:pt>
                <c:pt idx="7">
                  <c:v>-0.186274509803922</c:v>
                </c:pt>
                <c:pt idx="8">
                  <c:v>-0.284313725490196</c:v>
                </c:pt>
                <c:pt idx="9">
                  <c:v>-0.382352941176471</c:v>
                </c:pt>
                <c:pt idx="10">
                  <c:v>-0.480392156862745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86232"/>
        <c:axId val="2126549576"/>
      </c:scatterChart>
      <c:valAx>
        <c:axId val="212908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R2 (Ohms)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549576"/>
        <c:crosses val="autoZero"/>
        <c:crossBetween val="midCat"/>
      </c:valAx>
      <c:valAx>
        <c:axId val="2126549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  <a:r>
                  <a:rPr lang="en-US" baseline="0"/>
                  <a:t> Gain (Volts)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29086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0</xdr:row>
      <xdr:rowOff>0</xdr:rowOff>
    </xdr:from>
    <xdr:to>
      <xdr:col>19</xdr:col>
      <xdr:colOff>165100</xdr:colOff>
      <xdr:row>28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H31" sqref="H31"/>
    </sheetView>
  </sheetViews>
  <sheetFormatPr baseColWidth="10" defaultRowHeight="15" x14ac:dyDescent="0"/>
  <cols>
    <col min="7" max="7" width="12.6640625" customWidth="1"/>
  </cols>
  <sheetData>
    <row r="1" spans="1:8">
      <c r="A1" s="1" t="s">
        <v>1</v>
      </c>
      <c r="B1" s="5" t="s">
        <v>0</v>
      </c>
      <c r="C1" s="7" t="s">
        <v>0</v>
      </c>
      <c r="D1" s="3" t="s">
        <v>3</v>
      </c>
      <c r="F1" s="7" t="s">
        <v>0</v>
      </c>
      <c r="G1" s="3" t="s">
        <v>3</v>
      </c>
    </row>
    <row r="2" spans="1:8">
      <c r="A2" s="2"/>
      <c r="B2" s="6" t="s">
        <v>4</v>
      </c>
      <c r="C2" s="8" t="s">
        <v>2</v>
      </c>
      <c r="D2" s="4" t="s">
        <v>2</v>
      </c>
      <c r="E2" s="9" t="s">
        <v>12</v>
      </c>
      <c r="F2" s="8" t="s">
        <v>5</v>
      </c>
      <c r="G2" s="4" t="s">
        <v>5</v>
      </c>
      <c r="H2" s="9" t="s">
        <v>12</v>
      </c>
    </row>
    <row r="3" spans="1:8">
      <c r="A3" s="10">
        <v>0</v>
      </c>
      <c r="B3" s="10">
        <v>0</v>
      </c>
      <c r="C3" s="11">
        <v>1.97</v>
      </c>
      <c r="D3" s="11">
        <f>D16*G3</f>
        <v>2</v>
      </c>
      <c r="E3" s="9">
        <f>(D3-C3)/D3*100</f>
        <v>1.5000000000000013</v>
      </c>
      <c r="F3" s="12">
        <f>C3/4</f>
        <v>0.49249999999999999</v>
      </c>
      <c r="G3" s="12">
        <f>(A20-A3)/(2*A20)</f>
        <v>0.5</v>
      </c>
      <c r="H3" s="13">
        <f>(G3-F3)/G3*100</f>
        <v>1.5000000000000013</v>
      </c>
    </row>
    <row r="4" spans="1:8">
      <c r="A4" s="10">
        <v>1000</v>
      </c>
      <c r="B4" s="10">
        <v>1006</v>
      </c>
      <c r="C4" s="11">
        <v>1.5740000000000001</v>
      </c>
      <c r="D4" s="12">
        <f t="shared" ref="D4:D13" si="0">D17*G4</f>
        <v>1.607843137254902</v>
      </c>
      <c r="E4" s="14">
        <f t="shared" ref="E4:E13" si="1">(D4-C4)/D4*100</f>
        <v>2.1048780487804875</v>
      </c>
      <c r="F4" s="12">
        <f t="shared" ref="F4:F13" si="2">C4/4</f>
        <v>0.39350000000000002</v>
      </c>
      <c r="G4" s="12">
        <f>(A20-A4)/(2*A20)</f>
        <v>0.40196078431372551</v>
      </c>
      <c r="H4" s="13">
        <f t="shared" ref="H4:H13" si="3">(G4-F4)/G4*100</f>
        <v>2.1048780487804875</v>
      </c>
    </row>
    <row r="5" spans="1:8">
      <c r="A5" s="10">
        <v>2000</v>
      </c>
      <c r="B5" s="10">
        <v>2026</v>
      </c>
      <c r="C5" s="11">
        <v>1.177</v>
      </c>
      <c r="D5" s="12">
        <f t="shared" si="0"/>
        <v>1.2156862745098038</v>
      </c>
      <c r="E5" s="14">
        <f t="shared" si="1"/>
        <v>3.1822580645161169</v>
      </c>
      <c r="F5" s="12">
        <f t="shared" si="2"/>
        <v>0.29425000000000001</v>
      </c>
      <c r="G5" s="12">
        <f>(A20-A5)/(2*A20)</f>
        <v>0.30392156862745096</v>
      </c>
      <c r="H5" s="13">
        <f t="shared" si="3"/>
        <v>3.1822580645161169</v>
      </c>
    </row>
    <row r="6" spans="1:8">
      <c r="A6" s="10">
        <v>3000</v>
      </c>
      <c r="B6" s="10">
        <v>2989</v>
      </c>
      <c r="C6" s="11">
        <v>0.79</v>
      </c>
      <c r="D6" s="12">
        <f t="shared" si="0"/>
        <v>0.82352941176470584</v>
      </c>
      <c r="E6" s="14">
        <f t="shared" si="1"/>
        <v>4.0714285714285623</v>
      </c>
      <c r="F6" s="12">
        <f t="shared" si="2"/>
        <v>0.19750000000000001</v>
      </c>
      <c r="G6" s="12">
        <f>(A20-A6)/(2*A20)</f>
        <v>0.20588235294117646</v>
      </c>
      <c r="H6" s="13">
        <f t="shared" si="3"/>
        <v>4.0714285714285623</v>
      </c>
    </row>
    <row r="7" spans="1:8">
      <c r="A7" s="10">
        <v>4000</v>
      </c>
      <c r="B7" s="10">
        <v>3979</v>
      </c>
      <c r="C7" s="11">
        <v>0.40400000000000003</v>
      </c>
      <c r="D7" s="12">
        <f t="shared" si="0"/>
        <v>0.43137254901960786</v>
      </c>
      <c r="E7" s="14">
        <f t="shared" si="1"/>
        <v>6.3454545454545448</v>
      </c>
      <c r="F7" s="12">
        <f t="shared" si="2"/>
        <v>0.10100000000000001</v>
      </c>
      <c r="G7" s="12">
        <f>(A20-A7)/(2*A20)</f>
        <v>0.10784313725490197</v>
      </c>
      <c r="H7" s="13">
        <f t="shared" si="3"/>
        <v>6.3454545454545448</v>
      </c>
    </row>
    <row r="8" spans="1:8">
      <c r="A8" s="10">
        <v>5000</v>
      </c>
      <c r="B8" s="10">
        <v>4990</v>
      </c>
      <c r="C8" s="11">
        <v>2.7400000000000001E-2</v>
      </c>
      <c r="D8" s="12">
        <f t="shared" si="0"/>
        <v>3.9215686274509803E-2</v>
      </c>
      <c r="E8" s="14">
        <f t="shared" si="1"/>
        <v>30.129999999999995</v>
      </c>
      <c r="F8" s="12">
        <f t="shared" si="2"/>
        <v>6.8500000000000002E-3</v>
      </c>
      <c r="G8" s="12">
        <f>(A20-A8)/(2*A20)</f>
        <v>9.8039215686274508E-3</v>
      </c>
      <c r="H8" s="13">
        <f t="shared" si="3"/>
        <v>30.129999999999995</v>
      </c>
    </row>
    <row r="9" spans="1:8">
      <c r="A9" s="10">
        <v>6000</v>
      </c>
      <c r="B9" s="10">
        <v>5996</v>
      </c>
      <c r="C9" s="11">
        <v>-0.36199999999999999</v>
      </c>
      <c r="D9" s="12">
        <f t="shared" si="0"/>
        <v>-0.35294117647058826</v>
      </c>
      <c r="E9" s="14">
        <f t="shared" si="1"/>
        <v>-2.5666666666666567</v>
      </c>
      <c r="F9" s="12">
        <f t="shared" si="2"/>
        <v>-9.0499999999999997E-2</v>
      </c>
      <c r="G9" s="12">
        <f>(A20-A9)/(2*A20)</f>
        <v>-8.8235294117647065E-2</v>
      </c>
      <c r="H9" s="13">
        <f t="shared" si="3"/>
        <v>-2.5666666666666567</v>
      </c>
    </row>
    <row r="10" spans="1:8">
      <c r="A10" s="10">
        <v>7000</v>
      </c>
      <c r="B10" s="10">
        <v>7019</v>
      </c>
      <c r="C10" s="11">
        <v>-0.76200000000000001</v>
      </c>
      <c r="D10" s="12">
        <f t="shared" si="0"/>
        <v>-0.74509803921568629</v>
      </c>
      <c r="E10" s="14">
        <f t="shared" si="1"/>
        <v>-2.2684210526315778</v>
      </c>
      <c r="F10" s="12">
        <f t="shared" si="2"/>
        <v>-0.1905</v>
      </c>
      <c r="G10" s="12">
        <f>(A20-A10)/(2*A20)</f>
        <v>-0.18627450980392157</v>
      </c>
      <c r="H10" s="13">
        <f t="shared" si="3"/>
        <v>-2.2684210526315778</v>
      </c>
    </row>
    <row r="11" spans="1:8">
      <c r="A11" s="10">
        <v>8000</v>
      </c>
      <c r="B11" s="10">
        <v>7994</v>
      </c>
      <c r="C11" s="11">
        <v>-1.143</v>
      </c>
      <c r="D11" s="12">
        <f t="shared" si="0"/>
        <v>-1.1372549019607843</v>
      </c>
      <c r="E11" s="14">
        <f t="shared" si="1"/>
        <v>-0.50517241379310873</v>
      </c>
      <c r="F11" s="12">
        <f t="shared" si="2"/>
        <v>-0.28575</v>
      </c>
      <c r="G11" s="12">
        <f>(A20-A11)/(2*A20)</f>
        <v>-0.28431372549019607</v>
      </c>
      <c r="H11" s="13">
        <f t="shared" si="3"/>
        <v>-0.50517241379310873</v>
      </c>
    </row>
    <row r="12" spans="1:8">
      <c r="A12" s="10">
        <v>9000</v>
      </c>
      <c r="B12" s="10">
        <v>9009</v>
      </c>
      <c r="C12" s="11">
        <v>-1.5289999999999999</v>
      </c>
      <c r="D12" s="12">
        <f t="shared" si="0"/>
        <v>-1.5294117647058822</v>
      </c>
      <c r="E12" s="14">
        <f t="shared" si="1"/>
        <v>2.6923076923075669E-2</v>
      </c>
      <c r="F12" s="12">
        <f t="shared" si="2"/>
        <v>-0.38224999999999998</v>
      </c>
      <c r="G12" s="12">
        <f>(A20-A12)/(2*A20)</f>
        <v>-0.38235294117647056</v>
      </c>
      <c r="H12" s="13">
        <f t="shared" si="3"/>
        <v>2.6923076923075669E-2</v>
      </c>
    </row>
    <row r="13" spans="1:8">
      <c r="A13" s="10">
        <v>10000</v>
      </c>
      <c r="B13" s="10">
        <v>10086</v>
      </c>
      <c r="C13" s="11">
        <v>-1.9570000000000001</v>
      </c>
      <c r="D13" s="12">
        <f t="shared" si="0"/>
        <v>-1.9215686274509804</v>
      </c>
      <c r="E13" s="14">
        <f t="shared" si="1"/>
        <v>-1.8438775510204088</v>
      </c>
      <c r="F13" s="12">
        <f t="shared" si="2"/>
        <v>-0.48925000000000002</v>
      </c>
      <c r="G13" s="12">
        <f>(A20-A13)/(2*A20)</f>
        <v>-0.48039215686274511</v>
      </c>
      <c r="H13" s="13">
        <f t="shared" si="3"/>
        <v>-1.8438775510204088</v>
      </c>
    </row>
    <row r="15" spans="1:8">
      <c r="A15" t="s">
        <v>6</v>
      </c>
      <c r="F15" s="9"/>
      <c r="G15" s="9" t="s">
        <v>13</v>
      </c>
    </row>
    <row r="16" spans="1:8">
      <c r="A16" t="s">
        <v>9</v>
      </c>
      <c r="B16">
        <v>5071</v>
      </c>
      <c r="D16">
        <v>4</v>
      </c>
      <c r="F16" s="15">
        <f>( A3/B16 )*(B18/(B17+B18)-1)+(B18/(B17+B18))</f>
        <v>0.49945668280154104</v>
      </c>
      <c r="G16" s="15">
        <f>(F16-G3)/F16*100</f>
        <v>-0.1087816455696211</v>
      </c>
    </row>
    <row r="17" spans="1:8">
      <c r="A17" t="s">
        <v>10</v>
      </c>
      <c r="B17">
        <v>5067</v>
      </c>
      <c r="D17">
        <v>4</v>
      </c>
      <c r="F17" s="15">
        <f>( A4/B16 )*(B18/(B17+B18)-1)+(B18/(B17+B18))</f>
        <v>0.40074965909843335</v>
      </c>
      <c r="G17" s="15">
        <f t="shared" ref="G17:G26" si="4">(F17-G4)/F17*100</f>
        <v>-0.30221490843356458</v>
      </c>
    </row>
    <row r="18" spans="1:8">
      <c r="A18" t="s">
        <v>11</v>
      </c>
      <c r="B18">
        <v>5056</v>
      </c>
      <c r="D18">
        <v>4</v>
      </c>
      <c r="F18" s="15">
        <f>( A5/B16 )*(B18/(B17+B18)-1)+(B18/(B17+B18))</f>
        <v>0.30204263539532572</v>
      </c>
      <c r="G18" s="15">
        <f t="shared" si="4"/>
        <v>-0.62207549926387395</v>
      </c>
    </row>
    <row r="19" spans="1:8">
      <c r="A19" t="s">
        <v>7</v>
      </c>
      <c r="D19">
        <v>4</v>
      </c>
      <c r="F19" s="15">
        <f>( A6/B16 )*(B18/(B17+B18)-1)+(B18/(B17+B18))</f>
        <v>0.20333561169221803</v>
      </c>
      <c r="G19" s="15">
        <f t="shared" si="4"/>
        <v>-1.252481662097312</v>
      </c>
    </row>
    <row r="20" spans="1:8">
      <c r="A20">
        <v>5100</v>
      </c>
      <c r="D20">
        <v>4</v>
      </c>
      <c r="F20" s="15">
        <f>( A7/B16 )*(B18/(B17+B18)-1)+(B18/(B17+B18))</f>
        <v>0.10462858798911034</v>
      </c>
      <c r="G20" s="15">
        <f t="shared" si="4"/>
        <v>-3.0723431593344159</v>
      </c>
    </row>
    <row r="21" spans="1:8">
      <c r="A21" t="s">
        <v>8</v>
      </c>
      <c r="D21">
        <v>4</v>
      </c>
      <c r="F21" s="15">
        <f>( A8/B16 )*(B18/(B17+B18)-1)+(B18/(B17+B18))</f>
        <v>5.9215642860026563E-3</v>
      </c>
      <c r="G21" s="15">
        <f t="shared" si="4"/>
        <v>-65.563035291230022</v>
      </c>
    </row>
    <row r="22" spans="1:8">
      <c r="D22">
        <v>4</v>
      </c>
      <c r="F22" s="15">
        <f>( A9/B16 )*(B18/(B17+B18)-1)+(B18/(B17+B18))</f>
        <v>-9.2785459417104976E-2</v>
      </c>
      <c r="G22" s="15">
        <f>(F22-G9)/F22*100</f>
        <v>4.9039637547120769</v>
      </c>
    </row>
    <row r="23" spans="1:8">
      <c r="D23">
        <v>4</v>
      </c>
      <c r="F23" s="15">
        <f>( A10/B16 )*(B18/(B17+B18)-1)+(B18/(B17+B18))</f>
        <v>-0.19149248312021266</v>
      </c>
      <c r="G23" s="15">
        <f t="shared" si="4"/>
        <v>2.7248972028919902</v>
      </c>
    </row>
    <row r="24" spans="1:8">
      <c r="D24">
        <v>4</v>
      </c>
      <c r="F24" s="15">
        <f>( A11/B16 )*(B18/(B17+B18)-1)+(B18/(B17+B18))</f>
        <v>-0.29019950682332035</v>
      </c>
      <c r="G24" s="15">
        <f t="shared" si="4"/>
        <v>2.0281844712808814</v>
      </c>
    </row>
    <row r="25" spans="1:8">
      <c r="D25">
        <v>4</v>
      </c>
      <c r="F25" s="15">
        <f>( A12/B16 )*(B18/(B17+B18)-1)+(B18/(B17+B18))</f>
        <v>-0.38890653052642804</v>
      </c>
      <c r="G25" s="15">
        <f t="shared" si="4"/>
        <v>1.6851322452946391</v>
      </c>
    </row>
    <row r="26" spans="1:8">
      <c r="D26">
        <v>4</v>
      </c>
      <c r="F26" s="15">
        <f>( A13/B16 )*(B18/(B17+B18)-1)+(B18/(B17+B18))</f>
        <v>-0.48761355422953573</v>
      </c>
      <c r="G26" s="15">
        <f t="shared" si="4"/>
        <v>1.4809673160543988</v>
      </c>
    </row>
    <row r="31" spans="1:8">
      <c r="F31">
        <v>6.2409999999999997</v>
      </c>
      <c r="G31">
        <v>1.1439999999999999</v>
      </c>
      <c r="H31">
        <f>(G31-F31)/G31*100</f>
        <v>-445.54195804195797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Asher</dc:creator>
  <cp:lastModifiedBy>Gregory Asher</cp:lastModifiedBy>
  <dcterms:created xsi:type="dcterms:W3CDTF">2016-02-25T22:52:37Z</dcterms:created>
  <dcterms:modified xsi:type="dcterms:W3CDTF">2016-03-03T04:57:48Z</dcterms:modified>
</cp:coreProperties>
</file>