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seibert/Documents/dhbw-graphische-programmierung/"/>
    </mc:Choice>
  </mc:AlternateContent>
  <xr:revisionPtr revIDLastSave="0" documentId="13_ncr:1_{A19A8099-D4D0-E64C-B187-EF67FF461CF3}" xr6:coauthVersionLast="43" xr6:coauthVersionMax="43" xr10:uidLastSave="{00000000-0000-0000-0000-000000000000}"/>
  <bookViews>
    <workbookView xWindow="0" yWindow="460" windowWidth="28800" windowHeight="16180" xr2:uid="{B844A864-B968-094C-9F1D-B9ED8C2FA3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J22" i="1" l="1"/>
  <c r="H20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F3" i="1"/>
  <c r="F4" i="1"/>
  <c r="F5" i="1"/>
  <c r="F6" i="1"/>
  <c r="F7" i="1"/>
  <c r="F8" i="1"/>
  <c r="F9" i="1"/>
  <c r="F10" i="1"/>
  <c r="F11" i="1"/>
  <c r="F12" i="1"/>
  <c r="H15" i="1" l="1"/>
  <c r="F14" i="1"/>
  <c r="H17" i="1" l="1"/>
  <c r="H18" i="1"/>
</calcChain>
</file>

<file path=xl/sharedStrings.xml><?xml version="1.0" encoding="utf-8"?>
<sst xmlns="http://schemas.openxmlformats.org/spreadsheetml/2006/main" count="25" uniqueCount="25">
  <si>
    <t>Task</t>
  </si>
  <si>
    <t>Best Case</t>
  </si>
  <si>
    <t>Likely Case</t>
  </si>
  <si>
    <t>Worst Case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</si>
  <si>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</si>
  <si>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</si>
  <si>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</si>
  <si>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</si>
  <si>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</si>
  <si>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</si>
  <si>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</si>
  <si>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</si>
  <si>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</si>
  <si>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</si>
  <si>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</si>
  <si>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E(project)</t>
  </si>
  <si>
    <t>SE(project)</t>
  </si>
  <si>
    <t>Estimate</t>
  </si>
  <si>
    <t>Standard deviation</t>
  </si>
  <si>
    <t>Project Time (-)</t>
  </si>
  <si>
    <t>Project Time (+)</t>
  </si>
  <si>
    <t>Avg Project Time (in h)</t>
  </si>
  <si>
    <t>Standard Error</t>
  </si>
  <si>
    <t>Actual Project Time (in h)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</si>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</sst>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1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F04A-8579-EA48-AC2A-F124B89258CD}">
  <sheetPr>
    <pageSetUpPr fitToPage="1"/>
  </sheetPr>
  <dimension ref="A1:J22"/>
  <sheetViews>
    <sheetView tabSelected="1" workbookViewId="0">
      <selection activeCell="F19" sqref="F19"/>
    </sheetView>
  </sheetViews>
  <sheetFormatPr baseColWidth="10" defaultRowHeight="16" x14ac:dyDescent="0.2"/>
  <cols>
    <col min="1" max="1" width="18.83203125" customWidth="1"/>
    <col min="6" max="6" width="10.83203125" customWidth="1"/>
    <col min="7" max="7" width="17" customWidth="1"/>
    <col min="8" max="8" width="13.5" customWidth="1"/>
    <col min="10" max="10" width="13.33203125" customWidth="1"/>
  </cols>
  <sheetData>
    <row r="1" spans="1:10" ht="17" thickBot="1" x14ac:dyDescent="0.25">
      <c r="A1" s="11" t="s">
        <v>0</v>
      </c>
      <c r="B1" s="8" t="s">
        <v>1</v>
      </c>
      <c r="C1" s="6" t="s">
        <v>2</v>
      </c>
      <c r="D1" s="7" t="s">
        <v>3</v>
      </c>
      <c r="E1" s="1"/>
      <c r="F1" s="5" t="s">
        <v>17</v>
      </c>
      <c r="G1" s="15" t="s">
        <v>18</v>
      </c>
      <c r="H1" s="17" t="s">
        <v>22</v>
      </c>
      <c r="J1" s="17" t="s">
        <v>24</v>
      </c>
    </row>
    <row r="2" spans="1:10" x14ac:dyDescent="0.2">
      <c r="A2" s="12" t="s">
        <v>4</v>
      </c>
      <c r="B2" s="9">
        <v>5</v>
      </c>
      <c r="C2" s="4">
        <v>10</v>
      </c>
      <c r="D2" s="4">
        <v>15</v>
      </c>
      <c r="E2" s="1"/>
      <c r="F2" s="4">
        <f>(B2+4*C2+D2)/6</f>
        <v>10</v>
      </c>
      <c r="G2" s="2">
        <f t="shared" ref="G2:G12" si="0">(D2-B2)/6</f>
        <v>1.6666666666666667</v>
      </c>
      <c r="H2" s="4">
        <f>G2/SQRT(11)</f>
        <v>0.50251890762960605</v>
      </c>
      <c r="J2" s="4">
        <v>10</v>
      </c>
    </row>
    <row r="3" spans="1:10" x14ac:dyDescent="0.2">
      <c r="A3" s="13" t="s">
        <v>5</v>
      </c>
      <c r="B3" s="10">
        <v>30</v>
      </c>
      <c r="C3" s="3">
        <v>45</v>
      </c>
      <c r="D3" s="3">
        <v>60</v>
      </c>
      <c r="E3" s="1"/>
      <c r="F3" s="3">
        <f t="shared" ref="F3:F12" si="1">(B3+4*C3+D3)/6</f>
        <v>45</v>
      </c>
      <c r="G3" s="16">
        <f t="shared" si="0"/>
        <v>5</v>
      </c>
      <c r="H3" s="3">
        <f t="shared" ref="H3:H12" si="2">G3/SQRT(11)</f>
        <v>1.507556722888818</v>
      </c>
      <c r="J3" s="3">
        <v>65</v>
      </c>
    </row>
    <row r="4" spans="1:10" x14ac:dyDescent="0.2">
      <c r="A4" s="13" t="s">
        <v>6</v>
      </c>
      <c r="B4" s="10">
        <v>20</v>
      </c>
      <c r="C4" s="3">
        <v>30</v>
      </c>
      <c r="D4" s="3">
        <v>40</v>
      </c>
      <c r="E4" s="1"/>
      <c r="F4" s="3">
        <f t="shared" si="1"/>
        <v>30</v>
      </c>
      <c r="G4" s="16">
        <f t="shared" si="0"/>
        <v>3.3333333333333335</v>
      </c>
      <c r="H4" s="3">
        <f t="shared" si="2"/>
        <v>1.0050378152592121</v>
      </c>
      <c r="J4" s="3">
        <v>40</v>
      </c>
    </row>
    <row r="5" spans="1:10" x14ac:dyDescent="0.2">
      <c r="A5" s="13" t="s">
        <v>7</v>
      </c>
      <c r="B5" s="10">
        <v>15</v>
      </c>
      <c r="C5" s="3">
        <v>25</v>
      </c>
      <c r="D5" s="3">
        <v>35</v>
      </c>
      <c r="E5" s="1"/>
      <c r="F5" s="3">
        <f t="shared" si="1"/>
        <v>25</v>
      </c>
      <c r="G5" s="16">
        <f t="shared" si="0"/>
        <v>3.3333333333333335</v>
      </c>
      <c r="H5" s="3">
        <f t="shared" si="2"/>
        <v>1.0050378152592121</v>
      </c>
      <c r="J5" s="3">
        <v>45</v>
      </c>
    </row>
    <row r="6" spans="1:10" x14ac:dyDescent="0.2">
      <c r="A6" s="13" t="s">
        <v>8</v>
      </c>
      <c r="B6" s="10">
        <v>15</v>
      </c>
      <c r="C6" s="3">
        <v>20</v>
      </c>
      <c r="D6" s="3">
        <v>25</v>
      </c>
      <c r="E6" s="1"/>
      <c r="F6" s="3">
        <f t="shared" si="1"/>
        <v>20</v>
      </c>
      <c r="G6" s="16">
        <f t="shared" si="0"/>
        <v>1.6666666666666667</v>
      </c>
      <c r="H6" s="3">
        <f t="shared" si="2"/>
        <v>0.50251890762960605</v>
      </c>
      <c r="J6" s="3">
        <v>15</v>
      </c>
    </row>
    <row r="7" spans="1:10" x14ac:dyDescent="0.2">
      <c r="A7" s="13" t="s">
        <v>9</v>
      </c>
      <c r="B7" s="10">
        <v>20</v>
      </c>
      <c r="C7" s="3">
        <v>30</v>
      </c>
      <c r="D7" s="3">
        <v>40</v>
      </c>
      <c r="E7" s="1"/>
      <c r="F7" s="3">
        <f t="shared" si="1"/>
        <v>30</v>
      </c>
      <c r="G7" s="16">
        <f t="shared" si="0"/>
        <v>3.3333333333333335</v>
      </c>
      <c r="H7" s="3">
        <f t="shared" si="2"/>
        <v>1.0050378152592121</v>
      </c>
      <c r="J7" s="3">
        <v>15</v>
      </c>
    </row>
    <row r="8" spans="1:10" x14ac:dyDescent="0.2">
      <c r="A8" s="13" t="s">
        <v>10</v>
      </c>
      <c r="B8" s="10">
        <v>75</v>
      </c>
      <c r="C8" s="3">
        <v>90</v>
      </c>
      <c r="D8" s="3">
        <v>105</v>
      </c>
      <c r="E8" s="1"/>
      <c r="F8" s="3">
        <f t="shared" si="1"/>
        <v>90</v>
      </c>
      <c r="G8" s="16">
        <f t="shared" si="0"/>
        <v>5</v>
      </c>
      <c r="H8" s="3">
        <f t="shared" si="2"/>
        <v>1.507556722888818</v>
      </c>
      <c r="J8" s="3">
        <v>100</v>
      </c>
    </row>
    <row r="9" spans="1:10" x14ac:dyDescent="0.2">
      <c r="A9" s="13" t="s">
        <v>11</v>
      </c>
      <c r="B9" s="10">
        <v>60</v>
      </c>
      <c r="C9" s="3">
        <v>75</v>
      </c>
      <c r="D9" s="3">
        <v>90</v>
      </c>
      <c r="E9" s="1"/>
      <c r="F9" s="3">
        <f t="shared" si="1"/>
        <v>75</v>
      </c>
      <c r="G9" s="16">
        <f t="shared" si="0"/>
        <v>5</v>
      </c>
      <c r="H9" s="3">
        <f t="shared" si="2"/>
        <v>1.507556722888818</v>
      </c>
      <c r="J9" s="3">
        <v>30</v>
      </c>
    </row>
    <row r="10" spans="1:10" x14ac:dyDescent="0.2">
      <c r="A10" s="13" t="s">
        <v>12</v>
      </c>
      <c r="B10" s="10">
        <v>15</v>
      </c>
      <c r="C10" s="3">
        <v>20</v>
      </c>
      <c r="D10" s="3">
        <v>25</v>
      </c>
      <c r="E10" s="1"/>
      <c r="F10" s="3">
        <f t="shared" si="1"/>
        <v>20</v>
      </c>
      <c r="G10" s="16">
        <f t="shared" si="0"/>
        <v>1.6666666666666667</v>
      </c>
      <c r="H10" s="3">
        <f t="shared" si="2"/>
        <v>0.50251890762960605</v>
      </c>
      <c r="J10" s="3">
        <v>25</v>
      </c>
    </row>
    <row r="11" spans="1:10" x14ac:dyDescent="0.2">
      <c r="A11" s="13" t="s">
        <v>13</v>
      </c>
      <c r="B11" s="10">
        <v>20</v>
      </c>
      <c r="C11" s="3">
        <v>25</v>
      </c>
      <c r="D11" s="3">
        <v>30</v>
      </c>
      <c r="E11" s="1"/>
      <c r="F11" s="3">
        <f t="shared" si="1"/>
        <v>25</v>
      </c>
      <c r="G11" s="16">
        <f t="shared" si="0"/>
        <v>1.6666666666666667</v>
      </c>
      <c r="H11" s="3">
        <f t="shared" si="2"/>
        <v>0.50251890762960605</v>
      </c>
      <c r="J11" s="3">
        <v>25</v>
      </c>
    </row>
    <row r="12" spans="1:10" ht="17" thickBot="1" x14ac:dyDescent="0.25">
      <c r="A12" s="14" t="s">
        <v>14</v>
      </c>
      <c r="B12" s="10">
        <v>45</v>
      </c>
      <c r="C12" s="3">
        <v>60</v>
      </c>
      <c r="D12" s="3">
        <v>75</v>
      </c>
      <c r="E12" s="1"/>
      <c r="F12" s="3">
        <f t="shared" si="1"/>
        <v>60</v>
      </c>
      <c r="G12" s="16">
        <f t="shared" si="0"/>
        <v>5</v>
      </c>
      <c r="H12" s="3">
        <f t="shared" si="2"/>
        <v>1.507556722888818</v>
      </c>
      <c r="J12" s="3">
        <v>70</v>
      </c>
    </row>
    <row r="14" spans="1:10" x14ac:dyDescent="0.2">
      <c r="A14" t="s">
        <v>15</v>
      </c>
      <c r="F14">
        <f>SUM(F2:F12)</f>
        <v>430</v>
      </c>
    </row>
    <row r="15" spans="1:10" x14ac:dyDescent="0.2">
      <c r="A15" t="s">
        <v>16</v>
      </c>
      <c r="H15">
        <f>SQRT(SUMSQ(H2:H12))</f>
        <v>3.6237153766973935</v>
      </c>
    </row>
    <row r="17" spans="1:10" x14ac:dyDescent="0.2">
      <c r="A17" t="s">
        <v>19</v>
      </c>
      <c r="H17">
        <f>F14 - 2*H15</f>
        <v>422.75256924660522</v>
      </c>
    </row>
    <row r="18" spans="1:10" x14ac:dyDescent="0.2">
      <c r="A18" t="s">
        <v>20</v>
      </c>
      <c r="H18">
        <f>F14 + 2*H15</f>
        <v>437.24743075339478</v>
      </c>
    </row>
    <row r="20" spans="1:10" x14ac:dyDescent="0.2">
      <c r="A20" t="s">
        <v>21</v>
      </c>
      <c r="H20">
        <f>ROUND(MEDIAN(H17, H18)/60, 2)</f>
        <v>7.17</v>
      </c>
    </row>
    <row r="22" spans="1:10" x14ac:dyDescent="0.2">
      <c r="A22" t="s">
        <v>23</v>
      </c>
      <c r="J22">
        <f>ROUND(SUM(J2:J12)/60, 2)</f>
        <v>7.33</v>
      </c>
    </row>
  </sheetData>
  <pageMargins left="0.7" right="0.7" top="0.78740157499999996" bottom="0.78740157499999996" header="0.3" footer="0.3"/>
  <pageSetup paperSize="9" scale="6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2019-03-25T18:59:48Z</cp:lastPrinted>
  <dcterms:created xsi:type="dcterms:W3CDTF">2019-03-07T07:39:45Z</dcterms:created>
  <dcterms:modified xsi:type="dcterms:W3CDTF">2019-03-25T19:01:13Z</dcterms:modified>
</cp:coreProperties>
</file>