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eg/Documents/Šola/Faks/Fizikalni Prakitkum 1/vaja34/"/>
    </mc:Choice>
  </mc:AlternateContent>
  <xr:revisionPtr revIDLastSave="0" documentId="13_ncr:1_{31287D1D-2A57-CD4A-BA77-3E7B4B8CC685}" xr6:coauthVersionLast="45" xr6:coauthVersionMax="45" xr10:uidLastSave="{00000000-0000-0000-0000-000000000000}"/>
  <bookViews>
    <workbookView xWindow="2920" yWindow="1480" windowWidth="28040" windowHeight="17440" xr2:uid="{974E9215-1A40-9F44-AD8B-24D611F7890F}"/>
  </bookViews>
  <sheets>
    <sheet name="Dolzin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2" i="1"/>
  <c r="C3" i="1"/>
  <c r="C4" i="1"/>
  <c r="C5" i="1"/>
  <c r="C6" i="1"/>
  <c r="C7" i="1"/>
  <c r="C8" i="1"/>
  <c r="C9" i="1"/>
  <c r="C10" i="1"/>
  <c r="C2" i="1"/>
  <c r="F14" i="1"/>
  <c r="F15" i="1"/>
  <c r="F16" i="1" s="1"/>
  <c r="F2" i="1"/>
  <c r="F3" i="1"/>
  <c r="F4" i="1"/>
  <c r="F5" i="1"/>
  <c r="F6" i="1"/>
  <c r="F7" i="1"/>
  <c r="F8" i="1"/>
  <c r="F9" i="1"/>
  <c r="F10" i="1"/>
  <c r="F11" i="1"/>
  <c r="F12" i="1"/>
  <c r="F13" i="1"/>
  <c r="B2" i="1" l="1"/>
  <c r="B7" i="1"/>
  <c r="B6" i="1"/>
  <c r="B5" i="1"/>
  <c r="B4" i="1"/>
  <c r="B3" i="1"/>
</calcChain>
</file>

<file path=xl/sharedStrings.xml><?xml version="1.0" encoding="utf-8"?>
<sst xmlns="http://schemas.openxmlformats.org/spreadsheetml/2006/main" count="17" uniqueCount="17">
  <si>
    <t>Frekvenca</t>
  </si>
  <si>
    <t>Hitrost zvoka</t>
  </si>
  <si>
    <t>Povprecje</t>
  </si>
  <si>
    <t>St dev</t>
  </si>
  <si>
    <t>St error</t>
  </si>
  <si>
    <t>Hitrost zvoka [hz]</t>
  </si>
  <si>
    <t>Valovna dolzina</t>
  </si>
  <si>
    <t>Obratna valovna</t>
  </si>
  <si>
    <t>0.006944444</t>
  </si>
  <si>
    <t>0.012820513</t>
  </si>
  <si>
    <t>0.018518519</t>
  </si>
  <si>
    <t>0.019230769</t>
  </si>
  <si>
    <t>0.029411765</t>
  </si>
  <si>
    <t>0.033333333</t>
  </si>
  <si>
    <t>0.035714286</t>
  </si>
  <si>
    <t>0.04</t>
  </si>
  <si>
    <t>0.05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</si>
</sst>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FCFF9-35A6-2749-AE67-03D23F6CBE9C}">
  <dimension ref="A1:G22"/>
  <sheetViews>
    <sheetView tabSelected="1" zoomScale="150" zoomScaleNormal="143" workbookViewId="0">
      <selection activeCell="G13" sqref="G13"/>
    </sheetView>
  </sheetViews>
  <sheetFormatPr baseColWidth="10" defaultRowHeight="16" x14ac:dyDescent="0.2"/>
  <cols>
    <col min="2" max="2" width="14" bestFit="1" customWidth="1"/>
    <col min="3" max="3" width="14.5" bestFit="1" customWidth="1"/>
    <col min="5" max="5" width="15.33203125" bestFit="1" customWidth="1"/>
  </cols>
  <sheetData>
    <row r="1" spans="1:7" x14ac:dyDescent="0.2">
      <c r="A1" t="s">
        <v>0</v>
      </c>
      <c r="B1" t="s">
        <v>6</v>
      </c>
      <c r="C1" t="s">
        <v>7</v>
      </c>
      <c r="E1" t="s">
        <v>5</v>
      </c>
      <c r="F1" t="s">
        <v>1</v>
      </c>
    </row>
    <row r="2" spans="1:7" x14ac:dyDescent="0.2">
      <c r="A2">
        <v>247</v>
      </c>
      <c r="B2">
        <f>36*4</f>
        <v>144</v>
      </c>
      <c r="C2">
        <f>B2^-1</f>
        <v>6.9444444444444441E-3</v>
      </c>
      <c r="E2">
        <v>259</v>
      </c>
      <c r="F2">
        <f t="shared" ref="F2:F12" si="0">E2*2*0.995/ROW(E2)</f>
        <v>257.70499999999998</v>
      </c>
      <c r="G2">
        <f>ROW(E2)</f>
        <v>2</v>
      </c>
    </row>
    <row r="3" spans="1:7" x14ac:dyDescent="0.2">
      <c r="A3">
        <v>417</v>
      </c>
      <c r="B3">
        <f>39*2</f>
        <v>78</v>
      </c>
      <c r="C3">
        <f t="shared" ref="C3:C10" si="1">B3^-1</f>
        <v>1.282051282051282E-2</v>
      </c>
      <c r="E3">
        <v>413</v>
      </c>
      <c r="F3">
        <f t="shared" si="0"/>
        <v>273.95666666666665</v>
      </c>
      <c r="G3">
        <f t="shared" ref="G3:G13" si="2">ROW(E3)</f>
        <v>3</v>
      </c>
    </row>
    <row r="4" spans="1:7" x14ac:dyDescent="0.2">
      <c r="A4">
        <v>560</v>
      </c>
      <c r="B4">
        <f>27*2</f>
        <v>54</v>
      </c>
      <c r="C4">
        <f t="shared" si="1"/>
        <v>1.8518518518518517E-2</v>
      </c>
      <c r="E4">
        <v>573</v>
      </c>
      <c r="F4">
        <f t="shared" si="0"/>
        <v>285.0675</v>
      </c>
      <c r="G4">
        <f t="shared" si="2"/>
        <v>4</v>
      </c>
    </row>
    <row r="5" spans="1:7" x14ac:dyDescent="0.2">
      <c r="A5">
        <v>714</v>
      </c>
      <c r="B5">
        <f>26*2</f>
        <v>52</v>
      </c>
      <c r="C5">
        <f t="shared" si="1"/>
        <v>1.9230769230769232E-2</v>
      </c>
      <c r="E5">
        <v>722</v>
      </c>
      <c r="F5">
        <f t="shared" si="0"/>
        <v>287.35599999999999</v>
      </c>
      <c r="G5">
        <f t="shared" si="2"/>
        <v>5</v>
      </c>
    </row>
    <row r="6" spans="1:7" x14ac:dyDescent="0.2">
      <c r="A6">
        <v>875</v>
      </c>
      <c r="B6">
        <f>17*2</f>
        <v>34</v>
      </c>
      <c r="C6">
        <f t="shared" si="1"/>
        <v>2.9411764705882353E-2</v>
      </c>
      <c r="E6">
        <v>863</v>
      </c>
      <c r="F6">
        <f t="shared" si="0"/>
        <v>286.2283333333333</v>
      </c>
      <c r="G6">
        <f t="shared" si="2"/>
        <v>6</v>
      </c>
    </row>
    <row r="7" spans="1:7" x14ac:dyDescent="0.2">
      <c r="A7">
        <v>1002</v>
      </c>
      <c r="B7">
        <f>15*2</f>
        <v>30</v>
      </c>
      <c r="C7">
        <f t="shared" si="1"/>
        <v>3.3333333333333333E-2</v>
      </c>
      <c r="E7">
        <v>1037</v>
      </c>
      <c r="F7">
        <f t="shared" si="0"/>
        <v>294.80428571428575</v>
      </c>
      <c r="G7">
        <f t="shared" si="2"/>
        <v>7</v>
      </c>
    </row>
    <row r="8" spans="1:7" x14ac:dyDescent="0.2">
      <c r="A8">
        <v>1175</v>
      </c>
      <c r="B8">
        <v>28</v>
      </c>
      <c r="C8">
        <f t="shared" si="1"/>
        <v>3.5714285714285712E-2</v>
      </c>
      <c r="E8">
        <v>1196</v>
      </c>
      <c r="F8">
        <f t="shared" si="0"/>
        <v>297.505</v>
      </c>
      <c r="G8">
        <f t="shared" si="2"/>
        <v>8</v>
      </c>
    </row>
    <row r="9" spans="1:7" x14ac:dyDescent="0.2">
      <c r="A9">
        <v>1350</v>
      </c>
      <c r="B9">
        <v>25</v>
      </c>
      <c r="C9">
        <f t="shared" si="1"/>
        <v>0.04</v>
      </c>
      <c r="E9">
        <v>1361</v>
      </c>
      <c r="F9">
        <f t="shared" si="0"/>
        <v>300.93222222222221</v>
      </c>
      <c r="G9">
        <f t="shared" si="2"/>
        <v>9</v>
      </c>
    </row>
    <row r="10" spans="1:7" x14ac:dyDescent="0.2">
      <c r="A10">
        <v>1525</v>
      </c>
      <c r="B10">
        <v>20</v>
      </c>
      <c r="C10">
        <f t="shared" si="1"/>
        <v>0.05</v>
      </c>
      <c r="E10">
        <v>1530</v>
      </c>
      <c r="F10">
        <f t="shared" si="0"/>
        <v>304.46999999999997</v>
      </c>
      <c r="G10">
        <f t="shared" si="2"/>
        <v>10</v>
      </c>
    </row>
    <row r="11" spans="1:7" x14ac:dyDescent="0.2">
      <c r="E11">
        <v>1691</v>
      </c>
      <c r="F11">
        <f t="shared" si="0"/>
        <v>305.91727272727275</v>
      </c>
      <c r="G11">
        <f t="shared" si="2"/>
        <v>11</v>
      </c>
    </row>
    <row r="12" spans="1:7" x14ac:dyDescent="0.2">
      <c r="E12">
        <v>1858</v>
      </c>
      <c r="F12">
        <f t="shared" si="0"/>
        <v>308.11833333333334</v>
      </c>
      <c r="G12">
        <f t="shared" si="2"/>
        <v>12</v>
      </c>
    </row>
    <row r="13" spans="1:7" x14ac:dyDescent="0.2">
      <c r="E13">
        <v>2023</v>
      </c>
      <c r="F13">
        <f>E13*2*0.995/ROW(E13)</f>
        <v>309.67461538461538</v>
      </c>
      <c r="G13">
        <f t="shared" si="2"/>
        <v>13</v>
      </c>
    </row>
    <row r="14" spans="1:7" x14ac:dyDescent="0.2">
      <c r="C14" s="1" t="s">
        <v>8</v>
      </c>
      <c r="E14" t="s">
        <v>2</v>
      </c>
      <c r="F14">
        <f>AVERAGE(F2:F13)</f>
        <v>292.64460244847743</v>
      </c>
    </row>
    <row r="15" spans="1:7" x14ac:dyDescent="0.2">
      <c r="C15" s="1" t="s">
        <v>9</v>
      </c>
      <c r="E15" t="s">
        <v>3</v>
      </c>
      <c r="F15">
        <f>_xlfn.STDEV.S(F3:F13)</f>
        <v>11.433474799675082</v>
      </c>
    </row>
    <row r="16" spans="1:7" x14ac:dyDescent="0.2">
      <c r="C16" s="1" t="s">
        <v>10</v>
      </c>
      <c r="E16" t="s">
        <v>4</v>
      </c>
      <c r="F16">
        <f>F15/SQRT(COUNT(F3:F13))</f>
        <v>3.4473223600460106</v>
      </c>
    </row>
    <row r="17" spans="3:3" x14ac:dyDescent="0.2">
      <c r="C17" s="1" t="s">
        <v>11</v>
      </c>
    </row>
    <row r="18" spans="3:3" x14ac:dyDescent="0.2">
      <c r="C18" s="1" t="s">
        <v>12</v>
      </c>
    </row>
    <row r="19" spans="3:3" x14ac:dyDescent="0.2">
      <c r="C19" s="1" t="s">
        <v>13</v>
      </c>
    </row>
    <row r="20" spans="3:3" x14ac:dyDescent="0.2">
      <c r="C20" s="1" t="s">
        <v>14</v>
      </c>
    </row>
    <row r="21" spans="3:3" x14ac:dyDescent="0.2">
      <c r="C21" s="1" t="s">
        <v>15</v>
      </c>
    </row>
    <row r="22" spans="3:3" x14ac:dyDescent="0.2">
      <c r="C22" s="1" t="s">
        <v>16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Dolzine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Žunič Gregor</dc:creator>
  <cp:lastModifiedBy>Žunič Gregor</cp:lastModifiedBy>
  <dcterms:created xsi:type="dcterms:W3CDTF">2019-12-03T21:59:44Z</dcterms:created>
  <dcterms:modified xsi:type="dcterms:W3CDTF">2019-12-11T22:53:50Z</dcterms:modified>
</cp:coreProperties>
</file>