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etam/Documents/Git/lcd2025/writing/LCD report/template 2025/"/>
    </mc:Choice>
  </mc:AlternateContent>
  <xr:revisionPtr revIDLastSave="0" documentId="13_ncr:1_{612EA1EA-00E3-DA4E-AF6C-0ED43FF86A48}" xr6:coauthVersionLast="47" xr6:coauthVersionMax="47" xr10:uidLastSave="{00000000-0000-0000-0000-000000000000}"/>
  <bookViews>
    <workbookView xWindow="2920" yWindow="500" windowWidth="23940" windowHeight="14460" tabRatio="654" xr2:uid="{CB260150-D1E0-4396-859C-1F7EE4DAD2D2}"/>
  </bookViews>
  <sheets>
    <sheet name="METADATA" sheetId="6" r:id="rId1"/>
    <sheet name="Global" sheetId="1" r:id="rId2"/>
    <sheet name="LC Region" sheetId="15" r:id="rId3"/>
    <sheet name="HDI Group" sheetId="14" r:id="rId4"/>
    <sheet name="WHO Region" sheetId="13" r:id="rId5"/>
    <sheet name="Country" sheetId="2" r:id="rId6"/>
    <sheet name="Weighing Variable" sheetId="1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5" l="1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N12" i="14" s="1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6" i="14"/>
  <c r="M19" i="14"/>
  <c r="L19" i="14"/>
  <c r="K19" i="14"/>
  <c r="J19" i="14"/>
  <c r="M18" i="14"/>
  <c r="L18" i="14"/>
  <c r="K18" i="14"/>
  <c r="J18" i="14"/>
  <c r="M17" i="14"/>
  <c r="L17" i="14"/>
  <c r="K17" i="14"/>
  <c r="J17" i="14"/>
  <c r="M16" i="14"/>
  <c r="L16" i="14"/>
  <c r="K16" i="14"/>
  <c r="J16" i="14"/>
  <c r="M12" i="14"/>
  <c r="L12" i="14"/>
  <c r="K12" i="14"/>
  <c r="J12" i="14"/>
  <c r="N11" i="14"/>
  <c r="M11" i="14"/>
  <c r="L11" i="14"/>
  <c r="K11" i="14"/>
  <c r="J11" i="14"/>
  <c r="M10" i="14"/>
  <c r="L10" i="14"/>
  <c r="K10" i="14"/>
  <c r="J10" i="14"/>
  <c r="M9" i="14"/>
  <c r="L9" i="14"/>
  <c r="K9" i="14"/>
  <c r="J9" i="14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N10" i="15" s="1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N20" i="15" s="1"/>
  <c r="N29" i="15" s="1"/>
  <c r="G69" i="15"/>
  <c r="G70" i="15"/>
  <c r="G71" i="15"/>
  <c r="G72" i="15"/>
  <c r="G73" i="15"/>
  <c r="G74" i="15"/>
  <c r="G75" i="15"/>
  <c r="G76" i="15"/>
  <c r="N11" i="15" s="1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N21" i="15" s="1"/>
  <c r="G101" i="15"/>
  <c r="G102" i="15"/>
  <c r="G103" i="15"/>
  <c r="G104" i="15"/>
  <c r="G105" i="15"/>
  <c r="G106" i="15"/>
  <c r="G107" i="15"/>
  <c r="G108" i="15"/>
  <c r="N12" i="15" s="1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N22" i="15" s="1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N13" i="15" s="1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N23" i="15" s="1"/>
  <c r="G173" i="15"/>
  <c r="G174" i="15"/>
  <c r="G175" i="15"/>
  <c r="G176" i="15"/>
  <c r="G177" i="15"/>
  <c r="G178" i="15"/>
  <c r="G179" i="15"/>
  <c r="G180" i="15"/>
  <c r="N14" i="15" s="1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N24" i="15" s="1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N25" i="15" s="1"/>
  <c r="G237" i="15"/>
  <c r="G238" i="15"/>
  <c r="G239" i="15"/>
  <c r="G240" i="15"/>
  <c r="G241" i="15"/>
  <c r="G242" i="15"/>
  <c r="G243" i="15"/>
  <c r="G6" i="15"/>
  <c r="N9" i="15" s="1"/>
  <c r="K20" i="15"/>
  <c r="L20" i="15"/>
  <c r="M20" i="15"/>
  <c r="K21" i="15"/>
  <c r="L21" i="15"/>
  <c r="M21" i="15"/>
  <c r="K22" i="15"/>
  <c r="L22" i="15"/>
  <c r="M22" i="15"/>
  <c r="K23" i="15"/>
  <c r="L23" i="15"/>
  <c r="M23" i="15"/>
  <c r="K24" i="15"/>
  <c r="L24" i="15"/>
  <c r="M24" i="15"/>
  <c r="K25" i="15"/>
  <c r="L25" i="15"/>
  <c r="M25" i="15"/>
  <c r="M19" i="15"/>
  <c r="L19" i="15"/>
  <c r="K19" i="15"/>
  <c r="J20" i="15"/>
  <c r="J21" i="15"/>
  <c r="J22" i="15"/>
  <c r="J23" i="15"/>
  <c r="J24" i="15"/>
  <c r="J25" i="15"/>
  <c r="J19" i="15"/>
  <c r="K10" i="15"/>
  <c r="L10" i="15"/>
  <c r="M10" i="15"/>
  <c r="K11" i="15"/>
  <c r="L11" i="15"/>
  <c r="M11" i="15"/>
  <c r="K12" i="15"/>
  <c r="L12" i="15"/>
  <c r="M12" i="15"/>
  <c r="K13" i="15"/>
  <c r="L13" i="15"/>
  <c r="M13" i="15"/>
  <c r="K14" i="15"/>
  <c r="L14" i="15"/>
  <c r="M14" i="15"/>
  <c r="K15" i="15"/>
  <c r="L15" i="15"/>
  <c r="M15" i="15"/>
  <c r="M9" i="15"/>
  <c r="L9" i="15"/>
  <c r="K9" i="15"/>
  <c r="J11" i="15"/>
  <c r="J30" i="15" s="1"/>
  <c r="J12" i="15"/>
  <c r="J13" i="15"/>
  <c r="J14" i="15"/>
  <c r="J15" i="15"/>
  <c r="J9" i="15"/>
  <c r="I8" i="1"/>
  <c r="I11" i="1" s="1"/>
  <c r="J8" i="1"/>
  <c r="J11" i="1" s="1"/>
  <c r="K8" i="1"/>
  <c r="L8" i="1"/>
  <c r="I9" i="1"/>
  <c r="J9" i="1"/>
  <c r="K9" i="1"/>
  <c r="K10" i="1" s="1"/>
  <c r="L9" i="1"/>
  <c r="L10" i="1" s="1"/>
  <c r="I10" i="1"/>
  <c r="M9" i="1"/>
  <c r="M11" i="1" s="1"/>
  <c r="M8" i="1"/>
  <c r="N16" i="14" l="1"/>
  <c r="N18" i="14"/>
  <c r="N17" i="14"/>
  <c r="N10" i="14"/>
  <c r="N19" i="14"/>
  <c r="N25" i="14" s="1"/>
  <c r="N9" i="14"/>
  <c r="N22" i="14" s="1"/>
  <c r="N19" i="15"/>
  <c r="J10" i="1"/>
  <c r="M10" i="1"/>
  <c r="J19" i="13"/>
  <c r="J22" i="13"/>
  <c r="L23" i="13"/>
  <c r="J23" i="13"/>
  <c r="L21" i="13"/>
  <c r="L19" i="13"/>
  <c r="K21" i="13"/>
  <c r="J21" i="13"/>
  <c r="M22" i="13"/>
  <c r="L22" i="13"/>
  <c r="K23" i="13"/>
  <c r="M21" i="13"/>
  <c r="M19" i="13"/>
  <c r="M23" i="13"/>
  <c r="K19" i="13"/>
  <c r="K22" i="13"/>
  <c r="M14" i="13"/>
  <c r="L14" i="13"/>
  <c r="L31" i="13" s="1"/>
  <c r="L13" i="13"/>
  <c r="L11" i="13"/>
  <c r="K14" i="13"/>
  <c r="J14" i="13"/>
  <c r="L9" i="13"/>
  <c r="K20" i="13"/>
  <c r="L12" i="13"/>
  <c r="K13" i="13"/>
  <c r="J13" i="13"/>
  <c r="J30" i="13" s="1"/>
  <c r="M13" i="13"/>
  <c r="J12" i="13"/>
  <c r="K11" i="13"/>
  <c r="M12" i="13"/>
  <c r="K12" i="13"/>
  <c r="J20" i="13"/>
  <c r="J11" i="13"/>
  <c r="K9" i="13"/>
  <c r="M10" i="13"/>
  <c r="L10" i="13"/>
  <c r="K10" i="13"/>
  <c r="K18" i="13"/>
  <c r="J10" i="13"/>
  <c r="J27" i="13" s="1"/>
  <c r="J18" i="13"/>
  <c r="M20" i="13"/>
  <c r="M11" i="13"/>
  <c r="M9" i="13"/>
  <c r="L20" i="13"/>
  <c r="M18" i="13"/>
  <c r="L18" i="13"/>
  <c r="J9" i="13"/>
  <c r="J34" i="15"/>
  <c r="L32" i="15"/>
  <c r="L30" i="15"/>
  <c r="K32" i="15"/>
  <c r="N23" i="14"/>
  <c r="M25" i="14"/>
  <c r="M22" i="14"/>
  <c r="K24" i="14"/>
  <c r="L24" i="14"/>
  <c r="J25" i="14"/>
  <c r="K25" i="14"/>
  <c r="L25" i="14"/>
  <c r="J24" i="14"/>
  <c r="M24" i="14"/>
  <c r="N24" i="14"/>
  <c r="L23" i="14"/>
  <c r="M23" i="14"/>
  <c r="J23" i="14"/>
  <c r="K23" i="14"/>
  <c r="J22" i="14"/>
  <c r="K22" i="14"/>
  <c r="L22" i="14"/>
  <c r="K29" i="15"/>
  <c r="J33" i="15"/>
  <c r="L29" i="15"/>
  <c r="L28" i="15"/>
  <c r="M34" i="15"/>
  <c r="M32" i="15"/>
  <c r="L33" i="15"/>
  <c r="L31" i="15"/>
  <c r="N15" i="15"/>
  <c r="N34" i="15" s="1"/>
  <c r="L34" i="15"/>
  <c r="K34" i="15"/>
  <c r="K33" i="15"/>
  <c r="J28" i="15"/>
  <c r="J32" i="15"/>
  <c r="M31" i="15"/>
  <c r="M33" i="15"/>
  <c r="M30" i="15"/>
  <c r="M28" i="15"/>
  <c r="M29" i="15"/>
  <c r="K31" i="15"/>
  <c r="K30" i="15"/>
  <c r="K28" i="15"/>
  <c r="J31" i="15"/>
  <c r="J29" i="15"/>
  <c r="N33" i="15"/>
  <c r="N32" i="15"/>
  <c r="N30" i="15"/>
  <c r="N28" i="15"/>
  <c r="N31" i="15"/>
  <c r="K11" i="1"/>
  <c r="L11" i="1"/>
  <c r="L26" i="13" l="1"/>
  <c r="L29" i="13"/>
  <c r="K29" i="13"/>
  <c r="K27" i="13"/>
  <c r="L27" i="13"/>
  <c r="J31" i="13"/>
  <c r="M27" i="13"/>
  <c r="J29" i="13"/>
  <c r="K31" i="13"/>
  <c r="M30" i="13"/>
  <c r="L30" i="13"/>
  <c r="M31" i="13"/>
  <c r="K30" i="13"/>
  <c r="M29" i="13"/>
  <c r="L28" i="13"/>
  <c r="N21" i="13"/>
  <c r="N22" i="13"/>
  <c r="N19" i="13"/>
  <c r="N23" i="13"/>
  <c r="K28" i="13"/>
  <c r="J28" i="13"/>
  <c r="K26" i="13"/>
  <c r="N14" i="13"/>
  <c r="N13" i="13"/>
  <c r="N12" i="13"/>
  <c r="M26" i="13"/>
  <c r="J26" i="13"/>
  <c r="M28" i="13"/>
  <c r="N11" i="13"/>
  <c r="N10" i="13"/>
  <c r="N18" i="13"/>
  <c r="N9" i="13"/>
  <c r="N20" i="13"/>
  <c r="N29" i="13" l="1"/>
  <c r="N28" i="13"/>
  <c r="N31" i="13"/>
  <c r="N30" i="13"/>
  <c r="N27" i="13"/>
  <c r="N26" i="13"/>
</calcChain>
</file>

<file path=xl/sharedStrings.xml><?xml version="1.0" encoding="utf-8"?>
<sst xmlns="http://schemas.openxmlformats.org/spreadsheetml/2006/main" count="1636" uniqueCount="99">
  <si>
    <r>
      <rPr>
        <b/>
        <i/>
        <sz val="20"/>
        <color theme="1"/>
        <rFont val="Aptos Narrow"/>
        <family val="2"/>
        <scheme val="minor"/>
      </rPr>
      <t xml:space="preserve">Lancet </t>
    </r>
    <r>
      <rPr>
        <b/>
        <sz val="20"/>
        <color theme="1"/>
        <rFont val="Aptos Narrow"/>
        <family val="2"/>
        <scheme val="minor"/>
      </rPr>
      <t>Countdown Report Data</t>
    </r>
  </si>
  <si>
    <t>Report</t>
  </si>
  <si>
    <t>Indicator</t>
  </si>
  <si>
    <t>Indicator Authors</t>
  </si>
  <si>
    <t>Variable names (include units in name)</t>
  </si>
  <si>
    <t>Units</t>
  </si>
  <si>
    <t>Description</t>
  </si>
  <si>
    <t>ISO3 Code</t>
  </si>
  <si>
    <t>Lancet Countdown Region</t>
  </si>
  <si>
    <t>Lancet Countdown region</t>
  </si>
  <si>
    <t>HDI Level</t>
  </si>
  <si>
    <t>WHO Region</t>
  </si>
  <si>
    <t>WHO Country Grouping</t>
  </si>
  <si>
    <t>Year</t>
  </si>
  <si>
    <t xml:space="preserve">Year </t>
  </si>
  <si>
    <t>WHL - Service (hours)</t>
  </si>
  <si>
    <t>Hours</t>
  </si>
  <si>
    <t>Total number of potential labour hours lost in given year in service sector</t>
  </si>
  <si>
    <t>WHL - Manufacturing (hours)</t>
  </si>
  <si>
    <t>Total number of potential labour hours lost in given year in manufacturing sector</t>
  </si>
  <si>
    <t xml:space="preserve">WHL - Agriculture (hours) </t>
  </si>
  <si>
    <t>Total number of potential labour hours lost in given year in agriculture sector, given working in the sun</t>
  </si>
  <si>
    <t>WHL - Construction (hours)</t>
  </si>
  <si>
    <t>Total number of potential labour hours lost in given year in construction sector, given working in the sun</t>
  </si>
  <si>
    <t>TOTAL WHL (hours)</t>
  </si>
  <si>
    <t xml:space="preserve">Population </t>
  </si>
  <si>
    <t>People</t>
  </si>
  <si>
    <t xml:space="preserve">Population in given country in given year </t>
  </si>
  <si>
    <t>PLEASE USE THIS TEMPLATE FOR QUANTITTIVE DATA AT A GLOBAL LEVEL</t>
  </si>
  <si>
    <t xml:space="preserve">NOTE: Wherever possible, please report the data in tidy format. This means that each column is a variable, each row is an observation, and each cell is a value. </t>
  </si>
  <si>
    <t>DUMMY DATA FOR ILLUSTRATIVE PURPOSES</t>
  </si>
  <si>
    <t>Baseline average (1990-1999)</t>
  </si>
  <si>
    <t>Recent years average (2014-2023)</t>
  </si>
  <si>
    <t>Absolute change</t>
  </si>
  <si>
    <t>Percent change</t>
  </si>
  <si>
    <t>PLEASE USE THIS TEMPLATE FOR QUANTITTIVE DATA AGGREGATED BY LANCET COUNTDOWN REGION</t>
  </si>
  <si>
    <t>Africa</t>
  </si>
  <si>
    <t>REGIONAL TOTALS AT BASELINE: 1990-1999</t>
  </si>
  <si>
    <t>Asia</t>
  </si>
  <si>
    <t>Europe</t>
  </si>
  <si>
    <t>Latin America</t>
  </si>
  <si>
    <t>Northern America</t>
  </si>
  <si>
    <t>Oceania</t>
  </si>
  <si>
    <t>SIDS</t>
  </si>
  <si>
    <t>REGIONAL TOTALS IN COMPARISON PERIOD: 2014-2023</t>
  </si>
  <si>
    <t>PERCENT CHANGE</t>
  </si>
  <si>
    <t>PLEASE USE THIS TEMPLATE FOR QUANTITTIVE DATA AGGREGATED BY HDI GROUPING</t>
  </si>
  <si>
    <t>HDI Group</t>
  </si>
  <si>
    <t>Low</t>
  </si>
  <si>
    <t>HDI GROUP TOTALS AT BASELINE: 1990-1999</t>
  </si>
  <si>
    <t>Medium</t>
  </si>
  <si>
    <t>High</t>
  </si>
  <si>
    <t>Very High</t>
  </si>
  <si>
    <t>HDI GROUP TOTALS IN COMPARISON PERIOD: 2014-2023</t>
  </si>
  <si>
    <t>PLEASE USE THIS TEMPLATE FOR QUANTITTIVE DATA AGGREGATED BY WHO REGION</t>
  </si>
  <si>
    <t>Americas</t>
  </si>
  <si>
    <t>Eastern Mediterranean</t>
  </si>
  <si>
    <t>South-east Asia</t>
  </si>
  <si>
    <t>Western Pacific</t>
  </si>
  <si>
    <t>PLEASE USE THIS TEMPLATE FOR QUANTITTIVE DATA AT A COUNTRY LEVEL</t>
  </si>
  <si>
    <t>AFG</t>
  </si>
  <si>
    <t>ALB</t>
  </si>
  <si>
    <t>DZA</t>
  </si>
  <si>
    <t>PLEASE USE THIS TEMPLATE TO PROVIDE ANY VARIABLE(S) THAT SHOULD BE USED TO WEIGHT CITY OR COUNTRY DATA</t>
  </si>
  <si>
    <t>Three-letter ISO identification code for country</t>
  </si>
  <si>
    <t xml:space="preserve">2023-24 HDI Classification </t>
  </si>
  <si>
    <t>Total number of potential labour hours lost in given year in agriculture, construction, service, and manufacturing sectors, given working in the sun for agriculture and construction</t>
  </si>
  <si>
    <t>Data sharing with regional centres</t>
  </si>
  <si>
    <t>Centre</t>
  </si>
  <si>
    <t xml:space="preserve">Africa </t>
  </si>
  <si>
    <t>Can data be shared for use in a regional report?</t>
  </si>
  <si>
    <t xml:space="preserve">Europe </t>
  </si>
  <si>
    <t xml:space="preserve">Oceania </t>
  </si>
  <si>
    <t>Small Island Developing States</t>
  </si>
  <si>
    <t>Yes</t>
  </si>
  <si>
    <t>No</t>
  </si>
  <si>
    <t>If data are shared, would you like to review the way they are used in the regional product?</t>
  </si>
  <si>
    <t xml:space="preserve">Data usage and interpretation </t>
  </si>
  <si>
    <t xml:space="preserve">Notes / explanation </t>
  </si>
  <si>
    <t>Answer</t>
  </si>
  <si>
    <t xml:space="preserve">Are the data outputs of this indicator under existing IP or a licensing agreement that means they cannot be shared? </t>
  </si>
  <si>
    <t>Notes: please highlight if data quality are poor for certain countries or regions, raise any restrictions on data usage in a given region (e.g., can be used regional level but not country level), etc.</t>
  </si>
  <si>
    <t xml:space="preserve">No </t>
  </si>
  <si>
    <t xml:space="preserve">When using this indicator in communications and policy products, are there any countries that do not perform well or any restrictions on use? </t>
  </si>
  <si>
    <t xml:space="preserve">Do you have any other comments on the use of this indicator's data? </t>
  </si>
  <si>
    <t xml:space="preserve">Data use questions </t>
  </si>
  <si>
    <t xml:space="preserve">Data interpretation -- please provide at least 3 sentences that could be used to properly present the findings of this indicator. </t>
  </si>
  <si>
    <t>Indicator Information - EXAMPLE RESPONSES</t>
  </si>
  <si>
    <t xml:space="preserve">In 2024, XX% of [place's] land area experienced over 6 months of extreme drought. </t>
  </si>
  <si>
    <t xml:space="preserve">2024 saw a record proportion of [place's] land area experiencing at least one month of extreme drought, XX%. </t>
  </si>
  <si>
    <t xml:space="preserve">The amount of land experiencing at least one month of extreme drought per year has increased XX% from 1951-1960 to 2015-2024. </t>
  </si>
  <si>
    <t>Population-weighted</t>
  </si>
  <si>
    <t>Do you have any  suggestions for changes to how this indicator is presented in the online data visualisation platform? 
(Note: the platform is somewhat restricted in how data can be presented, so not all presentations are possible.)</t>
  </si>
  <si>
    <t xml:space="preserve">How are multi-country aggregates weighted (e.g., population, area weighted) </t>
  </si>
  <si>
    <t>Indicator 2.2.3: Urban Green Space</t>
  </si>
  <si>
    <t>Greta Martin, Jennifer Stowell, Patrick Kinney</t>
  </si>
  <si>
    <t>Aggregates are population-weighted.</t>
  </si>
  <si>
    <t>The 2025 global report of the Lancet Countdown on health and climate change</t>
  </si>
  <si>
    <t>Description of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</si>
</sst>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2EBF7"/>
        <bgColor indexed="64"/>
      </patternFill>
    </fill>
    <fill>
      <patternFill patternType="solid">
        <fgColor rgb="FFFBDEE4"/>
        <bgColor indexed="64"/>
      </patternFill>
    </fill>
    <fill>
      <patternFill patternType="solid">
        <fgColor rgb="FFDAF1F4"/>
        <bgColor indexed="64"/>
      </patternFill>
    </fill>
    <fill>
      <patternFill patternType="solid">
        <fgColor rgb="FFF4EDF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165" fontId="0" fillId="2" borderId="0" xfId="1" applyNumberFormat="1" applyFont="1" applyFill="1"/>
    <xf numFmtId="166" fontId="0" fillId="0" borderId="0" xfId="2" applyNumberFormat="1" applyFont="1"/>
    <xf numFmtId="166" fontId="0" fillId="0" borderId="0" xfId="0" applyNumberFormat="1"/>
    <xf numFmtId="166" fontId="0" fillId="2" borderId="0" xfId="0" applyNumberFormat="1" applyFill="1"/>
    <xf numFmtId="0" fontId="3" fillId="0" borderId="0" xfId="0" applyFont="1"/>
    <xf numFmtId="166" fontId="0" fillId="2" borderId="0" xfId="2" applyNumberFormat="1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4" borderId="4" xfId="0" applyFont="1" applyFill="1" applyBorder="1"/>
    <xf numFmtId="0" fontId="0" fillId="0" borderId="5" xfId="0" applyBorder="1"/>
    <xf numFmtId="0" fontId="0" fillId="0" borderId="6" xfId="0" applyBorder="1"/>
    <xf numFmtId="0" fontId="6" fillId="5" borderId="7" xfId="0" applyFont="1" applyFill="1" applyBorder="1"/>
    <xf numFmtId="0" fontId="6" fillId="6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9" fillId="0" borderId="22" xfId="0" applyFont="1" applyBorder="1" applyAlignment="1">
      <alignment vertical="top"/>
    </xf>
    <xf numFmtId="0" fontId="7" fillId="0" borderId="8" xfId="0" applyFont="1" applyBorder="1"/>
    <xf numFmtId="0" fontId="7" fillId="0" borderId="11" xfId="0" applyFont="1" applyBorder="1"/>
    <xf numFmtId="165" fontId="0" fillId="0" borderId="0" xfId="1" applyNumberFormat="1" applyFont="1" applyFill="1"/>
    <xf numFmtId="167" fontId="0" fillId="0" borderId="0" xfId="0" applyNumberFormat="1"/>
    <xf numFmtId="9" fontId="0" fillId="0" borderId="0" xfId="1" applyFont="1"/>
    <xf numFmtId="0" fontId="9" fillId="0" borderId="0" xfId="0" applyFont="1"/>
    <xf numFmtId="0" fontId="7" fillId="0" borderId="8" xfId="0" applyFont="1" applyBorder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8" xfId="0" applyBorder="1"/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4" borderId="21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 vertical="center"/>
    </xf>
    <xf numFmtId="0" fontId="7" fillId="6" borderId="12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8" fillId="4" borderId="21" xfId="0" applyFont="1" applyFill="1" applyBorder="1"/>
    <xf numFmtId="0" fontId="8" fillId="4" borderId="19" xfId="0" applyFont="1" applyFill="1" applyBorder="1"/>
    <xf numFmtId="0" fontId="8" fillId="4" borderId="24" xfId="0" applyFont="1" applyFill="1" applyBorder="1"/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5" borderId="27" xfId="0" applyFont="1" applyFill="1" applyBorder="1"/>
    <xf numFmtId="0" fontId="3" fillId="5" borderId="18" xfId="0" applyFont="1" applyFill="1" applyBorder="1"/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0" fillId="0" borderId="8" xfId="0" applyBorder="1"/>
    <xf numFmtId="0" fontId="0" fillId="0" borderId="8" xfId="0" applyBorder="1" applyAlignment="1">
      <alignment wrapText="1"/>
    </xf>
    <xf numFmtId="0" fontId="3" fillId="0" borderId="8" xfId="0" applyFont="1" applyBorder="1"/>
    <xf numFmtId="0" fontId="0" fillId="0" borderId="8" xfId="0" applyBorder="1" applyAlignment="1">
      <alignment horizontal="left" vertical="center" wrapText="1"/>
    </xf>
    <xf numFmtId="0" fontId="0" fillId="0" borderId="0" xfId="0"/>
    <xf numFmtId="0" fontId="10" fillId="0" borderId="0" xfId="0" applyFont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FA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305413</xdr:colOff>
      <xdr:row>0</xdr:row>
      <xdr:rowOff>88103</xdr:rowOff>
    </xdr:from>
    <xdr:to>
      <xdr:col>14</xdr:col>
      <xdr:colOff>454025</xdr:colOff>
      <xdr:row>3</xdr:row>
      <xdr:rowOff>171450</xdr:rowOff>
    </xdr:to>
    <xdr:pic>
      <xdr:nvPicPr>
        <xdr:cNvPr id="3" name="Picture 2" descr="Lancet Countdown on Health and Climate Change, 2022">
          <a:extLst>
            <a:ext uri="{FF2B5EF4-FFF2-40B4-BE49-F238E27FC236}">
              <a16:creationId xmlns:a16="http://schemas.microsoft.com/office/drawing/2014/main" id="{9210C61A-2EBB-4A17-8BC3-D3136934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638" y="88103"/>
          <a:ext cx="1609112" cy="902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127000</xdr:rowOff>
    </xdr:from>
    <xdr:to>
      <xdr:col>10</xdr:col>
      <xdr:colOff>1460500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B4E63-E977-45F7-1B2E-A18384F9640D}"/>
            </a:ext>
          </a:extLst>
        </xdr:cNvPr>
        <xdr:cNvSpPr txBox="1"/>
      </xdr:nvSpPr>
      <xdr:spPr>
        <a:xfrm>
          <a:off x="8604250" y="495300"/>
          <a:ext cx="6400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rgbClr val="FF0000"/>
              </a:solidFill>
            </a:rPr>
            <a:t>To</a:t>
          </a:r>
          <a:r>
            <a:rPr lang="en-GB" sz="1100" baseline="0">
              <a:solidFill>
                <a:srgbClr val="FF0000"/>
              </a:solidFill>
            </a:rPr>
            <a:t> allow data to be checked easily, </a:t>
          </a:r>
          <a:r>
            <a:rPr lang="en-GB" sz="1100">
              <a:solidFill>
                <a:srgbClr val="FF0000"/>
              </a:solidFill>
            </a:rPr>
            <a:t>please provide the calculation of the summary varibales for this grouping</a:t>
          </a:r>
          <a:r>
            <a:rPr lang="en-GB" sz="1100" baseline="0">
              <a:solidFill>
                <a:srgbClr val="FF0000"/>
              </a:solidFill>
            </a:rPr>
            <a:t>. 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3</xdr:row>
      <xdr:rowOff>127000</xdr:rowOff>
    </xdr:from>
    <xdr:to>
      <xdr:col>12</xdr:col>
      <xdr:colOff>679450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227FAC-9AA5-484C-AD3B-1B63B11133E7}"/>
            </a:ext>
          </a:extLst>
        </xdr:cNvPr>
        <xdr:cNvSpPr txBox="1"/>
      </xdr:nvSpPr>
      <xdr:spPr>
        <a:xfrm>
          <a:off x="10134600" y="495300"/>
          <a:ext cx="62230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rgbClr val="FF0000"/>
              </a:solidFill>
            </a:rPr>
            <a:t>To</a:t>
          </a:r>
          <a:r>
            <a:rPr lang="en-GB" sz="1100" baseline="0">
              <a:solidFill>
                <a:srgbClr val="FF0000"/>
              </a:solidFill>
            </a:rPr>
            <a:t> allow data to be checked easily, </a:t>
          </a:r>
          <a:r>
            <a:rPr lang="en-GB" sz="1100">
              <a:solidFill>
                <a:srgbClr val="FF0000"/>
              </a:solidFill>
            </a:rPr>
            <a:t>please provide the calculation of the summary varibales for this grouping</a:t>
          </a:r>
          <a:r>
            <a:rPr lang="en-GB" sz="1100" baseline="0">
              <a:solidFill>
                <a:srgbClr val="FF0000"/>
              </a:solidFill>
            </a:rPr>
            <a:t>. 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3</xdr:row>
      <xdr:rowOff>139700</xdr:rowOff>
    </xdr:from>
    <xdr:to>
      <xdr:col>12</xdr:col>
      <xdr:colOff>1225550</xdr:colOff>
      <xdr:row>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FEBCD2-C2E2-4786-9DAA-7FEBAD64B8EB}"/>
            </a:ext>
          </a:extLst>
        </xdr:cNvPr>
        <xdr:cNvSpPr txBox="1"/>
      </xdr:nvSpPr>
      <xdr:spPr>
        <a:xfrm>
          <a:off x="9137650" y="508000"/>
          <a:ext cx="62230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rgbClr val="FF0000"/>
              </a:solidFill>
            </a:rPr>
            <a:t>To</a:t>
          </a:r>
          <a:r>
            <a:rPr lang="en-GB" sz="1100" baseline="0">
              <a:solidFill>
                <a:srgbClr val="FF0000"/>
              </a:solidFill>
            </a:rPr>
            <a:t> allow data to be checked easily, </a:t>
          </a:r>
          <a:r>
            <a:rPr lang="en-GB" sz="1100">
              <a:solidFill>
                <a:srgbClr val="FF0000"/>
              </a:solidFill>
            </a:rPr>
            <a:t>please provide the calculation of the summary varibales for this grouping</a:t>
          </a:r>
          <a:r>
            <a:rPr lang="en-GB" sz="1100" baseline="0">
              <a:solidFill>
                <a:srgbClr val="FF0000"/>
              </a:solidFill>
            </a:rPr>
            <a:t>. 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146050</xdr:rowOff>
    </xdr:from>
    <xdr:to>
      <xdr:col>12</xdr:col>
      <xdr:colOff>457200</xdr:colOff>
      <xdr:row>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53D763-87F9-4EF2-A98C-86A63D6F734F}"/>
            </a:ext>
          </a:extLst>
        </xdr:cNvPr>
        <xdr:cNvSpPr txBox="1"/>
      </xdr:nvSpPr>
      <xdr:spPr>
        <a:xfrm>
          <a:off x="9112250" y="698500"/>
          <a:ext cx="62230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rgbClr val="FF0000"/>
              </a:solidFill>
            </a:rPr>
            <a:t>To</a:t>
          </a:r>
          <a:r>
            <a:rPr lang="en-GB" sz="1100" baseline="0">
              <a:solidFill>
                <a:srgbClr val="FF0000"/>
              </a:solidFill>
            </a:rPr>
            <a:t> allow data to be checked easily, </a:t>
          </a:r>
          <a:r>
            <a:rPr lang="en-GB" sz="1100">
              <a:solidFill>
                <a:srgbClr val="FF0000"/>
              </a:solidFill>
            </a:rPr>
            <a:t>please provide the calculation of the summary varibales for this grouping</a:t>
          </a:r>
          <a:r>
            <a:rPr lang="en-GB" sz="1100" baseline="0">
              <a:solidFill>
                <a:srgbClr val="FF0000"/>
              </a:solidFill>
            </a:rPr>
            <a:t>. 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8</xdr:row>
      <xdr:rowOff>38100</xdr:rowOff>
    </xdr:from>
    <xdr:to>
      <xdr:col>2</xdr:col>
      <xdr:colOff>406400</xdr:colOff>
      <xdr:row>10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4FD112-156B-41C0-8A16-33856196C3CF}"/>
            </a:ext>
          </a:extLst>
        </xdr:cNvPr>
        <xdr:cNvSpPr txBox="1"/>
      </xdr:nvSpPr>
      <xdr:spPr>
        <a:xfrm>
          <a:off x="387350" y="1511300"/>
          <a:ext cx="23304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FF0000"/>
              </a:solidFill>
            </a:rPr>
            <a:t>All information provided at the country level should include ISO3 codes.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48D8-4DD8-43A8-934C-F1EE5A7F0000}">
  <dimension ref="A1:P45"/>
  <sheetViews>
    <sheetView tabSelected="1" topLeftCell="A24" zoomScale="90" zoomScaleNormal="90" workbookViewId="0">
      <selection activeCell="C47" sqref="C47"/>
    </sheetView>
  </sheetViews>
  <sheetFormatPr baseColWidth="10" defaultColWidth="8.83203125" defaultRowHeight="15" x14ac:dyDescent="0.2"/>
  <cols>
    <col min="1" max="1" width="38.1640625" bestFit="1" customWidth="1"/>
    <col min="2" max="2" width="14.83203125" customWidth="1"/>
    <col min="3" max="3" width="11.5" customWidth="1"/>
    <col min="4" max="4" width="19.6640625" customWidth="1"/>
    <col min="5" max="5" width="19.5" customWidth="1"/>
    <col min="6" max="14" width="10.5" customWidth="1"/>
  </cols>
  <sheetData>
    <row r="1" spans="1:16" ht="28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8"/>
      <c r="N1" s="9"/>
      <c r="O1" s="9"/>
      <c r="P1" s="10"/>
    </row>
    <row r="2" spans="1:16" ht="19" x14ac:dyDescent="0.25">
      <c r="A2" s="11" t="s">
        <v>1</v>
      </c>
      <c r="B2" s="39" t="s">
        <v>97</v>
      </c>
      <c r="C2" s="40"/>
      <c r="D2" s="40"/>
      <c r="E2" s="40"/>
      <c r="F2" s="40"/>
      <c r="G2" s="40"/>
      <c r="H2" s="40"/>
      <c r="I2" s="40"/>
      <c r="J2" s="40"/>
      <c r="K2" s="40"/>
      <c r="L2" s="41"/>
      <c r="M2" s="12"/>
      <c r="P2" s="13"/>
    </row>
    <row r="3" spans="1:16" ht="19" x14ac:dyDescent="0.25">
      <c r="A3" s="14" t="s">
        <v>2</v>
      </c>
      <c r="B3" s="42" t="s">
        <v>94</v>
      </c>
      <c r="C3" s="42"/>
      <c r="D3" s="42"/>
      <c r="E3" s="42"/>
      <c r="F3" s="42"/>
      <c r="G3" s="42"/>
      <c r="H3" s="42"/>
      <c r="I3" s="42"/>
      <c r="J3" s="42"/>
      <c r="K3" s="42"/>
      <c r="L3" s="43"/>
      <c r="M3" s="12"/>
      <c r="P3" s="13"/>
    </row>
    <row r="4" spans="1:16" ht="20" thickBot="1" x14ac:dyDescent="0.3">
      <c r="A4" s="15" t="s">
        <v>3</v>
      </c>
      <c r="B4" s="44" t="s">
        <v>95</v>
      </c>
      <c r="C4" s="44"/>
      <c r="D4" s="44"/>
      <c r="E4" s="44"/>
      <c r="F4" s="44"/>
      <c r="G4" s="44"/>
      <c r="H4" s="44"/>
      <c r="I4" s="44"/>
      <c r="J4" s="44"/>
      <c r="K4" s="44"/>
      <c r="L4" s="45"/>
      <c r="M4" s="16"/>
      <c r="N4" s="17"/>
      <c r="O4" s="17"/>
      <c r="P4" s="18"/>
    </row>
    <row r="5" spans="1:16" x14ac:dyDescent="0.2">
      <c r="A5" s="5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6" ht="16" thickBot="1" x14ac:dyDescent="0.25"/>
    <row r="7" spans="1:16" ht="19" x14ac:dyDescent="0.25">
      <c r="A7" s="48" t="s">
        <v>98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</row>
    <row r="8" spans="1:16" x14ac:dyDescent="0.2">
      <c r="A8" s="23" t="s">
        <v>4</v>
      </c>
      <c r="B8" s="23" t="s">
        <v>5</v>
      </c>
      <c r="C8" s="46" t="s">
        <v>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</row>
    <row r="9" spans="1:16" x14ac:dyDescent="0.2">
      <c r="A9" s="20" t="s">
        <v>7</v>
      </c>
      <c r="B9" s="22"/>
      <c r="C9" s="51" t="s">
        <v>64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1:16" x14ac:dyDescent="0.2">
      <c r="A10" s="20" t="s">
        <v>8</v>
      </c>
      <c r="B10" s="22"/>
      <c r="C10" s="51" t="s">
        <v>9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</row>
    <row r="11" spans="1:16" x14ac:dyDescent="0.2">
      <c r="A11" s="20" t="s">
        <v>10</v>
      </c>
      <c r="B11" s="22"/>
      <c r="C11" s="51" t="s">
        <v>65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</row>
    <row r="12" spans="1:16" x14ac:dyDescent="0.2">
      <c r="A12" s="20" t="s">
        <v>11</v>
      </c>
      <c r="B12" s="22"/>
      <c r="C12" s="51" t="s">
        <v>12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</row>
    <row r="13" spans="1:16" x14ac:dyDescent="0.2">
      <c r="A13" s="30" t="s">
        <v>13</v>
      </c>
      <c r="B13" s="21"/>
      <c r="C13" s="51" t="s">
        <v>14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</row>
    <row r="14" spans="1:16" x14ac:dyDescent="0.2">
      <c r="A14" s="24" t="s">
        <v>15</v>
      </c>
      <c r="B14" s="20" t="s">
        <v>16</v>
      </c>
      <c r="C14" s="51" t="s">
        <v>17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2"/>
    </row>
    <row r="15" spans="1:16" x14ac:dyDescent="0.2">
      <c r="A15" s="24" t="s">
        <v>18</v>
      </c>
      <c r="B15" s="20" t="s">
        <v>16</v>
      </c>
      <c r="C15" s="51" t="s">
        <v>19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2"/>
    </row>
    <row r="16" spans="1:16" x14ac:dyDescent="0.2">
      <c r="A16" s="24" t="s">
        <v>20</v>
      </c>
      <c r="B16" s="20" t="s">
        <v>16</v>
      </c>
      <c r="C16" s="51" t="s">
        <v>21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2"/>
    </row>
    <row r="17" spans="1:14" x14ac:dyDescent="0.2">
      <c r="A17" s="24" t="s">
        <v>22</v>
      </c>
      <c r="B17" s="20" t="s">
        <v>16</v>
      </c>
      <c r="C17" s="51" t="s">
        <v>23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/>
    </row>
    <row r="18" spans="1:14" ht="28" customHeight="1" x14ac:dyDescent="0.2">
      <c r="A18" s="24" t="s">
        <v>24</v>
      </c>
      <c r="B18" s="24" t="s">
        <v>16</v>
      </c>
      <c r="C18" s="53" t="s">
        <v>66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 ht="16" thickBot="1" x14ac:dyDescent="0.25">
      <c r="A19" s="25" t="s">
        <v>25</v>
      </c>
      <c r="B19" s="25" t="s">
        <v>26</v>
      </c>
      <c r="C19" s="57" t="s">
        <v>27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8"/>
    </row>
    <row r="21" spans="1:14" ht="16" thickBot="1" x14ac:dyDescent="0.25"/>
    <row r="22" spans="1:14" ht="19" x14ac:dyDescent="0.25">
      <c r="A22" s="48" t="s">
        <v>87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</row>
    <row r="23" spans="1:14" x14ac:dyDescent="0.2">
      <c r="A23" s="55" t="s">
        <v>67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spans="1:14" s="33" customFormat="1" ht="28.5" customHeight="1" x14ac:dyDescent="0.2">
      <c r="A24" s="34" t="s">
        <v>68</v>
      </c>
      <c r="B24" s="54" t="s">
        <v>70</v>
      </c>
      <c r="C24" s="54"/>
      <c r="D24" s="54" t="s">
        <v>76</v>
      </c>
      <c r="E24" s="54"/>
      <c r="F24" s="54" t="s">
        <v>81</v>
      </c>
      <c r="G24" s="54"/>
      <c r="H24" s="54"/>
      <c r="I24" s="54"/>
      <c r="J24" s="54"/>
      <c r="K24" s="54"/>
      <c r="L24" s="54"/>
      <c r="M24" s="54"/>
      <c r="N24" s="54"/>
    </row>
    <row r="25" spans="1:14" x14ac:dyDescent="0.2">
      <c r="A25" s="35" t="s">
        <v>69</v>
      </c>
      <c r="B25" s="59" t="s">
        <v>74</v>
      </c>
      <c r="C25" s="59"/>
      <c r="D25" s="59" t="s">
        <v>74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</row>
    <row r="26" spans="1:14" x14ac:dyDescent="0.2">
      <c r="A26" s="35" t="s">
        <v>38</v>
      </c>
      <c r="B26" s="59" t="s">
        <v>74</v>
      </c>
      <c r="C26" s="59"/>
      <c r="D26" s="59" t="s">
        <v>74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</row>
    <row r="27" spans="1:14" x14ac:dyDescent="0.2">
      <c r="A27" s="35" t="s">
        <v>71</v>
      </c>
      <c r="B27" s="59" t="s">
        <v>74</v>
      </c>
      <c r="C27" s="59"/>
      <c r="D27" s="59" t="s">
        <v>74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</row>
    <row r="28" spans="1:14" ht="30.5" customHeight="1" x14ac:dyDescent="0.2">
      <c r="A28" s="35" t="s">
        <v>40</v>
      </c>
      <c r="B28" s="59" t="s">
        <v>74</v>
      </c>
      <c r="C28" s="59"/>
      <c r="D28" s="59" t="s">
        <v>74</v>
      </c>
      <c r="E28" s="59"/>
      <c r="F28" s="60"/>
      <c r="G28" s="60"/>
      <c r="H28" s="60"/>
      <c r="I28" s="60"/>
      <c r="J28" s="60"/>
      <c r="K28" s="60"/>
      <c r="L28" s="60"/>
      <c r="M28" s="60"/>
      <c r="N28" s="60"/>
    </row>
    <row r="29" spans="1:14" x14ac:dyDescent="0.2">
      <c r="A29" s="35" t="s">
        <v>72</v>
      </c>
      <c r="B29" s="59" t="s">
        <v>74</v>
      </c>
      <c r="C29" s="59"/>
      <c r="D29" s="59" t="s">
        <v>74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</row>
    <row r="30" spans="1:14" x14ac:dyDescent="0.2">
      <c r="A30" s="35" t="s">
        <v>73</v>
      </c>
      <c r="B30" s="59" t="s">
        <v>75</v>
      </c>
      <c r="C30" s="59"/>
      <c r="D30" s="59" t="s">
        <v>75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2" spans="1:14" x14ac:dyDescent="0.2">
      <c r="A32" s="55" t="s">
        <v>77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s="5" customFormat="1" x14ac:dyDescent="0.2">
      <c r="A33" s="61" t="s">
        <v>85</v>
      </c>
      <c r="B33" s="61"/>
      <c r="C33" s="61"/>
      <c r="D33" s="61"/>
      <c r="E33" s="61" t="s">
        <v>79</v>
      </c>
      <c r="F33" s="61"/>
      <c r="G33" s="61" t="s">
        <v>78</v>
      </c>
      <c r="H33" s="61"/>
      <c r="I33" s="61"/>
      <c r="J33" s="61"/>
      <c r="K33" s="61"/>
      <c r="L33" s="61"/>
      <c r="M33" s="61"/>
      <c r="N33" s="61"/>
    </row>
    <row r="34" spans="1:14" ht="28.5" customHeight="1" x14ac:dyDescent="0.2">
      <c r="A34" s="62" t="s">
        <v>80</v>
      </c>
      <c r="B34" s="62"/>
      <c r="C34" s="62"/>
      <c r="D34" s="62"/>
      <c r="E34" s="62" t="s">
        <v>82</v>
      </c>
      <c r="F34" s="62"/>
      <c r="G34" s="62"/>
      <c r="H34" s="62"/>
      <c r="I34" s="62"/>
      <c r="J34" s="62"/>
      <c r="K34" s="62"/>
      <c r="L34" s="62"/>
      <c r="M34" s="62"/>
      <c r="N34" s="62"/>
    </row>
    <row r="35" spans="1:14" ht="28.5" customHeight="1" x14ac:dyDescent="0.2">
      <c r="A35" s="62" t="s">
        <v>83</v>
      </c>
      <c r="B35" s="62"/>
      <c r="C35" s="62"/>
      <c r="D35" s="62"/>
      <c r="E35" s="62" t="s">
        <v>82</v>
      </c>
      <c r="F35" s="62"/>
      <c r="G35" s="62"/>
      <c r="H35" s="62"/>
      <c r="I35" s="62"/>
      <c r="J35" s="62"/>
      <c r="K35" s="62"/>
      <c r="L35" s="62"/>
      <c r="M35" s="62"/>
      <c r="N35" s="62"/>
    </row>
    <row r="36" spans="1:14" ht="30" customHeight="1" x14ac:dyDescent="0.2">
      <c r="A36" s="62" t="s">
        <v>93</v>
      </c>
      <c r="B36" s="62"/>
      <c r="C36" s="62"/>
      <c r="D36" s="62"/>
      <c r="E36" s="62" t="s">
        <v>91</v>
      </c>
      <c r="F36" s="62"/>
      <c r="G36" s="62" t="s">
        <v>96</v>
      </c>
      <c r="H36" s="62"/>
      <c r="I36" s="62"/>
      <c r="J36" s="62"/>
      <c r="K36" s="62"/>
      <c r="L36" s="62"/>
      <c r="M36" s="62"/>
      <c r="N36" s="62"/>
    </row>
    <row r="37" spans="1:14" ht="61" customHeight="1" x14ac:dyDescent="0.2">
      <c r="A37" s="62" t="s">
        <v>92</v>
      </c>
      <c r="B37" s="62"/>
      <c r="C37" s="62"/>
      <c r="D37" s="62"/>
      <c r="E37" s="62" t="s">
        <v>82</v>
      </c>
      <c r="F37" s="62"/>
      <c r="G37" s="62"/>
      <c r="H37" s="62"/>
      <c r="I37" s="62"/>
      <c r="J37" s="62"/>
      <c r="K37" s="62"/>
      <c r="L37" s="62"/>
      <c r="M37" s="62"/>
      <c r="N37" s="62"/>
    </row>
    <row r="38" spans="1:14" x14ac:dyDescent="0.2">
      <c r="A38" s="62" t="s">
        <v>84</v>
      </c>
      <c r="B38" s="62"/>
      <c r="C38" s="62"/>
      <c r="D38" s="62"/>
      <c r="E38" s="62" t="s">
        <v>82</v>
      </c>
      <c r="F38" s="62"/>
      <c r="G38" s="62"/>
      <c r="H38" s="62"/>
      <c r="I38" s="62"/>
      <c r="J38" s="62"/>
      <c r="K38" s="62"/>
      <c r="L38" s="62"/>
      <c r="M38" s="62"/>
      <c r="N38" s="62"/>
    </row>
    <row r="40" spans="1:14" x14ac:dyDescent="0.2">
      <c r="A40" s="61" t="s">
        <v>86</v>
      </c>
      <c r="B40" s="61"/>
      <c r="C40" s="61"/>
      <c r="D40" s="61"/>
      <c r="E40" s="61"/>
      <c r="F40" s="61"/>
    </row>
    <row r="41" spans="1:14" x14ac:dyDescent="0.2">
      <c r="A41" s="59" t="s">
        <v>88</v>
      </c>
      <c r="B41" s="59"/>
      <c r="C41" s="59"/>
      <c r="D41" s="59"/>
      <c r="E41" s="59"/>
      <c r="F41" s="59"/>
    </row>
    <row r="42" spans="1:14" x14ac:dyDescent="0.2">
      <c r="A42" s="59" t="s">
        <v>89</v>
      </c>
      <c r="B42" s="59"/>
      <c r="C42" s="59"/>
      <c r="D42" s="59"/>
      <c r="E42" s="59"/>
      <c r="F42" s="59"/>
    </row>
    <row r="43" spans="1:14" x14ac:dyDescent="0.2">
      <c r="A43" s="59" t="s">
        <v>90</v>
      </c>
      <c r="B43" s="59"/>
      <c r="C43" s="59"/>
      <c r="D43" s="59"/>
      <c r="E43" s="59"/>
      <c r="F43" s="59"/>
    </row>
    <row r="44" spans="1:14" x14ac:dyDescent="0.2">
      <c r="A44" s="63"/>
      <c r="B44" s="63"/>
      <c r="C44" s="63"/>
      <c r="D44" s="63"/>
      <c r="E44" s="63"/>
      <c r="F44" s="63"/>
    </row>
    <row r="45" spans="1:14" x14ac:dyDescent="0.2">
      <c r="A45" s="63"/>
      <c r="B45" s="63"/>
      <c r="C45" s="63"/>
      <c r="D45" s="63"/>
      <c r="E45" s="63"/>
      <c r="F45" s="63"/>
    </row>
  </sheetData>
  <mergeCells count="65">
    <mergeCell ref="A45:F45"/>
    <mergeCell ref="A40:F40"/>
    <mergeCell ref="A41:F41"/>
    <mergeCell ref="A42:F42"/>
    <mergeCell ref="A43:F43"/>
    <mergeCell ref="G35:N35"/>
    <mergeCell ref="G36:N36"/>
    <mergeCell ref="G37:N37"/>
    <mergeCell ref="G38:N38"/>
    <mergeCell ref="A44:F44"/>
    <mergeCell ref="E35:F35"/>
    <mergeCell ref="E36:F36"/>
    <mergeCell ref="E37:F37"/>
    <mergeCell ref="E38:F38"/>
    <mergeCell ref="A35:D35"/>
    <mergeCell ref="A36:D36"/>
    <mergeCell ref="A38:D38"/>
    <mergeCell ref="A37:D37"/>
    <mergeCell ref="A32:N32"/>
    <mergeCell ref="E33:F33"/>
    <mergeCell ref="G33:N33"/>
    <mergeCell ref="G34:N34"/>
    <mergeCell ref="A33:D33"/>
    <mergeCell ref="A34:D34"/>
    <mergeCell ref="E34:F34"/>
    <mergeCell ref="D29:E29"/>
    <mergeCell ref="D30:E30"/>
    <mergeCell ref="F25:N25"/>
    <mergeCell ref="F26:N26"/>
    <mergeCell ref="F27:N27"/>
    <mergeCell ref="F28:N28"/>
    <mergeCell ref="F29:N29"/>
    <mergeCell ref="F30:N30"/>
    <mergeCell ref="B25:C25"/>
    <mergeCell ref="D25:E25"/>
    <mergeCell ref="D26:E26"/>
    <mergeCell ref="D27:E27"/>
    <mergeCell ref="D28:E28"/>
    <mergeCell ref="B30:C30"/>
    <mergeCell ref="B29:C29"/>
    <mergeCell ref="B28:C28"/>
    <mergeCell ref="B27:C27"/>
    <mergeCell ref="B26:C26"/>
    <mergeCell ref="A22:N22"/>
    <mergeCell ref="B24:C24"/>
    <mergeCell ref="A23:N23"/>
    <mergeCell ref="C16:N16"/>
    <mergeCell ref="C17:N17"/>
    <mergeCell ref="C19:N19"/>
    <mergeCell ref="F24:N24"/>
    <mergeCell ref="D24:E24"/>
    <mergeCell ref="C9:N9"/>
    <mergeCell ref="C10:N10"/>
    <mergeCell ref="C18:N18"/>
    <mergeCell ref="C11:N11"/>
    <mergeCell ref="C12:N12"/>
    <mergeCell ref="C13:N13"/>
    <mergeCell ref="C14:N14"/>
    <mergeCell ref="C15:N15"/>
    <mergeCell ref="A1:L1"/>
    <mergeCell ref="B2:L2"/>
    <mergeCell ref="B3:L3"/>
    <mergeCell ref="B4:L4"/>
    <mergeCell ref="C8:N8"/>
    <mergeCell ref="A7:N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D119-FB39-4345-90C1-268EC3D54CEC}">
  <dimension ref="A1:M39"/>
  <sheetViews>
    <sheetView workbookViewId="0">
      <selection activeCell="A4" sqref="A4"/>
    </sheetView>
  </sheetViews>
  <sheetFormatPr baseColWidth="10" defaultColWidth="8.83203125" defaultRowHeight="15" x14ac:dyDescent="0.2"/>
  <cols>
    <col min="2" max="2" width="18.1640625" customWidth="1"/>
    <col min="3" max="3" width="24.1640625" bestFit="1" customWidth="1"/>
    <col min="4" max="4" width="21.5" bestFit="1" customWidth="1"/>
    <col min="5" max="5" width="23" bestFit="1" customWidth="1"/>
    <col min="6" max="6" width="18.1640625" customWidth="1"/>
    <col min="8" max="8" width="29.1640625" bestFit="1" customWidth="1"/>
    <col min="9" max="9" width="18.33203125" bestFit="1" customWidth="1"/>
    <col min="10" max="10" width="24.1640625" bestFit="1" customWidth="1"/>
    <col min="11" max="11" width="21.5" bestFit="1" customWidth="1"/>
    <col min="12" max="12" width="23" bestFit="1" customWidth="1"/>
    <col min="13" max="13" width="16.5" bestFit="1" customWidth="1"/>
  </cols>
  <sheetData>
    <row r="1" spans="1:13" x14ac:dyDescent="0.2">
      <c r="A1" s="5" t="s">
        <v>28</v>
      </c>
      <c r="B1" s="5"/>
      <c r="C1" s="5"/>
    </row>
    <row r="2" spans="1:13" x14ac:dyDescent="0.2">
      <c r="A2" s="64" t="s">
        <v>29</v>
      </c>
      <c r="B2" s="64"/>
      <c r="C2" s="64"/>
      <c r="D2" s="64"/>
      <c r="E2" s="64"/>
      <c r="F2" s="64"/>
      <c r="G2" s="64"/>
      <c r="H2" s="64"/>
      <c r="I2" s="64"/>
    </row>
    <row r="3" spans="1:13" x14ac:dyDescent="0.2">
      <c r="A3" s="31"/>
      <c r="B3" s="31"/>
      <c r="C3" s="31"/>
      <c r="D3" s="31"/>
      <c r="E3" s="31"/>
      <c r="F3" s="31"/>
      <c r="G3" s="31"/>
      <c r="H3" s="31"/>
      <c r="I3" s="31"/>
    </row>
    <row r="4" spans="1:13" x14ac:dyDescent="0.2">
      <c r="A4" s="29" t="s">
        <v>30</v>
      </c>
      <c r="B4" s="31"/>
      <c r="C4" s="31"/>
      <c r="D4" s="31"/>
      <c r="E4" s="31"/>
      <c r="F4" s="31"/>
      <c r="G4" s="31"/>
      <c r="H4" s="31"/>
      <c r="I4" s="31"/>
    </row>
    <row r="5" spans="1:13" x14ac:dyDescent="0.2">
      <c r="A5" t="s">
        <v>13</v>
      </c>
      <c r="B5" t="s">
        <v>15</v>
      </c>
      <c r="C5" t="s">
        <v>18</v>
      </c>
      <c r="D5" t="s">
        <v>20</v>
      </c>
      <c r="E5" t="s">
        <v>22</v>
      </c>
      <c r="F5" t="s">
        <v>24</v>
      </c>
    </row>
    <row r="6" spans="1:13" x14ac:dyDescent="0.2">
      <c r="A6">
        <v>1990</v>
      </c>
      <c r="B6" s="2">
        <v>10969000</v>
      </c>
      <c r="C6" s="2">
        <v>18307000</v>
      </c>
      <c r="D6" s="2">
        <v>272552000</v>
      </c>
      <c r="E6" s="2">
        <v>16894000</v>
      </c>
      <c r="F6" s="2">
        <v>318722000</v>
      </c>
    </row>
    <row r="7" spans="1:13" x14ac:dyDescent="0.2">
      <c r="A7">
        <v>1991</v>
      </c>
      <c r="B7" s="2">
        <v>11209000</v>
      </c>
      <c r="C7" s="2">
        <v>17928000</v>
      </c>
      <c r="D7" s="2">
        <v>276529000</v>
      </c>
      <c r="E7" s="2">
        <v>17349000</v>
      </c>
      <c r="F7" s="2">
        <v>323015000</v>
      </c>
      <c r="I7" t="s">
        <v>15</v>
      </c>
      <c r="J7" t="s">
        <v>18</v>
      </c>
      <c r="K7" t="s">
        <v>20</v>
      </c>
      <c r="L7" t="s">
        <v>22</v>
      </c>
      <c r="M7" t="s">
        <v>24</v>
      </c>
    </row>
    <row r="8" spans="1:13" x14ac:dyDescent="0.2">
      <c r="A8">
        <v>1992</v>
      </c>
      <c r="B8" s="2">
        <v>10303000</v>
      </c>
      <c r="C8" s="2">
        <v>16250000</v>
      </c>
      <c r="D8" s="2">
        <v>263660000</v>
      </c>
      <c r="E8" s="2">
        <v>16669000</v>
      </c>
      <c r="F8" s="2">
        <v>306882000</v>
      </c>
      <c r="H8" t="s">
        <v>31</v>
      </c>
      <c r="I8" s="3">
        <f>AVERAGE(B6:B15)</f>
        <v>13753600</v>
      </c>
      <c r="J8" s="3">
        <f>AVERAGE(C6:C15)</f>
        <v>19464500</v>
      </c>
      <c r="K8" s="3">
        <f>AVERAGE(D6:D15)</f>
        <v>287007600</v>
      </c>
      <c r="L8" s="3">
        <f>AVERAGE(E6:E15)</f>
        <v>21527700</v>
      </c>
      <c r="M8" s="3">
        <f>AVERAGE(F6:F15)</f>
        <v>341753300</v>
      </c>
    </row>
    <row r="9" spans="1:13" x14ac:dyDescent="0.2">
      <c r="A9">
        <v>1993</v>
      </c>
      <c r="B9" s="2">
        <v>11992000</v>
      </c>
      <c r="C9" s="2">
        <v>17034000</v>
      </c>
      <c r="D9" s="2">
        <v>271033000</v>
      </c>
      <c r="E9" s="2">
        <v>18747000</v>
      </c>
      <c r="F9" s="2">
        <v>318805000</v>
      </c>
      <c r="H9" t="s">
        <v>32</v>
      </c>
      <c r="I9" s="3">
        <f>AVERAGE(B30:B39)</f>
        <v>44489800</v>
      </c>
      <c r="J9" s="3">
        <f>AVERAGE(C30:C39)</f>
        <v>35098500</v>
      </c>
      <c r="K9" s="3">
        <f>AVERAGE(D30:D39)</f>
        <v>316839600</v>
      </c>
      <c r="L9" s="3">
        <f>AVERAGE(E30:E39)</f>
        <v>81839200</v>
      </c>
      <c r="M9" s="4">
        <f>AVERAGE(F30:F39)</f>
        <v>478267300</v>
      </c>
    </row>
    <row r="10" spans="1:13" x14ac:dyDescent="0.2">
      <c r="A10">
        <v>1994</v>
      </c>
      <c r="B10" s="2">
        <v>13270000</v>
      </c>
      <c r="C10" s="2">
        <v>20679000</v>
      </c>
      <c r="D10" s="2">
        <v>285523000</v>
      </c>
      <c r="E10" s="2">
        <v>21313000</v>
      </c>
      <c r="F10" s="2">
        <v>340786000</v>
      </c>
      <c r="H10" t="s">
        <v>33</v>
      </c>
      <c r="I10" s="3">
        <f t="shared" ref="I10:L10" si="0">I9-I8</f>
        <v>30736200</v>
      </c>
      <c r="J10" s="3">
        <f t="shared" si="0"/>
        <v>15634000</v>
      </c>
      <c r="K10" s="3">
        <f t="shared" si="0"/>
        <v>29832000</v>
      </c>
      <c r="L10" s="3">
        <f t="shared" si="0"/>
        <v>60311500</v>
      </c>
      <c r="M10" s="3">
        <f>M9-M8</f>
        <v>136514000</v>
      </c>
    </row>
    <row r="11" spans="1:13" x14ac:dyDescent="0.2">
      <c r="A11">
        <v>1995</v>
      </c>
      <c r="B11" s="2">
        <v>15013000</v>
      </c>
      <c r="C11" s="2">
        <v>21328000</v>
      </c>
      <c r="D11" s="2">
        <v>296498000</v>
      </c>
      <c r="E11" s="2">
        <v>22921000</v>
      </c>
      <c r="F11" s="2">
        <v>355760000</v>
      </c>
      <c r="H11" t="s">
        <v>34</v>
      </c>
      <c r="I11" s="26">
        <f t="shared" ref="I11:L11" si="1">(I9-I8)/I8</f>
        <v>2.2347748953001396</v>
      </c>
      <c r="J11" s="26">
        <f t="shared" si="1"/>
        <v>0.80320583626602271</v>
      </c>
      <c r="K11" s="26">
        <f t="shared" si="1"/>
        <v>0.10394149841328243</v>
      </c>
      <c r="L11" s="26">
        <f t="shared" si="1"/>
        <v>2.8015765734379428</v>
      </c>
      <c r="M11" s="1">
        <f>(M9-M8)/M8</f>
        <v>0.39945188532195591</v>
      </c>
    </row>
    <row r="12" spans="1:13" x14ac:dyDescent="0.2">
      <c r="A12">
        <v>1996</v>
      </c>
      <c r="B12" s="2">
        <v>13876000</v>
      </c>
      <c r="C12" s="2">
        <v>19325000</v>
      </c>
      <c r="D12" s="2">
        <v>282904000</v>
      </c>
      <c r="E12" s="2">
        <v>22689000</v>
      </c>
      <c r="F12" s="2">
        <v>338794000</v>
      </c>
    </row>
    <row r="13" spans="1:13" x14ac:dyDescent="0.2">
      <c r="A13">
        <v>1997</v>
      </c>
      <c r="B13" s="2">
        <v>14030000</v>
      </c>
      <c r="C13" s="2">
        <v>19008000</v>
      </c>
      <c r="D13" s="2">
        <v>279762000</v>
      </c>
      <c r="E13" s="2">
        <v>23816000</v>
      </c>
      <c r="F13" s="2">
        <v>336616000</v>
      </c>
    </row>
    <row r="14" spans="1:13" x14ac:dyDescent="0.2">
      <c r="A14">
        <v>1998</v>
      </c>
      <c r="B14" s="2">
        <v>21166000</v>
      </c>
      <c r="C14" s="2">
        <v>25287000</v>
      </c>
      <c r="D14" s="2">
        <v>348959000</v>
      </c>
      <c r="E14" s="2">
        <v>29193000</v>
      </c>
      <c r="F14" s="2">
        <v>424605000</v>
      </c>
    </row>
    <row r="15" spans="1:13" x14ac:dyDescent="0.2">
      <c r="A15">
        <v>1999</v>
      </c>
      <c r="B15" s="2">
        <v>15708000</v>
      </c>
      <c r="C15" s="2">
        <v>19499000</v>
      </c>
      <c r="D15" s="2">
        <v>292656000</v>
      </c>
      <c r="E15" s="2">
        <v>25686000</v>
      </c>
      <c r="F15" s="2">
        <v>353548000</v>
      </c>
    </row>
    <row r="16" spans="1:13" x14ac:dyDescent="0.2">
      <c r="A16">
        <v>2000</v>
      </c>
      <c r="B16" s="2">
        <v>16296000</v>
      </c>
      <c r="C16" s="2">
        <v>20824000</v>
      </c>
      <c r="D16" s="2">
        <v>297222000</v>
      </c>
      <c r="E16" s="2">
        <v>26818000</v>
      </c>
      <c r="F16" s="2">
        <v>361160000</v>
      </c>
    </row>
    <row r="17" spans="1:6" x14ac:dyDescent="0.2">
      <c r="A17">
        <v>2001</v>
      </c>
      <c r="B17" s="2">
        <v>17385000</v>
      </c>
      <c r="C17" s="2">
        <v>21247000</v>
      </c>
      <c r="D17" s="2">
        <v>303614000</v>
      </c>
      <c r="E17" s="2">
        <v>28308000</v>
      </c>
      <c r="F17" s="2">
        <v>370554000</v>
      </c>
    </row>
    <row r="18" spans="1:6" x14ac:dyDescent="0.2">
      <c r="A18">
        <v>2002</v>
      </c>
      <c r="B18" s="2">
        <v>19553000</v>
      </c>
      <c r="C18" s="2">
        <v>23294000</v>
      </c>
      <c r="D18" s="2">
        <v>317000000</v>
      </c>
      <c r="E18" s="2">
        <v>31551000</v>
      </c>
      <c r="F18" s="2">
        <v>391398000</v>
      </c>
    </row>
    <row r="19" spans="1:6" x14ac:dyDescent="0.2">
      <c r="A19">
        <v>2003</v>
      </c>
      <c r="B19" s="2">
        <v>20579000</v>
      </c>
      <c r="C19" s="2">
        <v>24739000</v>
      </c>
      <c r="D19" s="2">
        <v>318288000</v>
      </c>
      <c r="E19" s="2">
        <v>32875000</v>
      </c>
      <c r="F19" s="2">
        <v>396481000</v>
      </c>
    </row>
    <row r="20" spans="1:6" x14ac:dyDescent="0.2">
      <c r="A20">
        <v>2004</v>
      </c>
      <c r="B20" s="2">
        <v>19853000</v>
      </c>
      <c r="C20" s="2">
        <v>23384000</v>
      </c>
      <c r="D20" s="2">
        <v>306745000</v>
      </c>
      <c r="E20" s="2">
        <v>34854000</v>
      </c>
      <c r="F20" s="2">
        <v>384836000</v>
      </c>
    </row>
    <row r="21" spans="1:6" x14ac:dyDescent="0.2">
      <c r="A21">
        <v>2005</v>
      </c>
      <c r="B21" s="2">
        <v>22954000</v>
      </c>
      <c r="C21" s="2">
        <v>26206000</v>
      </c>
      <c r="D21" s="2">
        <v>321549000</v>
      </c>
      <c r="E21" s="2">
        <v>38788000</v>
      </c>
      <c r="F21" s="2">
        <v>409497000</v>
      </c>
    </row>
    <row r="22" spans="1:6" x14ac:dyDescent="0.2">
      <c r="A22">
        <v>2006</v>
      </c>
      <c r="B22" s="2">
        <v>23443000</v>
      </c>
      <c r="C22" s="2">
        <v>26771000</v>
      </c>
      <c r="D22" s="2">
        <v>317071000</v>
      </c>
      <c r="E22" s="2">
        <v>41979000</v>
      </c>
      <c r="F22" s="2">
        <v>409264000</v>
      </c>
    </row>
    <row r="23" spans="1:6" x14ac:dyDescent="0.2">
      <c r="A23">
        <v>2007</v>
      </c>
      <c r="B23" s="2">
        <v>24223000</v>
      </c>
      <c r="C23" s="2">
        <v>26786000</v>
      </c>
      <c r="D23" s="2">
        <v>312149000</v>
      </c>
      <c r="E23" s="2">
        <v>45346000</v>
      </c>
      <c r="F23" s="2">
        <v>408504000</v>
      </c>
    </row>
    <row r="24" spans="1:6" x14ac:dyDescent="0.2">
      <c r="A24">
        <v>2008</v>
      </c>
      <c r="B24" s="2">
        <v>21464000</v>
      </c>
      <c r="C24" s="2">
        <v>23469000</v>
      </c>
      <c r="D24" s="2">
        <v>290024000</v>
      </c>
      <c r="E24" s="2">
        <v>44214000</v>
      </c>
      <c r="F24" s="2">
        <v>379171000</v>
      </c>
    </row>
    <row r="25" spans="1:6" x14ac:dyDescent="0.2">
      <c r="A25">
        <v>2009</v>
      </c>
      <c r="B25" s="2">
        <v>26197000</v>
      </c>
      <c r="C25" s="2">
        <v>26939000</v>
      </c>
      <c r="D25" s="2">
        <v>320644000</v>
      </c>
      <c r="E25" s="2">
        <v>52031000</v>
      </c>
      <c r="F25" s="2">
        <v>425810000</v>
      </c>
    </row>
    <row r="26" spans="1:6" x14ac:dyDescent="0.2">
      <c r="A26">
        <v>2010</v>
      </c>
      <c r="B26" s="2">
        <v>32924000</v>
      </c>
      <c r="C26" s="2">
        <v>31872000</v>
      </c>
      <c r="D26" s="2">
        <v>345434000</v>
      </c>
      <c r="E26" s="2">
        <v>61875000</v>
      </c>
      <c r="F26" s="2">
        <v>472105000</v>
      </c>
    </row>
    <row r="27" spans="1:6" x14ac:dyDescent="0.2">
      <c r="A27">
        <v>2011</v>
      </c>
      <c r="B27" s="2">
        <v>26205000</v>
      </c>
      <c r="C27" s="2">
        <v>26317000</v>
      </c>
      <c r="D27" s="2">
        <v>289337000</v>
      </c>
      <c r="E27" s="2">
        <v>55689000</v>
      </c>
      <c r="F27" s="2">
        <v>397548000</v>
      </c>
    </row>
    <row r="28" spans="1:6" x14ac:dyDescent="0.2">
      <c r="A28">
        <v>2012</v>
      </c>
      <c r="B28" s="2">
        <v>28985000</v>
      </c>
      <c r="C28" s="2">
        <v>28949000</v>
      </c>
      <c r="D28" s="2">
        <v>297635000</v>
      </c>
      <c r="E28" s="2">
        <v>60129000</v>
      </c>
      <c r="F28" s="2">
        <v>415698000</v>
      </c>
    </row>
    <row r="29" spans="1:6" x14ac:dyDescent="0.2">
      <c r="A29">
        <v>2013</v>
      </c>
      <c r="B29" s="2">
        <v>31912000</v>
      </c>
      <c r="C29" s="2">
        <v>30742000</v>
      </c>
      <c r="D29" s="2">
        <v>302416000</v>
      </c>
      <c r="E29" s="2">
        <v>62725000</v>
      </c>
      <c r="F29" s="2">
        <v>427796000</v>
      </c>
    </row>
    <row r="30" spans="1:6" x14ac:dyDescent="0.2">
      <c r="A30">
        <v>2014</v>
      </c>
      <c r="B30" s="2">
        <v>32913000</v>
      </c>
      <c r="C30" s="2">
        <v>30441000</v>
      </c>
      <c r="D30" s="2">
        <v>307204000</v>
      </c>
      <c r="E30" s="2">
        <v>66158000</v>
      </c>
      <c r="F30" s="2">
        <v>436717000</v>
      </c>
    </row>
    <row r="31" spans="1:6" x14ac:dyDescent="0.2">
      <c r="A31">
        <v>2015</v>
      </c>
      <c r="B31" s="2">
        <v>35531000</v>
      </c>
      <c r="C31" s="2">
        <v>31694000</v>
      </c>
      <c r="D31" s="2">
        <v>312577000</v>
      </c>
      <c r="E31" s="2">
        <v>71395000</v>
      </c>
      <c r="F31" s="2">
        <v>451197000</v>
      </c>
    </row>
    <row r="32" spans="1:6" x14ac:dyDescent="0.2">
      <c r="A32">
        <v>2016</v>
      </c>
      <c r="B32" s="2">
        <v>44350000</v>
      </c>
      <c r="C32" s="2">
        <v>37174000</v>
      </c>
      <c r="D32" s="2">
        <v>338381000</v>
      </c>
      <c r="E32" s="2">
        <v>79266000</v>
      </c>
      <c r="F32" s="2">
        <v>499172000</v>
      </c>
    </row>
    <row r="33" spans="1:6" x14ac:dyDescent="0.2">
      <c r="A33">
        <v>2017</v>
      </c>
      <c r="B33" s="2">
        <v>43278000</v>
      </c>
      <c r="C33" s="2">
        <v>35952000</v>
      </c>
      <c r="D33" s="2">
        <v>326923000</v>
      </c>
      <c r="E33" s="2">
        <v>79319000</v>
      </c>
      <c r="F33" s="2">
        <v>485472000</v>
      </c>
    </row>
    <row r="34" spans="1:6" x14ac:dyDescent="0.2">
      <c r="A34">
        <v>2018</v>
      </c>
      <c r="B34" s="2">
        <v>41825000</v>
      </c>
      <c r="C34" s="2">
        <v>34020000</v>
      </c>
      <c r="D34" s="2">
        <v>309204000</v>
      </c>
      <c r="E34" s="2">
        <v>78814000</v>
      </c>
      <c r="F34" s="2">
        <v>463863000</v>
      </c>
    </row>
    <row r="35" spans="1:6" x14ac:dyDescent="0.2">
      <c r="A35">
        <v>2019</v>
      </c>
      <c r="B35" s="2">
        <v>47489000</v>
      </c>
      <c r="C35" s="2">
        <v>36684000</v>
      </c>
      <c r="D35" s="2">
        <v>329493000</v>
      </c>
      <c r="E35" s="2">
        <v>85039000</v>
      </c>
      <c r="F35" s="2">
        <v>498705000</v>
      </c>
    </row>
    <row r="36" spans="1:6" x14ac:dyDescent="0.2">
      <c r="A36">
        <v>2020</v>
      </c>
      <c r="B36" s="2">
        <v>47224000</v>
      </c>
      <c r="C36" s="2">
        <v>35774000</v>
      </c>
      <c r="D36" s="2">
        <v>317219000</v>
      </c>
      <c r="E36" s="2">
        <v>84993000</v>
      </c>
      <c r="F36" s="2">
        <v>485210000</v>
      </c>
    </row>
    <row r="37" spans="1:6" x14ac:dyDescent="0.2">
      <c r="A37">
        <v>2021</v>
      </c>
      <c r="B37" s="2">
        <v>45353000</v>
      </c>
      <c r="C37" s="2">
        <v>34027000</v>
      </c>
      <c r="D37" s="2">
        <v>305404000</v>
      </c>
      <c r="E37" s="2">
        <v>85280000</v>
      </c>
      <c r="F37" s="2">
        <v>470064000</v>
      </c>
    </row>
    <row r="38" spans="1:6" x14ac:dyDescent="0.2">
      <c r="A38">
        <v>2022</v>
      </c>
      <c r="B38" s="2">
        <v>51041000</v>
      </c>
      <c r="C38" s="2">
        <v>36216000</v>
      </c>
      <c r="D38" s="2">
        <v>310878000</v>
      </c>
      <c r="E38" s="2">
        <v>92518000</v>
      </c>
      <c r="F38" s="2">
        <v>490653000</v>
      </c>
    </row>
    <row r="39" spans="1:6" x14ac:dyDescent="0.2">
      <c r="A39">
        <v>2023</v>
      </c>
      <c r="B39" s="2">
        <v>55894000</v>
      </c>
      <c r="C39" s="2">
        <v>39003000</v>
      </c>
      <c r="D39" s="2">
        <v>311113000</v>
      </c>
      <c r="E39" s="2">
        <v>95610000</v>
      </c>
      <c r="F39" s="6">
        <v>501620000</v>
      </c>
    </row>
  </sheetData>
  <mergeCells count="1">
    <mergeCell ref="A2:I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3D29-FF17-46D2-91A8-46EE098357B6}">
  <dimension ref="A1:N243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22.6640625" customWidth="1"/>
    <col min="3" max="3" width="18.33203125" bestFit="1" customWidth="1"/>
    <col min="4" max="4" width="24.1640625" bestFit="1" customWidth="1"/>
    <col min="5" max="5" width="21.5" bestFit="1" customWidth="1"/>
    <col min="6" max="6" width="23" bestFit="1" customWidth="1"/>
    <col min="7" max="7" width="16.5" bestFit="1" customWidth="1"/>
    <col min="8" max="8" width="9" customWidth="1"/>
    <col min="9" max="9" width="16.5" customWidth="1"/>
    <col min="10" max="10" width="18.33203125" bestFit="1" customWidth="1"/>
    <col min="11" max="11" width="24.1640625" bestFit="1" customWidth="1"/>
    <col min="12" max="12" width="21.5" bestFit="1" customWidth="1"/>
    <col min="13" max="13" width="23" bestFit="1" customWidth="1"/>
    <col min="14" max="14" width="16.5" bestFit="1" customWidth="1"/>
  </cols>
  <sheetData>
    <row r="1" spans="1:14" x14ac:dyDescent="0.2">
      <c r="A1" s="5" t="s">
        <v>35</v>
      </c>
      <c r="B1" s="5"/>
      <c r="C1" s="5"/>
    </row>
    <row r="2" spans="1:14" x14ac:dyDescent="0.2">
      <c r="A2" s="64" t="s">
        <v>29</v>
      </c>
      <c r="B2" s="64"/>
      <c r="C2" s="64"/>
      <c r="D2" s="64"/>
      <c r="E2" s="64"/>
      <c r="F2" s="64"/>
      <c r="G2" s="64"/>
      <c r="H2" s="64"/>
      <c r="I2" s="64"/>
    </row>
    <row r="3" spans="1:14" x14ac:dyDescent="0.2">
      <c r="A3" s="31"/>
      <c r="B3" s="31"/>
      <c r="C3" s="31"/>
      <c r="D3" s="31"/>
      <c r="E3" s="31"/>
      <c r="F3" s="31"/>
      <c r="G3" s="31"/>
      <c r="H3" s="31"/>
      <c r="I3" s="31"/>
    </row>
    <row r="4" spans="1:14" x14ac:dyDescent="0.2">
      <c r="A4" s="29" t="s">
        <v>30</v>
      </c>
    </row>
    <row r="5" spans="1:14" x14ac:dyDescent="0.2">
      <c r="A5" t="s">
        <v>8</v>
      </c>
      <c r="B5" t="s">
        <v>13</v>
      </c>
      <c r="C5" t="s">
        <v>15</v>
      </c>
      <c r="D5" t="s">
        <v>18</v>
      </c>
      <c r="E5" t="s">
        <v>20</v>
      </c>
      <c r="F5" t="s">
        <v>22</v>
      </c>
      <c r="G5" t="s">
        <v>24</v>
      </c>
    </row>
    <row r="6" spans="1:14" x14ac:dyDescent="0.2">
      <c r="A6" t="s">
        <v>36</v>
      </c>
      <c r="B6">
        <v>1990</v>
      </c>
      <c r="C6" s="2">
        <v>8519000</v>
      </c>
      <c r="D6" s="2">
        <v>7048000</v>
      </c>
      <c r="E6" s="2">
        <v>101759000</v>
      </c>
      <c r="F6" s="2">
        <v>53286000</v>
      </c>
      <c r="G6" s="2">
        <f>SUM(C6:F6)</f>
        <v>170612000</v>
      </c>
    </row>
    <row r="7" spans="1:14" x14ac:dyDescent="0.2">
      <c r="A7" t="s">
        <v>36</v>
      </c>
      <c r="B7">
        <v>1991</v>
      </c>
      <c r="C7" s="2">
        <v>9133000</v>
      </c>
      <c r="D7" s="2">
        <v>7339000</v>
      </c>
      <c r="E7" s="2">
        <v>98600000</v>
      </c>
      <c r="F7" s="2">
        <v>50769000</v>
      </c>
      <c r="G7" s="2">
        <f t="shared" ref="G7:G70" si="0">SUM(C7:F7)</f>
        <v>165841000</v>
      </c>
      <c r="I7" s="5" t="s">
        <v>37</v>
      </c>
    </row>
    <row r="8" spans="1:14" x14ac:dyDescent="0.2">
      <c r="A8" t="s">
        <v>36</v>
      </c>
      <c r="B8">
        <v>1992</v>
      </c>
      <c r="C8" s="2">
        <v>5496000</v>
      </c>
      <c r="D8" s="2">
        <v>4778000</v>
      </c>
      <c r="E8" s="2">
        <v>72541000</v>
      </c>
      <c r="F8" s="2">
        <v>36729000</v>
      </c>
      <c r="G8" s="2">
        <f t="shared" si="0"/>
        <v>119544000</v>
      </c>
      <c r="J8" t="s">
        <v>15</v>
      </c>
      <c r="K8" t="s">
        <v>18</v>
      </c>
      <c r="L8" t="s">
        <v>20</v>
      </c>
      <c r="M8" t="s">
        <v>22</v>
      </c>
      <c r="N8" t="s">
        <v>24</v>
      </c>
    </row>
    <row r="9" spans="1:14" x14ac:dyDescent="0.2">
      <c r="A9" t="s">
        <v>36</v>
      </c>
      <c r="B9">
        <v>1993</v>
      </c>
      <c r="C9" s="2">
        <v>9945000</v>
      </c>
      <c r="D9" s="2">
        <v>8152000</v>
      </c>
      <c r="E9" s="2">
        <v>105117000</v>
      </c>
      <c r="F9" s="2">
        <v>52429000</v>
      </c>
      <c r="G9" s="2">
        <f t="shared" si="0"/>
        <v>175643000</v>
      </c>
      <c r="I9" t="s">
        <v>36</v>
      </c>
      <c r="J9">
        <f t="shared" ref="J9:J15" si="1">SUMIFS($C$6:$C$243, $A$6:$A$243, $I9, $B$6:$B$243, "&lt;2000")</f>
        <v>110137000</v>
      </c>
      <c r="K9">
        <f t="shared" ref="K9:K15" si="2">SUMIFS($D$6:$D$243, $A$6:$A$243, $I9, $B$6:$B$243, "&lt;2000")</f>
        <v>82818000</v>
      </c>
      <c r="L9">
        <f t="shared" ref="L9:L15" si="3">SUMIFS($E$6:$E$243, $A$6:$A$243, $I9, $B$6:$B$243, "&lt;2000")</f>
        <v>1099166000</v>
      </c>
      <c r="M9">
        <f t="shared" ref="M9:M15" si="4">SUMIFS($F$6:$F$243, $A$6:$A$243, $I9, $B$6:$B$243, "&lt;2000")</f>
        <v>550586000</v>
      </c>
      <c r="N9">
        <f t="shared" ref="N9:N15" si="5">SUMIFS($G$6:$G$243, $A$6:$A$243, $I9, $B$6:$B$243, "&lt;2000")</f>
        <v>1842707000</v>
      </c>
    </row>
    <row r="10" spans="1:14" x14ac:dyDescent="0.2">
      <c r="A10" t="s">
        <v>36</v>
      </c>
      <c r="B10">
        <v>1994</v>
      </c>
      <c r="C10" s="2">
        <v>15066000</v>
      </c>
      <c r="D10" s="2">
        <v>12022000</v>
      </c>
      <c r="E10" s="2">
        <v>139516000</v>
      </c>
      <c r="F10" s="2">
        <v>71283000</v>
      </c>
      <c r="G10" s="2">
        <f t="shared" si="0"/>
        <v>237887000</v>
      </c>
      <c r="I10" t="s">
        <v>38</v>
      </c>
      <c r="J10">
        <f t="shared" si="1"/>
        <v>16974000</v>
      </c>
      <c r="K10">
        <f t="shared" si="2"/>
        <v>9591000</v>
      </c>
      <c r="L10">
        <f t="shared" si="3"/>
        <v>1745090000</v>
      </c>
      <c r="M10">
        <f t="shared" si="4"/>
        <v>30796000</v>
      </c>
      <c r="N10">
        <f t="shared" si="5"/>
        <v>1802451000</v>
      </c>
    </row>
    <row r="11" spans="1:14" x14ac:dyDescent="0.2">
      <c r="A11" t="s">
        <v>36</v>
      </c>
      <c r="B11">
        <v>1995</v>
      </c>
      <c r="C11" s="2">
        <v>9485000</v>
      </c>
      <c r="D11" s="2">
        <v>7530000</v>
      </c>
      <c r="E11" s="2">
        <v>96593000</v>
      </c>
      <c r="F11" s="2">
        <v>48738000</v>
      </c>
      <c r="G11" s="2">
        <f t="shared" si="0"/>
        <v>162346000</v>
      </c>
      <c r="I11" t="s">
        <v>39</v>
      </c>
      <c r="J11">
        <f t="shared" si="1"/>
        <v>1932000</v>
      </c>
      <c r="K11">
        <f t="shared" si="2"/>
        <v>4157000</v>
      </c>
      <c r="L11">
        <f t="shared" si="3"/>
        <v>252148000</v>
      </c>
      <c r="M11">
        <f t="shared" si="4"/>
        <v>16329000</v>
      </c>
      <c r="N11">
        <f t="shared" si="5"/>
        <v>274566000</v>
      </c>
    </row>
    <row r="12" spans="1:14" x14ac:dyDescent="0.2">
      <c r="A12" t="s">
        <v>36</v>
      </c>
      <c r="B12">
        <v>1996</v>
      </c>
      <c r="C12" s="2">
        <v>8079000</v>
      </c>
      <c r="D12" s="2">
        <v>5662000</v>
      </c>
      <c r="E12" s="2">
        <v>84898000</v>
      </c>
      <c r="F12" s="2">
        <v>39993000</v>
      </c>
      <c r="G12" s="2">
        <f t="shared" si="0"/>
        <v>138632000</v>
      </c>
      <c r="I12" t="s">
        <v>40</v>
      </c>
      <c r="J12">
        <f t="shared" si="1"/>
        <v>99123300</v>
      </c>
      <c r="K12">
        <f t="shared" si="2"/>
        <v>74536200</v>
      </c>
      <c r="L12">
        <f t="shared" si="3"/>
        <v>989249400</v>
      </c>
      <c r="M12">
        <f t="shared" si="4"/>
        <v>495527400</v>
      </c>
      <c r="N12">
        <f t="shared" si="5"/>
        <v>1658436300</v>
      </c>
    </row>
    <row r="13" spans="1:14" x14ac:dyDescent="0.2">
      <c r="A13" t="s">
        <v>36</v>
      </c>
      <c r="B13">
        <v>1997</v>
      </c>
      <c r="C13" s="2">
        <v>11935000</v>
      </c>
      <c r="D13" s="2">
        <v>7967000</v>
      </c>
      <c r="E13" s="2">
        <v>113581000</v>
      </c>
      <c r="F13" s="2">
        <v>54339000</v>
      </c>
      <c r="G13" s="2">
        <f t="shared" si="0"/>
        <v>187822000</v>
      </c>
      <c r="I13" t="s">
        <v>41</v>
      </c>
      <c r="J13">
        <f t="shared" si="1"/>
        <v>189435640</v>
      </c>
      <c r="K13">
        <f t="shared" si="2"/>
        <v>142446960</v>
      </c>
      <c r="L13">
        <f t="shared" si="3"/>
        <v>1890565520</v>
      </c>
      <c r="M13">
        <f t="shared" si="4"/>
        <v>947007920</v>
      </c>
      <c r="N13">
        <f t="shared" si="5"/>
        <v>3169456040</v>
      </c>
    </row>
    <row r="14" spans="1:14" x14ac:dyDescent="0.2">
      <c r="A14" t="s">
        <v>36</v>
      </c>
      <c r="B14">
        <v>1998</v>
      </c>
      <c r="C14" s="2">
        <v>12886000</v>
      </c>
      <c r="D14" s="2">
        <v>9312000</v>
      </c>
      <c r="E14" s="2">
        <v>124397000</v>
      </c>
      <c r="F14" s="2">
        <v>62874000</v>
      </c>
      <c r="G14" s="2">
        <f t="shared" si="0"/>
        <v>209469000</v>
      </c>
      <c r="I14" t="s">
        <v>42</v>
      </c>
      <c r="J14">
        <f t="shared" si="1"/>
        <v>58572610</v>
      </c>
      <c r="K14">
        <f t="shared" si="2"/>
        <v>44893640</v>
      </c>
      <c r="L14">
        <f t="shared" si="3"/>
        <v>585557980</v>
      </c>
      <c r="M14">
        <f t="shared" si="4"/>
        <v>291810580</v>
      </c>
      <c r="N14">
        <f t="shared" si="5"/>
        <v>980834810</v>
      </c>
    </row>
    <row r="15" spans="1:14" x14ac:dyDescent="0.2">
      <c r="A15" t="s">
        <v>36</v>
      </c>
      <c r="B15">
        <v>1999</v>
      </c>
      <c r="C15" s="2">
        <v>19593000</v>
      </c>
      <c r="D15" s="2">
        <v>13008000</v>
      </c>
      <c r="E15" s="2">
        <v>162164000</v>
      </c>
      <c r="F15" s="2">
        <v>80146000</v>
      </c>
      <c r="G15" s="2">
        <f t="shared" si="0"/>
        <v>274911000</v>
      </c>
      <c r="I15" t="s">
        <v>43</v>
      </c>
      <c r="J15">
        <f t="shared" si="1"/>
        <v>20918030</v>
      </c>
      <c r="K15">
        <f t="shared" si="2"/>
        <v>15935420</v>
      </c>
      <c r="L15">
        <f t="shared" si="3"/>
        <v>211841540</v>
      </c>
      <c r="M15">
        <f t="shared" si="4"/>
        <v>104611340</v>
      </c>
      <c r="N15">
        <f t="shared" si="5"/>
        <v>353306330</v>
      </c>
    </row>
    <row r="16" spans="1:14" x14ac:dyDescent="0.2">
      <c r="A16" t="s">
        <v>36</v>
      </c>
      <c r="B16">
        <v>2000</v>
      </c>
      <c r="C16" s="2">
        <v>11674000</v>
      </c>
      <c r="D16" s="2">
        <v>7808000</v>
      </c>
      <c r="E16" s="2">
        <v>118605000</v>
      </c>
      <c r="F16" s="2">
        <v>56585000</v>
      </c>
      <c r="G16" s="2">
        <f t="shared" si="0"/>
        <v>194672000</v>
      </c>
    </row>
    <row r="17" spans="1:14" x14ac:dyDescent="0.2">
      <c r="A17" t="s">
        <v>36</v>
      </c>
      <c r="B17">
        <v>2001</v>
      </c>
      <c r="C17" s="2">
        <v>15683000</v>
      </c>
      <c r="D17" s="2">
        <v>10347000</v>
      </c>
      <c r="E17" s="2">
        <v>139540000</v>
      </c>
      <c r="F17" s="2">
        <v>69095000</v>
      </c>
      <c r="G17" s="2">
        <f t="shared" si="0"/>
        <v>234665000</v>
      </c>
      <c r="I17" s="5" t="s">
        <v>44</v>
      </c>
    </row>
    <row r="18" spans="1:14" x14ac:dyDescent="0.2">
      <c r="A18" t="s">
        <v>36</v>
      </c>
      <c r="B18">
        <v>2002</v>
      </c>
      <c r="C18" s="2">
        <v>14620000</v>
      </c>
      <c r="D18" s="2">
        <v>9392000</v>
      </c>
      <c r="E18" s="2">
        <v>125575000</v>
      </c>
      <c r="F18" s="2">
        <v>70918000</v>
      </c>
      <c r="G18" s="2">
        <f t="shared" si="0"/>
        <v>220505000</v>
      </c>
      <c r="J18" t="s">
        <v>15</v>
      </c>
      <c r="K18" t="s">
        <v>18</v>
      </c>
      <c r="L18" t="s">
        <v>20</v>
      </c>
      <c r="M18" t="s">
        <v>22</v>
      </c>
      <c r="N18" t="s">
        <v>24</v>
      </c>
    </row>
    <row r="19" spans="1:14" x14ac:dyDescent="0.2">
      <c r="A19" t="s">
        <v>36</v>
      </c>
      <c r="B19">
        <v>2003</v>
      </c>
      <c r="C19" s="2">
        <v>26899000</v>
      </c>
      <c r="D19" s="2">
        <v>15388000</v>
      </c>
      <c r="E19" s="2">
        <v>197494000</v>
      </c>
      <c r="F19" s="2">
        <v>111913000</v>
      </c>
      <c r="G19" s="2">
        <f t="shared" si="0"/>
        <v>351694000</v>
      </c>
      <c r="I19" t="s">
        <v>36</v>
      </c>
      <c r="J19">
        <f t="shared" ref="J19:J25" si="6">SUMIFS($C$6:$C$243, $A$6:$A$243, $I19, $B$6:$B$243, "&gt;2013")</f>
        <v>283948000</v>
      </c>
      <c r="K19">
        <f t="shared" ref="K19:K25" si="7">SUMIFS($D$6:$D$243, $A$6:$A$243, $I19, $B$6:$B$243, "&gt;2013")</f>
        <v>420395000</v>
      </c>
      <c r="L19">
        <f t="shared" ref="L19:L25" si="8">SUMIFS($E$6:$E$243, $A$6:$A$243, $I19, $B$6:$B$243, "&gt;2013")</f>
        <v>1748581000</v>
      </c>
      <c r="M19">
        <f t="shared" ref="M19:M25" si="9">SUMIFS($F$6:$F$243, $A$6:$A$243, $I19, $B$6:$B$243, "&gt;2013")</f>
        <v>3769193000</v>
      </c>
      <c r="N19">
        <f t="shared" ref="N19:N25" si="10">SUMIFS($G$6:$G$243, $A$6:$A$243, $I19, $B$6:$B$243, "&gt;2013")</f>
        <v>6222117000</v>
      </c>
    </row>
    <row r="20" spans="1:14" x14ac:dyDescent="0.2">
      <c r="A20" t="s">
        <v>36</v>
      </c>
      <c r="B20">
        <v>2004</v>
      </c>
      <c r="C20" s="2">
        <v>19840000</v>
      </c>
      <c r="D20" s="2">
        <v>14461000</v>
      </c>
      <c r="E20" s="2">
        <v>169602000</v>
      </c>
      <c r="F20" s="2">
        <v>101506000</v>
      </c>
      <c r="G20" s="2">
        <f t="shared" si="0"/>
        <v>305409000</v>
      </c>
      <c r="I20" t="s">
        <v>38</v>
      </c>
      <c r="J20">
        <f t="shared" si="6"/>
        <v>75775000</v>
      </c>
      <c r="K20">
        <f t="shared" si="7"/>
        <v>24729000</v>
      </c>
      <c r="L20">
        <f t="shared" si="8"/>
        <v>3280438000</v>
      </c>
      <c r="M20">
        <f t="shared" si="9"/>
        <v>134150000</v>
      </c>
      <c r="N20">
        <f t="shared" si="10"/>
        <v>3515092000</v>
      </c>
    </row>
    <row r="21" spans="1:14" x14ac:dyDescent="0.2">
      <c r="A21" t="s">
        <v>36</v>
      </c>
      <c r="B21">
        <v>2005</v>
      </c>
      <c r="C21" s="2">
        <v>21381000</v>
      </c>
      <c r="D21" s="2">
        <v>17072000</v>
      </c>
      <c r="E21" s="2">
        <v>166546000</v>
      </c>
      <c r="F21" s="2">
        <v>119957000</v>
      </c>
      <c r="G21" s="2">
        <f t="shared" si="0"/>
        <v>324956000</v>
      </c>
      <c r="I21" t="s">
        <v>39</v>
      </c>
      <c r="J21">
        <f t="shared" si="6"/>
        <v>9461000</v>
      </c>
      <c r="K21">
        <f t="shared" si="7"/>
        <v>7400000</v>
      </c>
      <c r="L21">
        <f t="shared" si="8"/>
        <v>222674000</v>
      </c>
      <c r="M21">
        <f t="shared" si="9"/>
        <v>42091000</v>
      </c>
      <c r="N21">
        <f t="shared" si="10"/>
        <v>281626000</v>
      </c>
    </row>
    <row r="22" spans="1:14" x14ac:dyDescent="0.2">
      <c r="A22" t="s">
        <v>36</v>
      </c>
      <c r="B22">
        <v>2006</v>
      </c>
      <c r="C22" s="2">
        <v>18858000</v>
      </c>
      <c r="D22" s="2">
        <v>17670000</v>
      </c>
      <c r="E22" s="2">
        <v>174336000</v>
      </c>
      <c r="F22" s="2">
        <v>135832000</v>
      </c>
      <c r="G22" s="2">
        <f t="shared" si="0"/>
        <v>346696000</v>
      </c>
      <c r="I22" t="s">
        <v>40</v>
      </c>
      <c r="J22">
        <f t="shared" si="6"/>
        <v>255554200</v>
      </c>
      <c r="K22">
        <f t="shared" si="7"/>
        <v>378355500</v>
      </c>
      <c r="L22">
        <f t="shared" si="8"/>
        <v>1573722900</v>
      </c>
      <c r="M22">
        <f t="shared" si="9"/>
        <v>3392273700</v>
      </c>
      <c r="N22">
        <f t="shared" si="10"/>
        <v>5599906300</v>
      </c>
    </row>
    <row r="23" spans="1:14" x14ac:dyDescent="0.2">
      <c r="A23" t="s">
        <v>36</v>
      </c>
      <c r="B23">
        <v>2007</v>
      </c>
      <c r="C23" s="2">
        <v>17614000</v>
      </c>
      <c r="D23" s="2">
        <v>18203000</v>
      </c>
      <c r="E23" s="2">
        <v>159173000</v>
      </c>
      <c r="F23" s="2">
        <v>141354000</v>
      </c>
      <c r="G23" s="2">
        <f t="shared" si="0"/>
        <v>336344000</v>
      </c>
      <c r="I23" t="s">
        <v>41</v>
      </c>
      <c r="J23">
        <f t="shared" si="6"/>
        <v>488390560</v>
      </c>
      <c r="K23">
        <f t="shared" si="7"/>
        <v>723079400</v>
      </c>
      <c r="L23">
        <f t="shared" si="8"/>
        <v>3007559320</v>
      </c>
      <c r="M23">
        <f t="shared" si="9"/>
        <v>6483011960</v>
      </c>
      <c r="N23">
        <f t="shared" si="10"/>
        <v>10702041240</v>
      </c>
    </row>
    <row r="24" spans="1:14" x14ac:dyDescent="0.2">
      <c r="A24" t="s">
        <v>36</v>
      </c>
      <c r="B24">
        <v>2008</v>
      </c>
      <c r="C24" s="2">
        <v>24075000</v>
      </c>
      <c r="D24" s="2">
        <v>25631000</v>
      </c>
      <c r="E24" s="2">
        <v>179792000</v>
      </c>
      <c r="F24" s="2">
        <v>177704000</v>
      </c>
      <c r="G24" s="2">
        <f t="shared" si="0"/>
        <v>407202000</v>
      </c>
      <c r="I24" t="s">
        <v>42</v>
      </c>
      <c r="J24">
        <f t="shared" si="6"/>
        <v>150492440</v>
      </c>
      <c r="K24">
        <f t="shared" si="7"/>
        <v>222809350</v>
      </c>
      <c r="L24">
        <f t="shared" si="8"/>
        <v>926747930</v>
      </c>
      <c r="M24">
        <f t="shared" si="9"/>
        <v>1997672290</v>
      </c>
      <c r="N24">
        <f t="shared" si="10"/>
        <v>3297722010</v>
      </c>
    </row>
    <row r="25" spans="1:14" x14ac:dyDescent="0.2">
      <c r="A25" t="s">
        <v>36</v>
      </c>
      <c r="B25">
        <v>2009</v>
      </c>
      <c r="C25" s="2">
        <v>25683000</v>
      </c>
      <c r="D25" s="2">
        <v>31393000</v>
      </c>
      <c r="E25" s="2">
        <v>193825000</v>
      </c>
      <c r="F25" s="2">
        <v>219971000</v>
      </c>
      <c r="G25" s="2">
        <f t="shared" si="0"/>
        <v>470872000</v>
      </c>
      <c r="I25" t="s">
        <v>43</v>
      </c>
      <c r="J25">
        <f t="shared" si="6"/>
        <v>54030120</v>
      </c>
      <c r="K25">
        <f t="shared" si="7"/>
        <v>79775050</v>
      </c>
      <c r="L25">
        <f t="shared" si="8"/>
        <v>334230390</v>
      </c>
      <c r="M25">
        <f t="shared" si="9"/>
        <v>721146670</v>
      </c>
      <c r="N25">
        <f t="shared" si="10"/>
        <v>1189182230</v>
      </c>
    </row>
    <row r="26" spans="1:14" x14ac:dyDescent="0.2">
      <c r="A26" t="s">
        <v>36</v>
      </c>
      <c r="B26">
        <v>2010</v>
      </c>
      <c r="C26" s="2">
        <v>24376000</v>
      </c>
      <c r="D26" s="2">
        <v>29272000</v>
      </c>
      <c r="E26" s="2">
        <v>168676000</v>
      </c>
      <c r="F26" s="2">
        <v>207358000</v>
      </c>
      <c r="G26" s="2">
        <f t="shared" si="0"/>
        <v>429682000</v>
      </c>
    </row>
    <row r="27" spans="1:14" x14ac:dyDescent="0.2">
      <c r="A27" t="s">
        <v>36</v>
      </c>
      <c r="B27">
        <v>2011</v>
      </c>
      <c r="C27" s="2">
        <v>24521000</v>
      </c>
      <c r="D27" s="2">
        <v>30246000</v>
      </c>
      <c r="E27" s="2">
        <v>171535000</v>
      </c>
      <c r="F27" s="2">
        <v>215563000</v>
      </c>
      <c r="G27" s="2">
        <f t="shared" si="0"/>
        <v>441865000</v>
      </c>
      <c r="I27" s="5" t="s">
        <v>45</v>
      </c>
    </row>
    <row r="28" spans="1:14" x14ac:dyDescent="0.2">
      <c r="A28" t="s">
        <v>36</v>
      </c>
      <c r="B28">
        <v>2012</v>
      </c>
      <c r="C28" s="2">
        <v>35074000</v>
      </c>
      <c r="D28" s="2">
        <v>43344000</v>
      </c>
      <c r="E28" s="2">
        <v>200553000</v>
      </c>
      <c r="F28" s="2">
        <v>284503000</v>
      </c>
      <c r="G28" s="2">
        <f t="shared" si="0"/>
        <v>563474000</v>
      </c>
      <c r="I28" t="s">
        <v>36</v>
      </c>
      <c r="J28" s="28">
        <f>(J19-J9)/J9</f>
        <v>1.5781345052071512</v>
      </c>
      <c r="K28" s="28">
        <f t="shared" ref="K28:N28" si="11">(K19-K9)/K9</f>
        <v>4.0761307928228163</v>
      </c>
      <c r="L28" s="28">
        <f t="shared" si="11"/>
        <v>0.59082522567109974</v>
      </c>
      <c r="M28" s="28">
        <f t="shared" si="11"/>
        <v>5.8457843098080957</v>
      </c>
      <c r="N28" s="28">
        <f t="shared" si="11"/>
        <v>2.3766176608652381</v>
      </c>
    </row>
    <row r="29" spans="1:14" x14ac:dyDescent="0.2">
      <c r="A29" t="s">
        <v>36</v>
      </c>
      <c r="B29">
        <v>2013</v>
      </c>
      <c r="C29" s="2">
        <v>21439000</v>
      </c>
      <c r="D29" s="2">
        <v>30950000</v>
      </c>
      <c r="E29" s="2">
        <v>124526000</v>
      </c>
      <c r="F29" s="2">
        <v>195500000</v>
      </c>
      <c r="G29" s="2">
        <f t="shared" si="0"/>
        <v>372415000</v>
      </c>
      <c r="I29" t="s">
        <v>38</v>
      </c>
      <c r="J29" s="28">
        <f t="shared" ref="J29:N29" si="12">(J20-J10)/J10</f>
        <v>3.4641805113703312</v>
      </c>
      <c r="K29" s="28">
        <f t="shared" si="12"/>
        <v>1.5783547075383171</v>
      </c>
      <c r="L29" s="28">
        <f t="shared" si="12"/>
        <v>0.8798102103616432</v>
      </c>
      <c r="M29" s="28">
        <f t="shared" si="12"/>
        <v>3.3560852058708925</v>
      </c>
      <c r="N29" s="28">
        <f t="shared" si="12"/>
        <v>0.95017340277211415</v>
      </c>
    </row>
    <row r="30" spans="1:14" x14ac:dyDescent="0.2">
      <c r="A30" t="s">
        <v>36</v>
      </c>
      <c r="B30">
        <v>2014</v>
      </c>
      <c r="C30" s="2">
        <v>20672000</v>
      </c>
      <c r="D30" s="2">
        <v>30901000</v>
      </c>
      <c r="E30" s="2">
        <v>149722000</v>
      </c>
      <c r="F30" s="2">
        <v>304110000</v>
      </c>
      <c r="G30" s="2">
        <f t="shared" si="0"/>
        <v>505405000</v>
      </c>
      <c r="I30" t="s">
        <v>39</v>
      </c>
      <c r="J30" s="28">
        <f t="shared" ref="J30:N30" si="13">(J21-J11)/J11</f>
        <v>3.8969979296066253</v>
      </c>
      <c r="K30" s="28">
        <f t="shared" si="13"/>
        <v>0.7801299013711811</v>
      </c>
      <c r="L30" s="28">
        <f t="shared" si="13"/>
        <v>-0.11689166679886416</v>
      </c>
      <c r="M30" s="28">
        <f t="shared" si="13"/>
        <v>1.5776838753138587</v>
      </c>
      <c r="N30" s="28">
        <f t="shared" si="13"/>
        <v>2.5713307547183557E-2</v>
      </c>
    </row>
    <row r="31" spans="1:14" x14ac:dyDescent="0.2">
      <c r="A31" t="s">
        <v>36</v>
      </c>
      <c r="B31">
        <v>2015</v>
      </c>
      <c r="C31" s="2">
        <v>26638000</v>
      </c>
      <c r="D31" s="2">
        <v>39104000</v>
      </c>
      <c r="E31" s="2">
        <v>169164000</v>
      </c>
      <c r="F31" s="2">
        <v>364629000</v>
      </c>
      <c r="G31" s="2">
        <f t="shared" si="0"/>
        <v>599535000</v>
      </c>
      <c r="I31" t="s">
        <v>40</v>
      </c>
      <c r="J31" s="28">
        <f t="shared" ref="J31:N31" si="14">(J22-J12)/J12</f>
        <v>1.578144593652552</v>
      </c>
      <c r="K31" s="28">
        <f t="shared" si="14"/>
        <v>4.0761307928228163</v>
      </c>
      <c r="L31" s="28">
        <f t="shared" si="14"/>
        <v>0.59082522567109974</v>
      </c>
      <c r="M31" s="28">
        <f t="shared" si="14"/>
        <v>5.8457843098080957</v>
      </c>
      <c r="N31" s="28">
        <f t="shared" si="14"/>
        <v>2.3766182638428743</v>
      </c>
    </row>
    <row r="32" spans="1:14" x14ac:dyDescent="0.2">
      <c r="A32" t="s">
        <v>36</v>
      </c>
      <c r="B32">
        <v>2016</v>
      </c>
      <c r="C32" s="2">
        <v>19429000</v>
      </c>
      <c r="D32" s="2">
        <v>28954000</v>
      </c>
      <c r="E32" s="2">
        <v>140466000</v>
      </c>
      <c r="F32" s="2">
        <v>308819000</v>
      </c>
      <c r="G32" s="2">
        <f t="shared" si="0"/>
        <v>497668000</v>
      </c>
      <c r="I32" t="s">
        <v>41</v>
      </c>
      <c r="J32" s="28">
        <f t="shared" ref="J32:N32" si="15">(J23-J13)/J13</f>
        <v>1.5781345052071512</v>
      </c>
      <c r="K32" s="28">
        <f t="shared" si="15"/>
        <v>4.0761307928228163</v>
      </c>
      <c r="L32" s="28">
        <f t="shared" si="15"/>
        <v>0.59082522567109974</v>
      </c>
      <c r="M32" s="28">
        <f t="shared" si="15"/>
        <v>5.8457843098080957</v>
      </c>
      <c r="N32" s="28">
        <f t="shared" si="15"/>
        <v>2.3766176608652381</v>
      </c>
    </row>
    <row r="33" spans="1:14" x14ac:dyDescent="0.2">
      <c r="A33" t="s">
        <v>36</v>
      </c>
      <c r="B33">
        <v>2017</v>
      </c>
      <c r="C33" s="2">
        <v>30592000</v>
      </c>
      <c r="D33" s="2">
        <v>43729000</v>
      </c>
      <c r="E33" s="2">
        <v>180374000</v>
      </c>
      <c r="F33" s="2">
        <v>384668000</v>
      </c>
      <c r="G33" s="2">
        <f t="shared" si="0"/>
        <v>639363000</v>
      </c>
      <c r="I33" t="s">
        <v>42</v>
      </c>
      <c r="J33" s="28">
        <f t="shared" ref="J33:N33" si="16">(J24-J14)/J14</f>
        <v>1.5693312966589674</v>
      </c>
      <c r="K33" s="28">
        <f t="shared" si="16"/>
        <v>3.9630493317093469</v>
      </c>
      <c r="L33" s="28">
        <f t="shared" si="16"/>
        <v>0.5826749214484277</v>
      </c>
      <c r="M33" s="28">
        <f t="shared" si="16"/>
        <v>5.8457843098080957</v>
      </c>
      <c r="N33" s="28">
        <f t="shared" si="16"/>
        <v>2.3621584148303221</v>
      </c>
    </row>
    <row r="34" spans="1:14" x14ac:dyDescent="0.2">
      <c r="A34" t="s">
        <v>36</v>
      </c>
      <c r="B34">
        <v>2018</v>
      </c>
      <c r="C34" s="2">
        <v>23854000</v>
      </c>
      <c r="D34" s="2">
        <v>35285000</v>
      </c>
      <c r="E34" s="2">
        <v>149272000</v>
      </c>
      <c r="F34" s="2">
        <v>309986000</v>
      </c>
      <c r="G34" s="2">
        <f t="shared" si="0"/>
        <v>518397000</v>
      </c>
      <c r="I34" t="s">
        <v>43</v>
      </c>
      <c r="J34" s="28">
        <f t="shared" ref="J34:N34" si="17">(J25-J15)/J15</f>
        <v>1.5829449522732304</v>
      </c>
      <c r="K34" s="28">
        <f t="shared" si="17"/>
        <v>4.0061466845555369</v>
      </c>
      <c r="L34" s="28">
        <f t="shared" si="17"/>
        <v>0.57773772792626032</v>
      </c>
      <c r="M34" s="28">
        <f t="shared" si="17"/>
        <v>5.8935802753315274</v>
      </c>
      <c r="N34" s="28">
        <f t="shared" si="17"/>
        <v>2.3658673197278972</v>
      </c>
    </row>
    <row r="35" spans="1:14" x14ac:dyDescent="0.2">
      <c r="A35" t="s">
        <v>36</v>
      </c>
      <c r="B35">
        <v>2019</v>
      </c>
      <c r="C35" s="2">
        <v>30564000</v>
      </c>
      <c r="D35" s="2">
        <v>44576000</v>
      </c>
      <c r="E35" s="2">
        <v>177217000</v>
      </c>
      <c r="F35" s="2">
        <v>373942000</v>
      </c>
      <c r="G35" s="2">
        <f t="shared" si="0"/>
        <v>626299000</v>
      </c>
    </row>
    <row r="36" spans="1:14" x14ac:dyDescent="0.2">
      <c r="A36" t="s">
        <v>36</v>
      </c>
      <c r="B36">
        <v>2020</v>
      </c>
      <c r="C36" s="2">
        <v>24703000</v>
      </c>
      <c r="D36" s="2">
        <v>36866000</v>
      </c>
      <c r="E36" s="2">
        <v>153637000</v>
      </c>
      <c r="F36" s="2">
        <v>331204000</v>
      </c>
      <c r="G36" s="2">
        <f t="shared" si="0"/>
        <v>546410000</v>
      </c>
    </row>
    <row r="37" spans="1:14" x14ac:dyDescent="0.2">
      <c r="A37" t="s">
        <v>36</v>
      </c>
      <c r="B37">
        <v>2021</v>
      </c>
      <c r="C37" s="2">
        <v>33412000</v>
      </c>
      <c r="D37" s="2">
        <v>48869000</v>
      </c>
      <c r="E37" s="2">
        <v>186169000</v>
      </c>
      <c r="F37" s="2">
        <v>407666000</v>
      </c>
      <c r="G37" s="2">
        <f t="shared" si="0"/>
        <v>676116000</v>
      </c>
    </row>
    <row r="38" spans="1:14" x14ac:dyDescent="0.2">
      <c r="A38" t="s">
        <v>36</v>
      </c>
      <c r="B38">
        <v>2022</v>
      </c>
      <c r="C38" s="2">
        <v>32323000</v>
      </c>
      <c r="D38" s="2">
        <v>48914000</v>
      </c>
      <c r="E38" s="2">
        <v>193089000</v>
      </c>
      <c r="F38" s="2">
        <v>429393000</v>
      </c>
      <c r="G38" s="2">
        <f t="shared" si="0"/>
        <v>703719000</v>
      </c>
    </row>
    <row r="39" spans="1:14" x14ac:dyDescent="0.2">
      <c r="A39" t="s">
        <v>36</v>
      </c>
      <c r="B39">
        <v>2023</v>
      </c>
      <c r="C39" s="2">
        <v>41761000</v>
      </c>
      <c r="D39" s="2">
        <v>63197000</v>
      </c>
      <c r="E39" s="2">
        <v>249471000</v>
      </c>
      <c r="F39" s="2">
        <v>554776000</v>
      </c>
      <c r="G39" s="2">
        <f t="shared" si="0"/>
        <v>909205000</v>
      </c>
    </row>
    <row r="40" spans="1:14" x14ac:dyDescent="0.2">
      <c r="A40" t="s">
        <v>38</v>
      </c>
      <c r="B40">
        <v>1990</v>
      </c>
      <c r="C40" s="2">
        <v>2230000</v>
      </c>
      <c r="D40" s="2">
        <v>1779000</v>
      </c>
      <c r="E40" s="2">
        <v>154605000</v>
      </c>
      <c r="F40" s="2">
        <v>3847000</v>
      </c>
      <c r="G40" s="2">
        <f t="shared" si="0"/>
        <v>162461000</v>
      </c>
    </row>
    <row r="41" spans="1:14" x14ac:dyDescent="0.2">
      <c r="A41" t="s">
        <v>38</v>
      </c>
      <c r="B41">
        <v>1991</v>
      </c>
      <c r="C41" s="2">
        <v>1530000</v>
      </c>
      <c r="D41" s="2">
        <v>962000</v>
      </c>
      <c r="E41" s="2">
        <v>129028000</v>
      </c>
      <c r="F41" s="2">
        <v>2957000</v>
      </c>
      <c r="G41" s="2">
        <f t="shared" si="0"/>
        <v>134477000</v>
      </c>
    </row>
    <row r="42" spans="1:14" x14ac:dyDescent="0.2">
      <c r="A42" t="s">
        <v>38</v>
      </c>
      <c r="B42">
        <v>1992</v>
      </c>
      <c r="C42" s="2">
        <v>1037000</v>
      </c>
      <c r="D42" s="2">
        <v>478000</v>
      </c>
      <c r="E42" s="2">
        <v>106303000</v>
      </c>
      <c r="F42" s="2">
        <v>2276000</v>
      </c>
      <c r="G42" s="2">
        <f t="shared" si="0"/>
        <v>110094000</v>
      </c>
    </row>
    <row r="43" spans="1:14" x14ac:dyDescent="0.2">
      <c r="A43" t="s">
        <v>38</v>
      </c>
      <c r="B43">
        <v>1993</v>
      </c>
      <c r="C43" s="2">
        <v>975000</v>
      </c>
      <c r="D43" s="2">
        <v>548000</v>
      </c>
      <c r="E43" s="2">
        <v>133827000</v>
      </c>
      <c r="F43" s="2">
        <v>2303000</v>
      </c>
      <c r="G43" s="2">
        <f t="shared" si="0"/>
        <v>137653000</v>
      </c>
    </row>
    <row r="44" spans="1:14" x14ac:dyDescent="0.2">
      <c r="A44" t="s">
        <v>38</v>
      </c>
      <c r="B44">
        <v>1994</v>
      </c>
      <c r="C44" s="2">
        <v>1830000</v>
      </c>
      <c r="D44" s="2">
        <v>1013000</v>
      </c>
      <c r="E44" s="2">
        <v>208401000</v>
      </c>
      <c r="F44" s="2">
        <v>2866000</v>
      </c>
      <c r="G44" s="2">
        <f t="shared" si="0"/>
        <v>214110000</v>
      </c>
    </row>
    <row r="45" spans="1:14" x14ac:dyDescent="0.2">
      <c r="A45" t="s">
        <v>38</v>
      </c>
      <c r="B45">
        <v>1995</v>
      </c>
      <c r="C45" s="2">
        <v>1941000</v>
      </c>
      <c r="D45" s="2">
        <v>714000</v>
      </c>
      <c r="E45" s="2">
        <v>192195000</v>
      </c>
      <c r="F45" s="2">
        <v>3235000</v>
      </c>
      <c r="G45" s="2">
        <f t="shared" si="0"/>
        <v>198085000</v>
      </c>
    </row>
    <row r="46" spans="1:14" x14ac:dyDescent="0.2">
      <c r="A46" t="s">
        <v>38</v>
      </c>
      <c r="B46">
        <v>1996</v>
      </c>
      <c r="C46" s="2">
        <v>1307000</v>
      </c>
      <c r="D46" s="2">
        <v>604000</v>
      </c>
      <c r="E46" s="2">
        <v>160723000</v>
      </c>
      <c r="F46" s="2">
        <v>2720000</v>
      </c>
      <c r="G46" s="2">
        <f t="shared" si="0"/>
        <v>165354000</v>
      </c>
    </row>
    <row r="47" spans="1:14" x14ac:dyDescent="0.2">
      <c r="A47" t="s">
        <v>38</v>
      </c>
      <c r="B47">
        <v>1997</v>
      </c>
      <c r="C47" s="2">
        <v>2024000</v>
      </c>
      <c r="D47" s="2">
        <v>991000</v>
      </c>
      <c r="E47" s="2">
        <v>210578000</v>
      </c>
      <c r="F47" s="2">
        <v>3462000</v>
      </c>
      <c r="G47" s="2">
        <f t="shared" si="0"/>
        <v>217055000</v>
      </c>
    </row>
    <row r="48" spans="1:14" x14ac:dyDescent="0.2">
      <c r="A48" t="s">
        <v>38</v>
      </c>
      <c r="B48">
        <v>1998</v>
      </c>
      <c r="C48" s="2">
        <v>2299000</v>
      </c>
      <c r="D48" s="2">
        <v>1273000</v>
      </c>
      <c r="E48" s="2">
        <v>235237000</v>
      </c>
      <c r="F48" s="2">
        <v>3776000</v>
      </c>
      <c r="G48" s="2">
        <f t="shared" si="0"/>
        <v>242585000</v>
      </c>
    </row>
    <row r="49" spans="1:7" x14ac:dyDescent="0.2">
      <c r="A49" t="s">
        <v>38</v>
      </c>
      <c r="B49">
        <v>1999</v>
      </c>
      <c r="C49" s="2">
        <v>1801000</v>
      </c>
      <c r="D49" s="2">
        <v>1229000</v>
      </c>
      <c r="E49" s="2">
        <v>214193000</v>
      </c>
      <c r="F49" s="2">
        <v>3354000</v>
      </c>
      <c r="G49" s="2">
        <f t="shared" si="0"/>
        <v>220577000</v>
      </c>
    </row>
    <row r="50" spans="1:7" x14ac:dyDescent="0.2">
      <c r="A50" t="s">
        <v>38</v>
      </c>
      <c r="B50">
        <v>2000</v>
      </c>
      <c r="C50" s="2">
        <v>1347000</v>
      </c>
      <c r="D50" s="2">
        <v>1214000</v>
      </c>
      <c r="E50" s="2">
        <v>202111000</v>
      </c>
      <c r="F50" s="2">
        <v>3070000</v>
      </c>
      <c r="G50" s="2">
        <f t="shared" si="0"/>
        <v>207742000</v>
      </c>
    </row>
    <row r="51" spans="1:7" x14ac:dyDescent="0.2">
      <c r="A51" t="s">
        <v>38</v>
      </c>
      <c r="B51">
        <v>2001</v>
      </c>
      <c r="C51" s="2">
        <v>1813000</v>
      </c>
      <c r="D51" s="2">
        <v>1805000</v>
      </c>
      <c r="E51" s="2">
        <v>237420000</v>
      </c>
      <c r="F51" s="2">
        <v>3582000</v>
      </c>
      <c r="G51" s="2">
        <f t="shared" si="0"/>
        <v>244620000</v>
      </c>
    </row>
    <row r="52" spans="1:7" x14ac:dyDescent="0.2">
      <c r="A52" t="s">
        <v>38</v>
      </c>
      <c r="B52">
        <v>2002</v>
      </c>
      <c r="C52" s="2">
        <v>2249000</v>
      </c>
      <c r="D52" s="2">
        <v>1406000</v>
      </c>
      <c r="E52" s="2">
        <v>211659000</v>
      </c>
      <c r="F52" s="2">
        <v>3617000</v>
      </c>
      <c r="G52" s="2">
        <f t="shared" si="0"/>
        <v>218931000</v>
      </c>
    </row>
    <row r="53" spans="1:7" x14ac:dyDescent="0.2">
      <c r="A53" t="s">
        <v>38</v>
      </c>
      <c r="B53">
        <v>2003</v>
      </c>
      <c r="C53" s="2">
        <v>2726000</v>
      </c>
      <c r="D53" s="2">
        <v>1540000</v>
      </c>
      <c r="E53" s="2">
        <v>216117000</v>
      </c>
      <c r="F53" s="2">
        <v>4088000</v>
      </c>
      <c r="G53" s="2">
        <f t="shared" si="0"/>
        <v>224471000</v>
      </c>
    </row>
    <row r="54" spans="1:7" x14ac:dyDescent="0.2">
      <c r="A54" t="s">
        <v>38</v>
      </c>
      <c r="B54">
        <v>2004</v>
      </c>
      <c r="C54" s="2">
        <v>1846000</v>
      </c>
      <c r="D54" s="2">
        <v>1200000</v>
      </c>
      <c r="E54" s="2">
        <v>176007000</v>
      </c>
      <c r="F54" s="2">
        <v>4187000</v>
      </c>
      <c r="G54" s="2">
        <f t="shared" si="0"/>
        <v>183240000</v>
      </c>
    </row>
    <row r="55" spans="1:7" x14ac:dyDescent="0.2">
      <c r="A55" t="s">
        <v>38</v>
      </c>
      <c r="B55">
        <v>2005</v>
      </c>
      <c r="C55" s="2">
        <v>3082000</v>
      </c>
      <c r="D55" s="2">
        <v>1739000</v>
      </c>
      <c r="E55" s="2">
        <v>227682000</v>
      </c>
      <c r="F55" s="2">
        <v>5918000</v>
      </c>
      <c r="G55" s="2">
        <f t="shared" si="0"/>
        <v>238421000</v>
      </c>
    </row>
    <row r="56" spans="1:7" x14ac:dyDescent="0.2">
      <c r="A56" t="s">
        <v>38</v>
      </c>
      <c r="B56">
        <v>2006</v>
      </c>
      <c r="C56" s="2">
        <v>3723000</v>
      </c>
      <c r="D56" s="2">
        <v>2016000</v>
      </c>
      <c r="E56" s="2">
        <v>260187000</v>
      </c>
      <c r="F56" s="2">
        <v>7327000</v>
      </c>
      <c r="G56" s="2">
        <f t="shared" si="0"/>
        <v>273253000</v>
      </c>
    </row>
    <row r="57" spans="1:7" x14ac:dyDescent="0.2">
      <c r="A57" t="s">
        <v>38</v>
      </c>
      <c r="B57">
        <v>2007</v>
      </c>
      <c r="C57" s="2">
        <v>3552000</v>
      </c>
      <c r="D57" s="2">
        <v>1981000</v>
      </c>
      <c r="E57" s="2">
        <v>256496000</v>
      </c>
      <c r="F57" s="2">
        <v>7617000</v>
      </c>
      <c r="G57" s="2">
        <f t="shared" si="0"/>
        <v>269646000</v>
      </c>
    </row>
    <row r="58" spans="1:7" x14ac:dyDescent="0.2">
      <c r="A58" t="s">
        <v>38</v>
      </c>
      <c r="B58">
        <v>2008</v>
      </c>
      <c r="C58" s="2">
        <v>5286000</v>
      </c>
      <c r="D58" s="2">
        <v>2617000</v>
      </c>
      <c r="E58" s="2">
        <v>294341000</v>
      </c>
      <c r="F58" s="2">
        <v>8243000</v>
      </c>
      <c r="G58" s="2">
        <f t="shared" si="0"/>
        <v>310487000</v>
      </c>
    </row>
    <row r="59" spans="1:7" x14ac:dyDescent="0.2">
      <c r="A59" t="s">
        <v>38</v>
      </c>
      <c r="B59">
        <v>2009</v>
      </c>
      <c r="C59" s="2">
        <v>3836000</v>
      </c>
      <c r="D59" s="2">
        <v>1471000</v>
      </c>
      <c r="E59" s="2">
        <v>227637000</v>
      </c>
      <c r="F59" s="2">
        <v>6701000</v>
      </c>
      <c r="G59" s="2">
        <f t="shared" si="0"/>
        <v>239645000</v>
      </c>
    </row>
    <row r="60" spans="1:7" x14ac:dyDescent="0.2">
      <c r="A60" t="s">
        <v>38</v>
      </c>
      <c r="B60">
        <v>2010</v>
      </c>
      <c r="C60" s="2">
        <v>4278000</v>
      </c>
      <c r="D60" s="2">
        <v>1495000</v>
      </c>
      <c r="E60" s="2">
        <v>229207000</v>
      </c>
      <c r="F60" s="2">
        <v>7098000</v>
      </c>
      <c r="G60" s="2">
        <f t="shared" si="0"/>
        <v>242078000</v>
      </c>
    </row>
    <row r="61" spans="1:7" x14ac:dyDescent="0.2">
      <c r="A61" t="s">
        <v>38</v>
      </c>
      <c r="B61">
        <v>2011</v>
      </c>
      <c r="C61" s="2">
        <v>5257000</v>
      </c>
      <c r="D61" s="2">
        <v>1895000</v>
      </c>
      <c r="E61" s="2">
        <v>271735000</v>
      </c>
      <c r="F61" s="2">
        <v>8708000</v>
      </c>
      <c r="G61" s="2">
        <f t="shared" si="0"/>
        <v>287595000</v>
      </c>
    </row>
    <row r="62" spans="1:7" x14ac:dyDescent="0.2">
      <c r="A62" t="s">
        <v>38</v>
      </c>
      <c r="B62">
        <v>2012</v>
      </c>
      <c r="C62" s="2">
        <v>4253000</v>
      </c>
      <c r="D62" s="2">
        <v>1433000</v>
      </c>
      <c r="E62" s="2">
        <v>219251000</v>
      </c>
      <c r="F62" s="2">
        <v>7577000</v>
      </c>
      <c r="G62" s="2">
        <f t="shared" si="0"/>
        <v>232514000</v>
      </c>
    </row>
    <row r="63" spans="1:7" x14ac:dyDescent="0.2">
      <c r="A63" t="s">
        <v>38</v>
      </c>
      <c r="B63">
        <v>2013</v>
      </c>
      <c r="C63" s="2">
        <v>6641000</v>
      </c>
      <c r="D63" s="2">
        <v>2060000</v>
      </c>
      <c r="E63" s="2">
        <v>280627000</v>
      </c>
      <c r="F63" s="2">
        <v>9965000</v>
      </c>
      <c r="G63" s="2">
        <f t="shared" si="0"/>
        <v>299293000</v>
      </c>
    </row>
    <row r="64" spans="1:7" x14ac:dyDescent="0.2">
      <c r="A64" t="s">
        <v>38</v>
      </c>
      <c r="B64">
        <v>2014</v>
      </c>
      <c r="C64" s="2">
        <v>4635000</v>
      </c>
      <c r="D64" s="2">
        <v>1590000</v>
      </c>
      <c r="E64" s="2">
        <v>247070000</v>
      </c>
      <c r="F64" s="2">
        <v>8996000</v>
      </c>
      <c r="G64" s="2">
        <f t="shared" si="0"/>
        <v>262291000</v>
      </c>
    </row>
    <row r="65" spans="1:7" x14ac:dyDescent="0.2">
      <c r="A65" t="s">
        <v>38</v>
      </c>
      <c r="B65">
        <v>2015</v>
      </c>
      <c r="C65" s="2">
        <v>6618000</v>
      </c>
      <c r="D65" s="2">
        <v>2165000</v>
      </c>
      <c r="E65" s="2">
        <v>282398000</v>
      </c>
      <c r="F65" s="2">
        <v>11205000</v>
      </c>
      <c r="G65" s="2">
        <f t="shared" si="0"/>
        <v>302386000</v>
      </c>
    </row>
    <row r="66" spans="1:7" x14ac:dyDescent="0.2">
      <c r="A66" t="s">
        <v>38</v>
      </c>
      <c r="B66">
        <v>2016</v>
      </c>
      <c r="C66" s="2">
        <v>6566000</v>
      </c>
      <c r="D66" s="2">
        <v>2229000</v>
      </c>
      <c r="E66" s="2">
        <v>311985000</v>
      </c>
      <c r="F66" s="2">
        <v>12372000</v>
      </c>
      <c r="G66" s="2">
        <f t="shared" si="0"/>
        <v>333152000</v>
      </c>
    </row>
    <row r="67" spans="1:7" x14ac:dyDescent="0.2">
      <c r="A67" t="s">
        <v>38</v>
      </c>
      <c r="B67">
        <v>2017</v>
      </c>
      <c r="C67" s="2">
        <v>7997000</v>
      </c>
      <c r="D67" s="2">
        <v>2693000</v>
      </c>
      <c r="E67" s="2">
        <v>360115000</v>
      </c>
      <c r="F67" s="2">
        <v>13822000</v>
      </c>
      <c r="G67" s="2">
        <f t="shared" si="0"/>
        <v>384627000</v>
      </c>
    </row>
    <row r="68" spans="1:7" x14ac:dyDescent="0.2">
      <c r="A68" t="s">
        <v>38</v>
      </c>
      <c r="B68">
        <v>2018</v>
      </c>
      <c r="C68" s="2">
        <v>6789000</v>
      </c>
      <c r="D68" s="2">
        <v>2288000</v>
      </c>
      <c r="E68" s="2">
        <v>309296000</v>
      </c>
      <c r="F68" s="2">
        <v>12136000</v>
      </c>
      <c r="G68" s="2">
        <f t="shared" si="0"/>
        <v>330509000</v>
      </c>
    </row>
    <row r="69" spans="1:7" x14ac:dyDescent="0.2">
      <c r="A69" t="s">
        <v>38</v>
      </c>
      <c r="B69">
        <v>2019</v>
      </c>
      <c r="C69" s="2">
        <v>7908000</v>
      </c>
      <c r="D69" s="2">
        <v>2574000</v>
      </c>
      <c r="E69" s="2">
        <v>329001000</v>
      </c>
      <c r="F69" s="2">
        <v>13276000</v>
      </c>
      <c r="G69" s="2">
        <f t="shared" si="0"/>
        <v>352759000</v>
      </c>
    </row>
    <row r="70" spans="1:7" x14ac:dyDescent="0.2">
      <c r="A70" t="s">
        <v>38</v>
      </c>
      <c r="B70">
        <v>2020</v>
      </c>
      <c r="C70" s="2">
        <v>6880000</v>
      </c>
      <c r="D70" s="2">
        <v>2314000</v>
      </c>
      <c r="E70" s="2">
        <v>312567000</v>
      </c>
      <c r="F70" s="2">
        <v>12964000</v>
      </c>
      <c r="G70" s="2">
        <f t="shared" si="0"/>
        <v>334725000</v>
      </c>
    </row>
    <row r="71" spans="1:7" x14ac:dyDescent="0.2">
      <c r="A71" t="s">
        <v>38</v>
      </c>
      <c r="B71">
        <v>2021</v>
      </c>
      <c r="C71" s="2">
        <v>8409000</v>
      </c>
      <c r="D71" s="2">
        <v>2693000</v>
      </c>
      <c r="E71" s="2">
        <v>354007000</v>
      </c>
      <c r="F71" s="2">
        <v>15147000</v>
      </c>
      <c r="G71" s="2">
        <f t="shared" ref="G71:G134" si="18">SUM(C71:F71)</f>
        <v>380256000</v>
      </c>
    </row>
    <row r="72" spans="1:7" x14ac:dyDescent="0.2">
      <c r="A72" t="s">
        <v>38</v>
      </c>
      <c r="B72">
        <v>2022</v>
      </c>
      <c r="C72" s="2">
        <v>9120000</v>
      </c>
      <c r="D72" s="2">
        <v>2823000</v>
      </c>
      <c r="E72" s="2">
        <v>353424000</v>
      </c>
      <c r="F72" s="2">
        <v>15631000</v>
      </c>
      <c r="G72" s="2">
        <f t="shared" si="18"/>
        <v>380998000</v>
      </c>
    </row>
    <row r="73" spans="1:7" x14ac:dyDescent="0.2">
      <c r="A73" t="s">
        <v>38</v>
      </c>
      <c r="B73">
        <v>2023</v>
      </c>
      <c r="C73" s="3">
        <v>10853000</v>
      </c>
      <c r="D73" s="3">
        <v>3360000</v>
      </c>
      <c r="E73" s="3">
        <v>420575000</v>
      </c>
      <c r="F73" s="3">
        <v>18601000</v>
      </c>
      <c r="G73" s="2">
        <f t="shared" si="18"/>
        <v>453389000</v>
      </c>
    </row>
    <row r="74" spans="1:7" x14ac:dyDescent="0.2">
      <c r="A74" t="s">
        <v>39</v>
      </c>
      <c r="B74">
        <v>1990</v>
      </c>
      <c r="C74" s="2">
        <v>87000</v>
      </c>
      <c r="D74" s="2">
        <v>270000</v>
      </c>
      <c r="E74" s="2">
        <v>17374000</v>
      </c>
      <c r="F74" s="2">
        <v>1616000</v>
      </c>
      <c r="G74" s="2">
        <f t="shared" si="18"/>
        <v>19347000</v>
      </c>
    </row>
    <row r="75" spans="1:7" x14ac:dyDescent="0.2">
      <c r="A75" t="s">
        <v>39</v>
      </c>
      <c r="B75">
        <v>1991</v>
      </c>
      <c r="C75" s="2">
        <v>115000</v>
      </c>
      <c r="D75" s="2">
        <v>321000</v>
      </c>
      <c r="E75" s="2">
        <v>20073000</v>
      </c>
      <c r="F75" s="2">
        <v>1428000</v>
      </c>
      <c r="G75" s="2">
        <f t="shared" si="18"/>
        <v>21937000</v>
      </c>
    </row>
    <row r="76" spans="1:7" x14ac:dyDescent="0.2">
      <c r="A76" t="s">
        <v>39</v>
      </c>
      <c r="B76">
        <v>1992</v>
      </c>
      <c r="C76" s="2">
        <v>146000</v>
      </c>
      <c r="D76" s="2">
        <v>381000</v>
      </c>
      <c r="E76" s="2">
        <v>25023000</v>
      </c>
      <c r="F76" s="2">
        <v>1272000</v>
      </c>
      <c r="G76" s="2">
        <f t="shared" si="18"/>
        <v>26822000</v>
      </c>
    </row>
    <row r="77" spans="1:7" x14ac:dyDescent="0.2">
      <c r="A77" t="s">
        <v>39</v>
      </c>
      <c r="B77">
        <v>1993</v>
      </c>
      <c r="C77" s="2">
        <v>130000</v>
      </c>
      <c r="D77" s="2">
        <v>336000</v>
      </c>
      <c r="E77" s="2">
        <v>24512000</v>
      </c>
      <c r="F77" s="2">
        <v>1336000</v>
      </c>
      <c r="G77" s="2">
        <f t="shared" si="18"/>
        <v>26314000</v>
      </c>
    </row>
    <row r="78" spans="1:7" x14ac:dyDescent="0.2">
      <c r="A78" t="s">
        <v>39</v>
      </c>
      <c r="B78">
        <v>1994</v>
      </c>
      <c r="C78" s="2">
        <v>252000</v>
      </c>
      <c r="D78" s="2">
        <v>629000</v>
      </c>
      <c r="E78" s="2">
        <v>37593000</v>
      </c>
      <c r="F78" s="2">
        <v>2330000</v>
      </c>
      <c r="G78" s="2">
        <f t="shared" si="18"/>
        <v>40804000</v>
      </c>
    </row>
    <row r="79" spans="1:7" x14ac:dyDescent="0.2">
      <c r="A79" t="s">
        <v>39</v>
      </c>
      <c r="B79">
        <v>1995</v>
      </c>
      <c r="C79" s="2">
        <v>92000</v>
      </c>
      <c r="D79" s="2">
        <v>252000</v>
      </c>
      <c r="E79" s="2">
        <v>18833000</v>
      </c>
      <c r="F79" s="2">
        <v>1303000</v>
      </c>
      <c r="G79" s="2">
        <f t="shared" si="18"/>
        <v>20480000</v>
      </c>
    </row>
    <row r="80" spans="1:7" x14ac:dyDescent="0.2">
      <c r="A80" t="s">
        <v>39</v>
      </c>
      <c r="B80">
        <v>1996</v>
      </c>
      <c r="C80" s="2">
        <v>116000</v>
      </c>
      <c r="D80" s="2">
        <v>271000</v>
      </c>
      <c r="E80" s="2">
        <v>18860000</v>
      </c>
      <c r="F80" s="2">
        <v>1118000</v>
      </c>
      <c r="G80" s="2">
        <f t="shared" si="18"/>
        <v>20365000</v>
      </c>
    </row>
    <row r="81" spans="1:7" x14ac:dyDescent="0.2">
      <c r="A81" t="s">
        <v>39</v>
      </c>
      <c r="B81">
        <v>1997</v>
      </c>
      <c r="C81" s="2">
        <v>119000</v>
      </c>
      <c r="D81" s="2">
        <v>293000</v>
      </c>
      <c r="E81" s="2">
        <v>18741000</v>
      </c>
      <c r="F81" s="2">
        <v>1293000</v>
      </c>
      <c r="G81" s="2">
        <f t="shared" si="18"/>
        <v>20446000</v>
      </c>
    </row>
    <row r="82" spans="1:7" x14ac:dyDescent="0.2">
      <c r="A82" t="s">
        <v>39</v>
      </c>
      <c r="B82">
        <v>1998</v>
      </c>
      <c r="C82" s="2">
        <v>554000</v>
      </c>
      <c r="D82" s="2">
        <v>890000</v>
      </c>
      <c r="E82" s="2">
        <v>41081000</v>
      </c>
      <c r="F82" s="2">
        <v>2541000</v>
      </c>
      <c r="G82" s="2">
        <f t="shared" si="18"/>
        <v>45066000</v>
      </c>
    </row>
    <row r="83" spans="1:7" x14ac:dyDescent="0.2">
      <c r="A83" t="s">
        <v>39</v>
      </c>
      <c r="B83">
        <v>1999</v>
      </c>
      <c r="C83" s="2">
        <v>321000</v>
      </c>
      <c r="D83" s="2">
        <v>514000</v>
      </c>
      <c r="E83" s="2">
        <v>30058000</v>
      </c>
      <c r="F83" s="2">
        <v>2092000</v>
      </c>
      <c r="G83" s="2">
        <f t="shared" si="18"/>
        <v>32985000</v>
      </c>
    </row>
    <row r="84" spans="1:7" x14ac:dyDescent="0.2">
      <c r="A84" t="s">
        <v>39</v>
      </c>
      <c r="B84">
        <v>2000</v>
      </c>
      <c r="C84" s="2">
        <v>331000</v>
      </c>
      <c r="D84" s="2">
        <v>524000</v>
      </c>
      <c r="E84" s="2">
        <v>29023000</v>
      </c>
      <c r="F84" s="2">
        <v>2549000</v>
      </c>
      <c r="G84" s="2">
        <f t="shared" si="18"/>
        <v>32427000</v>
      </c>
    </row>
    <row r="85" spans="1:7" x14ac:dyDescent="0.2">
      <c r="A85" t="s">
        <v>39</v>
      </c>
      <c r="B85">
        <v>2001</v>
      </c>
      <c r="C85" s="2">
        <v>311000</v>
      </c>
      <c r="D85" s="2">
        <v>479000</v>
      </c>
      <c r="E85" s="2">
        <v>24846000</v>
      </c>
      <c r="F85" s="2">
        <v>2551000</v>
      </c>
      <c r="G85" s="2">
        <f t="shared" si="18"/>
        <v>28187000</v>
      </c>
    </row>
    <row r="86" spans="1:7" x14ac:dyDescent="0.2">
      <c r="A86" t="s">
        <v>39</v>
      </c>
      <c r="B86">
        <v>2002</v>
      </c>
      <c r="C86" s="2">
        <v>308000</v>
      </c>
      <c r="D86" s="2">
        <v>467000</v>
      </c>
      <c r="E86" s="2">
        <v>24039000</v>
      </c>
      <c r="F86" s="2">
        <v>2862000</v>
      </c>
      <c r="G86" s="2">
        <f t="shared" si="18"/>
        <v>27676000</v>
      </c>
    </row>
    <row r="87" spans="1:7" x14ac:dyDescent="0.2">
      <c r="A87" t="s">
        <v>39</v>
      </c>
      <c r="B87">
        <v>2003</v>
      </c>
      <c r="C87" s="2">
        <v>554000</v>
      </c>
      <c r="D87" s="2">
        <v>874000</v>
      </c>
      <c r="E87" s="2">
        <v>38253000</v>
      </c>
      <c r="F87" s="2">
        <v>4998000</v>
      </c>
      <c r="G87" s="2">
        <f t="shared" si="18"/>
        <v>44679000</v>
      </c>
    </row>
    <row r="88" spans="1:7" x14ac:dyDescent="0.2">
      <c r="A88" t="s">
        <v>39</v>
      </c>
      <c r="B88">
        <v>2004</v>
      </c>
      <c r="C88" s="2">
        <v>285000</v>
      </c>
      <c r="D88" s="2">
        <v>454000</v>
      </c>
      <c r="E88" s="2">
        <v>21274000</v>
      </c>
      <c r="F88" s="2">
        <v>2959000</v>
      </c>
      <c r="G88" s="2">
        <f t="shared" si="18"/>
        <v>24972000</v>
      </c>
    </row>
    <row r="89" spans="1:7" x14ac:dyDescent="0.2">
      <c r="A89" t="s">
        <v>39</v>
      </c>
      <c r="B89">
        <v>2005</v>
      </c>
      <c r="C89" s="2">
        <v>262000</v>
      </c>
      <c r="D89" s="2">
        <v>408000</v>
      </c>
      <c r="E89" s="2">
        <v>18809000</v>
      </c>
      <c r="F89" s="2">
        <v>2834000</v>
      </c>
      <c r="G89" s="2">
        <f t="shared" si="18"/>
        <v>22313000</v>
      </c>
    </row>
    <row r="90" spans="1:7" x14ac:dyDescent="0.2">
      <c r="A90" t="s">
        <v>39</v>
      </c>
      <c r="B90">
        <v>2006</v>
      </c>
      <c r="C90" s="2">
        <v>463000</v>
      </c>
      <c r="D90" s="2">
        <v>641000</v>
      </c>
      <c r="E90" s="2">
        <v>24219000</v>
      </c>
      <c r="F90" s="2">
        <v>3965000</v>
      </c>
      <c r="G90" s="2">
        <f t="shared" si="18"/>
        <v>29288000</v>
      </c>
    </row>
    <row r="91" spans="1:7" x14ac:dyDescent="0.2">
      <c r="A91" t="s">
        <v>39</v>
      </c>
      <c r="B91">
        <v>2007</v>
      </c>
      <c r="C91" s="2">
        <v>920000</v>
      </c>
      <c r="D91" s="2">
        <v>860000</v>
      </c>
      <c r="E91" s="2">
        <v>30655000</v>
      </c>
      <c r="F91" s="2">
        <v>5225000</v>
      </c>
      <c r="G91" s="2">
        <f t="shared" si="18"/>
        <v>37660000</v>
      </c>
    </row>
    <row r="92" spans="1:7" x14ac:dyDescent="0.2">
      <c r="A92" t="s">
        <v>39</v>
      </c>
      <c r="B92">
        <v>2008</v>
      </c>
      <c r="C92" s="2">
        <v>571000</v>
      </c>
      <c r="D92" s="2">
        <v>598000</v>
      </c>
      <c r="E92" s="2">
        <v>26245000</v>
      </c>
      <c r="F92" s="2">
        <v>5810000</v>
      </c>
      <c r="G92" s="2">
        <f t="shared" si="18"/>
        <v>33224000</v>
      </c>
    </row>
    <row r="93" spans="1:7" x14ac:dyDescent="0.2">
      <c r="A93" t="s">
        <v>39</v>
      </c>
      <c r="B93">
        <v>2009</v>
      </c>
      <c r="C93" s="2">
        <v>476000</v>
      </c>
      <c r="D93" s="2">
        <v>439000</v>
      </c>
      <c r="E93" s="2">
        <v>19869000</v>
      </c>
      <c r="F93" s="2">
        <v>4462000</v>
      </c>
      <c r="G93" s="2">
        <f t="shared" si="18"/>
        <v>25246000</v>
      </c>
    </row>
    <row r="94" spans="1:7" x14ac:dyDescent="0.2">
      <c r="A94" t="s">
        <v>39</v>
      </c>
      <c r="B94">
        <v>2010</v>
      </c>
      <c r="C94" s="2">
        <v>595000</v>
      </c>
      <c r="D94" s="2">
        <v>506000</v>
      </c>
      <c r="E94" s="2">
        <v>20667000</v>
      </c>
      <c r="F94" s="2">
        <v>4213000</v>
      </c>
      <c r="G94" s="2">
        <f t="shared" si="18"/>
        <v>25981000</v>
      </c>
    </row>
    <row r="95" spans="1:7" x14ac:dyDescent="0.2">
      <c r="A95" t="s">
        <v>39</v>
      </c>
      <c r="B95">
        <v>2011</v>
      </c>
      <c r="C95" s="2">
        <v>574000</v>
      </c>
      <c r="D95" s="2">
        <v>488000</v>
      </c>
      <c r="E95" s="2">
        <v>22571000</v>
      </c>
      <c r="F95" s="2">
        <v>4108000</v>
      </c>
      <c r="G95" s="2">
        <f t="shared" si="18"/>
        <v>27741000</v>
      </c>
    </row>
    <row r="96" spans="1:7" x14ac:dyDescent="0.2">
      <c r="A96" t="s">
        <v>39</v>
      </c>
      <c r="B96">
        <v>2012</v>
      </c>
      <c r="C96" s="2">
        <v>966000</v>
      </c>
      <c r="D96" s="2">
        <v>648000</v>
      </c>
      <c r="E96" s="2">
        <v>34173000</v>
      </c>
      <c r="F96" s="2">
        <v>5987000</v>
      </c>
      <c r="G96" s="2">
        <f t="shared" si="18"/>
        <v>41774000</v>
      </c>
    </row>
    <row r="97" spans="1:12" x14ac:dyDescent="0.2">
      <c r="A97" t="s">
        <v>39</v>
      </c>
      <c r="B97">
        <v>2013</v>
      </c>
      <c r="C97" s="2">
        <v>562000</v>
      </c>
      <c r="D97" s="2">
        <v>442000</v>
      </c>
      <c r="E97" s="2">
        <v>19734000</v>
      </c>
      <c r="F97" s="2">
        <v>3234000</v>
      </c>
      <c r="G97" s="2">
        <f t="shared" si="18"/>
        <v>23972000</v>
      </c>
    </row>
    <row r="98" spans="1:12" x14ac:dyDescent="0.2">
      <c r="A98" t="s">
        <v>39</v>
      </c>
      <c r="B98">
        <v>2014</v>
      </c>
      <c r="C98" s="2">
        <v>309000</v>
      </c>
      <c r="D98" s="2">
        <v>294000</v>
      </c>
      <c r="E98" s="2">
        <v>13295000</v>
      </c>
      <c r="F98" s="2">
        <v>1983000</v>
      </c>
      <c r="G98" s="2">
        <f t="shared" si="18"/>
        <v>15881000</v>
      </c>
    </row>
    <row r="99" spans="1:12" x14ac:dyDescent="0.2">
      <c r="A99" t="s">
        <v>39</v>
      </c>
      <c r="B99">
        <v>2015</v>
      </c>
      <c r="C99" s="2">
        <v>1140000</v>
      </c>
      <c r="D99" s="2">
        <v>947000</v>
      </c>
      <c r="E99" s="2">
        <v>26696000</v>
      </c>
      <c r="F99" s="2">
        <v>4488000</v>
      </c>
      <c r="G99" s="2">
        <f t="shared" si="18"/>
        <v>33271000</v>
      </c>
    </row>
    <row r="100" spans="1:12" x14ac:dyDescent="0.2">
      <c r="A100" t="s">
        <v>39</v>
      </c>
      <c r="B100">
        <v>2016</v>
      </c>
      <c r="C100" s="2">
        <v>677000</v>
      </c>
      <c r="D100" s="2">
        <v>599000</v>
      </c>
      <c r="E100" s="2">
        <v>19876000</v>
      </c>
      <c r="F100" s="2">
        <v>3362000</v>
      </c>
      <c r="G100" s="2">
        <f t="shared" si="18"/>
        <v>24514000</v>
      </c>
    </row>
    <row r="101" spans="1:12" x14ac:dyDescent="0.2">
      <c r="A101" t="s">
        <v>39</v>
      </c>
      <c r="B101">
        <v>2017</v>
      </c>
      <c r="C101" s="2">
        <v>1124000</v>
      </c>
      <c r="D101" s="2">
        <v>878000</v>
      </c>
      <c r="E101" s="2">
        <v>25414000</v>
      </c>
      <c r="F101" s="2">
        <v>4371000</v>
      </c>
      <c r="G101" s="2">
        <f t="shared" si="18"/>
        <v>31787000</v>
      </c>
    </row>
    <row r="102" spans="1:12" x14ac:dyDescent="0.2">
      <c r="A102" t="s">
        <v>39</v>
      </c>
      <c r="B102">
        <v>2018</v>
      </c>
      <c r="C102" s="2">
        <v>696000</v>
      </c>
      <c r="D102" s="2">
        <v>615000</v>
      </c>
      <c r="E102" s="2">
        <v>20060000</v>
      </c>
      <c r="F102" s="2">
        <v>3619000</v>
      </c>
      <c r="G102" s="2">
        <f t="shared" si="18"/>
        <v>24990000</v>
      </c>
    </row>
    <row r="103" spans="1:12" x14ac:dyDescent="0.2">
      <c r="A103" t="s">
        <v>39</v>
      </c>
      <c r="B103">
        <v>2019</v>
      </c>
      <c r="C103" s="2">
        <v>1304000</v>
      </c>
      <c r="D103" s="2">
        <v>981000</v>
      </c>
      <c r="E103" s="2">
        <v>27099000</v>
      </c>
      <c r="F103" s="2">
        <v>5159000</v>
      </c>
      <c r="G103" s="2">
        <f t="shared" si="18"/>
        <v>34543000</v>
      </c>
    </row>
    <row r="104" spans="1:12" x14ac:dyDescent="0.2">
      <c r="A104" t="s">
        <v>39</v>
      </c>
      <c r="B104">
        <v>2020</v>
      </c>
      <c r="C104" s="2">
        <v>881000</v>
      </c>
      <c r="D104" s="2">
        <v>691000</v>
      </c>
      <c r="E104" s="2">
        <v>20619000</v>
      </c>
      <c r="F104" s="2">
        <v>4085000</v>
      </c>
      <c r="G104" s="2">
        <f t="shared" si="18"/>
        <v>26276000</v>
      </c>
    </row>
    <row r="105" spans="1:12" x14ac:dyDescent="0.2">
      <c r="A105" t="s">
        <v>39</v>
      </c>
      <c r="B105">
        <v>2021</v>
      </c>
      <c r="C105" s="2">
        <v>1187000</v>
      </c>
      <c r="D105" s="2">
        <v>835000</v>
      </c>
      <c r="E105" s="2">
        <v>23180000</v>
      </c>
      <c r="F105" s="2">
        <v>4874000</v>
      </c>
      <c r="G105" s="2">
        <f t="shared" si="18"/>
        <v>30076000</v>
      </c>
    </row>
    <row r="106" spans="1:12" x14ac:dyDescent="0.2">
      <c r="A106" t="s">
        <v>39</v>
      </c>
      <c r="B106">
        <v>2022</v>
      </c>
      <c r="C106" s="2">
        <v>970000</v>
      </c>
      <c r="D106" s="2">
        <v>706000</v>
      </c>
      <c r="E106" s="2">
        <v>21011000</v>
      </c>
      <c r="F106" s="2">
        <v>4593000</v>
      </c>
      <c r="G106" s="2">
        <f t="shared" si="18"/>
        <v>27280000</v>
      </c>
    </row>
    <row r="107" spans="1:12" x14ac:dyDescent="0.2">
      <c r="A107" t="s">
        <v>39</v>
      </c>
      <c r="B107">
        <v>2023</v>
      </c>
      <c r="C107" s="2">
        <v>1173000</v>
      </c>
      <c r="D107" s="2">
        <v>854000</v>
      </c>
      <c r="E107" s="2">
        <v>25424000</v>
      </c>
      <c r="F107" s="2">
        <v>5557000</v>
      </c>
      <c r="G107" s="2">
        <f t="shared" si="18"/>
        <v>33008000</v>
      </c>
    </row>
    <row r="108" spans="1:12" x14ac:dyDescent="0.2">
      <c r="A108" t="s">
        <v>40</v>
      </c>
      <c r="B108">
        <v>1990</v>
      </c>
      <c r="C108" s="2">
        <v>7667100</v>
      </c>
      <c r="D108" s="2">
        <v>6343200</v>
      </c>
      <c r="E108" s="2">
        <v>91583100</v>
      </c>
      <c r="F108" s="2">
        <v>47957400</v>
      </c>
      <c r="G108" s="2">
        <f t="shared" si="18"/>
        <v>153550800</v>
      </c>
      <c r="H108" s="27"/>
      <c r="I108" s="27"/>
      <c r="J108" s="27"/>
      <c r="K108" s="27"/>
      <c r="L108" s="27"/>
    </row>
    <row r="109" spans="1:12" x14ac:dyDescent="0.2">
      <c r="A109" t="s">
        <v>40</v>
      </c>
      <c r="B109">
        <v>1991</v>
      </c>
      <c r="C109" s="2">
        <v>8219700</v>
      </c>
      <c r="D109" s="2">
        <v>6605100</v>
      </c>
      <c r="E109" s="2">
        <v>88740000</v>
      </c>
      <c r="F109" s="2">
        <v>45692100</v>
      </c>
      <c r="G109" s="2">
        <f t="shared" si="18"/>
        <v>149256900</v>
      </c>
      <c r="H109" s="27"/>
      <c r="I109" s="27"/>
      <c r="J109" s="27"/>
      <c r="K109" s="27"/>
      <c r="L109" s="27"/>
    </row>
    <row r="110" spans="1:12" x14ac:dyDescent="0.2">
      <c r="A110" t="s">
        <v>40</v>
      </c>
      <c r="B110">
        <v>1992</v>
      </c>
      <c r="C110" s="2">
        <v>4946400</v>
      </c>
      <c r="D110" s="2">
        <v>4300200</v>
      </c>
      <c r="E110" s="2">
        <v>65286900</v>
      </c>
      <c r="F110" s="2">
        <v>33056100</v>
      </c>
      <c r="G110" s="2">
        <f t="shared" si="18"/>
        <v>107589600</v>
      </c>
      <c r="H110" s="27"/>
      <c r="I110" s="27"/>
      <c r="J110" s="27"/>
      <c r="K110" s="27"/>
      <c r="L110" s="27"/>
    </row>
    <row r="111" spans="1:12" x14ac:dyDescent="0.2">
      <c r="A111" t="s">
        <v>40</v>
      </c>
      <c r="B111">
        <v>1993</v>
      </c>
      <c r="C111" s="2">
        <v>8950500</v>
      </c>
      <c r="D111" s="2">
        <v>7336800</v>
      </c>
      <c r="E111" s="2">
        <v>94605300</v>
      </c>
      <c r="F111" s="2">
        <v>47186100</v>
      </c>
      <c r="G111" s="2">
        <f t="shared" si="18"/>
        <v>158078700</v>
      </c>
      <c r="H111" s="27"/>
      <c r="I111" s="27"/>
      <c r="J111" s="27"/>
      <c r="K111" s="27"/>
      <c r="L111" s="27"/>
    </row>
    <row r="112" spans="1:12" x14ac:dyDescent="0.2">
      <c r="A112" t="s">
        <v>40</v>
      </c>
      <c r="B112">
        <v>1994</v>
      </c>
      <c r="C112" s="2">
        <v>13559400</v>
      </c>
      <c r="D112" s="2">
        <v>10819800</v>
      </c>
      <c r="E112" s="2">
        <v>125564400</v>
      </c>
      <c r="F112" s="2">
        <v>64154700</v>
      </c>
      <c r="G112" s="2">
        <f t="shared" si="18"/>
        <v>214098300</v>
      </c>
      <c r="H112" s="27"/>
      <c r="I112" s="27"/>
      <c r="J112" s="27"/>
      <c r="K112" s="27"/>
      <c r="L112" s="27"/>
    </row>
    <row r="113" spans="1:12" x14ac:dyDescent="0.2">
      <c r="A113" t="s">
        <v>40</v>
      </c>
      <c r="B113">
        <v>1995</v>
      </c>
      <c r="C113" s="2">
        <v>8536500</v>
      </c>
      <c r="D113" s="2">
        <v>6777000</v>
      </c>
      <c r="E113" s="2">
        <v>86933700</v>
      </c>
      <c r="F113" s="2">
        <v>43864200</v>
      </c>
      <c r="G113" s="2">
        <f t="shared" si="18"/>
        <v>146111400</v>
      </c>
      <c r="H113" s="27"/>
      <c r="I113" s="27"/>
      <c r="J113" s="27"/>
      <c r="K113" s="27"/>
      <c r="L113" s="27"/>
    </row>
    <row r="114" spans="1:12" x14ac:dyDescent="0.2">
      <c r="A114" t="s">
        <v>40</v>
      </c>
      <c r="B114">
        <v>1996</v>
      </c>
      <c r="C114" s="2">
        <v>7271100</v>
      </c>
      <c r="D114" s="2">
        <v>5095800</v>
      </c>
      <c r="E114" s="2">
        <v>76408200</v>
      </c>
      <c r="F114" s="2">
        <v>35993700</v>
      </c>
      <c r="G114" s="2">
        <f t="shared" si="18"/>
        <v>124768800</v>
      </c>
      <c r="H114" s="27"/>
      <c r="I114" s="27"/>
      <c r="J114" s="27"/>
      <c r="K114" s="27"/>
      <c r="L114" s="27"/>
    </row>
    <row r="115" spans="1:12" x14ac:dyDescent="0.2">
      <c r="A115" t="s">
        <v>40</v>
      </c>
      <c r="B115">
        <v>1997</v>
      </c>
      <c r="C115" s="2">
        <v>10741500</v>
      </c>
      <c r="D115" s="2">
        <v>7170300</v>
      </c>
      <c r="E115" s="2">
        <v>102222900</v>
      </c>
      <c r="F115" s="2">
        <v>48905100</v>
      </c>
      <c r="G115" s="2">
        <f t="shared" si="18"/>
        <v>169039800</v>
      </c>
      <c r="H115" s="27"/>
      <c r="I115" s="27"/>
      <c r="J115" s="27"/>
      <c r="K115" s="27"/>
      <c r="L115" s="27"/>
    </row>
    <row r="116" spans="1:12" x14ac:dyDescent="0.2">
      <c r="A116" t="s">
        <v>40</v>
      </c>
      <c r="B116">
        <v>1998</v>
      </c>
      <c r="C116" s="2">
        <v>11597400</v>
      </c>
      <c r="D116" s="2">
        <v>8380800</v>
      </c>
      <c r="E116" s="2">
        <v>111957300</v>
      </c>
      <c r="F116" s="2">
        <v>56586600</v>
      </c>
      <c r="G116" s="2">
        <f t="shared" si="18"/>
        <v>188522100</v>
      </c>
      <c r="H116" s="27"/>
      <c r="I116" s="27"/>
      <c r="J116" s="27"/>
      <c r="K116" s="27"/>
      <c r="L116" s="27"/>
    </row>
    <row r="117" spans="1:12" x14ac:dyDescent="0.2">
      <c r="A117" t="s">
        <v>40</v>
      </c>
      <c r="B117">
        <v>1999</v>
      </c>
      <c r="C117" s="2">
        <v>17633700</v>
      </c>
      <c r="D117" s="2">
        <v>11707200</v>
      </c>
      <c r="E117" s="2">
        <v>145947600</v>
      </c>
      <c r="F117" s="2">
        <v>72131400</v>
      </c>
      <c r="G117" s="2">
        <f t="shared" si="18"/>
        <v>247419900</v>
      </c>
      <c r="H117" s="27"/>
      <c r="I117" s="27"/>
      <c r="J117" s="27"/>
      <c r="K117" s="27"/>
      <c r="L117" s="27"/>
    </row>
    <row r="118" spans="1:12" x14ac:dyDescent="0.2">
      <c r="A118" t="s">
        <v>40</v>
      </c>
      <c r="B118">
        <v>2000</v>
      </c>
      <c r="C118" s="2">
        <v>10506600</v>
      </c>
      <c r="D118" s="2">
        <v>8027200</v>
      </c>
      <c r="E118" s="2">
        <v>106744500</v>
      </c>
      <c r="F118" s="2">
        <v>50926500</v>
      </c>
      <c r="G118" s="2">
        <f t="shared" si="18"/>
        <v>176204800</v>
      </c>
      <c r="H118" s="27"/>
      <c r="I118" s="27"/>
      <c r="J118" s="27"/>
      <c r="K118" s="27"/>
      <c r="L118" s="27"/>
    </row>
    <row r="119" spans="1:12" x14ac:dyDescent="0.2">
      <c r="A119" t="s">
        <v>40</v>
      </c>
      <c r="B119">
        <v>2001</v>
      </c>
      <c r="C119" s="2">
        <v>14114700</v>
      </c>
      <c r="D119" s="2">
        <v>9312300</v>
      </c>
      <c r="E119" s="2">
        <v>125586000</v>
      </c>
      <c r="F119" s="2">
        <v>62185500</v>
      </c>
      <c r="G119" s="2">
        <f t="shared" si="18"/>
        <v>211198500</v>
      </c>
      <c r="H119" s="27"/>
      <c r="I119" s="27"/>
      <c r="J119" s="27"/>
      <c r="K119" s="27"/>
      <c r="L119" s="27"/>
    </row>
    <row r="120" spans="1:12" x14ac:dyDescent="0.2">
      <c r="A120" t="s">
        <v>40</v>
      </c>
      <c r="B120">
        <v>2002</v>
      </c>
      <c r="C120" s="2">
        <v>13158000</v>
      </c>
      <c r="D120" s="2">
        <v>8452800</v>
      </c>
      <c r="E120" s="2">
        <v>113017500</v>
      </c>
      <c r="F120" s="2">
        <v>63826200</v>
      </c>
      <c r="G120" s="2">
        <f t="shared" si="18"/>
        <v>198454500</v>
      </c>
      <c r="H120" s="27"/>
      <c r="I120" s="27"/>
      <c r="J120" s="27"/>
      <c r="K120" s="27"/>
      <c r="L120" s="27"/>
    </row>
    <row r="121" spans="1:12" x14ac:dyDescent="0.2">
      <c r="A121" t="s">
        <v>40</v>
      </c>
      <c r="B121">
        <v>2003</v>
      </c>
      <c r="C121" s="2">
        <v>24209100</v>
      </c>
      <c r="D121" s="2">
        <v>13849200</v>
      </c>
      <c r="E121" s="2">
        <v>177744600</v>
      </c>
      <c r="F121" s="2">
        <v>101821700</v>
      </c>
      <c r="G121" s="2">
        <f t="shared" si="18"/>
        <v>317624600</v>
      </c>
      <c r="H121" s="27"/>
      <c r="I121" s="27"/>
      <c r="J121" s="27"/>
      <c r="K121" s="27"/>
      <c r="L121" s="27"/>
    </row>
    <row r="122" spans="1:12" x14ac:dyDescent="0.2">
      <c r="A122" t="s">
        <v>40</v>
      </c>
      <c r="B122">
        <v>2004</v>
      </c>
      <c r="C122" s="2">
        <v>17856000</v>
      </c>
      <c r="D122" s="2">
        <v>13014900</v>
      </c>
      <c r="E122" s="2">
        <v>152641800</v>
      </c>
      <c r="F122" s="2">
        <v>91355400</v>
      </c>
      <c r="G122" s="2">
        <f t="shared" si="18"/>
        <v>274868100</v>
      </c>
      <c r="H122" s="27"/>
      <c r="I122" s="27"/>
      <c r="J122" s="27"/>
      <c r="K122" s="27"/>
      <c r="L122" s="27"/>
    </row>
    <row r="123" spans="1:12" x14ac:dyDescent="0.2">
      <c r="A123" t="s">
        <v>40</v>
      </c>
      <c r="B123">
        <v>2005</v>
      </c>
      <c r="C123" s="2">
        <v>19242900</v>
      </c>
      <c r="D123" s="2">
        <v>15364800</v>
      </c>
      <c r="E123" s="2">
        <v>149891400</v>
      </c>
      <c r="F123" s="2">
        <v>107961300</v>
      </c>
      <c r="G123" s="2">
        <f t="shared" si="18"/>
        <v>292460400</v>
      </c>
      <c r="H123" s="27"/>
      <c r="I123" s="27"/>
      <c r="J123" s="27"/>
      <c r="K123" s="27"/>
      <c r="L123" s="27"/>
    </row>
    <row r="124" spans="1:12" x14ac:dyDescent="0.2">
      <c r="A124" t="s">
        <v>40</v>
      </c>
      <c r="B124">
        <v>2006</v>
      </c>
      <c r="C124" s="2">
        <v>16972200</v>
      </c>
      <c r="D124" s="2">
        <v>15903000</v>
      </c>
      <c r="E124" s="2">
        <v>156902400</v>
      </c>
      <c r="F124" s="2">
        <v>122248800</v>
      </c>
      <c r="G124" s="2">
        <f t="shared" si="18"/>
        <v>312026400</v>
      </c>
      <c r="H124" s="27"/>
      <c r="I124" s="27"/>
      <c r="J124" s="27"/>
      <c r="K124" s="27"/>
      <c r="L124" s="27"/>
    </row>
    <row r="125" spans="1:12" x14ac:dyDescent="0.2">
      <c r="A125" t="s">
        <v>40</v>
      </c>
      <c r="B125">
        <v>2007</v>
      </c>
      <c r="C125" s="2">
        <v>15852600</v>
      </c>
      <c r="D125" s="2">
        <v>16382700</v>
      </c>
      <c r="E125" s="2">
        <v>143255700</v>
      </c>
      <c r="F125" s="2">
        <v>127218600</v>
      </c>
      <c r="G125" s="2">
        <f t="shared" si="18"/>
        <v>302709600</v>
      </c>
      <c r="H125" s="27"/>
      <c r="I125" s="27"/>
      <c r="J125" s="27"/>
      <c r="K125" s="27"/>
      <c r="L125" s="27"/>
    </row>
    <row r="126" spans="1:12" x14ac:dyDescent="0.2">
      <c r="A126" t="s">
        <v>40</v>
      </c>
      <c r="B126">
        <v>2008</v>
      </c>
      <c r="C126" s="2">
        <v>21667500</v>
      </c>
      <c r="D126" s="2">
        <v>23067900</v>
      </c>
      <c r="E126" s="2">
        <v>161812800</v>
      </c>
      <c r="F126" s="2">
        <v>159933600</v>
      </c>
      <c r="G126" s="2">
        <f t="shared" si="18"/>
        <v>366481800</v>
      </c>
      <c r="H126" s="27"/>
      <c r="I126" s="27"/>
      <c r="J126" s="27"/>
      <c r="K126" s="27"/>
      <c r="L126" s="27"/>
    </row>
    <row r="127" spans="1:12" x14ac:dyDescent="0.2">
      <c r="A127" t="s">
        <v>40</v>
      </c>
      <c r="B127">
        <v>2009</v>
      </c>
      <c r="C127" s="2">
        <v>23114700</v>
      </c>
      <c r="D127" s="2">
        <v>28253700</v>
      </c>
      <c r="E127" s="2">
        <v>174442500</v>
      </c>
      <c r="F127" s="2">
        <v>197973900</v>
      </c>
      <c r="G127" s="2">
        <f t="shared" si="18"/>
        <v>423784800</v>
      </c>
      <c r="H127" s="27"/>
      <c r="I127" s="27"/>
      <c r="J127" s="27"/>
      <c r="K127" s="27"/>
      <c r="L127" s="27"/>
    </row>
    <row r="128" spans="1:12" x14ac:dyDescent="0.2">
      <c r="A128" t="s">
        <v>40</v>
      </c>
      <c r="B128">
        <v>2010</v>
      </c>
      <c r="C128" s="2">
        <v>21938400</v>
      </c>
      <c r="D128" s="2">
        <v>26344800</v>
      </c>
      <c r="E128" s="2">
        <v>151808400</v>
      </c>
      <c r="F128" s="2">
        <v>186622200</v>
      </c>
      <c r="G128" s="2">
        <f t="shared" si="18"/>
        <v>386713800</v>
      </c>
      <c r="H128" s="27"/>
      <c r="I128" s="27"/>
      <c r="J128" s="27"/>
      <c r="K128" s="27"/>
      <c r="L128" s="27"/>
    </row>
    <row r="129" spans="1:12" x14ac:dyDescent="0.2">
      <c r="A129" t="s">
        <v>40</v>
      </c>
      <c r="B129">
        <v>2011</v>
      </c>
      <c r="C129" s="2">
        <v>22068900</v>
      </c>
      <c r="D129" s="2">
        <v>27221400</v>
      </c>
      <c r="E129" s="2">
        <v>154381500</v>
      </c>
      <c r="F129" s="2">
        <v>194006700</v>
      </c>
      <c r="G129" s="2">
        <f t="shared" si="18"/>
        <v>397678500</v>
      </c>
      <c r="H129" s="27"/>
      <c r="I129" s="27"/>
      <c r="J129" s="27"/>
      <c r="K129" s="27"/>
      <c r="L129" s="27"/>
    </row>
    <row r="130" spans="1:12" x14ac:dyDescent="0.2">
      <c r="A130" t="s">
        <v>40</v>
      </c>
      <c r="B130">
        <v>2012</v>
      </c>
      <c r="C130" s="2">
        <v>31566600</v>
      </c>
      <c r="D130" s="2">
        <v>39009600</v>
      </c>
      <c r="E130" s="2">
        <v>180497700</v>
      </c>
      <c r="F130" s="2">
        <v>256052700</v>
      </c>
      <c r="G130" s="2">
        <f t="shared" si="18"/>
        <v>507126600</v>
      </c>
      <c r="H130" s="27"/>
      <c r="I130" s="27"/>
      <c r="J130" s="27"/>
      <c r="K130" s="27"/>
      <c r="L130" s="27"/>
    </row>
    <row r="131" spans="1:12" x14ac:dyDescent="0.2">
      <c r="A131" t="s">
        <v>40</v>
      </c>
      <c r="B131">
        <v>2013</v>
      </c>
      <c r="C131" s="2">
        <v>19295100</v>
      </c>
      <c r="D131" s="2">
        <v>27855000</v>
      </c>
      <c r="E131" s="2">
        <v>112073400</v>
      </c>
      <c r="F131" s="2">
        <v>175950000</v>
      </c>
      <c r="G131" s="2">
        <f t="shared" si="18"/>
        <v>335173500</v>
      </c>
      <c r="H131" s="27"/>
      <c r="I131" s="27"/>
      <c r="J131" s="27"/>
      <c r="K131" s="27"/>
      <c r="L131" s="27"/>
    </row>
    <row r="132" spans="1:12" x14ac:dyDescent="0.2">
      <c r="A132" t="s">
        <v>40</v>
      </c>
      <c r="B132">
        <v>2014</v>
      </c>
      <c r="C132" s="2">
        <v>18604800</v>
      </c>
      <c r="D132" s="2">
        <v>27810900</v>
      </c>
      <c r="E132" s="2">
        <v>134749800</v>
      </c>
      <c r="F132" s="2">
        <v>273699000</v>
      </c>
      <c r="G132" s="2">
        <f t="shared" si="18"/>
        <v>454864500</v>
      </c>
      <c r="H132" s="27"/>
      <c r="I132" s="27"/>
      <c r="J132" s="27"/>
      <c r="K132" s="27"/>
      <c r="L132" s="27"/>
    </row>
    <row r="133" spans="1:12" x14ac:dyDescent="0.2">
      <c r="A133" t="s">
        <v>40</v>
      </c>
      <c r="B133">
        <v>2015</v>
      </c>
      <c r="C133" s="2">
        <v>23974200</v>
      </c>
      <c r="D133" s="2">
        <v>35193600</v>
      </c>
      <c r="E133" s="2">
        <v>152247600</v>
      </c>
      <c r="F133" s="2">
        <v>328166100</v>
      </c>
      <c r="G133" s="2">
        <f t="shared" si="18"/>
        <v>539581500</v>
      </c>
      <c r="H133" s="27"/>
      <c r="I133" s="27"/>
      <c r="J133" s="27"/>
      <c r="K133" s="27"/>
      <c r="L133" s="27"/>
    </row>
    <row r="134" spans="1:12" x14ac:dyDescent="0.2">
      <c r="A134" t="s">
        <v>40</v>
      </c>
      <c r="B134">
        <v>2016</v>
      </c>
      <c r="C134" s="2">
        <v>17486100</v>
      </c>
      <c r="D134" s="2">
        <v>26058600</v>
      </c>
      <c r="E134" s="2">
        <v>126419400</v>
      </c>
      <c r="F134" s="2">
        <v>277937100</v>
      </c>
      <c r="G134" s="2">
        <f t="shared" si="18"/>
        <v>447901200</v>
      </c>
      <c r="H134" s="27"/>
      <c r="I134" s="27"/>
      <c r="J134" s="27"/>
      <c r="K134" s="27"/>
      <c r="L134" s="27"/>
    </row>
    <row r="135" spans="1:12" x14ac:dyDescent="0.2">
      <c r="A135" t="s">
        <v>40</v>
      </c>
      <c r="B135">
        <v>2017</v>
      </c>
      <c r="C135" s="2">
        <v>27532800</v>
      </c>
      <c r="D135" s="2">
        <v>39356100</v>
      </c>
      <c r="E135" s="2">
        <v>162336600</v>
      </c>
      <c r="F135" s="2">
        <v>346201200</v>
      </c>
      <c r="G135" s="2">
        <f t="shared" ref="G135:G198" si="19">SUM(C135:F135)</f>
        <v>575426700</v>
      </c>
      <c r="H135" s="27"/>
      <c r="I135" s="27"/>
      <c r="J135" s="27"/>
      <c r="K135" s="27"/>
      <c r="L135" s="27"/>
    </row>
    <row r="136" spans="1:12" x14ac:dyDescent="0.2">
      <c r="A136" t="s">
        <v>40</v>
      </c>
      <c r="B136">
        <v>2018</v>
      </c>
      <c r="C136" s="2">
        <v>21468600</v>
      </c>
      <c r="D136" s="2">
        <v>31756500</v>
      </c>
      <c r="E136" s="2">
        <v>134344800</v>
      </c>
      <c r="F136" s="2">
        <v>278987400</v>
      </c>
      <c r="G136" s="2">
        <f t="shared" si="19"/>
        <v>466557300</v>
      </c>
      <c r="H136" s="27"/>
      <c r="I136" s="27"/>
      <c r="J136" s="27"/>
      <c r="K136" s="27"/>
      <c r="L136" s="27"/>
    </row>
    <row r="137" spans="1:12" x14ac:dyDescent="0.2">
      <c r="A137" t="s">
        <v>40</v>
      </c>
      <c r="B137">
        <v>2019</v>
      </c>
      <c r="C137" s="2">
        <v>27508600</v>
      </c>
      <c r="D137" s="2">
        <v>40118400</v>
      </c>
      <c r="E137" s="2">
        <v>159495300</v>
      </c>
      <c r="F137" s="2">
        <v>336547800</v>
      </c>
      <c r="G137" s="2">
        <f t="shared" si="19"/>
        <v>563670100</v>
      </c>
      <c r="H137" s="27"/>
      <c r="I137" s="27"/>
      <c r="J137" s="27"/>
      <c r="K137" s="27"/>
      <c r="L137" s="27"/>
    </row>
    <row r="138" spans="1:12" x14ac:dyDescent="0.2">
      <c r="A138" t="s">
        <v>40</v>
      </c>
      <c r="B138">
        <v>2020</v>
      </c>
      <c r="C138" s="2">
        <v>22232700</v>
      </c>
      <c r="D138" s="2">
        <v>33179400</v>
      </c>
      <c r="E138" s="2">
        <v>138273300</v>
      </c>
      <c r="F138" s="2">
        <v>298083600</v>
      </c>
      <c r="G138" s="2">
        <f t="shared" si="19"/>
        <v>491769000</v>
      </c>
      <c r="H138" s="27"/>
      <c r="I138" s="27"/>
      <c r="J138" s="27"/>
      <c r="K138" s="27"/>
      <c r="L138" s="27"/>
    </row>
    <row r="139" spans="1:12" x14ac:dyDescent="0.2">
      <c r="A139" t="s">
        <v>40</v>
      </c>
      <c r="B139">
        <v>2021</v>
      </c>
      <c r="C139" s="2">
        <v>30070800</v>
      </c>
      <c r="D139" s="2">
        <v>43982100</v>
      </c>
      <c r="E139" s="2">
        <v>167552100</v>
      </c>
      <c r="F139" s="2">
        <v>366899400</v>
      </c>
      <c r="G139" s="2">
        <f t="shared" si="19"/>
        <v>608504400</v>
      </c>
      <c r="H139" s="27"/>
      <c r="I139" s="27"/>
      <c r="J139" s="27"/>
      <c r="K139" s="27"/>
      <c r="L139" s="27"/>
    </row>
    <row r="140" spans="1:12" x14ac:dyDescent="0.2">
      <c r="A140" t="s">
        <v>40</v>
      </c>
      <c r="B140">
        <v>2022</v>
      </c>
      <c r="C140" s="2">
        <v>29090700</v>
      </c>
      <c r="D140" s="2">
        <v>44022600</v>
      </c>
      <c r="E140" s="2">
        <v>173780100</v>
      </c>
      <c r="F140" s="2">
        <v>386453700</v>
      </c>
      <c r="G140" s="2">
        <f t="shared" si="19"/>
        <v>633347100</v>
      </c>
      <c r="H140" s="27"/>
      <c r="I140" s="27"/>
      <c r="J140" s="27"/>
      <c r="K140" s="27"/>
      <c r="L140" s="27"/>
    </row>
    <row r="141" spans="1:12" x14ac:dyDescent="0.2">
      <c r="A141" t="s">
        <v>40</v>
      </c>
      <c r="B141">
        <v>2023</v>
      </c>
      <c r="C141" s="2">
        <v>37584900</v>
      </c>
      <c r="D141" s="2">
        <v>56877300</v>
      </c>
      <c r="E141" s="2">
        <v>224523900</v>
      </c>
      <c r="F141" s="2">
        <v>499298400</v>
      </c>
      <c r="G141" s="2">
        <f t="shared" si="19"/>
        <v>818284500</v>
      </c>
      <c r="H141" s="27"/>
      <c r="I141" s="27"/>
      <c r="J141" s="27"/>
      <c r="K141" s="27"/>
      <c r="L141" s="27"/>
    </row>
    <row r="142" spans="1:12" x14ac:dyDescent="0.2">
      <c r="A142" t="s">
        <v>41</v>
      </c>
      <c r="B142">
        <v>1990</v>
      </c>
      <c r="C142" s="2">
        <v>14652680</v>
      </c>
      <c r="D142" s="2">
        <v>12122560</v>
      </c>
      <c r="E142" s="2">
        <v>175025480</v>
      </c>
      <c r="F142" s="2">
        <v>91651920</v>
      </c>
      <c r="G142" s="2">
        <f t="shared" si="19"/>
        <v>293452640</v>
      </c>
      <c r="H142" s="7"/>
      <c r="I142" s="7"/>
      <c r="J142" s="7"/>
      <c r="K142" s="7"/>
      <c r="L142" s="7"/>
    </row>
    <row r="143" spans="1:12" x14ac:dyDescent="0.2">
      <c r="A143" t="s">
        <v>41</v>
      </c>
      <c r="B143">
        <v>1991</v>
      </c>
      <c r="C143" s="2">
        <v>15708760</v>
      </c>
      <c r="D143" s="2">
        <v>12623080</v>
      </c>
      <c r="E143" s="2">
        <v>169592000</v>
      </c>
      <c r="F143" s="2">
        <v>87322680</v>
      </c>
      <c r="G143" s="2">
        <f t="shared" si="19"/>
        <v>285246520</v>
      </c>
      <c r="H143" s="7"/>
      <c r="I143" s="7"/>
      <c r="J143" s="7"/>
      <c r="K143" s="7"/>
      <c r="L143" s="7"/>
    </row>
    <row r="144" spans="1:12" x14ac:dyDescent="0.2">
      <c r="A144" t="s">
        <v>41</v>
      </c>
      <c r="B144">
        <v>1992</v>
      </c>
      <c r="C144" s="2">
        <v>9453120</v>
      </c>
      <c r="D144" s="2">
        <v>8218160</v>
      </c>
      <c r="E144" s="2">
        <v>124770520</v>
      </c>
      <c r="F144" s="2">
        <v>63173880</v>
      </c>
      <c r="G144" s="2">
        <f t="shared" si="19"/>
        <v>205615680</v>
      </c>
      <c r="H144" s="7"/>
      <c r="I144" s="7"/>
      <c r="J144" s="7"/>
      <c r="K144" s="7"/>
      <c r="L144" s="7"/>
    </row>
    <row r="145" spans="1:12" x14ac:dyDescent="0.2">
      <c r="A145" t="s">
        <v>41</v>
      </c>
      <c r="B145">
        <v>1993</v>
      </c>
      <c r="C145" s="2">
        <v>17105400</v>
      </c>
      <c r="D145" s="2">
        <v>14021440</v>
      </c>
      <c r="E145" s="2">
        <v>180801240</v>
      </c>
      <c r="F145" s="2">
        <v>90177880</v>
      </c>
      <c r="G145" s="2">
        <f t="shared" si="19"/>
        <v>302105960</v>
      </c>
      <c r="H145" s="7"/>
      <c r="I145" s="7"/>
      <c r="J145" s="7"/>
      <c r="K145" s="7"/>
      <c r="L145" s="7"/>
    </row>
    <row r="146" spans="1:12" x14ac:dyDescent="0.2">
      <c r="A146" t="s">
        <v>41</v>
      </c>
      <c r="B146">
        <v>1994</v>
      </c>
      <c r="C146" s="2">
        <v>25913520</v>
      </c>
      <c r="D146" s="2">
        <v>20677840</v>
      </c>
      <c r="E146" s="2">
        <v>239967520</v>
      </c>
      <c r="F146" s="2">
        <v>122606760</v>
      </c>
      <c r="G146" s="2">
        <f t="shared" si="19"/>
        <v>409165640</v>
      </c>
      <c r="H146" s="7"/>
      <c r="I146" s="7"/>
      <c r="J146" s="7"/>
      <c r="K146" s="7"/>
      <c r="L146" s="7"/>
    </row>
    <row r="147" spans="1:12" x14ac:dyDescent="0.2">
      <c r="A147" t="s">
        <v>41</v>
      </c>
      <c r="B147">
        <v>1995</v>
      </c>
      <c r="C147" s="2">
        <v>16314200</v>
      </c>
      <c r="D147" s="2">
        <v>12951600</v>
      </c>
      <c r="E147" s="2">
        <v>166139960</v>
      </c>
      <c r="F147" s="2">
        <v>83829360</v>
      </c>
      <c r="G147" s="2">
        <f t="shared" si="19"/>
        <v>279235120</v>
      </c>
      <c r="H147" s="7"/>
      <c r="I147" s="7"/>
      <c r="J147" s="7"/>
      <c r="K147" s="7"/>
      <c r="L147" s="7"/>
    </row>
    <row r="148" spans="1:12" x14ac:dyDescent="0.2">
      <c r="A148" t="s">
        <v>41</v>
      </c>
      <c r="B148">
        <v>1996</v>
      </c>
      <c r="C148" s="2">
        <v>13895880</v>
      </c>
      <c r="D148" s="2">
        <v>9738640</v>
      </c>
      <c r="E148" s="2">
        <v>146024560</v>
      </c>
      <c r="F148" s="2">
        <v>68787960</v>
      </c>
      <c r="G148" s="2">
        <f t="shared" si="19"/>
        <v>238447040</v>
      </c>
      <c r="H148" s="7"/>
      <c r="I148" s="7"/>
      <c r="J148" s="7"/>
      <c r="K148" s="7"/>
      <c r="L148" s="7"/>
    </row>
    <row r="149" spans="1:12" x14ac:dyDescent="0.2">
      <c r="A149" t="s">
        <v>41</v>
      </c>
      <c r="B149">
        <v>1997</v>
      </c>
      <c r="C149" s="2">
        <v>20528200</v>
      </c>
      <c r="D149" s="2">
        <v>13703240</v>
      </c>
      <c r="E149" s="2">
        <v>195359320</v>
      </c>
      <c r="F149" s="2">
        <v>93463080</v>
      </c>
      <c r="G149" s="2">
        <f t="shared" si="19"/>
        <v>323053840</v>
      </c>
      <c r="H149" s="7"/>
      <c r="I149" s="7"/>
      <c r="J149" s="7"/>
      <c r="K149" s="7"/>
      <c r="L149" s="7"/>
    </row>
    <row r="150" spans="1:12" x14ac:dyDescent="0.2">
      <c r="A150" t="s">
        <v>41</v>
      </c>
      <c r="B150">
        <v>1998</v>
      </c>
      <c r="C150" s="2">
        <v>22163920</v>
      </c>
      <c r="D150" s="2">
        <v>16016640</v>
      </c>
      <c r="E150" s="2">
        <v>213962840</v>
      </c>
      <c r="F150" s="2">
        <v>108143280</v>
      </c>
      <c r="G150" s="2">
        <f t="shared" si="19"/>
        <v>360286680</v>
      </c>
      <c r="H150" s="7"/>
      <c r="I150" s="7"/>
      <c r="J150" s="7"/>
      <c r="K150" s="7"/>
      <c r="L150" s="7"/>
    </row>
    <row r="151" spans="1:12" x14ac:dyDescent="0.2">
      <c r="A151" t="s">
        <v>41</v>
      </c>
      <c r="B151">
        <v>1999</v>
      </c>
      <c r="C151" s="2">
        <v>33699960</v>
      </c>
      <c r="D151" s="2">
        <v>22373760</v>
      </c>
      <c r="E151" s="2">
        <v>278922080</v>
      </c>
      <c r="F151" s="2">
        <v>137851120</v>
      </c>
      <c r="G151" s="2">
        <f t="shared" si="19"/>
        <v>472846920</v>
      </c>
      <c r="H151" s="7"/>
      <c r="I151" s="7"/>
      <c r="J151" s="7"/>
      <c r="K151" s="7"/>
      <c r="L151" s="7"/>
    </row>
    <row r="152" spans="1:12" x14ac:dyDescent="0.2">
      <c r="A152" t="s">
        <v>41</v>
      </c>
      <c r="B152">
        <v>2000</v>
      </c>
      <c r="C152" s="2">
        <v>20079280</v>
      </c>
      <c r="D152" s="2">
        <v>13429760</v>
      </c>
      <c r="E152" s="2">
        <v>204000600</v>
      </c>
      <c r="F152" s="2">
        <v>97326200</v>
      </c>
      <c r="G152" s="2">
        <f t="shared" si="19"/>
        <v>334835840</v>
      </c>
      <c r="H152" s="7"/>
      <c r="I152" s="7"/>
      <c r="J152" s="7"/>
      <c r="K152" s="7"/>
      <c r="L152" s="7"/>
    </row>
    <row r="153" spans="1:12" x14ac:dyDescent="0.2">
      <c r="A153" t="s">
        <v>41</v>
      </c>
      <c r="B153">
        <v>2001</v>
      </c>
      <c r="C153" s="2">
        <v>26974760</v>
      </c>
      <c r="D153" s="2">
        <v>17796840</v>
      </c>
      <c r="E153" s="2">
        <v>240008800</v>
      </c>
      <c r="F153" s="2">
        <v>118843400</v>
      </c>
      <c r="G153" s="2">
        <f t="shared" si="19"/>
        <v>403623800</v>
      </c>
      <c r="H153" s="7"/>
      <c r="I153" s="7"/>
      <c r="J153" s="7"/>
      <c r="K153" s="7"/>
      <c r="L153" s="7"/>
    </row>
    <row r="154" spans="1:12" x14ac:dyDescent="0.2">
      <c r="A154" t="s">
        <v>41</v>
      </c>
      <c r="B154">
        <v>2002</v>
      </c>
      <c r="C154" s="2">
        <v>25146400</v>
      </c>
      <c r="D154" s="2">
        <v>16154240</v>
      </c>
      <c r="E154" s="2">
        <v>215989000</v>
      </c>
      <c r="F154" s="2">
        <v>121978960</v>
      </c>
      <c r="G154" s="2">
        <f t="shared" si="19"/>
        <v>379268600</v>
      </c>
      <c r="H154" s="7"/>
      <c r="I154" s="7"/>
      <c r="J154" s="7"/>
      <c r="K154" s="7"/>
      <c r="L154" s="7"/>
    </row>
    <row r="155" spans="1:12" x14ac:dyDescent="0.2">
      <c r="A155" t="s">
        <v>41</v>
      </c>
      <c r="B155">
        <v>2003</v>
      </c>
      <c r="C155" s="2">
        <v>46266280</v>
      </c>
      <c r="D155" s="2">
        <v>26467360</v>
      </c>
      <c r="E155" s="2">
        <v>339689680</v>
      </c>
      <c r="F155" s="2">
        <v>192490360</v>
      </c>
      <c r="G155" s="2">
        <f t="shared" si="19"/>
        <v>604913680</v>
      </c>
      <c r="H155" s="7"/>
      <c r="I155" s="7"/>
      <c r="J155" s="7"/>
      <c r="K155" s="7"/>
      <c r="L155" s="7"/>
    </row>
    <row r="156" spans="1:12" x14ac:dyDescent="0.2">
      <c r="A156" t="s">
        <v>41</v>
      </c>
      <c r="B156">
        <v>2004</v>
      </c>
      <c r="C156" s="2">
        <v>34124800</v>
      </c>
      <c r="D156" s="2">
        <v>24872920</v>
      </c>
      <c r="E156" s="2">
        <v>291715440</v>
      </c>
      <c r="F156" s="2">
        <v>174590320</v>
      </c>
      <c r="G156" s="2">
        <f t="shared" si="19"/>
        <v>525303480</v>
      </c>
      <c r="H156" s="7"/>
      <c r="I156" s="7"/>
      <c r="J156" s="7"/>
      <c r="K156" s="7"/>
      <c r="L156" s="7"/>
    </row>
    <row r="157" spans="1:12" x14ac:dyDescent="0.2">
      <c r="A157" t="s">
        <v>41</v>
      </c>
      <c r="B157">
        <v>2005</v>
      </c>
      <c r="C157" s="2">
        <v>36775320</v>
      </c>
      <c r="D157" s="2">
        <v>29363840</v>
      </c>
      <c r="E157" s="2">
        <v>286459120</v>
      </c>
      <c r="F157" s="2">
        <v>206326040</v>
      </c>
      <c r="G157" s="2">
        <f t="shared" si="19"/>
        <v>558924320</v>
      </c>
      <c r="H157" s="7"/>
      <c r="I157" s="7"/>
      <c r="J157" s="7"/>
      <c r="K157" s="7"/>
      <c r="L157" s="7"/>
    </row>
    <row r="158" spans="1:12" x14ac:dyDescent="0.2">
      <c r="A158" t="s">
        <v>41</v>
      </c>
      <c r="B158">
        <v>2006</v>
      </c>
      <c r="C158" s="2">
        <v>32435760</v>
      </c>
      <c r="D158" s="2">
        <v>30392400</v>
      </c>
      <c r="E158" s="2">
        <v>299857920</v>
      </c>
      <c r="F158" s="2">
        <v>233631040</v>
      </c>
      <c r="G158" s="2">
        <f t="shared" si="19"/>
        <v>596317120</v>
      </c>
      <c r="H158" s="7"/>
      <c r="I158" s="7"/>
      <c r="J158" s="7"/>
      <c r="K158" s="7"/>
      <c r="L158" s="7"/>
    </row>
    <row r="159" spans="1:12" x14ac:dyDescent="0.2">
      <c r="A159" t="s">
        <v>41</v>
      </c>
      <c r="B159">
        <v>2007</v>
      </c>
      <c r="C159" s="2">
        <v>30296080</v>
      </c>
      <c r="D159" s="2">
        <v>31309160</v>
      </c>
      <c r="E159" s="2">
        <v>273777560</v>
      </c>
      <c r="F159" s="2">
        <v>243128880</v>
      </c>
      <c r="G159" s="2">
        <f t="shared" si="19"/>
        <v>578511680</v>
      </c>
      <c r="H159" s="7"/>
      <c r="I159" s="7"/>
      <c r="J159" s="7"/>
      <c r="K159" s="7"/>
      <c r="L159" s="7"/>
    </row>
    <row r="160" spans="1:12" x14ac:dyDescent="0.2">
      <c r="A160" t="s">
        <v>41</v>
      </c>
      <c r="B160">
        <v>2008</v>
      </c>
      <c r="C160" s="2">
        <v>41409000</v>
      </c>
      <c r="D160" s="2">
        <v>44085320</v>
      </c>
      <c r="E160" s="2">
        <v>309242240</v>
      </c>
      <c r="F160" s="2">
        <v>305650880</v>
      </c>
      <c r="G160" s="2">
        <f t="shared" si="19"/>
        <v>700387440</v>
      </c>
      <c r="H160" s="7"/>
      <c r="I160" s="7"/>
      <c r="J160" s="7"/>
      <c r="K160" s="7"/>
      <c r="L160" s="7"/>
    </row>
    <row r="161" spans="1:12" x14ac:dyDescent="0.2">
      <c r="A161" t="s">
        <v>41</v>
      </c>
      <c r="B161">
        <v>2009</v>
      </c>
      <c r="C161" s="2">
        <v>44174760</v>
      </c>
      <c r="D161" s="2">
        <v>53995960</v>
      </c>
      <c r="E161" s="2">
        <v>333379000</v>
      </c>
      <c r="F161" s="2">
        <v>378350120</v>
      </c>
      <c r="G161" s="2">
        <f t="shared" si="19"/>
        <v>809899840</v>
      </c>
      <c r="H161" s="7"/>
      <c r="I161" s="7"/>
      <c r="J161" s="7"/>
      <c r="K161" s="7"/>
      <c r="L161" s="7"/>
    </row>
    <row r="162" spans="1:12" x14ac:dyDescent="0.2">
      <c r="A162" t="s">
        <v>41</v>
      </c>
      <c r="B162">
        <v>2010</v>
      </c>
      <c r="C162" s="2">
        <v>41926720</v>
      </c>
      <c r="D162" s="2">
        <v>50347840</v>
      </c>
      <c r="E162" s="2">
        <v>290122720</v>
      </c>
      <c r="F162" s="2">
        <v>356655760</v>
      </c>
      <c r="G162" s="2">
        <f t="shared" si="19"/>
        <v>739053040</v>
      </c>
      <c r="H162" s="7"/>
      <c r="I162" s="7"/>
      <c r="J162" s="7"/>
      <c r="K162" s="7"/>
      <c r="L162" s="7"/>
    </row>
    <row r="163" spans="1:12" x14ac:dyDescent="0.2">
      <c r="A163" t="s">
        <v>41</v>
      </c>
      <c r="B163">
        <v>2011</v>
      </c>
      <c r="C163" s="2">
        <v>42176120</v>
      </c>
      <c r="D163" s="2">
        <v>52023120</v>
      </c>
      <c r="E163" s="2">
        <v>295040200</v>
      </c>
      <c r="F163" s="2">
        <v>370768360</v>
      </c>
      <c r="G163" s="2">
        <f t="shared" si="19"/>
        <v>760007800</v>
      </c>
      <c r="H163" s="7"/>
      <c r="I163" s="7"/>
      <c r="J163" s="7"/>
      <c r="K163" s="7"/>
      <c r="L163" s="7"/>
    </row>
    <row r="164" spans="1:12" x14ac:dyDescent="0.2">
      <c r="A164" t="s">
        <v>41</v>
      </c>
      <c r="B164">
        <v>2012</v>
      </c>
      <c r="C164" s="2">
        <v>60327280</v>
      </c>
      <c r="D164" s="2">
        <v>74551680</v>
      </c>
      <c r="E164" s="2">
        <v>344951160</v>
      </c>
      <c r="F164" s="2">
        <v>489345160</v>
      </c>
      <c r="G164" s="2">
        <f t="shared" si="19"/>
        <v>969175280</v>
      </c>
      <c r="H164" s="7"/>
      <c r="I164" s="7"/>
      <c r="J164" s="7"/>
      <c r="K164" s="7"/>
      <c r="L164" s="7"/>
    </row>
    <row r="165" spans="1:12" x14ac:dyDescent="0.2">
      <c r="A165" t="s">
        <v>41</v>
      </c>
      <c r="B165">
        <v>2013</v>
      </c>
      <c r="C165" s="2">
        <v>36875080</v>
      </c>
      <c r="D165" s="2">
        <v>53234000</v>
      </c>
      <c r="E165" s="2">
        <v>214184720</v>
      </c>
      <c r="F165" s="2">
        <v>336260000</v>
      </c>
      <c r="G165" s="2">
        <f t="shared" si="19"/>
        <v>640553800</v>
      </c>
      <c r="H165" s="7"/>
      <c r="I165" s="7"/>
      <c r="J165" s="7"/>
      <c r="K165" s="7"/>
      <c r="L165" s="7"/>
    </row>
    <row r="166" spans="1:12" x14ac:dyDescent="0.2">
      <c r="A166" t="s">
        <v>41</v>
      </c>
      <c r="B166">
        <v>2014</v>
      </c>
      <c r="C166" s="2">
        <v>35555840</v>
      </c>
      <c r="D166" s="2">
        <v>53149720</v>
      </c>
      <c r="E166" s="2">
        <v>257521840</v>
      </c>
      <c r="F166" s="2">
        <v>523069200</v>
      </c>
      <c r="G166" s="2">
        <f t="shared" si="19"/>
        <v>869296600</v>
      </c>
      <c r="H166" s="7"/>
      <c r="I166" s="7"/>
      <c r="J166" s="7"/>
      <c r="K166" s="7"/>
      <c r="L166" s="7"/>
    </row>
    <row r="167" spans="1:12" x14ac:dyDescent="0.2">
      <c r="A167" t="s">
        <v>41</v>
      </c>
      <c r="B167">
        <v>2015</v>
      </c>
      <c r="C167" s="2">
        <v>45817360</v>
      </c>
      <c r="D167" s="2">
        <v>67258880</v>
      </c>
      <c r="E167" s="2">
        <v>290962080</v>
      </c>
      <c r="F167" s="2">
        <v>627161880</v>
      </c>
      <c r="G167" s="2">
        <f t="shared" si="19"/>
        <v>1031200200</v>
      </c>
      <c r="H167" s="7"/>
      <c r="I167" s="7"/>
      <c r="J167" s="7"/>
      <c r="K167" s="7"/>
      <c r="L167" s="7"/>
    </row>
    <row r="168" spans="1:12" x14ac:dyDescent="0.2">
      <c r="A168" t="s">
        <v>41</v>
      </c>
      <c r="B168">
        <v>2016</v>
      </c>
      <c r="C168" s="2">
        <v>33417880</v>
      </c>
      <c r="D168" s="2">
        <v>49800880</v>
      </c>
      <c r="E168" s="2">
        <v>241601520</v>
      </c>
      <c r="F168" s="2">
        <v>531168680</v>
      </c>
      <c r="G168" s="2">
        <f t="shared" si="19"/>
        <v>855988960</v>
      </c>
      <c r="H168" s="7"/>
      <c r="I168" s="7"/>
      <c r="J168" s="7"/>
      <c r="K168" s="7"/>
      <c r="L168" s="7"/>
    </row>
    <row r="169" spans="1:12" x14ac:dyDescent="0.2">
      <c r="A169" t="s">
        <v>41</v>
      </c>
      <c r="B169">
        <v>2017</v>
      </c>
      <c r="C169" s="2">
        <v>52618240</v>
      </c>
      <c r="D169" s="2">
        <v>75213880</v>
      </c>
      <c r="E169" s="2">
        <v>310243280</v>
      </c>
      <c r="F169" s="2">
        <v>661628960</v>
      </c>
      <c r="G169" s="2">
        <f t="shared" si="19"/>
        <v>1099704360</v>
      </c>
      <c r="H169" s="7"/>
      <c r="I169" s="7"/>
      <c r="J169" s="7"/>
      <c r="K169" s="7"/>
      <c r="L169" s="7"/>
    </row>
    <row r="170" spans="1:12" x14ac:dyDescent="0.2">
      <c r="A170" t="s">
        <v>41</v>
      </c>
      <c r="B170">
        <v>2018</v>
      </c>
      <c r="C170" s="2">
        <v>41028880</v>
      </c>
      <c r="D170" s="2">
        <v>60690200</v>
      </c>
      <c r="E170" s="2">
        <v>256747840</v>
      </c>
      <c r="F170" s="2">
        <v>533175920</v>
      </c>
      <c r="G170" s="2">
        <f t="shared" si="19"/>
        <v>891642840</v>
      </c>
      <c r="H170" s="7"/>
      <c r="I170" s="7"/>
      <c r="J170" s="7"/>
      <c r="K170" s="7"/>
      <c r="L170" s="7"/>
    </row>
    <row r="171" spans="1:12" x14ac:dyDescent="0.2">
      <c r="A171" t="s">
        <v>41</v>
      </c>
      <c r="B171">
        <v>2019</v>
      </c>
      <c r="C171" s="2">
        <v>52570080</v>
      </c>
      <c r="D171" s="2">
        <v>76670720</v>
      </c>
      <c r="E171" s="2">
        <v>304813240</v>
      </c>
      <c r="F171" s="2">
        <v>643180240</v>
      </c>
      <c r="G171" s="2">
        <f t="shared" si="19"/>
        <v>1077234280</v>
      </c>
      <c r="H171" s="7"/>
      <c r="I171" s="7"/>
      <c r="J171" s="7"/>
      <c r="K171" s="7"/>
      <c r="L171" s="7"/>
    </row>
    <row r="172" spans="1:12" x14ac:dyDescent="0.2">
      <c r="A172" t="s">
        <v>41</v>
      </c>
      <c r="B172">
        <v>2020</v>
      </c>
      <c r="C172" s="2">
        <v>42489160</v>
      </c>
      <c r="D172" s="2">
        <v>63409520</v>
      </c>
      <c r="E172" s="2">
        <v>264255640</v>
      </c>
      <c r="F172" s="2">
        <v>569670880</v>
      </c>
      <c r="G172" s="2">
        <f t="shared" si="19"/>
        <v>939825200</v>
      </c>
      <c r="H172" s="7"/>
      <c r="I172" s="7"/>
      <c r="J172" s="7"/>
      <c r="K172" s="7"/>
      <c r="L172" s="7"/>
    </row>
    <row r="173" spans="1:12" x14ac:dyDescent="0.2">
      <c r="A173" t="s">
        <v>41</v>
      </c>
      <c r="B173">
        <v>2021</v>
      </c>
      <c r="C173" s="2">
        <v>57468640</v>
      </c>
      <c r="D173" s="2">
        <v>84054680</v>
      </c>
      <c r="E173" s="2">
        <v>320210680</v>
      </c>
      <c r="F173" s="2">
        <v>701185520</v>
      </c>
      <c r="G173" s="2">
        <f t="shared" si="19"/>
        <v>1162919520</v>
      </c>
      <c r="H173" s="7"/>
      <c r="I173" s="7"/>
      <c r="J173" s="7"/>
      <c r="K173" s="7"/>
      <c r="L173" s="7"/>
    </row>
    <row r="174" spans="1:12" x14ac:dyDescent="0.2">
      <c r="A174" t="s">
        <v>41</v>
      </c>
      <c r="B174">
        <v>2022</v>
      </c>
      <c r="C174" s="2">
        <v>55595560</v>
      </c>
      <c r="D174" s="2">
        <v>84132080</v>
      </c>
      <c r="E174" s="2">
        <v>332113080</v>
      </c>
      <c r="F174" s="2">
        <v>738555960</v>
      </c>
      <c r="G174" s="2">
        <f t="shared" si="19"/>
        <v>1210396680</v>
      </c>
      <c r="H174" s="7"/>
      <c r="I174" s="7"/>
      <c r="J174" s="7"/>
      <c r="K174" s="7"/>
      <c r="L174" s="7"/>
    </row>
    <row r="175" spans="1:12" x14ac:dyDescent="0.2">
      <c r="A175" t="s">
        <v>41</v>
      </c>
      <c r="B175">
        <v>2023</v>
      </c>
      <c r="C175" s="2">
        <v>71828920</v>
      </c>
      <c r="D175" s="2">
        <v>108698840</v>
      </c>
      <c r="E175" s="2">
        <v>429090120</v>
      </c>
      <c r="F175" s="2">
        <v>954214720</v>
      </c>
      <c r="G175" s="2">
        <f t="shared" si="19"/>
        <v>1563832600</v>
      </c>
      <c r="H175" s="7"/>
      <c r="I175" s="7"/>
      <c r="J175" s="7"/>
      <c r="K175" s="7"/>
      <c r="L175" s="7"/>
    </row>
    <row r="176" spans="1:12" x14ac:dyDescent="0.2">
      <c r="A176" t="s">
        <v>42</v>
      </c>
      <c r="B176">
        <v>1990</v>
      </c>
      <c r="C176" s="2">
        <v>4515070</v>
      </c>
      <c r="D176" s="2">
        <v>3735440</v>
      </c>
      <c r="E176" s="2">
        <v>53932270</v>
      </c>
      <c r="F176" s="2">
        <v>28241580</v>
      </c>
      <c r="G176" s="2">
        <f t="shared" si="19"/>
        <v>90424360</v>
      </c>
      <c r="H176" s="7"/>
      <c r="I176" s="7"/>
      <c r="J176" s="7"/>
      <c r="K176" s="7"/>
      <c r="L176" s="7"/>
    </row>
    <row r="177" spans="1:12" x14ac:dyDescent="0.2">
      <c r="A177" t="s">
        <v>42</v>
      </c>
      <c r="B177">
        <v>1991</v>
      </c>
      <c r="C177" s="2">
        <v>4840490</v>
      </c>
      <c r="D177" s="2">
        <v>3889670</v>
      </c>
      <c r="E177" s="2">
        <v>52258000</v>
      </c>
      <c r="F177" s="2">
        <v>26907570</v>
      </c>
      <c r="G177" s="2">
        <f t="shared" si="19"/>
        <v>87895730</v>
      </c>
      <c r="H177" s="7"/>
      <c r="I177" s="7"/>
      <c r="J177" s="7"/>
      <c r="K177" s="7"/>
      <c r="L177" s="7"/>
    </row>
    <row r="178" spans="1:12" x14ac:dyDescent="0.2">
      <c r="A178" t="s">
        <v>42</v>
      </c>
      <c r="B178">
        <v>1992</v>
      </c>
      <c r="C178" s="2">
        <v>2912880</v>
      </c>
      <c r="D178" s="2">
        <v>2532340</v>
      </c>
      <c r="E178" s="2">
        <v>38446730</v>
      </c>
      <c r="F178" s="2">
        <v>19466370</v>
      </c>
      <c r="G178" s="2">
        <f t="shared" si="19"/>
        <v>63358320</v>
      </c>
      <c r="H178" s="7"/>
      <c r="I178" s="7"/>
      <c r="J178" s="7"/>
      <c r="K178" s="7"/>
      <c r="L178" s="7"/>
    </row>
    <row r="179" spans="1:12" x14ac:dyDescent="0.2">
      <c r="A179" t="s">
        <v>42</v>
      </c>
      <c r="B179">
        <v>1993</v>
      </c>
      <c r="C179" s="2">
        <v>5270850</v>
      </c>
      <c r="D179" s="2">
        <v>4320660</v>
      </c>
      <c r="E179" s="2">
        <v>55712010</v>
      </c>
      <c r="F179" s="2">
        <v>27787370</v>
      </c>
      <c r="G179" s="2">
        <f t="shared" si="19"/>
        <v>93090890</v>
      </c>
      <c r="H179" s="7"/>
      <c r="I179" s="7"/>
      <c r="J179" s="7"/>
      <c r="K179" s="7"/>
      <c r="L179" s="7"/>
    </row>
    <row r="180" spans="1:12" x14ac:dyDescent="0.2">
      <c r="A180" t="s">
        <v>42</v>
      </c>
      <c r="B180">
        <v>1994</v>
      </c>
      <c r="C180" s="2">
        <v>7984980</v>
      </c>
      <c r="D180" s="2">
        <v>7371660</v>
      </c>
      <c r="E180" s="2">
        <v>73943480</v>
      </c>
      <c r="F180" s="2">
        <v>37779990</v>
      </c>
      <c r="G180" s="2">
        <f t="shared" si="19"/>
        <v>127080110</v>
      </c>
      <c r="H180" s="7"/>
      <c r="I180" s="7"/>
      <c r="J180" s="7"/>
      <c r="K180" s="7"/>
      <c r="L180" s="7"/>
    </row>
    <row r="181" spans="1:12" x14ac:dyDescent="0.2">
      <c r="A181" t="s">
        <v>42</v>
      </c>
      <c r="B181">
        <v>1995</v>
      </c>
      <c r="C181" s="2">
        <v>5027050</v>
      </c>
      <c r="D181" s="2">
        <v>3990900</v>
      </c>
      <c r="E181" s="2">
        <v>51194290</v>
      </c>
      <c r="F181" s="2">
        <v>25831140</v>
      </c>
      <c r="G181" s="2">
        <f t="shared" si="19"/>
        <v>86043380</v>
      </c>
      <c r="H181" s="7"/>
      <c r="I181" s="7"/>
      <c r="J181" s="7"/>
      <c r="K181" s="7"/>
      <c r="L181" s="7"/>
    </row>
    <row r="182" spans="1:12" x14ac:dyDescent="0.2">
      <c r="A182" t="s">
        <v>42</v>
      </c>
      <c r="B182">
        <v>1996</v>
      </c>
      <c r="C182" s="2">
        <v>4281870</v>
      </c>
      <c r="D182" s="2">
        <v>3000860</v>
      </c>
      <c r="E182" s="2">
        <v>44995940</v>
      </c>
      <c r="F182" s="2">
        <v>21196290</v>
      </c>
      <c r="G182" s="2">
        <f t="shared" si="19"/>
        <v>73474960</v>
      </c>
      <c r="H182" s="7"/>
      <c r="I182" s="7"/>
      <c r="J182" s="7"/>
      <c r="K182" s="7"/>
      <c r="L182" s="7"/>
    </row>
    <row r="183" spans="1:12" x14ac:dyDescent="0.2">
      <c r="A183" t="s">
        <v>42</v>
      </c>
      <c r="B183">
        <v>1997</v>
      </c>
      <c r="C183" s="2">
        <v>6325550</v>
      </c>
      <c r="D183" s="2">
        <v>4222510</v>
      </c>
      <c r="E183" s="2">
        <v>60197930</v>
      </c>
      <c r="F183" s="2">
        <v>28799670</v>
      </c>
      <c r="G183" s="2">
        <f t="shared" si="19"/>
        <v>99545660</v>
      </c>
      <c r="H183" s="7"/>
      <c r="I183" s="7"/>
      <c r="J183" s="7"/>
      <c r="K183" s="7"/>
      <c r="L183" s="7"/>
    </row>
    <row r="184" spans="1:12" x14ac:dyDescent="0.2">
      <c r="A184" t="s">
        <v>42</v>
      </c>
      <c r="B184">
        <v>1998</v>
      </c>
      <c r="C184" s="2">
        <v>7029580</v>
      </c>
      <c r="D184" s="2">
        <v>4935360</v>
      </c>
      <c r="E184" s="2">
        <v>68930410</v>
      </c>
      <c r="F184" s="2">
        <v>33323220</v>
      </c>
      <c r="G184" s="2">
        <f t="shared" si="19"/>
        <v>114218570</v>
      </c>
      <c r="H184" s="7"/>
      <c r="I184" s="7"/>
      <c r="J184" s="7"/>
      <c r="K184" s="7"/>
      <c r="L184" s="7"/>
    </row>
    <row r="185" spans="1:12" x14ac:dyDescent="0.2">
      <c r="A185" t="s">
        <v>42</v>
      </c>
      <c r="B185">
        <v>1999</v>
      </c>
      <c r="C185" s="2">
        <v>10384290</v>
      </c>
      <c r="D185" s="2">
        <v>6894240</v>
      </c>
      <c r="E185" s="2">
        <v>85946920</v>
      </c>
      <c r="F185" s="2">
        <v>42477380</v>
      </c>
      <c r="G185" s="2">
        <f t="shared" si="19"/>
        <v>145702830</v>
      </c>
      <c r="H185" s="7"/>
      <c r="I185" s="7"/>
      <c r="J185" s="7"/>
      <c r="K185" s="7"/>
      <c r="L185" s="7"/>
    </row>
    <row r="186" spans="1:12" x14ac:dyDescent="0.2">
      <c r="A186" t="s">
        <v>42</v>
      </c>
      <c r="B186">
        <v>2000</v>
      </c>
      <c r="C186" s="2">
        <v>6187220</v>
      </c>
      <c r="D186" s="2">
        <v>4138240</v>
      </c>
      <c r="E186" s="2">
        <v>62860650</v>
      </c>
      <c r="F186" s="2">
        <v>29990050</v>
      </c>
      <c r="G186" s="2">
        <f t="shared" si="19"/>
        <v>103176160</v>
      </c>
      <c r="H186" s="7"/>
      <c r="I186" s="7"/>
      <c r="J186" s="7"/>
      <c r="K186" s="7"/>
      <c r="L186" s="7"/>
    </row>
    <row r="187" spans="1:12" x14ac:dyDescent="0.2">
      <c r="A187" t="s">
        <v>42</v>
      </c>
      <c r="B187">
        <v>2001</v>
      </c>
      <c r="C187" s="2">
        <v>8311990</v>
      </c>
      <c r="D187" s="2">
        <v>5483910</v>
      </c>
      <c r="E187" s="2">
        <v>73956200</v>
      </c>
      <c r="F187" s="2">
        <v>36620350</v>
      </c>
      <c r="G187" s="2">
        <f t="shared" si="19"/>
        <v>124372450</v>
      </c>
      <c r="H187" s="7"/>
      <c r="I187" s="7"/>
      <c r="J187" s="7"/>
      <c r="K187" s="7"/>
      <c r="L187" s="7"/>
    </row>
    <row r="188" spans="1:12" x14ac:dyDescent="0.2">
      <c r="A188" t="s">
        <v>42</v>
      </c>
      <c r="B188">
        <v>2002</v>
      </c>
      <c r="C188" s="2">
        <v>7748600</v>
      </c>
      <c r="D188" s="2">
        <v>4977760</v>
      </c>
      <c r="E188" s="2">
        <v>66554750</v>
      </c>
      <c r="F188" s="2">
        <v>37586540</v>
      </c>
      <c r="G188" s="2">
        <f t="shared" si="19"/>
        <v>116867650</v>
      </c>
      <c r="H188" s="7"/>
      <c r="I188" s="7"/>
      <c r="J188" s="7"/>
      <c r="K188" s="7"/>
      <c r="L188" s="7"/>
    </row>
    <row r="189" spans="1:12" x14ac:dyDescent="0.2">
      <c r="A189" t="s">
        <v>42</v>
      </c>
      <c r="B189">
        <v>2003</v>
      </c>
      <c r="C189" s="2">
        <v>14256470</v>
      </c>
      <c r="D189" s="2">
        <v>8155640</v>
      </c>
      <c r="E189" s="2">
        <v>104671820</v>
      </c>
      <c r="F189" s="2">
        <v>59313890</v>
      </c>
      <c r="G189" s="2">
        <f t="shared" si="19"/>
        <v>186397820</v>
      </c>
      <c r="H189" s="7"/>
      <c r="I189" s="7"/>
      <c r="J189" s="7"/>
      <c r="K189" s="7"/>
      <c r="L189" s="7"/>
    </row>
    <row r="190" spans="1:12" x14ac:dyDescent="0.2">
      <c r="A190" t="s">
        <v>42</v>
      </c>
      <c r="B190">
        <v>2004</v>
      </c>
      <c r="C190" s="2">
        <v>10515200</v>
      </c>
      <c r="D190" s="2">
        <v>7664330</v>
      </c>
      <c r="E190" s="2">
        <v>89889060</v>
      </c>
      <c r="F190" s="2">
        <v>53798180</v>
      </c>
      <c r="G190" s="2">
        <f t="shared" si="19"/>
        <v>161866770</v>
      </c>
      <c r="H190" s="7"/>
      <c r="I190" s="7"/>
      <c r="J190" s="7"/>
      <c r="K190" s="7"/>
      <c r="L190" s="7"/>
    </row>
    <row r="191" spans="1:12" x14ac:dyDescent="0.2">
      <c r="A191" t="s">
        <v>42</v>
      </c>
      <c r="B191">
        <v>2005</v>
      </c>
      <c r="C191" s="2">
        <v>11331930</v>
      </c>
      <c r="D191" s="2">
        <v>9048160</v>
      </c>
      <c r="E191" s="2">
        <v>88269380</v>
      </c>
      <c r="F191" s="2">
        <v>67577210</v>
      </c>
      <c r="G191" s="2">
        <f t="shared" si="19"/>
        <v>176226680</v>
      </c>
      <c r="H191" s="7"/>
      <c r="I191" s="7"/>
      <c r="J191" s="7"/>
      <c r="K191" s="7"/>
      <c r="L191" s="7"/>
    </row>
    <row r="192" spans="1:12" x14ac:dyDescent="0.2">
      <c r="A192" t="s">
        <v>42</v>
      </c>
      <c r="B192">
        <v>2006</v>
      </c>
      <c r="C192" s="2">
        <v>9994740</v>
      </c>
      <c r="D192" s="2">
        <v>9365100</v>
      </c>
      <c r="E192" s="2">
        <v>92398080</v>
      </c>
      <c r="F192" s="2">
        <v>71990960</v>
      </c>
      <c r="G192" s="2">
        <f t="shared" si="19"/>
        <v>183748880</v>
      </c>
      <c r="H192" s="7"/>
      <c r="I192" s="7"/>
      <c r="J192" s="7"/>
      <c r="K192" s="7"/>
      <c r="L192" s="7"/>
    </row>
    <row r="193" spans="1:12" x14ac:dyDescent="0.2">
      <c r="A193" t="s">
        <v>42</v>
      </c>
      <c r="B193">
        <v>2007</v>
      </c>
      <c r="C193" s="2">
        <v>9335420</v>
      </c>
      <c r="D193" s="2">
        <v>9647590</v>
      </c>
      <c r="E193" s="2">
        <v>84361690</v>
      </c>
      <c r="F193" s="2">
        <v>74917620</v>
      </c>
      <c r="G193" s="2">
        <f t="shared" si="19"/>
        <v>178262320</v>
      </c>
      <c r="H193" s="7"/>
      <c r="I193" s="7"/>
      <c r="J193" s="7"/>
      <c r="K193" s="7"/>
      <c r="L193" s="7"/>
    </row>
    <row r="194" spans="1:12" x14ac:dyDescent="0.2">
      <c r="A194" t="s">
        <v>42</v>
      </c>
      <c r="B194">
        <v>2008</v>
      </c>
      <c r="C194" s="2">
        <v>12759750</v>
      </c>
      <c r="D194" s="2">
        <v>13584430</v>
      </c>
      <c r="E194" s="2">
        <v>95289760</v>
      </c>
      <c r="F194" s="2">
        <v>94183120</v>
      </c>
      <c r="G194" s="2">
        <f t="shared" si="19"/>
        <v>215817060</v>
      </c>
      <c r="H194" s="7"/>
      <c r="I194" s="7"/>
      <c r="J194" s="7"/>
      <c r="K194" s="7"/>
      <c r="L194" s="7"/>
    </row>
    <row r="195" spans="1:12" x14ac:dyDescent="0.2">
      <c r="A195" t="s">
        <v>42</v>
      </c>
      <c r="B195">
        <v>2009</v>
      </c>
      <c r="C195" s="2">
        <v>13611990</v>
      </c>
      <c r="D195" s="2">
        <v>16638290</v>
      </c>
      <c r="E195" s="2">
        <v>102727250</v>
      </c>
      <c r="F195" s="2">
        <v>116584630</v>
      </c>
      <c r="G195" s="2">
        <f t="shared" si="19"/>
        <v>249562160</v>
      </c>
      <c r="H195" s="7"/>
      <c r="I195" s="7"/>
      <c r="J195" s="7"/>
      <c r="K195" s="7"/>
      <c r="L195" s="7"/>
    </row>
    <row r="196" spans="1:12" x14ac:dyDescent="0.2">
      <c r="A196" t="s">
        <v>42</v>
      </c>
      <c r="B196">
        <v>2010</v>
      </c>
      <c r="C196" s="2">
        <v>12919280</v>
      </c>
      <c r="D196" s="2">
        <v>15514160</v>
      </c>
      <c r="E196" s="2">
        <v>89398280</v>
      </c>
      <c r="F196" s="2">
        <v>109899740</v>
      </c>
      <c r="G196" s="2">
        <f t="shared" si="19"/>
        <v>227731460</v>
      </c>
      <c r="H196" s="7"/>
      <c r="I196" s="7"/>
      <c r="J196" s="7"/>
      <c r="K196" s="7"/>
      <c r="L196" s="7"/>
    </row>
    <row r="197" spans="1:12" x14ac:dyDescent="0.2">
      <c r="A197" t="s">
        <v>42</v>
      </c>
      <c r="B197">
        <v>2011</v>
      </c>
      <c r="C197" s="2">
        <v>12996130</v>
      </c>
      <c r="D197" s="2">
        <v>16030380</v>
      </c>
      <c r="E197" s="2">
        <v>90913550</v>
      </c>
      <c r="F197" s="2">
        <v>114248390</v>
      </c>
      <c r="G197" s="2">
        <f t="shared" si="19"/>
        <v>234188450</v>
      </c>
      <c r="H197" s="7"/>
      <c r="I197" s="7"/>
      <c r="J197" s="7"/>
      <c r="K197" s="7"/>
      <c r="L197" s="7"/>
    </row>
    <row r="198" spans="1:12" x14ac:dyDescent="0.2">
      <c r="A198" t="s">
        <v>42</v>
      </c>
      <c r="B198">
        <v>2012</v>
      </c>
      <c r="C198" s="2">
        <v>18589220</v>
      </c>
      <c r="D198" s="2">
        <v>22972320</v>
      </c>
      <c r="E198" s="2">
        <v>106293090</v>
      </c>
      <c r="F198" s="2">
        <v>150786590</v>
      </c>
      <c r="G198" s="2">
        <f t="shared" si="19"/>
        <v>298641220</v>
      </c>
      <c r="H198" s="7"/>
      <c r="I198" s="7"/>
      <c r="J198" s="7"/>
      <c r="K198" s="7"/>
      <c r="L198" s="7"/>
    </row>
    <row r="199" spans="1:12" x14ac:dyDescent="0.2">
      <c r="A199" t="s">
        <v>42</v>
      </c>
      <c r="B199">
        <v>2013</v>
      </c>
      <c r="C199" s="2">
        <v>11362670</v>
      </c>
      <c r="D199" s="2">
        <v>16403500</v>
      </c>
      <c r="E199" s="2">
        <v>65998780</v>
      </c>
      <c r="F199" s="2">
        <v>103615000</v>
      </c>
      <c r="G199" s="2">
        <f t="shared" ref="G199:G243" si="20">SUM(C199:F199)</f>
        <v>197379950</v>
      </c>
      <c r="H199" s="7"/>
      <c r="I199" s="7"/>
      <c r="J199" s="7"/>
      <c r="K199" s="7"/>
      <c r="L199" s="7"/>
    </row>
    <row r="200" spans="1:12" x14ac:dyDescent="0.2">
      <c r="A200" t="s">
        <v>42</v>
      </c>
      <c r="B200">
        <v>2014</v>
      </c>
      <c r="C200" s="2">
        <v>10956160</v>
      </c>
      <c r="D200" s="2">
        <v>16377530</v>
      </c>
      <c r="E200" s="2">
        <v>79352660</v>
      </c>
      <c r="F200" s="2">
        <v>161178300</v>
      </c>
      <c r="G200" s="2">
        <f t="shared" si="20"/>
        <v>267864650</v>
      </c>
      <c r="H200" s="7"/>
      <c r="I200" s="7"/>
      <c r="J200" s="7"/>
      <c r="K200" s="7"/>
      <c r="L200" s="7"/>
    </row>
    <row r="201" spans="1:12" x14ac:dyDescent="0.2">
      <c r="A201" t="s">
        <v>42</v>
      </c>
      <c r="B201">
        <v>2015</v>
      </c>
      <c r="C201" s="2">
        <v>14118140</v>
      </c>
      <c r="D201" s="2">
        <v>20725120</v>
      </c>
      <c r="E201" s="2">
        <v>89656920</v>
      </c>
      <c r="F201" s="2">
        <v>193253370</v>
      </c>
      <c r="G201" s="2">
        <f t="shared" si="20"/>
        <v>317753550</v>
      </c>
      <c r="H201" s="7"/>
      <c r="I201" s="7"/>
      <c r="J201" s="7"/>
      <c r="K201" s="7"/>
      <c r="L201" s="7"/>
    </row>
    <row r="202" spans="1:12" x14ac:dyDescent="0.2">
      <c r="A202" t="s">
        <v>42</v>
      </c>
      <c r="B202">
        <v>2016</v>
      </c>
      <c r="C202" s="2">
        <v>10297370</v>
      </c>
      <c r="D202" s="2">
        <v>15345620</v>
      </c>
      <c r="E202" s="2">
        <v>74446980</v>
      </c>
      <c r="F202" s="2">
        <v>163674070</v>
      </c>
      <c r="G202" s="2">
        <f t="shared" si="20"/>
        <v>263764040</v>
      </c>
      <c r="H202" s="7"/>
      <c r="I202" s="7"/>
      <c r="J202" s="7"/>
      <c r="K202" s="7"/>
      <c r="L202" s="7"/>
    </row>
    <row r="203" spans="1:12" x14ac:dyDescent="0.2">
      <c r="A203" t="s">
        <v>42</v>
      </c>
      <c r="B203">
        <v>2017</v>
      </c>
      <c r="C203" s="2">
        <v>16213760</v>
      </c>
      <c r="D203" s="2">
        <v>23176370</v>
      </c>
      <c r="E203" s="2">
        <v>95598220</v>
      </c>
      <c r="F203" s="2">
        <v>203874040</v>
      </c>
      <c r="G203" s="2">
        <f t="shared" si="20"/>
        <v>338862390</v>
      </c>
      <c r="H203" s="7"/>
      <c r="I203" s="7"/>
      <c r="J203" s="7"/>
      <c r="K203" s="7"/>
      <c r="L203" s="7"/>
    </row>
    <row r="204" spans="1:12" x14ac:dyDescent="0.2">
      <c r="A204" t="s">
        <v>42</v>
      </c>
      <c r="B204">
        <v>2018</v>
      </c>
      <c r="C204" s="2">
        <v>12642620</v>
      </c>
      <c r="D204" s="2">
        <v>18701050</v>
      </c>
      <c r="E204" s="2">
        <v>79114160</v>
      </c>
      <c r="F204" s="2">
        <v>164292580</v>
      </c>
      <c r="G204" s="2">
        <f t="shared" si="20"/>
        <v>274750410</v>
      </c>
      <c r="H204" s="7"/>
      <c r="I204" s="7"/>
      <c r="J204" s="7"/>
      <c r="K204" s="7"/>
      <c r="L204" s="7"/>
    </row>
    <row r="205" spans="1:12" x14ac:dyDescent="0.2">
      <c r="A205" t="s">
        <v>42</v>
      </c>
      <c r="B205">
        <v>2019</v>
      </c>
      <c r="C205" s="2">
        <v>16198920</v>
      </c>
      <c r="D205" s="2">
        <v>23625280</v>
      </c>
      <c r="E205" s="2">
        <v>93925010</v>
      </c>
      <c r="F205" s="2">
        <v>198189260</v>
      </c>
      <c r="G205" s="2">
        <f t="shared" si="20"/>
        <v>331938470</v>
      </c>
      <c r="H205" s="7"/>
      <c r="I205" s="7"/>
      <c r="J205" s="7"/>
      <c r="K205" s="7"/>
      <c r="L205" s="7"/>
    </row>
    <row r="206" spans="1:12" x14ac:dyDescent="0.2">
      <c r="A206" t="s">
        <v>42</v>
      </c>
      <c r="B206">
        <v>2020</v>
      </c>
      <c r="C206" s="2">
        <v>13092590</v>
      </c>
      <c r="D206" s="2">
        <v>19538980</v>
      </c>
      <c r="E206" s="2">
        <v>81427610</v>
      </c>
      <c r="F206" s="2">
        <v>175538120</v>
      </c>
      <c r="G206" s="2">
        <f t="shared" si="20"/>
        <v>289597300</v>
      </c>
      <c r="H206" s="7"/>
      <c r="I206" s="7"/>
      <c r="J206" s="7"/>
      <c r="K206" s="7"/>
      <c r="L206" s="7"/>
    </row>
    <row r="207" spans="1:12" x14ac:dyDescent="0.2">
      <c r="A207" t="s">
        <v>42</v>
      </c>
      <c r="B207">
        <v>2021</v>
      </c>
      <c r="C207" s="2">
        <v>17708360</v>
      </c>
      <c r="D207" s="2">
        <v>25900570</v>
      </c>
      <c r="E207" s="2">
        <v>98669570</v>
      </c>
      <c r="F207" s="2">
        <v>216062980</v>
      </c>
      <c r="G207" s="2">
        <f t="shared" si="20"/>
        <v>358341480</v>
      </c>
      <c r="H207" s="7"/>
      <c r="I207" s="7"/>
      <c r="J207" s="7"/>
      <c r="K207" s="7"/>
      <c r="L207" s="7"/>
    </row>
    <row r="208" spans="1:12" x14ac:dyDescent="0.2">
      <c r="A208" t="s">
        <v>42</v>
      </c>
      <c r="B208">
        <v>2022</v>
      </c>
      <c r="C208" s="2">
        <v>17131190</v>
      </c>
      <c r="D208" s="2">
        <v>25924420</v>
      </c>
      <c r="E208" s="2">
        <v>102337170</v>
      </c>
      <c r="F208" s="2">
        <v>227578290</v>
      </c>
      <c r="G208" s="2">
        <f t="shared" si="20"/>
        <v>372971070</v>
      </c>
      <c r="H208" s="7"/>
      <c r="I208" s="7"/>
      <c r="J208" s="7"/>
      <c r="K208" s="7"/>
      <c r="L208" s="7"/>
    </row>
    <row r="209" spans="1:12" x14ac:dyDescent="0.2">
      <c r="A209" t="s">
        <v>42</v>
      </c>
      <c r="B209">
        <v>2023</v>
      </c>
      <c r="C209" s="2">
        <v>22133330</v>
      </c>
      <c r="D209" s="2">
        <v>33494410</v>
      </c>
      <c r="E209" s="2">
        <v>132219630</v>
      </c>
      <c r="F209" s="2">
        <v>294031280</v>
      </c>
      <c r="G209" s="2">
        <f t="shared" si="20"/>
        <v>481878650</v>
      </c>
      <c r="H209" s="7"/>
      <c r="I209" s="7"/>
      <c r="J209" s="7"/>
      <c r="K209" s="7"/>
      <c r="L209" s="7"/>
    </row>
    <row r="210" spans="1:12" x14ac:dyDescent="0.2">
      <c r="A210" t="s">
        <v>43</v>
      </c>
      <c r="B210">
        <v>1990</v>
      </c>
      <c r="C210" s="2">
        <v>1618610</v>
      </c>
      <c r="D210" s="2">
        <v>1339120</v>
      </c>
      <c r="E210" s="2">
        <v>19334210</v>
      </c>
      <c r="F210" s="2">
        <v>10124340</v>
      </c>
      <c r="G210" s="2">
        <f t="shared" si="20"/>
        <v>32416280</v>
      </c>
      <c r="H210" s="7"/>
      <c r="I210" s="7"/>
      <c r="J210" s="7"/>
      <c r="K210" s="7"/>
      <c r="L210" s="7"/>
    </row>
    <row r="211" spans="1:12" x14ac:dyDescent="0.2">
      <c r="A211" t="s">
        <v>43</v>
      </c>
      <c r="B211">
        <v>1991</v>
      </c>
      <c r="C211" s="2">
        <v>1735270</v>
      </c>
      <c r="D211" s="2">
        <v>1394410</v>
      </c>
      <c r="E211" s="2">
        <v>18734000</v>
      </c>
      <c r="F211" s="2">
        <v>9646110</v>
      </c>
      <c r="G211" s="2">
        <f t="shared" si="20"/>
        <v>31509790</v>
      </c>
      <c r="H211" s="7"/>
      <c r="I211" s="7"/>
      <c r="J211" s="7"/>
      <c r="K211" s="7"/>
      <c r="L211" s="7"/>
    </row>
    <row r="212" spans="1:12" x14ac:dyDescent="0.2">
      <c r="A212" t="s">
        <v>43</v>
      </c>
      <c r="B212">
        <v>1992</v>
      </c>
      <c r="C212" s="2">
        <v>1044240</v>
      </c>
      <c r="D212" s="2">
        <v>907820</v>
      </c>
      <c r="E212" s="2">
        <v>13782790</v>
      </c>
      <c r="F212" s="2">
        <v>6978510</v>
      </c>
      <c r="G212" s="2">
        <f t="shared" si="20"/>
        <v>22713360</v>
      </c>
      <c r="H212" s="7"/>
      <c r="I212" s="7"/>
      <c r="J212" s="7"/>
      <c r="K212" s="7"/>
      <c r="L212" s="7"/>
    </row>
    <row r="213" spans="1:12" x14ac:dyDescent="0.2">
      <c r="A213" t="s">
        <v>43</v>
      </c>
      <c r="B213">
        <v>1993</v>
      </c>
      <c r="C213" s="2">
        <v>1881550</v>
      </c>
      <c r="D213" s="2">
        <v>1548880</v>
      </c>
      <c r="E213" s="2">
        <v>19972230</v>
      </c>
      <c r="F213" s="2">
        <v>9961510</v>
      </c>
      <c r="G213" s="2">
        <f t="shared" si="20"/>
        <v>33364170</v>
      </c>
      <c r="H213" s="7"/>
      <c r="I213" s="7"/>
      <c r="J213" s="7"/>
      <c r="K213" s="7"/>
      <c r="L213" s="7"/>
    </row>
    <row r="214" spans="1:12" x14ac:dyDescent="0.2">
      <c r="A214" t="s">
        <v>43</v>
      </c>
      <c r="B214">
        <v>1994</v>
      </c>
      <c r="C214" s="2">
        <v>2862540</v>
      </c>
      <c r="D214" s="2">
        <v>2284180</v>
      </c>
      <c r="E214" s="2">
        <v>26508040</v>
      </c>
      <c r="F214" s="2">
        <v>13543770</v>
      </c>
      <c r="G214" s="2">
        <f t="shared" si="20"/>
        <v>45198530</v>
      </c>
      <c r="H214" s="7"/>
      <c r="I214" s="7"/>
      <c r="J214" s="7"/>
      <c r="K214" s="7"/>
      <c r="L214" s="7"/>
    </row>
    <row r="215" spans="1:12" x14ac:dyDescent="0.2">
      <c r="A215" t="s">
        <v>43</v>
      </c>
      <c r="B215">
        <v>1995</v>
      </c>
      <c r="C215" s="2">
        <v>1802150</v>
      </c>
      <c r="D215" s="2">
        <v>1430700</v>
      </c>
      <c r="E215" s="2">
        <v>18352670</v>
      </c>
      <c r="F215" s="2">
        <v>9260220</v>
      </c>
      <c r="G215" s="2">
        <f t="shared" si="20"/>
        <v>30845740</v>
      </c>
      <c r="H215" s="7"/>
      <c r="I215" s="7"/>
      <c r="J215" s="7"/>
      <c r="K215" s="7"/>
      <c r="L215" s="7"/>
    </row>
    <row r="216" spans="1:12" x14ac:dyDescent="0.2">
      <c r="A216" t="s">
        <v>43</v>
      </c>
      <c r="B216">
        <v>1996</v>
      </c>
      <c r="C216" s="2">
        <v>1535010</v>
      </c>
      <c r="D216" s="2">
        <v>1275780</v>
      </c>
      <c r="E216" s="2">
        <v>16130620</v>
      </c>
      <c r="F216" s="2">
        <v>7598670</v>
      </c>
      <c r="G216" s="2">
        <f t="shared" si="20"/>
        <v>26540080</v>
      </c>
      <c r="H216" s="7"/>
      <c r="I216" s="7"/>
      <c r="J216" s="7"/>
      <c r="K216" s="7"/>
      <c r="L216" s="7"/>
    </row>
    <row r="217" spans="1:12" x14ac:dyDescent="0.2">
      <c r="A217" t="s">
        <v>43</v>
      </c>
      <c r="B217">
        <v>1997</v>
      </c>
      <c r="C217" s="2">
        <v>2267650</v>
      </c>
      <c r="D217" s="2">
        <v>1513730</v>
      </c>
      <c r="E217" s="2">
        <v>24580390</v>
      </c>
      <c r="F217" s="2">
        <v>10324410</v>
      </c>
      <c r="G217" s="2">
        <f t="shared" si="20"/>
        <v>38686180</v>
      </c>
      <c r="H217" s="7"/>
      <c r="I217" s="7"/>
      <c r="J217" s="7"/>
      <c r="K217" s="7"/>
      <c r="L217" s="7"/>
    </row>
    <row r="218" spans="1:12" x14ac:dyDescent="0.2">
      <c r="A218" t="s">
        <v>43</v>
      </c>
      <c r="B218">
        <v>1998</v>
      </c>
      <c r="C218" s="2">
        <v>2448340</v>
      </c>
      <c r="D218" s="2">
        <v>1769280</v>
      </c>
      <c r="E218" s="2">
        <v>23635430</v>
      </c>
      <c r="F218" s="2">
        <v>11946060</v>
      </c>
      <c r="G218" s="2">
        <f t="shared" si="20"/>
        <v>39799110</v>
      </c>
      <c r="H218" s="7"/>
      <c r="I218" s="7"/>
      <c r="J218" s="7"/>
      <c r="K218" s="7"/>
      <c r="L218" s="7"/>
    </row>
    <row r="219" spans="1:12" x14ac:dyDescent="0.2">
      <c r="A219" t="s">
        <v>43</v>
      </c>
      <c r="B219">
        <v>1999</v>
      </c>
      <c r="C219" s="2">
        <v>3722670</v>
      </c>
      <c r="D219" s="2">
        <v>2471520</v>
      </c>
      <c r="E219" s="2">
        <v>30811160</v>
      </c>
      <c r="F219" s="2">
        <v>15227740</v>
      </c>
      <c r="G219" s="2">
        <f t="shared" si="20"/>
        <v>52233090</v>
      </c>
      <c r="H219" s="7"/>
      <c r="I219" s="7"/>
      <c r="J219" s="7"/>
      <c r="K219" s="7"/>
      <c r="L219" s="7"/>
    </row>
    <row r="220" spans="1:12" x14ac:dyDescent="0.2">
      <c r="A220" t="s">
        <v>43</v>
      </c>
      <c r="B220">
        <v>2000</v>
      </c>
      <c r="C220" s="2">
        <v>2218060</v>
      </c>
      <c r="D220" s="2">
        <v>1483520</v>
      </c>
      <c r="E220" s="2">
        <v>22534950</v>
      </c>
      <c r="F220" s="2">
        <v>10751150</v>
      </c>
      <c r="G220" s="2">
        <f t="shared" si="20"/>
        <v>36987680</v>
      </c>
      <c r="H220" s="7"/>
      <c r="I220" s="7"/>
      <c r="J220" s="7"/>
      <c r="K220" s="7"/>
      <c r="L220" s="7"/>
    </row>
    <row r="221" spans="1:12" x14ac:dyDescent="0.2">
      <c r="A221" t="s">
        <v>43</v>
      </c>
      <c r="B221">
        <v>2001</v>
      </c>
      <c r="C221" s="2">
        <v>2979770</v>
      </c>
      <c r="D221" s="2">
        <v>1965930</v>
      </c>
      <c r="E221" s="2">
        <v>26512600</v>
      </c>
      <c r="F221" s="2">
        <v>13128050</v>
      </c>
      <c r="G221" s="2">
        <f t="shared" si="20"/>
        <v>44586350</v>
      </c>
      <c r="H221" s="7"/>
      <c r="I221" s="7"/>
      <c r="J221" s="7"/>
      <c r="K221" s="7"/>
      <c r="L221" s="7"/>
    </row>
    <row r="222" spans="1:12" x14ac:dyDescent="0.2">
      <c r="A222" t="s">
        <v>43</v>
      </c>
      <c r="B222">
        <v>2002</v>
      </c>
      <c r="C222" s="2">
        <v>2777800</v>
      </c>
      <c r="D222" s="2">
        <v>1784480</v>
      </c>
      <c r="E222" s="2">
        <v>23859250</v>
      </c>
      <c r="F222" s="2">
        <v>13474420</v>
      </c>
      <c r="G222" s="2">
        <f t="shared" si="20"/>
        <v>41895950</v>
      </c>
      <c r="H222" s="7"/>
      <c r="I222" s="7"/>
      <c r="J222" s="7"/>
      <c r="K222" s="7"/>
      <c r="L222" s="7"/>
    </row>
    <row r="223" spans="1:12" x14ac:dyDescent="0.2">
      <c r="A223" t="s">
        <v>43</v>
      </c>
      <c r="B223">
        <v>2003</v>
      </c>
      <c r="C223" s="2">
        <v>5110810</v>
      </c>
      <c r="D223" s="2">
        <v>2923720</v>
      </c>
      <c r="E223" s="2">
        <v>37523860</v>
      </c>
      <c r="F223" s="2">
        <v>21263470</v>
      </c>
      <c r="G223" s="2">
        <f t="shared" si="20"/>
        <v>66821860</v>
      </c>
      <c r="H223" s="7"/>
      <c r="I223" s="7"/>
      <c r="J223" s="7"/>
      <c r="K223" s="7"/>
      <c r="L223" s="7"/>
    </row>
    <row r="224" spans="1:12" x14ac:dyDescent="0.2">
      <c r="A224" t="s">
        <v>43</v>
      </c>
      <c r="B224">
        <v>2004</v>
      </c>
      <c r="C224" s="2">
        <v>3769600</v>
      </c>
      <c r="D224" s="2">
        <v>2747590</v>
      </c>
      <c r="E224" s="2">
        <v>32224380</v>
      </c>
      <c r="F224" s="2">
        <v>19286140</v>
      </c>
      <c r="G224" s="2">
        <f t="shared" si="20"/>
        <v>58027710</v>
      </c>
      <c r="H224" s="7"/>
      <c r="I224" s="7"/>
      <c r="J224" s="7"/>
      <c r="K224" s="7"/>
      <c r="L224" s="7"/>
    </row>
    <row r="225" spans="1:12" x14ac:dyDescent="0.2">
      <c r="A225" t="s">
        <v>43</v>
      </c>
      <c r="B225">
        <v>2005</v>
      </c>
      <c r="C225" s="2">
        <v>4062390</v>
      </c>
      <c r="D225" s="2">
        <v>3243680</v>
      </c>
      <c r="E225" s="2">
        <v>31643740</v>
      </c>
      <c r="F225" s="2">
        <v>22791830</v>
      </c>
      <c r="G225" s="2">
        <f t="shared" si="20"/>
        <v>61741640</v>
      </c>
      <c r="H225" s="7"/>
      <c r="I225" s="7"/>
      <c r="J225" s="7"/>
      <c r="K225" s="7"/>
      <c r="L225" s="7"/>
    </row>
    <row r="226" spans="1:12" x14ac:dyDescent="0.2">
      <c r="A226" t="s">
        <v>43</v>
      </c>
      <c r="B226">
        <v>2006</v>
      </c>
      <c r="C226" s="2">
        <v>3583020</v>
      </c>
      <c r="D226" s="2">
        <v>3357300</v>
      </c>
      <c r="E226" s="2">
        <v>33123840</v>
      </c>
      <c r="F226" s="2">
        <v>25808080</v>
      </c>
      <c r="G226" s="2">
        <f t="shared" si="20"/>
        <v>65872240</v>
      </c>
      <c r="H226" s="7"/>
      <c r="I226" s="7"/>
      <c r="J226" s="7"/>
      <c r="K226" s="7"/>
      <c r="L226" s="7"/>
    </row>
    <row r="227" spans="1:12" x14ac:dyDescent="0.2">
      <c r="A227" t="s">
        <v>43</v>
      </c>
      <c r="B227">
        <v>2007</v>
      </c>
      <c r="C227" s="2">
        <v>3346660</v>
      </c>
      <c r="D227" s="2">
        <v>3458570</v>
      </c>
      <c r="E227" s="2">
        <v>30242870</v>
      </c>
      <c r="F227" s="2">
        <v>26857260</v>
      </c>
      <c r="G227" s="2">
        <f t="shared" si="20"/>
        <v>63905360</v>
      </c>
      <c r="H227" s="7"/>
      <c r="I227" s="7"/>
      <c r="J227" s="7"/>
      <c r="K227" s="7"/>
      <c r="L227" s="7"/>
    </row>
    <row r="228" spans="1:12" x14ac:dyDescent="0.2">
      <c r="A228" t="s">
        <v>43</v>
      </c>
      <c r="B228">
        <v>2008</v>
      </c>
      <c r="C228" s="2">
        <v>4574250</v>
      </c>
      <c r="D228" s="2">
        <v>4869890</v>
      </c>
      <c r="E228" s="2">
        <v>34160480</v>
      </c>
      <c r="F228" s="2">
        <v>33763760</v>
      </c>
      <c r="G228" s="2">
        <f t="shared" si="20"/>
        <v>77368380</v>
      </c>
      <c r="H228" s="7"/>
      <c r="I228" s="7"/>
      <c r="J228" s="7"/>
      <c r="K228" s="7"/>
      <c r="L228" s="7"/>
    </row>
    <row r="229" spans="1:12" x14ac:dyDescent="0.2">
      <c r="A229" t="s">
        <v>43</v>
      </c>
      <c r="B229">
        <v>2009</v>
      </c>
      <c r="C229" s="2">
        <v>4879770</v>
      </c>
      <c r="D229" s="2">
        <v>5964670</v>
      </c>
      <c r="E229" s="2">
        <v>36826750</v>
      </c>
      <c r="F229" s="2">
        <v>41794490</v>
      </c>
      <c r="G229" s="2">
        <f t="shared" si="20"/>
        <v>89465680</v>
      </c>
      <c r="H229" s="7"/>
      <c r="I229" s="7"/>
      <c r="J229" s="7"/>
      <c r="K229" s="7"/>
      <c r="L229" s="7"/>
    </row>
    <row r="230" spans="1:12" x14ac:dyDescent="0.2">
      <c r="A230" t="s">
        <v>43</v>
      </c>
      <c r="B230">
        <v>2010</v>
      </c>
      <c r="C230" s="2">
        <v>4631440</v>
      </c>
      <c r="D230" s="2">
        <v>5561680</v>
      </c>
      <c r="E230" s="2">
        <v>32048440</v>
      </c>
      <c r="F230" s="2">
        <v>39398020</v>
      </c>
      <c r="G230" s="2">
        <f t="shared" si="20"/>
        <v>81639580</v>
      </c>
      <c r="H230" s="7"/>
      <c r="I230" s="7"/>
      <c r="J230" s="7"/>
      <c r="K230" s="7"/>
      <c r="L230" s="7"/>
    </row>
    <row r="231" spans="1:12" x14ac:dyDescent="0.2">
      <c r="A231" t="s">
        <v>43</v>
      </c>
      <c r="B231">
        <v>2011</v>
      </c>
      <c r="C231" s="2">
        <v>4658990</v>
      </c>
      <c r="D231" s="2">
        <v>5746740</v>
      </c>
      <c r="E231" s="2">
        <v>32591650</v>
      </c>
      <c r="F231" s="2">
        <v>40956970</v>
      </c>
      <c r="G231" s="2">
        <f t="shared" si="20"/>
        <v>83954350</v>
      </c>
      <c r="H231" s="7"/>
      <c r="I231" s="7"/>
      <c r="J231" s="7"/>
      <c r="K231" s="7"/>
      <c r="L231" s="7"/>
    </row>
    <row r="232" spans="1:12" x14ac:dyDescent="0.2">
      <c r="A232" t="s">
        <v>43</v>
      </c>
      <c r="B232">
        <v>2012</v>
      </c>
      <c r="C232" s="2">
        <v>6664060</v>
      </c>
      <c r="D232" s="2">
        <v>8235360</v>
      </c>
      <c r="E232" s="2">
        <v>38105070</v>
      </c>
      <c r="F232" s="2">
        <v>54055570</v>
      </c>
      <c r="G232" s="2">
        <f t="shared" si="20"/>
        <v>107060060</v>
      </c>
      <c r="H232" s="7"/>
      <c r="I232" s="7"/>
      <c r="J232" s="7"/>
      <c r="K232" s="7"/>
      <c r="L232" s="7"/>
    </row>
    <row r="233" spans="1:12" x14ac:dyDescent="0.2">
      <c r="A233" t="s">
        <v>43</v>
      </c>
      <c r="B233">
        <v>2013</v>
      </c>
      <c r="C233" s="2">
        <v>4073410</v>
      </c>
      <c r="D233" s="2">
        <v>5880500</v>
      </c>
      <c r="E233" s="2">
        <v>23659940</v>
      </c>
      <c r="F233" s="2">
        <v>37145000</v>
      </c>
      <c r="G233" s="2">
        <f t="shared" si="20"/>
        <v>70758850</v>
      </c>
      <c r="H233" s="7"/>
      <c r="I233" s="7"/>
      <c r="J233" s="7"/>
      <c r="K233" s="7"/>
      <c r="L233" s="7"/>
    </row>
    <row r="234" spans="1:12" x14ac:dyDescent="0.2">
      <c r="A234" t="s">
        <v>43</v>
      </c>
      <c r="B234">
        <v>2014</v>
      </c>
      <c r="C234" s="2">
        <v>3927680</v>
      </c>
      <c r="D234" s="2">
        <v>5871190</v>
      </c>
      <c r="E234" s="2">
        <v>28447180</v>
      </c>
      <c r="F234" s="2">
        <v>57780900</v>
      </c>
      <c r="G234" s="2">
        <f t="shared" si="20"/>
        <v>96026950</v>
      </c>
      <c r="H234" s="7"/>
      <c r="I234" s="7"/>
      <c r="J234" s="7"/>
      <c r="K234" s="7"/>
      <c r="L234" s="7"/>
    </row>
    <row r="235" spans="1:12" x14ac:dyDescent="0.2">
      <c r="A235" t="s">
        <v>43</v>
      </c>
      <c r="B235">
        <v>2015</v>
      </c>
      <c r="C235" s="2">
        <v>5061220</v>
      </c>
      <c r="D235" s="2">
        <v>7429760</v>
      </c>
      <c r="E235" s="2">
        <v>32141160</v>
      </c>
      <c r="F235" s="2">
        <v>69279510</v>
      </c>
      <c r="G235" s="2">
        <f t="shared" si="20"/>
        <v>113911650</v>
      </c>
      <c r="H235" s="7"/>
      <c r="I235" s="7"/>
      <c r="J235" s="7"/>
      <c r="K235" s="7"/>
      <c r="L235" s="7"/>
    </row>
    <row r="236" spans="1:12" x14ac:dyDescent="0.2">
      <c r="A236" t="s">
        <v>43</v>
      </c>
      <c r="B236">
        <v>2016</v>
      </c>
      <c r="C236" s="2">
        <v>3691510</v>
      </c>
      <c r="D236" s="2">
        <v>5501260</v>
      </c>
      <c r="E236" s="2">
        <v>26688540</v>
      </c>
      <c r="F236" s="2">
        <v>58675610</v>
      </c>
      <c r="G236" s="2">
        <f t="shared" si="20"/>
        <v>94556920</v>
      </c>
      <c r="H236" s="7"/>
      <c r="I236" s="7"/>
      <c r="J236" s="7"/>
      <c r="K236" s="7"/>
      <c r="L236" s="7"/>
    </row>
    <row r="237" spans="1:12" x14ac:dyDescent="0.2">
      <c r="A237" t="s">
        <v>43</v>
      </c>
      <c r="B237">
        <v>2017</v>
      </c>
      <c r="C237" s="2">
        <v>5812480</v>
      </c>
      <c r="D237" s="2">
        <v>8308510</v>
      </c>
      <c r="E237" s="2">
        <v>34271060</v>
      </c>
      <c r="F237" s="2">
        <v>73086920</v>
      </c>
      <c r="G237" s="2">
        <f t="shared" si="20"/>
        <v>121478970</v>
      </c>
      <c r="H237" s="7"/>
      <c r="I237" s="7"/>
      <c r="J237" s="7"/>
      <c r="K237" s="7"/>
      <c r="L237" s="7"/>
    </row>
    <row r="238" spans="1:12" x14ac:dyDescent="0.2">
      <c r="A238" t="s">
        <v>43</v>
      </c>
      <c r="B238">
        <v>2018</v>
      </c>
      <c r="C238" s="2">
        <v>4532260</v>
      </c>
      <c r="D238" s="2">
        <v>6604150</v>
      </c>
      <c r="E238" s="2">
        <v>28361680</v>
      </c>
      <c r="F238" s="2">
        <v>58897340</v>
      </c>
      <c r="G238" s="2">
        <f t="shared" si="20"/>
        <v>98395430</v>
      </c>
      <c r="H238" s="7"/>
      <c r="I238" s="7"/>
      <c r="J238" s="7"/>
      <c r="K238" s="7"/>
      <c r="L238" s="7"/>
    </row>
    <row r="239" spans="1:12" x14ac:dyDescent="0.2">
      <c r="A239" t="s">
        <v>43</v>
      </c>
      <c r="B239">
        <v>2019</v>
      </c>
      <c r="C239" s="2">
        <v>5807160</v>
      </c>
      <c r="D239" s="2">
        <v>8469440</v>
      </c>
      <c r="E239" s="2">
        <v>33671230</v>
      </c>
      <c r="F239" s="2">
        <v>71048980</v>
      </c>
      <c r="G239" s="2">
        <f t="shared" si="20"/>
        <v>118996810</v>
      </c>
      <c r="H239" s="7"/>
      <c r="I239" s="7"/>
      <c r="J239" s="7"/>
      <c r="K239" s="7"/>
      <c r="L239" s="7"/>
    </row>
    <row r="240" spans="1:12" x14ac:dyDescent="0.2">
      <c r="A240" t="s">
        <v>43</v>
      </c>
      <c r="B240">
        <v>2020</v>
      </c>
      <c r="C240" s="2">
        <v>4693570</v>
      </c>
      <c r="D240" s="2">
        <v>7004540</v>
      </c>
      <c r="E240" s="2">
        <v>29191030</v>
      </c>
      <c r="F240" s="2">
        <v>62928760</v>
      </c>
      <c r="G240" s="2">
        <f t="shared" si="20"/>
        <v>103817900</v>
      </c>
      <c r="H240" s="7"/>
      <c r="I240" s="7"/>
      <c r="J240" s="7"/>
      <c r="K240" s="7"/>
      <c r="L240" s="7"/>
    </row>
    <row r="241" spans="1:12" x14ac:dyDescent="0.2">
      <c r="A241" t="s">
        <v>43</v>
      </c>
      <c r="B241">
        <v>2021</v>
      </c>
      <c r="C241" s="2">
        <v>6348280</v>
      </c>
      <c r="D241" s="2">
        <v>9285110</v>
      </c>
      <c r="E241" s="2">
        <v>35372110</v>
      </c>
      <c r="F241" s="2">
        <v>77456540</v>
      </c>
      <c r="G241" s="2">
        <f t="shared" si="20"/>
        <v>128462040</v>
      </c>
      <c r="H241" s="7"/>
      <c r="I241" s="7"/>
      <c r="J241" s="7"/>
      <c r="K241" s="7"/>
      <c r="L241" s="7"/>
    </row>
    <row r="242" spans="1:12" x14ac:dyDescent="0.2">
      <c r="A242" t="s">
        <v>43</v>
      </c>
      <c r="B242">
        <v>2022</v>
      </c>
      <c r="C242" s="2">
        <v>6221370</v>
      </c>
      <c r="D242" s="2">
        <v>9293660</v>
      </c>
      <c r="E242" s="2">
        <v>36686910</v>
      </c>
      <c r="F242" s="2">
        <v>81584670</v>
      </c>
      <c r="G242" s="2">
        <f t="shared" si="20"/>
        <v>133786610</v>
      </c>
      <c r="H242" s="7"/>
      <c r="I242" s="7"/>
      <c r="J242" s="7"/>
      <c r="K242" s="7"/>
      <c r="L242" s="7"/>
    </row>
    <row r="243" spans="1:12" x14ac:dyDescent="0.2">
      <c r="A243" t="s">
        <v>43</v>
      </c>
      <c r="B243">
        <v>2023</v>
      </c>
      <c r="C243" s="2">
        <v>7934590</v>
      </c>
      <c r="D243" s="2">
        <v>12007430</v>
      </c>
      <c r="E243" s="2">
        <v>49399490</v>
      </c>
      <c r="F243" s="2">
        <v>110407440</v>
      </c>
      <c r="G243" s="2">
        <f t="shared" si="20"/>
        <v>179748950</v>
      </c>
      <c r="H243" s="7"/>
      <c r="I243" s="7"/>
      <c r="J243" s="7"/>
      <c r="K243" s="7"/>
      <c r="L243" s="7"/>
    </row>
  </sheetData>
  <sortState xmlns:xlrd2="http://schemas.microsoft.com/office/spreadsheetml/2017/richdata2" ref="A6:G243">
    <sortCondition ref="A5:A243"/>
  </sortState>
  <mergeCells count="1">
    <mergeCell ref="A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BE7C-0C0A-4627-92DC-3B9FC4762AE0}">
  <dimension ref="A1:N141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9.5" customWidth="1"/>
    <col min="3" max="3" width="18.33203125" bestFit="1" customWidth="1"/>
    <col min="4" max="4" width="24.1640625" bestFit="1" customWidth="1"/>
    <col min="5" max="5" width="21.5" bestFit="1" customWidth="1"/>
    <col min="6" max="6" width="23" bestFit="1" customWidth="1"/>
    <col min="7" max="7" width="16.5" bestFit="1" customWidth="1"/>
    <col min="10" max="10" width="18.33203125" bestFit="1" customWidth="1"/>
    <col min="11" max="11" width="24.1640625" bestFit="1" customWidth="1"/>
    <col min="12" max="12" width="21.5" bestFit="1" customWidth="1"/>
    <col min="13" max="13" width="23" bestFit="1" customWidth="1"/>
    <col min="14" max="14" width="16.5" bestFit="1" customWidth="1"/>
  </cols>
  <sheetData>
    <row r="1" spans="1:14" x14ac:dyDescent="0.2">
      <c r="A1" s="5" t="s">
        <v>46</v>
      </c>
      <c r="B1" s="5"/>
      <c r="C1" s="5"/>
    </row>
    <row r="2" spans="1:14" x14ac:dyDescent="0.2">
      <c r="A2" s="64" t="s">
        <v>29</v>
      </c>
      <c r="B2" s="64"/>
      <c r="C2" s="64"/>
      <c r="D2" s="64"/>
      <c r="E2" s="64"/>
      <c r="F2" s="64"/>
      <c r="G2" s="64"/>
    </row>
    <row r="3" spans="1:14" x14ac:dyDescent="0.2">
      <c r="A3" s="31"/>
      <c r="B3" s="31"/>
      <c r="C3" s="31"/>
      <c r="D3" s="31"/>
      <c r="E3" s="31"/>
      <c r="F3" s="31"/>
      <c r="G3" s="31"/>
    </row>
    <row r="4" spans="1:14" x14ac:dyDescent="0.2">
      <c r="A4" s="29" t="s">
        <v>30</v>
      </c>
    </row>
    <row r="5" spans="1:14" x14ac:dyDescent="0.2">
      <c r="A5" t="s">
        <v>47</v>
      </c>
      <c r="B5" t="s">
        <v>13</v>
      </c>
      <c r="C5" t="s">
        <v>15</v>
      </c>
      <c r="D5" t="s">
        <v>18</v>
      </c>
      <c r="E5" t="s">
        <v>20</v>
      </c>
      <c r="F5" t="s">
        <v>22</v>
      </c>
      <c r="G5" t="s">
        <v>24</v>
      </c>
    </row>
    <row r="6" spans="1:14" x14ac:dyDescent="0.2">
      <c r="A6" t="s">
        <v>48</v>
      </c>
      <c r="B6">
        <v>1990</v>
      </c>
      <c r="C6" s="2">
        <v>34642043000</v>
      </c>
      <c r="D6" s="2">
        <v>39442631000</v>
      </c>
      <c r="E6" s="2">
        <v>29633547000</v>
      </c>
      <c r="F6" s="2">
        <v>2789774000</v>
      </c>
      <c r="G6" s="2">
        <f>SUM(C6:F6)</f>
        <v>106507995000</v>
      </c>
    </row>
    <row r="7" spans="1:14" x14ac:dyDescent="0.2">
      <c r="A7" t="s">
        <v>48</v>
      </c>
      <c r="B7">
        <v>1991</v>
      </c>
      <c r="C7" s="2">
        <v>777173000</v>
      </c>
      <c r="D7" s="2">
        <v>25166481000</v>
      </c>
      <c r="E7" s="2">
        <v>18660513000</v>
      </c>
      <c r="F7" s="2">
        <v>33671907000</v>
      </c>
      <c r="G7" s="2">
        <f t="shared" ref="G7:G70" si="0">SUM(C7:F7)</f>
        <v>78276074000</v>
      </c>
      <c r="I7" s="5" t="s">
        <v>49</v>
      </c>
    </row>
    <row r="8" spans="1:14" x14ac:dyDescent="0.2">
      <c r="A8" t="s">
        <v>48</v>
      </c>
      <c r="B8">
        <v>1992</v>
      </c>
      <c r="C8" s="2">
        <v>37995462000</v>
      </c>
      <c r="D8" s="2">
        <v>25134343000</v>
      </c>
      <c r="E8" s="2">
        <v>30418508000</v>
      </c>
      <c r="F8" s="2">
        <v>8680163000</v>
      </c>
      <c r="G8" s="2">
        <f t="shared" si="0"/>
        <v>102228476000</v>
      </c>
      <c r="J8" t="s">
        <v>15</v>
      </c>
      <c r="K8" t="s">
        <v>18</v>
      </c>
      <c r="L8" t="s">
        <v>20</v>
      </c>
      <c r="M8" t="s">
        <v>22</v>
      </c>
      <c r="N8" t="s">
        <v>24</v>
      </c>
    </row>
    <row r="9" spans="1:14" x14ac:dyDescent="0.2">
      <c r="A9" t="s">
        <v>48</v>
      </c>
      <c r="B9">
        <v>1993</v>
      </c>
      <c r="C9" s="2">
        <v>4762462000</v>
      </c>
      <c r="D9" s="2">
        <v>38862673000</v>
      </c>
      <c r="E9" s="2">
        <v>11731893000</v>
      </c>
      <c r="F9" s="2">
        <v>37509171000</v>
      </c>
      <c r="G9" s="2">
        <f t="shared" si="0"/>
        <v>92866199000</v>
      </c>
      <c r="I9" t="s">
        <v>48</v>
      </c>
      <c r="J9">
        <f>SUMIFS($C$6:$C$243, $A$6:$A$243, $I9, $B$6:$B$243, "&lt;2000")</f>
        <v>192202052000</v>
      </c>
      <c r="K9">
        <f>SUMIFS($D$6:$D$243, $A$6:$A$243, $I9, $B$6:$B$243, "&lt;2000")</f>
        <v>245706737000</v>
      </c>
      <c r="L9">
        <f>SUMIFS($E$6:$E$243, $A$6:$A$243, $I9, $B$6:$B$243, "&lt;2000")</f>
        <v>227770230000</v>
      </c>
      <c r="M9">
        <f>SUMIFS($F$6:$F$243, $A$6:$A$243, $I9, $B$6:$B$243, "&lt;2000")</f>
        <v>213296659000</v>
      </c>
      <c r="N9">
        <f>SUMIFS($G$6:$G$243, $A$6:$A$243, $I9, $B$6:$B$243, "&lt;2000")</f>
        <v>878975678000</v>
      </c>
    </row>
    <row r="10" spans="1:14" x14ac:dyDescent="0.2">
      <c r="A10" t="s">
        <v>48</v>
      </c>
      <c r="B10">
        <v>1994</v>
      </c>
      <c r="C10" s="2">
        <v>34128296000</v>
      </c>
      <c r="D10" s="2">
        <v>28735256000</v>
      </c>
      <c r="E10" s="2">
        <v>17971185000</v>
      </c>
      <c r="F10" s="2">
        <v>28477314000</v>
      </c>
      <c r="G10" s="2">
        <f t="shared" si="0"/>
        <v>109312051000</v>
      </c>
      <c r="I10" t="s">
        <v>50</v>
      </c>
      <c r="J10">
        <f>SUMIFS($C$6:$C$243, $A$6:$A$243, $I10, $B$6:$B$243, "&lt;2000")</f>
        <v>118961537000</v>
      </c>
      <c r="K10">
        <f>SUMIFS($D$6:$D$243, $A$6:$A$243, $I10, $B$6:$B$243, "&lt;2000")</f>
        <v>276959847000</v>
      </c>
      <c r="L10">
        <f>SUMIFS($E$6:$E$243, $A$6:$A$243, $I10, $B$6:$B$243, "&lt;2000")</f>
        <v>235293919000</v>
      </c>
      <c r="M10">
        <f>SUMIFS($F$6:$F$243, $A$6:$A$243, $I10, $B$6:$B$243, "&lt;2000")</f>
        <v>271281005000</v>
      </c>
      <c r="N10">
        <f>SUMIFS($G$6:$G$243, $A$6:$A$243, $I10, $B$6:$B$243, "&lt;2000")</f>
        <v>902496308000</v>
      </c>
    </row>
    <row r="11" spans="1:14" x14ac:dyDescent="0.2">
      <c r="A11" t="s">
        <v>48</v>
      </c>
      <c r="B11">
        <v>1995</v>
      </c>
      <c r="C11" s="2">
        <v>38244917000</v>
      </c>
      <c r="D11" s="2">
        <v>4202582000</v>
      </c>
      <c r="E11" s="2">
        <v>9815120000</v>
      </c>
      <c r="F11" s="2">
        <v>14143933000</v>
      </c>
      <c r="G11" s="2">
        <f t="shared" si="0"/>
        <v>66406552000</v>
      </c>
      <c r="I11" t="s">
        <v>51</v>
      </c>
      <c r="J11">
        <f>SUMIFS($C$6:$C$243, $A$6:$A$243, $I11, $B$6:$B$243, "&lt;2000")</f>
        <v>188670081000</v>
      </c>
      <c r="K11">
        <f>SUMIFS($D$6:$D$243, $A$6:$A$243, $I11, $B$6:$B$243, "&lt;2000")</f>
        <v>241015123000</v>
      </c>
      <c r="L11">
        <f>SUMIFS($E$6:$E$243, $A$6:$A$243, $I11, $B$6:$B$243, "&lt;2000")</f>
        <v>174950453000</v>
      </c>
      <c r="M11">
        <f>SUMIFS($F$6:$F$243, $A$6:$A$243, $I11, $B$6:$B$243, "&lt;2000")</f>
        <v>245708570000</v>
      </c>
      <c r="N11">
        <f>SUMIFS($G$6:$G$243, $A$6:$A$243, $I11, $B$6:$B$243, "&lt;2000")</f>
        <v>850344227000</v>
      </c>
    </row>
    <row r="12" spans="1:14" x14ac:dyDescent="0.2">
      <c r="A12" t="s">
        <v>48</v>
      </c>
      <c r="B12">
        <v>1996</v>
      </c>
      <c r="C12" s="2">
        <v>16688881000</v>
      </c>
      <c r="D12" s="2">
        <v>28870323000</v>
      </c>
      <c r="E12" s="2">
        <v>23068886000</v>
      </c>
      <c r="F12" s="2">
        <v>10181234000</v>
      </c>
      <c r="G12" s="2">
        <f t="shared" si="0"/>
        <v>78809324000</v>
      </c>
      <c r="I12" t="s">
        <v>52</v>
      </c>
      <c r="J12">
        <f>SUMIFS($C$6:$C$243, $A$6:$A$243, $I12, $B$6:$B$243, "&lt;2000")</f>
        <v>216087175000</v>
      </c>
      <c r="K12">
        <f>SUMIFS($D$6:$D$243, $A$6:$A$243, $I12, $B$6:$B$243, "&lt;2000")</f>
        <v>164431416000</v>
      </c>
      <c r="L12">
        <f>SUMIFS($E$6:$E$243, $A$6:$A$243, $I12, $B$6:$B$243, "&lt;2000")</f>
        <v>235236689000</v>
      </c>
      <c r="M12">
        <f>SUMIFS($F$6:$F$243, $A$6:$A$243, $I12, $B$6:$B$243, "&lt;2000")</f>
        <v>203947707000</v>
      </c>
      <c r="N12">
        <f>SUMIFS($G$6:$G$243, $A$6:$A$243, $I12, $B$6:$B$243, "&lt;2000")</f>
        <v>819702987000</v>
      </c>
    </row>
    <row r="13" spans="1:14" x14ac:dyDescent="0.2">
      <c r="A13" t="s">
        <v>48</v>
      </c>
      <c r="B13">
        <v>1997</v>
      </c>
      <c r="C13" s="2">
        <v>3467824000</v>
      </c>
      <c r="D13" s="2">
        <v>27394637000</v>
      </c>
      <c r="E13" s="2">
        <v>34788159000</v>
      </c>
      <c r="F13" s="2">
        <v>34855275000</v>
      </c>
      <c r="G13" s="2">
        <f t="shared" si="0"/>
        <v>100505895000</v>
      </c>
    </row>
    <row r="14" spans="1:14" x14ac:dyDescent="0.2">
      <c r="A14" t="s">
        <v>48</v>
      </c>
      <c r="B14">
        <v>1998</v>
      </c>
      <c r="C14" s="2">
        <v>13497540000</v>
      </c>
      <c r="D14" s="2">
        <v>19342239000</v>
      </c>
      <c r="E14" s="2">
        <v>26508311000</v>
      </c>
      <c r="F14" s="2">
        <v>15890937000</v>
      </c>
      <c r="G14" s="2">
        <f t="shared" si="0"/>
        <v>75239027000</v>
      </c>
      <c r="I14" s="5" t="s">
        <v>53</v>
      </c>
    </row>
    <row r="15" spans="1:14" x14ac:dyDescent="0.2">
      <c r="A15" t="s">
        <v>48</v>
      </c>
      <c r="B15">
        <v>1999</v>
      </c>
      <c r="C15" s="2">
        <v>7997454000</v>
      </c>
      <c r="D15" s="2">
        <v>8555572000</v>
      </c>
      <c r="E15" s="2">
        <v>25174108000</v>
      </c>
      <c r="F15" s="2">
        <v>27096951000</v>
      </c>
      <c r="G15" s="2">
        <f t="shared" si="0"/>
        <v>68824085000</v>
      </c>
      <c r="J15" t="s">
        <v>15</v>
      </c>
      <c r="K15" t="s">
        <v>18</v>
      </c>
      <c r="L15" t="s">
        <v>20</v>
      </c>
      <c r="M15" t="s">
        <v>22</v>
      </c>
      <c r="N15" t="s">
        <v>24</v>
      </c>
    </row>
    <row r="16" spans="1:14" x14ac:dyDescent="0.2">
      <c r="A16" t="s">
        <v>48</v>
      </c>
      <c r="B16">
        <v>2000</v>
      </c>
      <c r="C16" s="2">
        <v>16141701000</v>
      </c>
      <c r="D16" s="2">
        <v>35432299000</v>
      </c>
      <c r="E16" s="2">
        <v>34529180000</v>
      </c>
      <c r="F16" s="2">
        <v>10886994000</v>
      </c>
      <c r="G16" s="2">
        <f t="shared" si="0"/>
        <v>96990174000</v>
      </c>
      <c r="I16" t="s">
        <v>48</v>
      </c>
      <c r="J16">
        <f>SUMIFS($C$6:$C$243, $A$6:$A$243, $I16, $B$6:$B$243, "&gt;2013")</f>
        <v>200481087000</v>
      </c>
      <c r="K16">
        <f>SUMIFS($D$6:$D$243, $A$6:$A$243, $I16, $B$6:$B$243, "&gt;2013")</f>
        <v>193336296000</v>
      </c>
      <c r="L16">
        <f>SUMIFS($E$6:$E$243, $A$6:$A$243, $I16, $B$6:$B$243, "&gt;2013")</f>
        <v>202234024000</v>
      </c>
      <c r="M16">
        <f>SUMIFS($F$6:$F$243, $A$6:$A$243, $I16, $B$6:$B$243, "&gt;2013")</f>
        <v>198808761000</v>
      </c>
      <c r="N16">
        <f>SUMIFS($G$6:$G$243, $A$6:$A$243, $I16, $B$6:$B$243, "&gt;2013")</f>
        <v>794860168000</v>
      </c>
    </row>
    <row r="17" spans="1:14" x14ac:dyDescent="0.2">
      <c r="A17" t="s">
        <v>48</v>
      </c>
      <c r="B17">
        <v>2001</v>
      </c>
      <c r="C17" s="2">
        <v>29609825000</v>
      </c>
      <c r="D17" s="2">
        <v>4041926000</v>
      </c>
      <c r="E17" s="2">
        <v>19839428000</v>
      </c>
      <c r="F17" s="2">
        <v>3199035000</v>
      </c>
      <c r="G17" s="2">
        <f t="shared" si="0"/>
        <v>56690214000</v>
      </c>
      <c r="I17" t="s">
        <v>50</v>
      </c>
      <c r="J17">
        <f>SUMIFS($C$6:$C$243, $A$6:$A$243, $I17, $B$6:$B$243, "&gt;2013")</f>
        <v>209922649000</v>
      </c>
      <c r="K17">
        <f>SUMIFS($D$6:$D$243, $A$6:$A$243, $I17, $B$6:$B$243, "&gt;2013")</f>
        <v>172389437000</v>
      </c>
      <c r="L17">
        <f>SUMIFS($E$6:$E$243, $A$6:$A$243, $I17, $B$6:$B$243, "&gt;2013")</f>
        <v>197845010000</v>
      </c>
      <c r="M17">
        <f>SUMIFS($F$6:$F$243, $A$6:$A$243, $I17, $B$6:$B$243, "&gt;2013")</f>
        <v>242272583000</v>
      </c>
      <c r="N17">
        <f>SUMIFS($G$6:$G$243, $A$6:$A$243, $I17, $B$6:$B$243, "&gt;2013")</f>
        <v>822429679000</v>
      </c>
    </row>
    <row r="18" spans="1:14" x14ac:dyDescent="0.2">
      <c r="A18" t="s">
        <v>48</v>
      </c>
      <c r="B18">
        <v>2002</v>
      </c>
      <c r="C18" s="2">
        <v>15134985000</v>
      </c>
      <c r="D18" s="2">
        <v>18064760000</v>
      </c>
      <c r="E18" s="2">
        <v>7272847000</v>
      </c>
      <c r="F18" s="2">
        <v>23735615000</v>
      </c>
      <c r="G18" s="2">
        <f t="shared" si="0"/>
        <v>64208207000</v>
      </c>
      <c r="I18" t="s">
        <v>51</v>
      </c>
      <c r="J18">
        <f>SUMIFS($C$6:$C$243, $A$6:$A$243, $I18, $B$6:$B$243, "&gt;2013")</f>
        <v>164791922000</v>
      </c>
      <c r="K18">
        <f>SUMIFS($D$6:$D$243, $A$6:$A$243, $I18, $B$6:$B$243, "&gt;2013")</f>
        <v>196154330000</v>
      </c>
      <c r="L18">
        <f>SUMIFS($E$6:$E$243, $A$6:$A$243, $I18, $B$6:$B$243, "&gt;2013")</f>
        <v>200895883000</v>
      </c>
      <c r="M18">
        <f>SUMIFS($F$6:$F$243, $A$6:$A$243, $I18, $B$6:$B$243, "&gt;2013")</f>
        <v>182593910000</v>
      </c>
      <c r="N18">
        <f>SUMIFS($G$6:$G$243, $A$6:$A$243, $I18, $B$6:$B$243, "&gt;2013")</f>
        <v>744436045000</v>
      </c>
    </row>
    <row r="19" spans="1:14" x14ac:dyDescent="0.2">
      <c r="A19" t="s">
        <v>48</v>
      </c>
      <c r="B19">
        <v>2003</v>
      </c>
      <c r="C19" s="2">
        <v>11610126000</v>
      </c>
      <c r="D19" s="2">
        <v>31649441000</v>
      </c>
      <c r="E19" s="2">
        <v>12520169000</v>
      </c>
      <c r="F19" s="2">
        <v>27797628000</v>
      </c>
      <c r="G19" s="2">
        <f t="shared" si="0"/>
        <v>83577364000</v>
      </c>
      <c r="I19" t="s">
        <v>52</v>
      </c>
      <c r="J19">
        <f>SUMIFS($C$6:$C$243, $A$6:$A$243, $I19, $B$6:$B$243, "&gt;2013")</f>
        <v>244719700000</v>
      </c>
      <c r="K19">
        <f>SUMIFS($D$6:$D$243, $A$6:$A$243, $I19, $B$6:$B$243, "&gt;2013")</f>
        <v>168370317000</v>
      </c>
      <c r="L19">
        <f>SUMIFS($E$6:$E$243, $A$6:$A$243, $I19, $B$6:$B$243, "&gt;2013")</f>
        <v>217051755000</v>
      </c>
      <c r="M19">
        <f>SUMIFS($F$6:$F$243, $A$6:$A$243, $I19, $B$6:$B$243, "&gt;2013")</f>
        <v>189469551000</v>
      </c>
      <c r="N19">
        <f>SUMIFS($G$6:$G$243, $A$6:$A$243, $I19, $B$6:$B$243, "&gt;2013")</f>
        <v>819611323000</v>
      </c>
    </row>
    <row r="20" spans="1:14" x14ac:dyDescent="0.2">
      <c r="A20" t="s">
        <v>48</v>
      </c>
      <c r="B20">
        <v>2004</v>
      </c>
      <c r="C20" s="2">
        <v>24490656000</v>
      </c>
      <c r="D20" s="2">
        <v>22577860000</v>
      </c>
      <c r="E20" s="2">
        <v>33536409000</v>
      </c>
      <c r="F20" s="2">
        <v>11688586000</v>
      </c>
      <c r="G20" s="2">
        <f t="shared" si="0"/>
        <v>92293511000</v>
      </c>
    </row>
    <row r="21" spans="1:14" x14ac:dyDescent="0.2">
      <c r="A21" t="s">
        <v>48</v>
      </c>
      <c r="B21">
        <v>2005</v>
      </c>
      <c r="C21" s="2">
        <v>3476404000</v>
      </c>
      <c r="D21" s="2">
        <v>25555238000</v>
      </c>
      <c r="E21" s="2">
        <v>18520811000</v>
      </c>
      <c r="F21" s="2">
        <v>33476788000</v>
      </c>
      <c r="G21" s="2">
        <f t="shared" si="0"/>
        <v>81029241000</v>
      </c>
      <c r="I21" s="5" t="s">
        <v>45</v>
      </c>
    </row>
    <row r="22" spans="1:14" x14ac:dyDescent="0.2">
      <c r="A22" t="s">
        <v>48</v>
      </c>
      <c r="B22">
        <v>2006</v>
      </c>
      <c r="C22" s="2">
        <v>3207127000</v>
      </c>
      <c r="D22" s="2">
        <v>25352539000</v>
      </c>
      <c r="E22" s="2">
        <v>14563980000</v>
      </c>
      <c r="F22" s="2">
        <v>5548679000</v>
      </c>
      <c r="G22" s="2">
        <f t="shared" si="0"/>
        <v>48672325000</v>
      </c>
      <c r="I22" t="s">
        <v>48</v>
      </c>
      <c r="J22" s="28">
        <f t="shared" ref="J22:N25" si="1">(J16-J9)/J9</f>
        <v>4.3074644177055928E-2</v>
      </c>
      <c r="K22" s="28">
        <f t="shared" si="1"/>
        <v>-0.21314206374406414</v>
      </c>
      <c r="L22" s="28">
        <f t="shared" si="1"/>
        <v>-0.1121138877543391</v>
      </c>
      <c r="M22" s="28">
        <f t="shared" si="1"/>
        <v>-6.7923698701722282E-2</v>
      </c>
      <c r="N22" s="28">
        <f t="shared" si="1"/>
        <v>-9.5697198574816539E-2</v>
      </c>
    </row>
    <row r="23" spans="1:14" x14ac:dyDescent="0.2">
      <c r="A23" t="s">
        <v>48</v>
      </c>
      <c r="B23">
        <v>2007</v>
      </c>
      <c r="C23" s="2">
        <v>32084379000</v>
      </c>
      <c r="D23" s="2">
        <v>30589024000</v>
      </c>
      <c r="E23" s="2">
        <v>29077547000</v>
      </c>
      <c r="F23" s="2">
        <v>10375392000</v>
      </c>
      <c r="G23" s="2">
        <f t="shared" si="0"/>
        <v>102126342000</v>
      </c>
      <c r="I23" t="s">
        <v>50</v>
      </c>
      <c r="J23" s="28">
        <f t="shared" si="1"/>
        <v>0.76462623377167693</v>
      </c>
      <c r="K23" s="28">
        <f t="shared" si="1"/>
        <v>-0.37756523601776831</v>
      </c>
      <c r="L23" s="28">
        <f t="shared" si="1"/>
        <v>-0.15915799761913949</v>
      </c>
      <c r="M23" s="28">
        <f t="shared" si="1"/>
        <v>-0.10693126855674985</v>
      </c>
      <c r="N23" s="28">
        <f t="shared" si="1"/>
        <v>-8.8716849354690097E-2</v>
      </c>
    </row>
    <row r="24" spans="1:14" x14ac:dyDescent="0.2">
      <c r="A24" t="s">
        <v>48</v>
      </c>
      <c r="B24">
        <v>2008</v>
      </c>
      <c r="C24" s="2">
        <v>13672950000</v>
      </c>
      <c r="D24" s="2">
        <v>37136511000</v>
      </c>
      <c r="E24" s="2">
        <v>34254322000</v>
      </c>
      <c r="F24" s="2">
        <v>490476000</v>
      </c>
      <c r="G24" s="2">
        <f t="shared" si="0"/>
        <v>85554259000</v>
      </c>
      <c r="I24" t="s">
        <v>51</v>
      </c>
      <c r="J24" s="28">
        <f t="shared" si="1"/>
        <v>-0.12656038982672616</v>
      </c>
      <c r="K24" s="28">
        <f t="shared" si="1"/>
        <v>-0.18613268927527007</v>
      </c>
      <c r="L24" s="28">
        <f t="shared" si="1"/>
        <v>0.14830158799303023</v>
      </c>
      <c r="M24" s="28">
        <f t="shared" si="1"/>
        <v>-0.25686796353908209</v>
      </c>
      <c r="N24" s="28">
        <f t="shared" si="1"/>
        <v>-0.12454742284032699</v>
      </c>
    </row>
    <row r="25" spans="1:14" x14ac:dyDescent="0.2">
      <c r="A25" t="s">
        <v>48</v>
      </c>
      <c r="B25">
        <v>2009</v>
      </c>
      <c r="C25" s="2">
        <v>32182345000</v>
      </c>
      <c r="D25" s="2">
        <v>2597883000</v>
      </c>
      <c r="E25" s="2">
        <v>623954000</v>
      </c>
      <c r="F25" s="2">
        <v>1636915000</v>
      </c>
      <c r="G25" s="2">
        <f t="shared" si="0"/>
        <v>37041097000</v>
      </c>
      <c r="I25" t="s">
        <v>52</v>
      </c>
      <c r="J25" s="28">
        <f t="shared" si="1"/>
        <v>0.13250450888628629</v>
      </c>
      <c r="K25" s="28">
        <f t="shared" si="1"/>
        <v>2.3954674208972328E-2</v>
      </c>
      <c r="L25" s="28">
        <f t="shared" si="1"/>
        <v>-7.7304837426954265E-2</v>
      </c>
      <c r="M25" s="28">
        <f t="shared" si="1"/>
        <v>-7.0989550277218857E-2</v>
      </c>
      <c r="N25" s="28">
        <f t="shared" si="1"/>
        <v>-1.1182587041127861E-4</v>
      </c>
    </row>
    <row r="26" spans="1:14" x14ac:dyDescent="0.2">
      <c r="A26" t="s">
        <v>48</v>
      </c>
      <c r="B26">
        <v>2010</v>
      </c>
      <c r="C26" s="2">
        <v>3686650000</v>
      </c>
      <c r="D26" s="2">
        <v>29370797000</v>
      </c>
      <c r="E26" s="2">
        <v>17620725000</v>
      </c>
      <c r="F26" s="2">
        <v>910606000</v>
      </c>
      <c r="G26" s="2">
        <f t="shared" si="0"/>
        <v>51588778000</v>
      </c>
      <c r="J26" s="28"/>
      <c r="K26" s="28"/>
      <c r="L26" s="28"/>
      <c r="M26" s="28"/>
      <c r="N26" s="28"/>
    </row>
    <row r="27" spans="1:14" x14ac:dyDescent="0.2">
      <c r="A27" t="s">
        <v>48</v>
      </c>
      <c r="B27">
        <v>2011</v>
      </c>
      <c r="C27" s="2">
        <v>29612367000</v>
      </c>
      <c r="D27" s="2">
        <v>10426316000</v>
      </c>
      <c r="E27" s="2">
        <v>32043407000</v>
      </c>
      <c r="F27" s="2">
        <v>26281228000</v>
      </c>
      <c r="G27" s="2">
        <f t="shared" si="0"/>
        <v>98363318000</v>
      </c>
    </row>
    <row r="28" spans="1:14" x14ac:dyDescent="0.2">
      <c r="A28" t="s">
        <v>48</v>
      </c>
      <c r="B28">
        <v>2012</v>
      </c>
      <c r="C28" s="2">
        <v>28233226000</v>
      </c>
      <c r="D28" s="2">
        <v>9288007000</v>
      </c>
      <c r="E28" s="2">
        <v>5113007000</v>
      </c>
      <c r="F28" s="2">
        <v>552124000</v>
      </c>
      <c r="G28" s="2">
        <f t="shared" si="0"/>
        <v>43186364000</v>
      </c>
    </row>
    <row r="29" spans="1:14" x14ac:dyDescent="0.2">
      <c r="A29" t="s">
        <v>48</v>
      </c>
      <c r="B29">
        <v>2013</v>
      </c>
      <c r="C29" s="2">
        <v>37972157000</v>
      </c>
      <c r="D29" s="2">
        <v>14583403000</v>
      </c>
      <c r="E29" s="2">
        <v>6352205000</v>
      </c>
      <c r="F29" s="2">
        <v>16866504000</v>
      </c>
      <c r="G29" s="2">
        <f t="shared" si="0"/>
        <v>75774269000</v>
      </c>
    </row>
    <row r="30" spans="1:14" x14ac:dyDescent="0.2">
      <c r="A30" t="s">
        <v>48</v>
      </c>
      <c r="B30">
        <v>2014</v>
      </c>
      <c r="C30" s="2">
        <v>19994327000</v>
      </c>
      <c r="D30" s="2">
        <v>2813935000</v>
      </c>
      <c r="E30" s="2">
        <v>18813743000</v>
      </c>
      <c r="F30" s="2">
        <v>35764940000</v>
      </c>
      <c r="G30" s="2">
        <f t="shared" si="0"/>
        <v>77386945000</v>
      </c>
    </row>
    <row r="31" spans="1:14" x14ac:dyDescent="0.2">
      <c r="A31" t="s">
        <v>48</v>
      </c>
      <c r="B31">
        <v>2015</v>
      </c>
      <c r="C31" s="2">
        <v>34845348000</v>
      </c>
      <c r="D31" s="2">
        <v>19226168000</v>
      </c>
      <c r="E31" s="2">
        <v>32861899000</v>
      </c>
      <c r="F31" s="2">
        <v>7448476000</v>
      </c>
      <c r="G31" s="2">
        <f t="shared" si="0"/>
        <v>94381891000</v>
      </c>
    </row>
    <row r="32" spans="1:14" x14ac:dyDescent="0.2">
      <c r="A32" t="s">
        <v>48</v>
      </c>
      <c r="B32">
        <v>2016</v>
      </c>
      <c r="C32" s="2">
        <v>13678473000</v>
      </c>
      <c r="D32" s="2">
        <v>25737824000</v>
      </c>
      <c r="E32" s="2">
        <v>10463761000</v>
      </c>
      <c r="F32" s="2">
        <v>29069160000</v>
      </c>
      <c r="G32" s="2">
        <f t="shared" si="0"/>
        <v>78949218000</v>
      </c>
    </row>
    <row r="33" spans="1:7" x14ac:dyDescent="0.2">
      <c r="A33" t="s">
        <v>48</v>
      </c>
      <c r="B33">
        <v>2017</v>
      </c>
      <c r="C33" s="2">
        <v>36220772000</v>
      </c>
      <c r="D33" s="2">
        <v>35486110000</v>
      </c>
      <c r="E33" s="2">
        <v>19852134000</v>
      </c>
      <c r="F33" s="2">
        <v>14762343000</v>
      </c>
      <c r="G33" s="2">
        <f t="shared" si="0"/>
        <v>106321359000</v>
      </c>
    </row>
    <row r="34" spans="1:7" x14ac:dyDescent="0.2">
      <c r="A34" t="s">
        <v>48</v>
      </c>
      <c r="B34">
        <v>2018</v>
      </c>
      <c r="C34" s="2">
        <v>23941993000</v>
      </c>
      <c r="D34" s="2">
        <v>25251781000</v>
      </c>
      <c r="E34" s="2">
        <v>9460092000</v>
      </c>
      <c r="F34" s="2">
        <v>6774530000</v>
      </c>
      <c r="G34" s="2">
        <f t="shared" si="0"/>
        <v>65428396000</v>
      </c>
    </row>
    <row r="35" spans="1:7" x14ac:dyDescent="0.2">
      <c r="A35" t="s">
        <v>48</v>
      </c>
      <c r="B35">
        <v>2019</v>
      </c>
      <c r="C35" s="2">
        <v>15871408000</v>
      </c>
      <c r="D35" s="2">
        <v>12608151000</v>
      </c>
      <c r="E35" s="2">
        <v>30438682000</v>
      </c>
      <c r="F35" s="2">
        <v>16232698000</v>
      </c>
      <c r="G35" s="2">
        <f t="shared" si="0"/>
        <v>75150939000</v>
      </c>
    </row>
    <row r="36" spans="1:7" x14ac:dyDescent="0.2">
      <c r="A36" t="s">
        <v>48</v>
      </c>
      <c r="B36">
        <v>2020</v>
      </c>
      <c r="C36" s="2">
        <v>11064481000</v>
      </c>
      <c r="D36" s="2">
        <v>9564840000</v>
      </c>
      <c r="E36" s="2">
        <v>18917703000</v>
      </c>
      <c r="F36" s="2">
        <v>11986249000</v>
      </c>
      <c r="G36" s="2">
        <f t="shared" si="0"/>
        <v>51533273000</v>
      </c>
    </row>
    <row r="37" spans="1:7" x14ac:dyDescent="0.2">
      <c r="A37" t="s">
        <v>48</v>
      </c>
      <c r="B37">
        <v>2021</v>
      </c>
      <c r="C37" s="2">
        <v>35775328000</v>
      </c>
      <c r="D37" s="2">
        <v>33293091000</v>
      </c>
      <c r="E37" s="2">
        <v>16949727000</v>
      </c>
      <c r="F37" s="2">
        <v>32089890000</v>
      </c>
      <c r="G37" s="2">
        <f t="shared" si="0"/>
        <v>118108036000</v>
      </c>
    </row>
    <row r="38" spans="1:7" x14ac:dyDescent="0.2">
      <c r="A38" t="s">
        <v>48</v>
      </c>
      <c r="B38">
        <v>2022</v>
      </c>
      <c r="C38" s="2">
        <v>2825525000</v>
      </c>
      <c r="D38" s="2">
        <v>24639994000</v>
      </c>
      <c r="E38" s="2">
        <v>19007224000</v>
      </c>
      <c r="F38" s="2">
        <v>33261073000</v>
      </c>
      <c r="G38" s="2">
        <f t="shared" si="0"/>
        <v>79733816000</v>
      </c>
    </row>
    <row r="39" spans="1:7" x14ac:dyDescent="0.2">
      <c r="A39" t="s">
        <v>48</v>
      </c>
      <c r="B39">
        <v>2023</v>
      </c>
      <c r="C39" s="2">
        <v>6263432000</v>
      </c>
      <c r="D39" s="2">
        <v>4714402000</v>
      </c>
      <c r="E39" s="2">
        <v>25469059000</v>
      </c>
      <c r="F39" s="2">
        <v>11419402000</v>
      </c>
      <c r="G39" s="2">
        <f t="shared" si="0"/>
        <v>47866295000</v>
      </c>
    </row>
    <row r="40" spans="1:7" x14ac:dyDescent="0.2">
      <c r="A40" t="s">
        <v>50</v>
      </c>
      <c r="B40">
        <v>1990</v>
      </c>
      <c r="C40" s="2">
        <v>18911079000</v>
      </c>
      <c r="D40" s="2">
        <v>34716637000</v>
      </c>
      <c r="E40" s="2">
        <v>32044434000</v>
      </c>
      <c r="F40" s="2">
        <v>26010255000</v>
      </c>
      <c r="G40" s="2">
        <f t="shared" si="0"/>
        <v>111682405000</v>
      </c>
    </row>
    <row r="41" spans="1:7" x14ac:dyDescent="0.2">
      <c r="A41" t="s">
        <v>50</v>
      </c>
      <c r="B41">
        <v>1991</v>
      </c>
      <c r="C41" s="2">
        <v>16596233000</v>
      </c>
      <c r="D41" s="2">
        <v>38296435000</v>
      </c>
      <c r="E41" s="2">
        <v>128621000</v>
      </c>
      <c r="F41" s="2">
        <v>28615620000</v>
      </c>
      <c r="G41" s="2">
        <f t="shared" si="0"/>
        <v>83636909000</v>
      </c>
    </row>
    <row r="42" spans="1:7" x14ac:dyDescent="0.2">
      <c r="A42" t="s">
        <v>50</v>
      </c>
      <c r="B42">
        <v>1992</v>
      </c>
      <c r="C42" s="2">
        <v>2713273000</v>
      </c>
      <c r="D42" s="2">
        <v>31326535000</v>
      </c>
      <c r="E42" s="2">
        <v>301410000</v>
      </c>
      <c r="F42" s="2">
        <v>22009136000</v>
      </c>
      <c r="G42" s="2">
        <f t="shared" si="0"/>
        <v>56350354000</v>
      </c>
    </row>
    <row r="43" spans="1:7" x14ac:dyDescent="0.2">
      <c r="A43" t="s">
        <v>50</v>
      </c>
      <c r="B43">
        <v>1993</v>
      </c>
      <c r="C43" s="2">
        <v>1489659000</v>
      </c>
      <c r="D43" s="2">
        <v>37516491000</v>
      </c>
      <c r="E43" s="2">
        <v>38455264000</v>
      </c>
      <c r="F43" s="2">
        <v>34729398000</v>
      </c>
      <c r="G43" s="2">
        <f t="shared" si="0"/>
        <v>112190812000</v>
      </c>
    </row>
    <row r="44" spans="1:7" x14ac:dyDescent="0.2">
      <c r="A44" t="s">
        <v>50</v>
      </c>
      <c r="B44">
        <v>1994</v>
      </c>
      <c r="C44" s="2">
        <v>22532637000</v>
      </c>
      <c r="D44" s="2">
        <v>37519233000</v>
      </c>
      <c r="E44" s="2">
        <v>9320103000</v>
      </c>
      <c r="F44" s="2">
        <v>17977850000</v>
      </c>
      <c r="G44" s="2">
        <f t="shared" si="0"/>
        <v>87349823000</v>
      </c>
    </row>
    <row r="45" spans="1:7" x14ac:dyDescent="0.2">
      <c r="A45" t="s">
        <v>50</v>
      </c>
      <c r="B45">
        <v>1995</v>
      </c>
      <c r="C45" s="2">
        <v>15127649000</v>
      </c>
      <c r="D45" s="2">
        <v>30906601000</v>
      </c>
      <c r="E45" s="2">
        <v>18985968000</v>
      </c>
      <c r="F45" s="2">
        <v>22638737000</v>
      </c>
      <c r="G45" s="2">
        <f t="shared" si="0"/>
        <v>87658955000</v>
      </c>
    </row>
    <row r="46" spans="1:7" x14ac:dyDescent="0.2">
      <c r="A46" t="s">
        <v>50</v>
      </c>
      <c r="B46">
        <v>1996</v>
      </c>
      <c r="C46" s="2">
        <v>8931733000</v>
      </c>
      <c r="D46" s="2">
        <v>12798319000</v>
      </c>
      <c r="E46" s="2">
        <v>33566298000</v>
      </c>
      <c r="F46" s="2">
        <v>14637087000</v>
      </c>
      <c r="G46" s="2">
        <f t="shared" si="0"/>
        <v>69933437000</v>
      </c>
    </row>
    <row r="47" spans="1:7" x14ac:dyDescent="0.2">
      <c r="A47" t="s">
        <v>50</v>
      </c>
      <c r="B47">
        <v>1997</v>
      </c>
      <c r="C47" s="2">
        <v>7938981000</v>
      </c>
      <c r="D47" s="2">
        <v>9635055000</v>
      </c>
      <c r="E47" s="2">
        <v>29729335000</v>
      </c>
      <c r="F47" s="2">
        <v>39178422000</v>
      </c>
      <c r="G47" s="2">
        <f t="shared" si="0"/>
        <v>86481793000</v>
      </c>
    </row>
    <row r="48" spans="1:7" x14ac:dyDescent="0.2">
      <c r="A48" t="s">
        <v>50</v>
      </c>
      <c r="B48">
        <v>1998</v>
      </c>
      <c r="C48" s="2">
        <v>15132250000</v>
      </c>
      <c r="D48" s="2">
        <v>33605136000</v>
      </c>
      <c r="E48" s="2">
        <v>33897640000</v>
      </c>
      <c r="F48" s="2">
        <v>29948558000</v>
      </c>
      <c r="G48" s="2">
        <f t="shared" si="0"/>
        <v>112583584000</v>
      </c>
    </row>
    <row r="49" spans="1:7" x14ac:dyDescent="0.2">
      <c r="A49" t="s">
        <v>50</v>
      </c>
      <c r="B49">
        <v>1999</v>
      </c>
      <c r="C49" s="2">
        <v>9588043000</v>
      </c>
      <c r="D49" s="2">
        <v>10639405000</v>
      </c>
      <c r="E49" s="2">
        <v>38864846000</v>
      </c>
      <c r="F49" s="2">
        <v>35535942000</v>
      </c>
      <c r="G49" s="2">
        <f t="shared" si="0"/>
        <v>94628236000</v>
      </c>
    </row>
    <row r="50" spans="1:7" x14ac:dyDescent="0.2">
      <c r="A50" t="s">
        <v>50</v>
      </c>
      <c r="B50">
        <v>2000</v>
      </c>
      <c r="C50" s="2">
        <v>35343232000</v>
      </c>
      <c r="D50" s="2">
        <v>21026228000</v>
      </c>
      <c r="E50" s="2">
        <v>16690894000</v>
      </c>
      <c r="F50" s="2">
        <v>21817240000</v>
      </c>
      <c r="G50" s="2">
        <f t="shared" si="0"/>
        <v>94877594000</v>
      </c>
    </row>
    <row r="51" spans="1:7" x14ac:dyDescent="0.2">
      <c r="A51" t="s">
        <v>50</v>
      </c>
      <c r="B51">
        <v>2001</v>
      </c>
      <c r="C51" s="2">
        <v>32821105000</v>
      </c>
      <c r="D51" s="2">
        <v>30874827000</v>
      </c>
      <c r="E51" s="2">
        <v>23635842000</v>
      </c>
      <c r="F51" s="2">
        <v>28471108000</v>
      </c>
      <c r="G51" s="2">
        <f t="shared" si="0"/>
        <v>115802882000</v>
      </c>
    </row>
    <row r="52" spans="1:7" x14ac:dyDescent="0.2">
      <c r="A52" t="s">
        <v>50</v>
      </c>
      <c r="B52">
        <v>2002</v>
      </c>
      <c r="C52" s="2">
        <v>14341947000</v>
      </c>
      <c r="D52" s="2">
        <v>10018927000</v>
      </c>
      <c r="E52" s="2">
        <v>10209611000</v>
      </c>
      <c r="F52" s="2">
        <v>6952432000</v>
      </c>
      <c r="G52" s="2">
        <f t="shared" si="0"/>
        <v>41522917000</v>
      </c>
    </row>
    <row r="53" spans="1:7" x14ac:dyDescent="0.2">
      <c r="A53" t="s">
        <v>50</v>
      </c>
      <c r="B53">
        <v>2003</v>
      </c>
      <c r="C53" s="2">
        <v>4414473000</v>
      </c>
      <c r="D53" s="2">
        <v>27145802000</v>
      </c>
      <c r="E53" s="2">
        <v>5783237000</v>
      </c>
      <c r="F53" s="2">
        <v>8727611000</v>
      </c>
      <c r="G53" s="2">
        <f t="shared" si="0"/>
        <v>46071123000</v>
      </c>
    </row>
    <row r="54" spans="1:7" x14ac:dyDescent="0.2">
      <c r="A54" t="s">
        <v>50</v>
      </c>
      <c r="B54">
        <v>2004</v>
      </c>
      <c r="C54" s="2">
        <v>26404933000</v>
      </c>
      <c r="D54" s="2">
        <v>21521443000</v>
      </c>
      <c r="E54" s="2">
        <v>7950665000</v>
      </c>
      <c r="F54" s="2">
        <v>17052472000</v>
      </c>
      <c r="G54" s="2">
        <f t="shared" si="0"/>
        <v>72929513000</v>
      </c>
    </row>
    <row r="55" spans="1:7" x14ac:dyDescent="0.2">
      <c r="A55" t="s">
        <v>50</v>
      </c>
      <c r="B55">
        <v>2005</v>
      </c>
      <c r="C55" s="2">
        <v>28399172000</v>
      </c>
      <c r="D55" s="2">
        <v>37268883000</v>
      </c>
      <c r="E55" s="2">
        <v>16334606000</v>
      </c>
      <c r="F55" s="2">
        <v>11022685000</v>
      </c>
      <c r="G55" s="2">
        <f t="shared" si="0"/>
        <v>93025346000</v>
      </c>
    </row>
    <row r="56" spans="1:7" x14ac:dyDescent="0.2">
      <c r="A56" t="s">
        <v>50</v>
      </c>
      <c r="B56">
        <v>2006</v>
      </c>
      <c r="C56" s="2">
        <v>35614345000</v>
      </c>
      <c r="D56" s="2">
        <v>29319143000</v>
      </c>
      <c r="E56" s="2">
        <v>1153935000</v>
      </c>
      <c r="F56" s="2">
        <v>30414531000</v>
      </c>
      <c r="G56" s="2">
        <f t="shared" si="0"/>
        <v>96501954000</v>
      </c>
    </row>
    <row r="57" spans="1:7" x14ac:dyDescent="0.2">
      <c r="A57" t="s">
        <v>50</v>
      </c>
      <c r="B57">
        <v>2007</v>
      </c>
      <c r="C57" s="2">
        <v>20403010000</v>
      </c>
      <c r="D57" s="2">
        <v>28568721000</v>
      </c>
      <c r="E57" s="2">
        <v>5225934000</v>
      </c>
      <c r="F57" s="2">
        <v>15746299000</v>
      </c>
      <c r="G57" s="2">
        <f t="shared" si="0"/>
        <v>69943964000</v>
      </c>
    </row>
    <row r="58" spans="1:7" x14ac:dyDescent="0.2">
      <c r="A58" t="s">
        <v>50</v>
      </c>
      <c r="B58">
        <v>2008</v>
      </c>
      <c r="C58" s="2">
        <v>34331353000</v>
      </c>
      <c r="D58" s="2">
        <v>36472581000</v>
      </c>
      <c r="E58" s="2">
        <v>16283782000</v>
      </c>
      <c r="F58" s="2">
        <v>16897716000</v>
      </c>
      <c r="G58" s="2">
        <f t="shared" si="0"/>
        <v>103985432000</v>
      </c>
    </row>
    <row r="59" spans="1:7" x14ac:dyDescent="0.2">
      <c r="A59" t="s">
        <v>50</v>
      </c>
      <c r="B59">
        <v>2009</v>
      </c>
      <c r="C59" s="2">
        <v>3730338000</v>
      </c>
      <c r="D59" s="2">
        <v>33672770000</v>
      </c>
      <c r="E59" s="2">
        <v>30673790000</v>
      </c>
      <c r="F59" s="2">
        <v>19893120000</v>
      </c>
      <c r="G59" s="2">
        <f t="shared" si="0"/>
        <v>87970018000</v>
      </c>
    </row>
    <row r="60" spans="1:7" x14ac:dyDescent="0.2">
      <c r="A60" t="s">
        <v>50</v>
      </c>
      <c r="B60">
        <v>2010</v>
      </c>
      <c r="C60" s="2">
        <v>7544286000</v>
      </c>
      <c r="D60" s="2">
        <v>1888675000</v>
      </c>
      <c r="E60" s="2">
        <v>31423314000</v>
      </c>
      <c r="F60" s="2">
        <v>1886638000</v>
      </c>
      <c r="G60" s="2">
        <f t="shared" si="0"/>
        <v>42742913000</v>
      </c>
    </row>
    <row r="61" spans="1:7" x14ac:dyDescent="0.2">
      <c r="A61" t="s">
        <v>50</v>
      </c>
      <c r="B61">
        <v>2011</v>
      </c>
      <c r="C61" s="2">
        <v>23666796000</v>
      </c>
      <c r="D61" s="2">
        <v>38776035000</v>
      </c>
      <c r="E61" s="2">
        <v>36647757000</v>
      </c>
      <c r="F61" s="2">
        <v>5936605000</v>
      </c>
      <c r="G61" s="2">
        <f t="shared" si="0"/>
        <v>105027193000</v>
      </c>
    </row>
    <row r="62" spans="1:7" x14ac:dyDescent="0.2">
      <c r="A62" t="s">
        <v>50</v>
      </c>
      <c r="B62">
        <v>2012</v>
      </c>
      <c r="C62" s="2">
        <v>2347705000</v>
      </c>
      <c r="D62" s="2">
        <v>10187075000</v>
      </c>
      <c r="E62" s="2">
        <v>33291930000</v>
      </c>
      <c r="F62" s="2">
        <v>21569874000</v>
      </c>
      <c r="G62" s="2">
        <f t="shared" si="0"/>
        <v>67396584000</v>
      </c>
    </row>
    <row r="63" spans="1:7" x14ac:dyDescent="0.2">
      <c r="A63" t="s">
        <v>50</v>
      </c>
      <c r="B63">
        <v>2013</v>
      </c>
      <c r="C63" s="2">
        <v>16432497000</v>
      </c>
      <c r="D63" s="2">
        <v>9671101000</v>
      </c>
      <c r="E63" s="2">
        <v>16575410000</v>
      </c>
      <c r="F63" s="2">
        <v>38892611000</v>
      </c>
      <c r="G63" s="2">
        <f t="shared" si="0"/>
        <v>81571619000</v>
      </c>
    </row>
    <row r="64" spans="1:7" x14ac:dyDescent="0.2">
      <c r="A64" t="s">
        <v>50</v>
      </c>
      <c r="B64">
        <v>2014</v>
      </c>
      <c r="C64" s="2">
        <v>9784800000</v>
      </c>
      <c r="D64" s="2">
        <v>5269782000</v>
      </c>
      <c r="E64" s="2">
        <v>2004555000</v>
      </c>
      <c r="F64" s="2">
        <v>35267230000</v>
      </c>
      <c r="G64" s="2">
        <f t="shared" si="0"/>
        <v>52326367000</v>
      </c>
    </row>
    <row r="65" spans="1:7" x14ac:dyDescent="0.2">
      <c r="A65" t="s">
        <v>50</v>
      </c>
      <c r="B65">
        <v>2015</v>
      </c>
      <c r="C65" s="2">
        <v>9578467000</v>
      </c>
      <c r="D65" s="2">
        <v>5131801000</v>
      </c>
      <c r="E65" s="2">
        <v>13799133000</v>
      </c>
      <c r="F65" s="2">
        <v>36827139000</v>
      </c>
      <c r="G65" s="2">
        <f t="shared" si="0"/>
        <v>65336540000</v>
      </c>
    </row>
    <row r="66" spans="1:7" x14ac:dyDescent="0.2">
      <c r="A66" t="s">
        <v>50</v>
      </c>
      <c r="B66">
        <v>2016</v>
      </c>
      <c r="C66" s="2">
        <v>321919000</v>
      </c>
      <c r="D66" s="2">
        <v>33341299000</v>
      </c>
      <c r="E66" s="2">
        <v>9365190000</v>
      </c>
      <c r="F66" s="2">
        <v>346824000</v>
      </c>
      <c r="G66" s="2">
        <f t="shared" si="0"/>
        <v>43375232000</v>
      </c>
    </row>
    <row r="67" spans="1:7" x14ac:dyDescent="0.2">
      <c r="A67" t="s">
        <v>50</v>
      </c>
      <c r="B67">
        <v>2017</v>
      </c>
      <c r="C67" s="2">
        <v>39200263000</v>
      </c>
      <c r="D67" s="2">
        <v>13284718000</v>
      </c>
      <c r="E67" s="2">
        <v>20569293000</v>
      </c>
      <c r="F67" s="2">
        <v>18179608000</v>
      </c>
      <c r="G67" s="2">
        <f t="shared" si="0"/>
        <v>91233882000</v>
      </c>
    </row>
    <row r="68" spans="1:7" x14ac:dyDescent="0.2">
      <c r="A68" t="s">
        <v>50</v>
      </c>
      <c r="B68">
        <v>2018</v>
      </c>
      <c r="C68" s="2">
        <v>36119650000</v>
      </c>
      <c r="D68" s="2">
        <v>3171447000</v>
      </c>
      <c r="E68" s="2">
        <v>39586927000</v>
      </c>
      <c r="F68" s="2">
        <v>33187492000</v>
      </c>
      <c r="G68" s="2">
        <f t="shared" si="0"/>
        <v>112065516000</v>
      </c>
    </row>
    <row r="69" spans="1:7" x14ac:dyDescent="0.2">
      <c r="A69" t="s">
        <v>50</v>
      </c>
      <c r="B69">
        <v>2019</v>
      </c>
      <c r="C69" s="2">
        <v>1908729000</v>
      </c>
      <c r="D69" s="2">
        <v>15245105000</v>
      </c>
      <c r="E69" s="2">
        <v>22789501000</v>
      </c>
      <c r="F69" s="2">
        <v>27608908000</v>
      </c>
      <c r="G69" s="2">
        <f t="shared" si="0"/>
        <v>67552243000</v>
      </c>
    </row>
    <row r="70" spans="1:7" x14ac:dyDescent="0.2">
      <c r="A70" t="s">
        <v>50</v>
      </c>
      <c r="B70">
        <v>2020</v>
      </c>
      <c r="C70" s="2">
        <v>28039984000</v>
      </c>
      <c r="D70" s="2">
        <v>28231997000</v>
      </c>
      <c r="E70" s="2">
        <v>39134510000</v>
      </c>
      <c r="F70" s="2">
        <v>9775036000</v>
      </c>
      <c r="G70" s="2">
        <f t="shared" si="0"/>
        <v>105181527000</v>
      </c>
    </row>
    <row r="71" spans="1:7" x14ac:dyDescent="0.2">
      <c r="A71" t="s">
        <v>50</v>
      </c>
      <c r="B71">
        <v>2021</v>
      </c>
      <c r="C71" s="2">
        <v>38974462000</v>
      </c>
      <c r="D71" s="2">
        <v>20792164000</v>
      </c>
      <c r="E71" s="2">
        <v>26333064000</v>
      </c>
      <c r="F71" s="2">
        <v>35835917000</v>
      </c>
      <c r="G71" s="2">
        <f t="shared" ref="G71:G134" si="2">SUM(C71:F71)</f>
        <v>121935607000</v>
      </c>
    </row>
    <row r="72" spans="1:7" x14ac:dyDescent="0.2">
      <c r="A72" t="s">
        <v>50</v>
      </c>
      <c r="B72">
        <v>2022</v>
      </c>
      <c r="C72" s="2">
        <v>15934237000</v>
      </c>
      <c r="D72" s="2">
        <v>28028884000</v>
      </c>
      <c r="E72" s="2">
        <v>21544488000</v>
      </c>
      <c r="F72" s="2">
        <v>30498059000</v>
      </c>
      <c r="G72" s="2">
        <f t="shared" si="2"/>
        <v>96005668000</v>
      </c>
    </row>
    <row r="73" spans="1:7" x14ac:dyDescent="0.2">
      <c r="A73" t="s">
        <v>50</v>
      </c>
      <c r="B73">
        <v>2023</v>
      </c>
      <c r="C73" s="2">
        <v>30060138000</v>
      </c>
      <c r="D73" s="2">
        <v>19892240000</v>
      </c>
      <c r="E73" s="2">
        <v>2718349000</v>
      </c>
      <c r="F73" s="2">
        <v>14746370000</v>
      </c>
      <c r="G73" s="2">
        <f t="shared" si="2"/>
        <v>67417097000</v>
      </c>
    </row>
    <row r="74" spans="1:7" x14ac:dyDescent="0.2">
      <c r="A74" t="s">
        <v>51</v>
      </c>
      <c r="B74">
        <v>1990</v>
      </c>
      <c r="C74" s="2">
        <v>13285471000</v>
      </c>
      <c r="D74" s="2">
        <v>25921668000</v>
      </c>
      <c r="E74" s="2">
        <v>1740037000</v>
      </c>
      <c r="F74" s="2">
        <v>1320530000</v>
      </c>
      <c r="G74" s="2">
        <f t="shared" si="2"/>
        <v>42267706000</v>
      </c>
    </row>
    <row r="75" spans="1:7" x14ac:dyDescent="0.2">
      <c r="A75" t="s">
        <v>51</v>
      </c>
      <c r="B75">
        <v>1991</v>
      </c>
      <c r="C75" s="2">
        <v>15994292000</v>
      </c>
      <c r="D75" s="2">
        <v>29275464000</v>
      </c>
      <c r="E75" s="2">
        <v>33562811000</v>
      </c>
      <c r="F75" s="2">
        <v>17786326000</v>
      </c>
      <c r="G75" s="2">
        <f t="shared" si="2"/>
        <v>96618893000</v>
      </c>
    </row>
    <row r="76" spans="1:7" x14ac:dyDescent="0.2">
      <c r="A76" t="s">
        <v>51</v>
      </c>
      <c r="B76">
        <v>1992</v>
      </c>
      <c r="C76" s="2">
        <v>27287980000</v>
      </c>
      <c r="D76" s="2">
        <v>30483438000</v>
      </c>
      <c r="E76" s="2">
        <v>29763884000</v>
      </c>
      <c r="F76" s="2">
        <v>38193624000</v>
      </c>
      <c r="G76" s="2">
        <f t="shared" si="2"/>
        <v>125728926000</v>
      </c>
    </row>
    <row r="77" spans="1:7" x14ac:dyDescent="0.2">
      <c r="A77" t="s">
        <v>51</v>
      </c>
      <c r="B77">
        <v>1993</v>
      </c>
      <c r="C77" s="2">
        <v>5580434000</v>
      </c>
      <c r="D77" s="2">
        <v>28494527000</v>
      </c>
      <c r="E77" s="2">
        <v>39602961000</v>
      </c>
      <c r="F77" s="2">
        <v>24419627000</v>
      </c>
      <c r="G77" s="2">
        <f t="shared" si="2"/>
        <v>98097549000</v>
      </c>
    </row>
    <row r="78" spans="1:7" x14ac:dyDescent="0.2">
      <c r="A78" t="s">
        <v>51</v>
      </c>
      <c r="B78">
        <v>1994</v>
      </c>
      <c r="C78" s="2">
        <v>32130945000</v>
      </c>
      <c r="D78" s="2">
        <v>3985546000</v>
      </c>
      <c r="E78" s="2">
        <v>6284428000</v>
      </c>
      <c r="F78" s="2">
        <v>31548043000</v>
      </c>
      <c r="G78" s="2">
        <f t="shared" si="2"/>
        <v>73948962000</v>
      </c>
    </row>
    <row r="79" spans="1:7" x14ac:dyDescent="0.2">
      <c r="A79" t="s">
        <v>51</v>
      </c>
      <c r="B79">
        <v>1995</v>
      </c>
      <c r="C79" s="2">
        <v>29665858000</v>
      </c>
      <c r="D79" s="2">
        <v>10578683000</v>
      </c>
      <c r="E79" s="2">
        <v>9156456000</v>
      </c>
      <c r="F79" s="2">
        <v>14632448000</v>
      </c>
      <c r="G79" s="2">
        <f t="shared" si="2"/>
        <v>64033445000</v>
      </c>
    </row>
    <row r="80" spans="1:7" x14ac:dyDescent="0.2">
      <c r="A80" t="s">
        <v>51</v>
      </c>
      <c r="B80">
        <v>1996</v>
      </c>
      <c r="C80" s="2">
        <v>30909054000</v>
      </c>
      <c r="D80" s="2">
        <v>39142637000</v>
      </c>
      <c r="E80" s="2">
        <v>31037465000</v>
      </c>
      <c r="F80" s="2">
        <v>34272166000</v>
      </c>
      <c r="G80" s="2">
        <f t="shared" si="2"/>
        <v>135361322000</v>
      </c>
    </row>
    <row r="81" spans="1:7" x14ac:dyDescent="0.2">
      <c r="A81" t="s">
        <v>51</v>
      </c>
      <c r="B81">
        <v>1997</v>
      </c>
      <c r="C81" s="2">
        <v>7044207000</v>
      </c>
      <c r="D81" s="2">
        <v>4857179000</v>
      </c>
      <c r="E81" s="2">
        <v>9140302000</v>
      </c>
      <c r="F81" s="2">
        <v>11906458000</v>
      </c>
      <c r="G81" s="2">
        <f t="shared" si="2"/>
        <v>32948146000</v>
      </c>
    </row>
    <row r="82" spans="1:7" x14ac:dyDescent="0.2">
      <c r="A82" t="s">
        <v>51</v>
      </c>
      <c r="B82">
        <v>1998</v>
      </c>
      <c r="C82" s="2">
        <v>6517178000</v>
      </c>
      <c r="D82" s="2">
        <v>31144220000</v>
      </c>
      <c r="E82" s="2">
        <v>7961731000</v>
      </c>
      <c r="F82" s="2">
        <v>32220798000</v>
      </c>
      <c r="G82" s="2">
        <f t="shared" si="2"/>
        <v>77843927000</v>
      </c>
    </row>
    <row r="83" spans="1:7" x14ac:dyDescent="0.2">
      <c r="A83" t="s">
        <v>51</v>
      </c>
      <c r="B83">
        <v>1999</v>
      </c>
      <c r="C83" s="2">
        <v>20254662000</v>
      </c>
      <c r="D83" s="2">
        <v>37131761000</v>
      </c>
      <c r="E83" s="2">
        <v>6700378000</v>
      </c>
      <c r="F83" s="2">
        <v>39408550000</v>
      </c>
      <c r="G83" s="2">
        <f t="shared" si="2"/>
        <v>103495351000</v>
      </c>
    </row>
    <row r="84" spans="1:7" x14ac:dyDescent="0.2">
      <c r="A84" t="s">
        <v>51</v>
      </c>
      <c r="B84">
        <v>2000</v>
      </c>
      <c r="C84" s="2">
        <v>39039964000</v>
      </c>
      <c r="D84" s="2">
        <v>17371195000</v>
      </c>
      <c r="E84" s="2">
        <v>36295448000</v>
      </c>
      <c r="F84" s="2">
        <v>2720175000</v>
      </c>
      <c r="G84" s="2">
        <f t="shared" si="2"/>
        <v>95426782000</v>
      </c>
    </row>
    <row r="85" spans="1:7" x14ac:dyDescent="0.2">
      <c r="A85" t="s">
        <v>51</v>
      </c>
      <c r="B85">
        <v>2001</v>
      </c>
      <c r="C85" s="2">
        <v>13308640000</v>
      </c>
      <c r="D85" s="2">
        <v>14133512000</v>
      </c>
      <c r="E85" s="2">
        <v>15492460000</v>
      </c>
      <c r="F85" s="2">
        <v>38907973000</v>
      </c>
      <c r="G85" s="2">
        <f t="shared" si="2"/>
        <v>81842585000</v>
      </c>
    </row>
    <row r="86" spans="1:7" x14ac:dyDescent="0.2">
      <c r="A86" t="s">
        <v>51</v>
      </c>
      <c r="B86">
        <v>2002</v>
      </c>
      <c r="C86" s="2">
        <v>29724141000</v>
      </c>
      <c r="D86" s="2">
        <v>13087346000</v>
      </c>
      <c r="E86" s="2">
        <v>14687558000</v>
      </c>
      <c r="F86" s="2">
        <v>37640272000</v>
      </c>
      <c r="G86" s="2">
        <f t="shared" si="2"/>
        <v>95139317000</v>
      </c>
    </row>
    <row r="87" spans="1:7" x14ac:dyDescent="0.2">
      <c r="A87" t="s">
        <v>51</v>
      </c>
      <c r="B87">
        <v>2003</v>
      </c>
      <c r="C87" s="2">
        <v>10127900000</v>
      </c>
      <c r="D87" s="2">
        <v>13512982000</v>
      </c>
      <c r="E87" s="2">
        <v>16698428000</v>
      </c>
      <c r="F87" s="2">
        <v>21016293000</v>
      </c>
      <c r="G87" s="2">
        <f t="shared" si="2"/>
        <v>61355603000</v>
      </c>
    </row>
    <row r="88" spans="1:7" x14ac:dyDescent="0.2">
      <c r="A88" t="s">
        <v>51</v>
      </c>
      <c r="B88">
        <v>2004</v>
      </c>
      <c r="C88" s="2">
        <v>18606770000</v>
      </c>
      <c r="D88" s="2">
        <v>10590146000</v>
      </c>
      <c r="E88" s="2">
        <v>28512165000</v>
      </c>
      <c r="F88" s="2">
        <v>24627409000</v>
      </c>
      <c r="G88" s="2">
        <f t="shared" si="2"/>
        <v>82336490000</v>
      </c>
    </row>
    <row r="89" spans="1:7" x14ac:dyDescent="0.2">
      <c r="A89" t="s">
        <v>51</v>
      </c>
      <c r="B89">
        <v>2005</v>
      </c>
      <c r="C89" s="2">
        <v>22283721000</v>
      </c>
      <c r="D89" s="2">
        <v>23981130000</v>
      </c>
      <c r="E89" s="2">
        <v>194023000</v>
      </c>
      <c r="F89" s="2">
        <v>24996296000</v>
      </c>
      <c r="G89" s="2">
        <f t="shared" si="2"/>
        <v>71455170000</v>
      </c>
    </row>
    <row r="90" spans="1:7" x14ac:dyDescent="0.2">
      <c r="A90" t="s">
        <v>51</v>
      </c>
      <c r="B90">
        <v>2006</v>
      </c>
      <c r="C90" s="2">
        <v>11703857000</v>
      </c>
      <c r="D90" s="2">
        <v>12578058000</v>
      </c>
      <c r="E90" s="2">
        <v>9736532000</v>
      </c>
      <c r="F90" s="2">
        <v>39305847000</v>
      </c>
      <c r="G90" s="2">
        <f t="shared" si="2"/>
        <v>73324294000</v>
      </c>
    </row>
    <row r="91" spans="1:7" x14ac:dyDescent="0.2">
      <c r="A91" t="s">
        <v>51</v>
      </c>
      <c r="B91">
        <v>2007</v>
      </c>
      <c r="C91" s="2">
        <v>11553468000</v>
      </c>
      <c r="D91" s="2">
        <v>11150108000</v>
      </c>
      <c r="E91" s="2">
        <v>8303189000</v>
      </c>
      <c r="F91" s="2">
        <v>9871956000</v>
      </c>
      <c r="G91" s="2">
        <f t="shared" si="2"/>
        <v>40878721000</v>
      </c>
    </row>
    <row r="92" spans="1:7" x14ac:dyDescent="0.2">
      <c r="A92" t="s">
        <v>51</v>
      </c>
      <c r="B92">
        <v>2008</v>
      </c>
      <c r="C92" s="2">
        <v>20135485000</v>
      </c>
      <c r="D92" s="2">
        <v>7832942000</v>
      </c>
      <c r="E92" s="2">
        <v>23615905000</v>
      </c>
      <c r="F92" s="2">
        <v>1411519000</v>
      </c>
      <c r="G92" s="2">
        <f t="shared" si="2"/>
        <v>52995851000</v>
      </c>
    </row>
    <row r="93" spans="1:7" x14ac:dyDescent="0.2">
      <c r="A93" t="s">
        <v>51</v>
      </c>
      <c r="B93">
        <v>2009</v>
      </c>
      <c r="C93" s="2">
        <v>26261578000</v>
      </c>
      <c r="D93" s="2">
        <v>34868355000</v>
      </c>
      <c r="E93" s="2">
        <v>18163148000</v>
      </c>
      <c r="F93" s="2">
        <v>10078441000</v>
      </c>
      <c r="G93" s="2">
        <f t="shared" si="2"/>
        <v>89371522000</v>
      </c>
    </row>
    <row r="94" spans="1:7" x14ac:dyDescent="0.2">
      <c r="A94" t="s">
        <v>51</v>
      </c>
      <c r="B94">
        <v>2010</v>
      </c>
      <c r="C94" s="2">
        <v>33257402000</v>
      </c>
      <c r="D94" s="2">
        <v>8994505000</v>
      </c>
      <c r="E94" s="2">
        <v>10614022000</v>
      </c>
      <c r="F94" s="2">
        <v>917739000</v>
      </c>
      <c r="G94" s="2">
        <f t="shared" si="2"/>
        <v>53783668000</v>
      </c>
    </row>
    <row r="95" spans="1:7" x14ac:dyDescent="0.2">
      <c r="A95" t="s">
        <v>51</v>
      </c>
      <c r="B95">
        <v>2011</v>
      </c>
      <c r="C95" s="2">
        <v>15238237000</v>
      </c>
      <c r="D95" s="2">
        <v>11405895000</v>
      </c>
      <c r="E95" s="2">
        <v>31094951000</v>
      </c>
      <c r="F95" s="2">
        <v>39854172000</v>
      </c>
      <c r="G95" s="2">
        <f t="shared" si="2"/>
        <v>97593255000</v>
      </c>
    </row>
    <row r="96" spans="1:7" x14ac:dyDescent="0.2">
      <c r="A96" t="s">
        <v>51</v>
      </c>
      <c r="B96">
        <v>2012</v>
      </c>
      <c r="C96" s="2">
        <v>19944145000</v>
      </c>
      <c r="D96" s="2">
        <v>7245686000</v>
      </c>
      <c r="E96" s="2">
        <v>31214921000</v>
      </c>
      <c r="F96" s="2">
        <v>35327867000</v>
      </c>
      <c r="G96" s="2">
        <f t="shared" si="2"/>
        <v>93732619000</v>
      </c>
    </row>
    <row r="97" spans="1:7" x14ac:dyDescent="0.2">
      <c r="A97" t="s">
        <v>51</v>
      </c>
      <c r="B97">
        <v>2013</v>
      </c>
      <c r="C97" s="2">
        <v>26891100000</v>
      </c>
      <c r="D97" s="2">
        <v>36989668000</v>
      </c>
      <c r="E97" s="2">
        <v>3595447000</v>
      </c>
      <c r="F97" s="2">
        <v>14346352000</v>
      </c>
      <c r="G97" s="2">
        <f t="shared" si="2"/>
        <v>81822567000</v>
      </c>
    </row>
    <row r="98" spans="1:7" x14ac:dyDescent="0.2">
      <c r="A98" t="s">
        <v>51</v>
      </c>
      <c r="B98">
        <v>2014</v>
      </c>
      <c r="C98" s="2">
        <v>19244982000</v>
      </c>
      <c r="D98" s="2">
        <v>10416624000</v>
      </c>
      <c r="E98" s="2">
        <v>13416795000</v>
      </c>
      <c r="F98" s="2">
        <v>9018590000</v>
      </c>
      <c r="G98" s="2">
        <f t="shared" si="2"/>
        <v>52096991000</v>
      </c>
    </row>
    <row r="99" spans="1:7" x14ac:dyDescent="0.2">
      <c r="A99" t="s">
        <v>51</v>
      </c>
      <c r="B99">
        <v>2015</v>
      </c>
      <c r="C99" s="2">
        <v>35295361000</v>
      </c>
      <c r="D99" s="2">
        <v>13562065000</v>
      </c>
      <c r="E99" s="2">
        <v>24129076000</v>
      </c>
      <c r="F99" s="2">
        <v>13475275000</v>
      </c>
      <c r="G99" s="2">
        <f t="shared" si="2"/>
        <v>86461777000</v>
      </c>
    </row>
    <row r="100" spans="1:7" x14ac:dyDescent="0.2">
      <c r="A100" t="s">
        <v>51</v>
      </c>
      <c r="B100">
        <v>2016</v>
      </c>
      <c r="C100" s="2">
        <v>12904955000</v>
      </c>
      <c r="D100" s="2">
        <v>14829928000</v>
      </c>
      <c r="E100" s="2">
        <v>10318613000</v>
      </c>
      <c r="F100" s="2">
        <v>6349957000</v>
      </c>
      <c r="G100" s="2">
        <f t="shared" si="2"/>
        <v>44403453000</v>
      </c>
    </row>
    <row r="101" spans="1:7" x14ac:dyDescent="0.2">
      <c r="A101" t="s">
        <v>51</v>
      </c>
      <c r="B101">
        <v>2017</v>
      </c>
      <c r="C101" s="2">
        <v>33796550000</v>
      </c>
      <c r="D101" s="2">
        <v>21336812000</v>
      </c>
      <c r="E101" s="2">
        <v>22268595000</v>
      </c>
      <c r="F101" s="2">
        <v>28513929000</v>
      </c>
      <c r="G101" s="2">
        <f t="shared" si="2"/>
        <v>105915886000</v>
      </c>
    </row>
    <row r="102" spans="1:7" x14ac:dyDescent="0.2">
      <c r="A102" t="s">
        <v>51</v>
      </c>
      <c r="B102">
        <v>2018</v>
      </c>
      <c r="C102" s="2">
        <v>35571562000</v>
      </c>
      <c r="D102" s="2">
        <v>24695408000</v>
      </c>
      <c r="E102" s="2">
        <v>24162726000</v>
      </c>
      <c r="F102" s="2">
        <v>12959127000</v>
      </c>
      <c r="G102" s="2">
        <f t="shared" si="2"/>
        <v>97388823000</v>
      </c>
    </row>
    <row r="103" spans="1:7" x14ac:dyDescent="0.2">
      <c r="A103" t="s">
        <v>51</v>
      </c>
      <c r="B103">
        <v>2019</v>
      </c>
      <c r="C103" s="2">
        <v>1439430000</v>
      </c>
      <c r="D103" s="2">
        <v>31173188000</v>
      </c>
      <c r="E103" s="2">
        <v>14068953000</v>
      </c>
      <c r="F103" s="2">
        <v>25402956000</v>
      </c>
      <c r="G103" s="2">
        <f t="shared" si="2"/>
        <v>72084527000</v>
      </c>
    </row>
    <row r="104" spans="1:7" x14ac:dyDescent="0.2">
      <c r="A104" t="s">
        <v>51</v>
      </c>
      <c r="B104">
        <v>2020</v>
      </c>
      <c r="C104" s="2">
        <v>11901848000</v>
      </c>
      <c r="D104" s="2">
        <v>6683702000</v>
      </c>
      <c r="E104" s="2">
        <v>1636141000</v>
      </c>
      <c r="F104" s="2">
        <v>2614447000</v>
      </c>
      <c r="G104" s="2">
        <f t="shared" si="2"/>
        <v>22836138000</v>
      </c>
    </row>
    <row r="105" spans="1:7" x14ac:dyDescent="0.2">
      <c r="A105" t="s">
        <v>51</v>
      </c>
      <c r="B105">
        <v>2021</v>
      </c>
      <c r="C105" s="2">
        <v>10964171000</v>
      </c>
      <c r="D105" s="2">
        <v>37916439000</v>
      </c>
      <c r="E105" s="2">
        <v>19442386000</v>
      </c>
      <c r="F105" s="2">
        <v>39200543000</v>
      </c>
      <c r="G105" s="2">
        <f t="shared" si="2"/>
        <v>107523539000</v>
      </c>
    </row>
    <row r="106" spans="1:7" x14ac:dyDescent="0.2">
      <c r="A106" t="s">
        <v>51</v>
      </c>
      <c r="B106">
        <v>2022</v>
      </c>
      <c r="C106" s="2">
        <v>1334480000</v>
      </c>
      <c r="D106" s="2">
        <v>31945069000</v>
      </c>
      <c r="E106" s="2">
        <v>37437049000</v>
      </c>
      <c r="F106" s="2">
        <v>35826018000</v>
      </c>
      <c r="G106" s="2">
        <f t="shared" si="2"/>
        <v>106542616000</v>
      </c>
    </row>
    <row r="107" spans="1:7" x14ac:dyDescent="0.2">
      <c r="A107" t="s">
        <v>51</v>
      </c>
      <c r="B107">
        <v>2023</v>
      </c>
      <c r="C107" s="2">
        <v>2338583000</v>
      </c>
      <c r="D107" s="2">
        <v>3595095000</v>
      </c>
      <c r="E107" s="2">
        <v>34015549000</v>
      </c>
      <c r="F107" s="2">
        <v>9233068000</v>
      </c>
      <c r="G107" s="2">
        <f t="shared" si="2"/>
        <v>49182295000</v>
      </c>
    </row>
    <row r="108" spans="1:7" x14ac:dyDescent="0.2">
      <c r="A108" t="s">
        <v>52</v>
      </c>
      <c r="B108">
        <v>1990</v>
      </c>
      <c r="C108" s="2">
        <v>22787853000</v>
      </c>
      <c r="D108" s="2">
        <v>21220906000</v>
      </c>
      <c r="E108" s="2">
        <v>30388132000</v>
      </c>
      <c r="F108" s="2">
        <v>8761308000</v>
      </c>
      <c r="G108" s="2">
        <f t="shared" si="2"/>
        <v>83158199000</v>
      </c>
    </row>
    <row r="109" spans="1:7" x14ac:dyDescent="0.2">
      <c r="A109" t="s">
        <v>52</v>
      </c>
      <c r="B109">
        <v>1991</v>
      </c>
      <c r="C109" s="2">
        <v>12642024000</v>
      </c>
      <c r="D109" s="2">
        <v>10277887000</v>
      </c>
      <c r="E109" s="2">
        <v>23847229000</v>
      </c>
      <c r="F109" s="2">
        <v>22285002000</v>
      </c>
      <c r="G109" s="2">
        <f t="shared" si="2"/>
        <v>69052142000</v>
      </c>
    </row>
    <row r="110" spans="1:7" x14ac:dyDescent="0.2">
      <c r="A110" t="s">
        <v>52</v>
      </c>
      <c r="B110">
        <v>1992</v>
      </c>
      <c r="C110" s="2">
        <v>26951056000</v>
      </c>
      <c r="D110" s="2">
        <v>30744589000</v>
      </c>
      <c r="E110" s="2">
        <v>33833014000</v>
      </c>
      <c r="F110" s="2">
        <v>16433062000</v>
      </c>
      <c r="G110" s="2">
        <f t="shared" si="2"/>
        <v>107961721000</v>
      </c>
    </row>
    <row r="111" spans="1:7" x14ac:dyDescent="0.2">
      <c r="A111" t="s">
        <v>52</v>
      </c>
      <c r="B111">
        <v>1993</v>
      </c>
      <c r="C111" s="2">
        <v>30908696000</v>
      </c>
      <c r="D111" s="2">
        <v>17092131000</v>
      </c>
      <c r="E111" s="2">
        <v>19592611000</v>
      </c>
      <c r="F111" s="2">
        <v>14733694000</v>
      </c>
      <c r="G111" s="2">
        <f t="shared" si="2"/>
        <v>82327132000</v>
      </c>
    </row>
    <row r="112" spans="1:7" x14ac:dyDescent="0.2">
      <c r="A112" t="s">
        <v>52</v>
      </c>
      <c r="B112">
        <v>1994</v>
      </c>
      <c r="C112" s="2">
        <v>7759899000</v>
      </c>
      <c r="D112" s="2">
        <v>35670478000</v>
      </c>
      <c r="E112" s="2">
        <v>1013700000</v>
      </c>
      <c r="F112" s="2">
        <v>38271610000</v>
      </c>
      <c r="G112" s="2">
        <f t="shared" si="2"/>
        <v>82715687000</v>
      </c>
    </row>
    <row r="113" spans="1:7" x14ac:dyDescent="0.2">
      <c r="A113" t="s">
        <v>52</v>
      </c>
      <c r="B113">
        <v>1995</v>
      </c>
      <c r="C113" s="2">
        <v>38719615000</v>
      </c>
      <c r="D113" s="2">
        <v>3801008000</v>
      </c>
      <c r="E113" s="2">
        <v>35239243000</v>
      </c>
      <c r="F113" s="2">
        <v>31415711000</v>
      </c>
      <c r="G113" s="2">
        <f t="shared" si="2"/>
        <v>109175577000</v>
      </c>
    </row>
    <row r="114" spans="1:7" x14ac:dyDescent="0.2">
      <c r="A114" t="s">
        <v>52</v>
      </c>
      <c r="B114">
        <v>1996</v>
      </c>
      <c r="C114" s="2">
        <v>10817469000</v>
      </c>
      <c r="D114" s="2">
        <v>7243094000</v>
      </c>
      <c r="E114" s="2">
        <v>22090767000</v>
      </c>
      <c r="F114" s="2">
        <v>20081704000</v>
      </c>
      <c r="G114" s="2">
        <f t="shared" si="2"/>
        <v>60233034000</v>
      </c>
    </row>
    <row r="115" spans="1:7" x14ac:dyDescent="0.2">
      <c r="A115" t="s">
        <v>52</v>
      </c>
      <c r="B115">
        <v>1997</v>
      </c>
      <c r="C115" s="2">
        <v>38646491000</v>
      </c>
      <c r="D115" s="2">
        <v>10612693000</v>
      </c>
      <c r="E115" s="2">
        <v>23896511000</v>
      </c>
      <c r="F115" s="2">
        <v>21542388000</v>
      </c>
      <c r="G115" s="2">
        <f t="shared" si="2"/>
        <v>94698083000</v>
      </c>
    </row>
    <row r="116" spans="1:7" x14ac:dyDescent="0.2">
      <c r="A116" t="s">
        <v>52</v>
      </c>
      <c r="B116">
        <v>1998</v>
      </c>
      <c r="C116" s="2">
        <v>15165771000</v>
      </c>
      <c r="D116" s="2">
        <v>20425794000</v>
      </c>
      <c r="E116" s="2">
        <v>16449645000</v>
      </c>
      <c r="F116" s="2">
        <v>26607884000</v>
      </c>
      <c r="G116" s="2">
        <f t="shared" si="2"/>
        <v>78649094000</v>
      </c>
    </row>
    <row r="117" spans="1:7" x14ac:dyDescent="0.2">
      <c r="A117" t="s">
        <v>52</v>
      </c>
      <c r="B117">
        <v>1999</v>
      </c>
      <c r="C117" s="2">
        <v>11688301000</v>
      </c>
      <c r="D117" s="2">
        <v>7342836000</v>
      </c>
      <c r="E117" s="2">
        <v>28885837000</v>
      </c>
      <c r="F117" s="2">
        <v>3815344000</v>
      </c>
      <c r="G117" s="2">
        <f t="shared" si="2"/>
        <v>51732318000</v>
      </c>
    </row>
    <row r="118" spans="1:7" x14ac:dyDescent="0.2">
      <c r="A118" t="s">
        <v>52</v>
      </c>
      <c r="B118">
        <v>2000</v>
      </c>
      <c r="C118" s="2">
        <v>2441500000</v>
      </c>
      <c r="D118" s="2">
        <v>1875587000</v>
      </c>
      <c r="E118" s="2">
        <v>37763988000</v>
      </c>
      <c r="F118" s="2">
        <v>20872190000</v>
      </c>
      <c r="G118" s="2">
        <f t="shared" si="2"/>
        <v>62953265000</v>
      </c>
    </row>
    <row r="119" spans="1:7" x14ac:dyDescent="0.2">
      <c r="A119" t="s">
        <v>52</v>
      </c>
      <c r="B119">
        <v>2001</v>
      </c>
      <c r="C119" s="2">
        <v>31122368000</v>
      </c>
      <c r="D119" s="2">
        <v>30679969000</v>
      </c>
      <c r="E119" s="2">
        <v>10247993000</v>
      </c>
      <c r="F119" s="2">
        <v>249239000</v>
      </c>
      <c r="G119" s="2">
        <f t="shared" si="2"/>
        <v>72299569000</v>
      </c>
    </row>
    <row r="120" spans="1:7" x14ac:dyDescent="0.2">
      <c r="A120" t="s">
        <v>52</v>
      </c>
      <c r="B120">
        <v>2002</v>
      </c>
      <c r="C120" s="2">
        <v>30230530000</v>
      </c>
      <c r="D120" s="2">
        <v>29039577000</v>
      </c>
      <c r="E120" s="2">
        <v>2998585000</v>
      </c>
      <c r="F120" s="2">
        <v>10548354000</v>
      </c>
      <c r="G120" s="2">
        <f t="shared" si="2"/>
        <v>72817046000</v>
      </c>
    </row>
    <row r="121" spans="1:7" x14ac:dyDescent="0.2">
      <c r="A121" t="s">
        <v>52</v>
      </c>
      <c r="B121">
        <v>2003</v>
      </c>
      <c r="C121" s="2">
        <v>10102705000</v>
      </c>
      <c r="D121" s="2">
        <v>5589363000</v>
      </c>
      <c r="E121" s="2">
        <v>12341718000</v>
      </c>
      <c r="F121" s="2">
        <v>14206998000</v>
      </c>
      <c r="G121" s="2">
        <f t="shared" si="2"/>
        <v>42240784000</v>
      </c>
    </row>
    <row r="122" spans="1:7" x14ac:dyDescent="0.2">
      <c r="A122" t="s">
        <v>52</v>
      </c>
      <c r="B122">
        <v>2004</v>
      </c>
      <c r="C122" s="2">
        <v>3499335000</v>
      </c>
      <c r="D122" s="2">
        <v>383346000</v>
      </c>
      <c r="E122" s="2">
        <v>25759397000</v>
      </c>
      <c r="F122" s="2">
        <v>15360134000</v>
      </c>
      <c r="G122" s="2">
        <f t="shared" si="2"/>
        <v>45002212000</v>
      </c>
    </row>
    <row r="123" spans="1:7" x14ac:dyDescent="0.2">
      <c r="A123" t="s">
        <v>52</v>
      </c>
      <c r="B123">
        <v>2005</v>
      </c>
      <c r="C123" s="2">
        <v>34844551000</v>
      </c>
      <c r="D123" s="2">
        <v>19164562000</v>
      </c>
      <c r="E123" s="2">
        <v>15402533000</v>
      </c>
      <c r="F123" s="2">
        <v>19068402000</v>
      </c>
      <c r="G123" s="2">
        <f t="shared" si="2"/>
        <v>88480048000</v>
      </c>
    </row>
    <row r="124" spans="1:7" x14ac:dyDescent="0.2">
      <c r="A124" t="s">
        <v>52</v>
      </c>
      <c r="B124">
        <v>2006</v>
      </c>
      <c r="C124" s="2">
        <v>23646831000</v>
      </c>
      <c r="D124" s="2">
        <v>12421126000</v>
      </c>
      <c r="E124" s="2">
        <v>39778920000</v>
      </c>
      <c r="F124" s="2">
        <v>18779725000</v>
      </c>
      <c r="G124" s="2">
        <f t="shared" si="2"/>
        <v>94626602000</v>
      </c>
    </row>
    <row r="125" spans="1:7" x14ac:dyDescent="0.2">
      <c r="A125" t="s">
        <v>52</v>
      </c>
      <c r="B125">
        <v>2007</v>
      </c>
      <c r="C125" s="2">
        <v>18621940000</v>
      </c>
      <c r="D125" s="2">
        <v>9009283000</v>
      </c>
      <c r="E125" s="2">
        <v>36015149000</v>
      </c>
      <c r="F125" s="2">
        <v>23819156000</v>
      </c>
      <c r="G125" s="2">
        <f t="shared" si="2"/>
        <v>87465528000</v>
      </c>
    </row>
    <row r="126" spans="1:7" x14ac:dyDescent="0.2">
      <c r="A126" t="s">
        <v>52</v>
      </c>
      <c r="B126">
        <v>2008</v>
      </c>
      <c r="C126" s="2">
        <v>7390842000</v>
      </c>
      <c r="D126" s="2">
        <v>28910560000</v>
      </c>
      <c r="E126" s="2">
        <v>15021157000</v>
      </c>
      <c r="F126" s="2">
        <v>28453861000</v>
      </c>
      <c r="G126" s="2">
        <f t="shared" si="2"/>
        <v>79776420000</v>
      </c>
    </row>
    <row r="127" spans="1:7" x14ac:dyDescent="0.2">
      <c r="A127" t="s">
        <v>52</v>
      </c>
      <c r="B127">
        <v>2009</v>
      </c>
      <c r="C127" s="2">
        <v>22455349000</v>
      </c>
      <c r="D127" s="2">
        <v>37750107000</v>
      </c>
      <c r="E127" s="2">
        <v>1259789000</v>
      </c>
      <c r="F127" s="2">
        <v>13449938000</v>
      </c>
      <c r="G127" s="2">
        <f t="shared" si="2"/>
        <v>74915183000</v>
      </c>
    </row>
    <row r="128" spans="1:7" x14ac:dyDescent="0.2">
      <c r="A128" t="s">
        <v>52</v>
      </c>
      <c r="B128">
        <v>2010</v>
      </c>
      <c r="C128" s="2">
        <v>32842578000</v>
      </c>
      <c r="D128" s="2">
        <v>18400702000</v>
      </c>
      <c r="E128" s="2">
        <v>29599599000</v>
      </c>
      <c r="F128" s="2">
        <v>33872588000</v>
      </c>
      <c r="G128" s="2">
        <f t="shared" si="2"/>
        <v>114715467000</v>
      </c>
    </row>
    <row r="129" spans="1:7" x14ac:dyDescent="0.2">
      <c r="A129" t="s">
        <v>52</v>
      </c>
      <c r="B129">
        <v>2011</v>
      </c>
      <c r="C129" s="2">
        <v>33606910000</v>
      </c>
      <c r="D129" s="2">
        <v>14163724000</v>
      </c>
      <c r="E129" s="2">
        <v>7379894000</v>
      </c>
      <c r="F129" s="2">
        <v>30877988000</v>
      </c>
      <c r="G129" s="2">
        <f t="shared" si="2"/>
        <v>86028516000</v>
      </c>
    </row>
    <row r="130" spans="1:7" x14ac:dyDescent="0.2">
      <c r="A130" t="s">
        <v>52</v>
      </c>
      <c r="B130">
        <v>2012</v>
      </c>
      <c r="C130" s="2">
        <v>23190129000</v>
      </c>
      <c r="D130" s="2">
        <v>13747097000</v>
      </c>
      <c r="E130" s="2">
        <v>34125444000</v>
      </c>
      <c r="F130" s="2">
        <v>13122639000</v>
      </c>
      <c r="G130" s="2">
        <f t="shared" si="2"/>
        <v>84185309000</v>
      </c>
    </row>
    <row r="131" spans="1:7" x14ac:dyDescent="0.2">
      <c r="A131" t="s">
        <v>52</v>
      </c>
      <c r="B131">
        <v>2013</v>
      </c>
      <c r="C131" s="2">
        <v>15460391000</v>
      </c>
      <c r="D131" s="2">
        <v>14728240000</v>
      </c>
      <c r="E131" s="2">
        <v>10605672000</v>
      </c>
      <c r="F131" s="2">
        <v>27029047000</v>
      </c>
      <c r="G131" s="2">
        <f t="shared" si="2"/>
        <v>67823350000</v>
      </c>
    </row>
    <row r="132" spans="1:7" x14ac:dyDescent="0.2">
      <c r="A132" t="s">
        <v>52</v>
      </c>
      <c r="B132">
        <v>2014</v>
      </c>
      <c r="C132" s="2">
        <v>10327302000</v>
      </c>
      <c r="D132" s="2">
        <v>16387790000</v>
      </c>
      <c r="E132" s="2">
        <v>7789853000</v>
      </c>
      <c r="F132" s="2">
        <v>20703638000</v>
      </c>
      <c r="G132" s="2">
        <f t="shared" si="2"/>
        <v>55208583000</v>
      </c>
    </row>
    <row r="133" spans="1:7" x14ac:dyDescent="0.2">
      <c r="A133" t="s">
        <v>52</v>
      </c>
      <c r="B133">
        <v>2015</v>
      </c>
      <c r="C133" s="2">
        <v>27908444000</v>
      </c>
      <c r="D133" s="2">
        <v>11513483000</v>
      </c>
      <c r="E133" s="2">
        <v>11093594000</v>
      </c>
      <c r="F133" s="2">
        <v>35868895000</v>
      </c>
      <c r="G133" s="2">
        <f t="shared" si="2"/>
        <v>86384416000</v>
      </c>
    </row>
    <row r="134" spans="1:7" x14ac:dyDescent="0.2">
      <c r="A134" t="s">
        <v>52</v>
      </c>
      <c r="B134">
        <v>2016</v>
      </c>
      <c r="C134" s="2">
        <v>23898960000</v>
      </c>
      <c r="D134" s="2">
        <v>26259579000</v>
      </c>
      <c r="E134" s="2">
        <v>7145719000</v>
      </c>
      <c r="F134" s="2">
        <v>34351747000</v>
      </c>
      <c r="G134" s="2">
        <f t="shared" si="2"/>
        <v>91656005000</v>
      </c>
    </row>
    <row r="135" spans="1:7" x14ac:dyDescent="0.2">
      <c r="A135" t="s">
        <v>52</v>
      </c>
      <c r="B135">
        <v>2017</v>
      </c>
      <c r="C135" s="2">
        <v>26478560000</v>
      </c>
      <c r="D135" s="2">
        <v>6586723000</v>
      </c>
      <c r="E135" s="2">
        <v>25699836000</v>
      </c>
      <c r="F135" s="2">
        <v>14238263000</v>
      </c>
      <c r="G135" s="2">
        <f t="shared" ref="G135:G141" si="3">SUM(C135:F135)</f>
        <v>73003382000</v>
      </c>
    </row>
    <row r="136" spans="1:7" x14ac:dyDescent="0.2">
      <c r="A136" t="s">
        <v>52</v>
      </c>
      <c r="B136">
        <v>2018</v>
      </c>
      <c r="C136" s="2">
        <v>23303951000</v>
      </c>
      <c r="D136" s="2">
        <v>31203096000</v>
      </c>
      <c r="E136" s="2">
        <v>37602925000</v>
      </c>
      <c r="F136" s="2">
        <v>15064686000</v>
      </c>
      <c r="G136" s="2">
        <f t="shared" si="3"/>
        <v>107174658000</v>
      </c>
    </row>
    <row r="137" spans="1:7" x14ac:dyDescent="0.2">
      <c r="A137" t="s">
        <v>52</v>
      </c>
      <c r="B137">
        <v>2019</v>
      </c>
      <c r="C137" s="2">
        <v>27133622000</v>
      </c>
      <c r="D137" s="2">
        <v>16420098000</v>
      </c>
      <c r="E137" s="2">
        <v>601588000</v>
      </c>
      <c r="F137" s="2">
        <v>3141030000</v>
      </c>
      <c r="G137" s="2">
        <f t="shared" si="3"/>
        <v>47296338000</v>
      </c>
    </row>
    <row r="138" spans="1:7" x14ac:dyDescent="0.2">
      <c r="A138" t="s">
        <v>52</v>
      </c>
      <c r="B138">
        <v>2020</v>
      </c>
      <c r="C138" s="2">
        <v>37187867000</v>
      </c>
      <c r="D138" s="2">
        <v>13350604000</v>
      </c>
      <c r="E138" s="2">
        <v>25427687000</v>
      </c>
      <c r="F138" s="2">
        <v>21161160000</v>
      </c>
      <c r="G138" s="2">
        <f t="shared" si="3"/>
        <v>97127318000</v>
      </c>
    </row>
    <row r="139" spans="1:7" x14ac:dyDescent="0.2">
      <c r="A139" t="s">
        <v>52</v>
      </c>
      <c r="B139">
        <v>2021</v>
      </c>
      <c r="C139" s="2">
        <v>23675380000</v>
      </c>
      <c r="D139" s="2">
        <v>30757983000</v>
      </c>
      <c r="E139" s="2">
        <v>37972896000</v>
      </c>
      <c r="F139" s="2">
        <v>11631139000</v>
      </c>
      <c r="G139" s="2">
        <f t="shared" si="3"/>
        <v>104037398000</v>
      </c>
    </row>
    <row r="140" spans="1:7" x14ac:dyDescent="0.2">
      <c r="A140" t="s">
        <v>52</v>
      </c>
      <c r="B140">
        <v>2022</v>
      </c>
      <c r="C140" s="2">
        <v>22958991000</v>
      </c>
      <c r="D140" s="2">
        <v>4612893000</v>
      </c>
      <c r="E140" s="2">
        <v>28420259000</v>
      </c>
      <c r="F140" s="2">
        <v>15869989000</v>
      </c>
      <c r="G140" s="2">
        <f t="shared" si="3"/>
        <v>71862132000</v>
      </c>
    </row>
    <row r="141" spans="1:7" x14ac:dyDescent="0.2">
      <c r="A141" t="s">
        <v>52</v>
      </c>
      <c r="B141">
        <v>2023</v>
      </c>
      <c r="C141" s="2">
        <v>21846623000</v>
      </c>
      <c r="D141" s="2">
        <v>11278068000</v>
      </c>
      <c r="E141" s="2">
        <v>35297398000</v>
      </c>
      <c r="F141" s="2">
        <v>17439004000</v>
      </c>
      <c r="G141" s="2">
        <f t="shared" si="3"/>
        <v>85861093000</v>
      </c>
    </row>
  </sheetData>
  <mergeCells count="1">
    <mergeCell ref="A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A5A2-9DEC-4015-BEBE-F41D2270AB3E}">
  <dimension ref="A1:N209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customWidth="1"/>
    <col min="3" max="3" width="18.33203125" bestFit="1" customWidth="1"/>
    <col min="4" max="4" width="24.1640625" bestFit="1" customWidth="1"/>
    <col min="5" max="5" width="21.5" bestFit="1" customWidth="1"/>
    <col min="6" max="6" width="23" bestFit="1" customWidth="1"/>
    <col min="7" max="7" width="16.5" bestFit="1" customWidth="1"/>
    <col min="9" max="9" width="19.5" customWidth="1"/>
    <col min="10" max="10" width="18.33203125" bestFit="1" customWidth="1"/>
    <col min="11" max="11" width="24.1640625" bestFit="1" customWidth="1"/>
    <col min="12" max="12" width="21.5" bestFit="1" customWidth="1"/>
    <col min="13" max="13" width="23" bestFit="1" customWidth="1"/>
    <col min="14" max="14" width="16.5" bestFit="1" customWidth="1"/>
  </cols>
  <sheetData>
    <row r="1" spans="1:14" x14ac:dyDescent="0.2">
      <c r="A1" s="5" t="s">
        <v>54</v>
      </c>
      <c r="B1" s="5"/>
      <c r="C1" s="5"/>
    </row>
    <row r="2" spans="1:14" x14ac:dyDescent="0.2">
      <c r="A2" s="64" t="s">
        <v>29</v>
      </c>
      <c r="B2" s="64"/>
      <c r="C2" s="64"/>
      <c r="D2" s="64"/>
      <c r="E2" s="64"/>
      <c r="F2" s="64"/>
      <c r="G2" s="64"/>
      <c r="H2" s="64"/>
      <c r="I2" s="64"/>
    </row>
    <row r="4" spans="1:14" x14ac:dyDescent="0.2">
      <c r="A4" s="29" t="s">
        <v>30</v>
      </c>
    </row>
    <row r="5" spans="1:14" x14ac:dyDescent="0.2">
      <c r="A5" t="s">
        <v>11</v>
      </c>
      <c r="B5" t="s">
        <v>13</v>
      </c>
      <c r="C5" t="s">
        <v>15</v>
      </c>
      <c r="D5" t="s">
        <v>18</v>
      </c>
      <c r="E5" t="s">
        <v>20</v>
      </c>
      <c r="F5" t="s">
        <v>22</v>
      </c>
      <c r="G5" t="s">
        <v>24</v>
      </c>
    </row>
    <row r="6" spans="1:14" x14ac:dyDescent="0.2">
      <c r="A6" t="s">
        <v>36</v>
      </c>
      <c r="B6">
        <v>1990</v>
      </c>
      <c r="C6" s="2">
        <v>9397000</v>
      </c>
      <c r="D6" s="2">
        <v>10405000</v>
      </c>
      <c r="E6" s="2">
        <v>6999000</v>
      </c>
      <c r="F6" s="2">
        <v>9455000</v>
      </c>
      <c r="G6" s="2">
        <v>36258000</v>
      </c>
    </row>
    <row r="7" spans="1:14" x14ac:dyDescent="0.2">
      <c r="A7" t="s">
        <v>36</v>
      </c>
      <c r="B7">
        <v>1991</v>
      </c>
      <c r="C7" s="2">
        <v>9575000</v>
      </c>
      <c r="D7" s="2">
        <v>3927000</v>
      </c>
      <c r="E7" s="2">
        <v>2124000</v>
      </c>
      <c r="F7" s="2">
        <v>568000</v>
      </c>
      <c r="G7" s="2">
        <v>16196000</v>
      </c>
      <c r="I7" s="5" t="s">
        <v>37</v>
      </c>
    </row>
    <row r="8" spans="1:14" x14ac:dyDescent="0.2">
      <c r="A8" t="s">
        <v>36</v>
      </c>
      <c r="B8">
        <v>1992</v>
      </c>
      <c r="C8" s="2">
        <v>7201000</v>
      </c>
      <c r="D8" s="2">
        <v>4248000</v>
      </c>
      <c r="E8" s="2">
        <v>8280000</v>
      </c>
      <c r="F8" s="2">
        <v>803000</v>
      </c>
      <c r="G8" s="2">
        <v>20534000</v>
      </c>
      <c r="J8" t="s">
        <v>15</v>
      </c>
      <c r="K8" t="s">
        <v>18</v>
      </c>
      <c r="L8" t="s">
        <v>20</v>
      </c>
      <c r="M8" t="s">
        <v>22</v>
      </c>
      <c r="N8" t="s">
        <v>24</v>
      </c>
    </row>
    <row r="9" spans="1:14" x14ac:dyDescent="0.2">
      <c r="A9" t="s">
        <v>36</v>
      </c>
      <c r="B9">
        <v>1993</v>
      </c>
      <c r="C9" s="2">
        <v>13019000</v>
      </c>
      <c r="D9" s="2">
        <v>4069000</v>
      </c>
      <c r="E9" s="2">
        <v>6251000</v>
      </c>
      <c r="F9" s="2">
        <v>14462000</v>
      </c>
      <c r="G9" s="2">
        <v>37804000</v>
      </c>
      <c r="I9" t="s">
        <v>36</v>
      </c>
      <c r="J9">
        <f t="shared" ref="J9:J14" si="0">SUMIFS($C$6:$C$243, $A$6:$A$243, $I9, $B$6:$B$243, "&lt;2000")</f>
        <v>84910000</v>
      </c>
      <c r="K9">
        <f t="shared" ref="K9:K14" si="1">SUMIFS($D$6:$D$243, $A$6:$A$243, $I9, $B$6:$B$243, "&lt;2000")</f>
        <v>56009000</v>
      </c>
      <c r="L9">
        <f t="shared" ref="L9:L14" si="2">SUMIFS($E$6:$E$243, $A$6:$A$243, $I9, $B$6:$B$243, "&lt;2000")</f>
        <v>62228000</v>
      </c>
      <c r="M9">
        <f t="shared" ref="M9:M14" si="3">SUMIFS($F$6:$F$243, $A$6:$A$243, $I9, $B$6:$B$243, "&lt;2000")</f>
        <v>64573000</v>
      </c>
      <c r="N9">
        <f t="shared" ref="N9:N14" si="4">SUMIFS($G$6:$G$243, $A$6:$A$243, $I9, $B$6:$B$243, "&lt;2000")</f>
        <v>267741000</v>
      </c>
    </row>
    <row r="10" spans="1:14" x14ac:dyDescent="0.2">
      <c r="A10" t="s">
        <v>36</v>
      </c>
      <c r="B10">
        <v>1994</v>
      </c>
      <c r="C10" s="2">
        <v>6888000</v>
      </c>
      <c r="D10" s="2">
        <v>3260000</v>
      </c>
      <c r="E10" s="2">
        <v>3093000</v>
      </c>
      <c r="F10" s="2">
        <v>4469000</v>
      </c>
      <c r="G10" s="2">
        <v>17711000</v>
      </c>
      <c r="I10" t="s">
        <v>55</v>
      </c>
      <c r="J10">
        <f t="shared" si="0"/>
        <v>74425000</v>
      </c>
      <c r="K10">
        <f t="shared" si="1"/>
        <v>74176000</v>
      </c>
      <c r="L10">
        <f t="shared" si="2"/>
        <v>100837000</v>
      </c>
      <c r="M10">
        <f t="shared" si="3"/>
        <v>63603000</v>
      </c>
      <c r="N10">
        <f t="shared" si="4"/>
        <v>313063000</v>
      </c>
    </row>
    <row r="11" spans="1:14" x14ac:dyDescent="0.2">
      <c r="A11" t="s">
        <v>36</v>
      </c>
      <c r="B11">
        <v>1995</v>
      </c>
      <c r="C11" s="2">
        <v>6597000</v>
      </c>
      <c r="D11" s="2">
        <v>4039000</v>
      </c>
      <c r="E11" s="2">
        <v>4206000</v>
      </c>
      <c r="F11" s="2">
        <v>5898000</v>
      </c>
      <c r="G11" s="2">
        <v>20741000</v>
      </c>
      <c r="I11" t="s">
        <v>56</v>
      </c>
      <c r="J11">
        <f t="shared" si="0"/>
        <v>53178000</v>
      </c>
      <c r="K11">
        <f t="shared" si="1"/>
        <v>65103000</v>
      </c>
      <c r="L11">
        <f t="shared" si="2"/>
        <v>78708000</v>
      </c>
      <c r="M11">
        <f t="shared" si="3"/>
        <v>67536000</v>
      </c>
      <c r="N11">
        <f t="shared" si="4"/>
        <v>264544000</v>
      </c>
    </row>
    <row r="12" spans="1:14" x14ac:dyDescent="0.2">
      <c r="A12" t="s">
        <v>36</v>
      </c>
      <c r="B12">
        <v>1996</v>
      </c>
      <c r="C12" s="2">
        <v>9845000</v>
      </c>
      <c r="D12" s="2">
        <v>5945000</v>
      </c>
      <c r="E12" s="2">
        <v>11929000</v>
      </c>
      <c r="F12" s="2">
        <v>2625000</v>
      </c>
      <c r="G12" s="2">
        <v>30346000</v>
      </c>
      <c r="I12" t="s">
        <v>39</v>
      </c>
      <c r="J12">
        <f t="shared" si="0"/>
        <v>73673000</v>
      </c>
      <c r="K12">
        <f t="shared" si="1"/>
        <v>67091000</v>
      </c>
      <c r="L12">
        <f t="shared" si="2"/>
        <v>81190000</v>
      </c>
      <c r="M12">
        <f t="shared" si="3"/>
        <v>98797000</v>
      </c>
      <c r="N12">
        <f t="shared" si="4"/>
        <v>320770000</v>
      </c>
    </row>
    <row r="13" spans="1:14" x14ac:dyDescent="0.2">
      <c r="A13" t="s">
        <v>36</v>
      </c>
      <c r="B13">
        <v>1997</v>
      </c>
      <c r="C13" s="2">
        <v>13086000</v>
      </c>
      <c r="D13" s="2">
        <v>12360000</v>
      </c>
      <c r="E13" s="2">
        <v>3998000</v>
      </c>
      <c r="F13" s="2">
        <v>2304000</v>
      </c>
      <c r="G13" s="2">
        <v>31751000</v>
      </c>
      <c r="I13" t="s">
        <v>57</v>
      </c>
      <c r="J13">
        <f t="shared" si="0"/>
        <v>54230000</v>
      </c>
      <c r="K13">
        <f t="shared" si="1"/>
        <v>83061000</v>
      </c>
      <c r="L13">
        <f t="shared" si="2"/>
        <v>114945000</v>
      </c>
      <c r="M13">
        <f t="shared" si="3"/>
        <v>72443000</v>
      </c>
      <c r="N13">
        <f t="shared" si="4"/>
        <v>324700000</v>
      </c>
    </row>
    <row r="14" spans="1:14" x14ac:dyDescent="0.2">
      <c r="A14" t="s">
        <v>36</v>
      </c>
      <c r="B14">
        <v>1998</v>
      </c>
      <c r="C14" s="2">
        <v>8394000</v>
      </c>
      <c r="D14" s="2">
        <v>6247000</v>
      </c>
      <c r="E14" s="2">
        <v>3275000</v>
      </c>
      <c r="F14" s="2">
        <v>10948000</v>
      </c>
      <c r="G14" s="2">
        <v>28866000</v>
      </c>
      <c r="I14" t="s">
        <v>58</v>
      </c>
      <c r="J14">
        <f t="shared" si="0"/>
        <v>63490000</v>
      </c>
      <c r="K14">
        <f t="shared" si="1"/>
        <v>99574000</v>
      </c>
      <c r="L14">
        <f t="shared" si="2"/>
        <v>86862000</v>
      </c>
      <c r="M14">
        <f t="shared" si="3"/>
        <v>81816000</v>
      </c>
      <c r="N14">
        <f t="shared" si="4"/>
        <v>331757000</v>
      </c>
    </row>
    <row r="15" spans="1:14" x14ac:dyDescent="0.2">
      <c r="A15" t="s">
        <v>36</v>
      </c>
      <c r="B15">
        <v>1999</v>
      </c>
      <c r="C15" s="2">
        <v>908000</v>
      </c>
      <c r="D15" s="2">
        <v>1509000</v>
      </c>
      <c r="E15" s="2">
        <v>12073000</v>
      </c>
      <c r="F15" s="2">
        <v>13041000</v>
      </c>
      <c r="G15" s="2">
        <v>27534000</v>
      </c>
    </row>
    <row r="16" spans="1:14" x14ac:dyDescent="0.2">
      <c r="A16" t="s">
        <v>36</v>
      </c>
      <c r="B16">
        <v>2000</v>
      </c>
      <c r="C16" s="2">
        <v>13438000</v>
      </c>
      <c r="D16" s="2">
        <v>11240000</v>
      </c>
      <c r="E16" s="2">
        <v>14264000</v>
      </c>
      <c r="F16" s="2">
        <v>9208000</v>
      </c>
      <c r="G16" s="2">
        <v>48151000</v>
      </c>
      <c r="I16" s="5" t="s">
        <v>44</v>
      </c>
    </row>
    <row r="17" spans="1:14" x14ac:dyDescent="0.2">
      <c r="A17" t="s">
        <v>36</v>
      </c>
      <c r="B17">
        <v>2001</v>
      </c>
      <c r="C17" s="2">
        <v>9648000</v>
      </c>
      <c r="D17" s="2">
        <v>5951000</v>
      </c>
      <c r="E17" s="2">
        <v>593000</v>
      </c>
      <c r="F17" s="2">
        <v>11538000</v>
      </c>
      <c r="G17" s="2">
        <v>27733000</v>
      </c>
      <c r="J17" t="s">
        <v>15</v>
      </c>
      <c r="K17" t="s">
        <v>18</v>
      </c>
      <c r="L17" t="s">
        <v>20</v>
      </c>
      <c r="M17" t="s">
        <v>22</v>
      </c>
      <c r="N17" t="s">
        <v>24</v>
      </c>
    </row>
    <row r="18" spans="1:14" x14ac:dyDescent="0.2">
      <c r="A18" t="s">
        <v>36</v>
      </c>
      <c r="B18">
        <v>2002</v>
      </c>
      <c r="C18" s="2">
        <v>10626000</v>
      </c>
      <c r="D18" s="2">
        <v>3769000</v>
      </c>
      <c r="E18" s="2">
        <v>12343000</v>
      </c>
      <c r="F18" s="2">
        <v>1362000</v>
      </c>
      <c r="G18" s="2">
        <v>28101000</v>
      </c>
      <c r="I18" t="s">
        <v>36</v>
      </c>
      <c r="J18">
        <f t="shared" ref="J18:J23" si="5">SUMIFS($C$6:$C$243, $A$6:$A$243, $I18, $B$6:$B$243, "&gt;2013")</f>
        <v>83924000</v>
      </c>
      <c r="K18">
        <f t="shared" ref="K18:K23" si="6">SUMIFS($D$6:$D$243, $A$6:$A$243, $I18, $B$6:$B$243, "&gt;2013")</f>
        <v>74096000</v>
      </c>
      <c r="L18">
        <f t="shared" ref="L18:L23" si="7">SUMIFS($E$6:$E$243, $A$6:$A$243, $I18, $B$6:$B$243, "&gt;2013")</f>
        <v>73918000</v>
      </c>
      <c r="M18">
        <f t="shared" ref="M18:M23" si="8">SUMIFS($F$6:$F$243, $A$6:$A$243, $I18, $B$6:$B$243, "&gt;2013")</f>
        <v>72528000</v>
      </c>
      <c r="N18">
        <f t="shared" ref="N18:N23" si="9">SUMIFS($G$6:$G$243, $A$6:$A$243, $I18, $B$6:$B$243, "&gt;2013")</f>
        <v>304485000</v>
      </c>
    </row>
    <row r="19" spans="1:14" x14ac:dyDescent="0.2">
      <c r="A19" t="s">
        <v>36</v>
      </c>
      <c r="B19">
        <v>2003</v>
      </c>
      <c r="C19" s="2">
        <v>8962000</v>
      </c>
      <c r="D19" s="2">
        <v>14448000</v>
      </c>
      <c r="E19" s="2">
        <v>6811000</v>
      </c>
      <c r="F19" s="2">
        <v>11140000</v>
      </c>
      <c r="G19" s="2">
        <v>41362000</v>
      </c>
      <c r="I19" t="s">
        <v>55</v>
      </c>
      <c r="J19">
        <f t="shared" si="5"/>
        <v>86642000</v>
      </c>
      <c r="K19">
        <f t="shared" si="6"/>
        <v>102476000</v>
      </c>
      <c r="L19">
        <f t="shared" si="7"/>
        <v>89749000</v>
      </c>
      <c r="M19">
        <f t="shared" si="8"/>
        <v>88239000</v>
      </c>
      <c r="N19">
        <f t="shared" si="9"/>
        <v>367125000</v>
      </c>
    </row>
    <row r="20" spans="1:14" x14ac:dyDescent="0.2">
      <c r="A20" t="s">
        <v>36</v>
      </c>
      <c r="B20">
        <v>2004</v>
      </c>
      <c r="C20" s="2">
        <v>7995000</v>
      </c>
      <c r="D20" s="2">
        <v>2840000</v>
      </c>
      <c r="E20" s="2">
        <v>1870000</v>
      </c>
      <c r="F20" s="2">
        <v>12854000</v>
      </c>
      <c r="G20" s="2">
        <v>25562000</v>
      </c>
      <c r="I20" t="s">
        <v>56</v>
      </c>
      <c r="J20">
        <f t="shared" si="5"/>
        <v>60204000</v>
      </c>
      <c r="K20">
        <f t="shared" si="6"/>
        <v>73959000</v>
      </c>
      <c r="L20">
        <f t="shared" si="7"/>
        <v>68576000</v>
      </c>
      <c r="M20">
        <f t="shared" si="8"/>
        <v>72990000</v>
      </c>
      <c r="N20">
        <f t="shared" si="9"/>
        <v>275750000</v>
      </c>
    </row>
    <row r="21" spans="1:14" x14ac:dyDescent="0.2">
      <c r="A21" t="s">
        <v>36</v>
      </c>
      <c r="B21">
        <v>2005</v>
      </c>
      <c r="C21" s="2">
        <v>8984000</v>
      </c>
      <c r="D21" s="2">
        <v>13468000</v>
      </c>
      <c r="E21" s="2">
        <v>7132000</v>
      </c>
      <c r="F21" s="2">
        <v>6676000</v>
      </c>
      <c r="G21" s="2">
        <v>36263000</v>
      </c>
      <c r="I21" t="s">
        <v>39</v>
      </c>
      <c r="J21">
        <f t="shared" si="5"/>
        <v>49598000</v>
      </c>
      <c r="K21">
        <f t="shared" si="6"/>
        <v>51376000</v>
      </c>
      <c r="L21">
        <f t="shared" si="7"/>
        <v>76015000</v>
      </c>
      <c r="M21">
        <f t="shared" si="8"/>
        <v>87756000</v>
      </c>
      <c r="N21">
        <f t="shared" si="9"/>
        <v>264767000</v>
      </c>
    </row>
    <row r="22" spans="1:14" x14ac:dyDescent="0.2">
      <c r="A22" t="s">
        <v>36</v>
      </c>
      <c r="B22">
        <v>2006</v>
      </c>
      <c r="C22" s="2">
        <v>7853000</v>
      </c>
      <c r="D22" s="2">
        <v>1982000</v>
      </c>
      <c r="E22" s="2">
        <v>13986000</v>
      </c>
      <c r="F22" s="2">
        <v>8811000</v>
      </c>
      <c r="G22" s="2">
        <v>32634000</v>
      </c>
      <c r="I22" t="s">
        <v>57</v>
      </c>
      <c r="J22">
        <f t="shared" si="5"/>
        <v>62032000</v>
      </c>
      <c r="K22">
        <f t="shared" si="6"/>
        <v>82021000</v>
      </c>
      <c r="L22">
        <f t="shared" si="7"/>
        <v>57376000</v>
      </c>
      <c r="M22">
        <f t="shared" si="8"/>
        <v>87056000</v>
      </c>
      <c r="N22">
        <f t="shared" si="9"/>
        <v>288506000</v>
      </c>
    </row>
    <row r="23" spans="1:14" x14ac:dyDescent="0.2">
      <c r="A23" t="s">
        <v>36</v>
      </c>
      <c r="B23">
        <v>2007</v>
      </c>
      <c r="C23" s="2">
        <v>3409000</v>
      </c>
      <c r="D23" s="2">
        <v>1994000</v>
      </c>
      <c r="E23" s="2">
        <v>7351000</v>
      </c>
      <c r="F23" s="2">
        <v>14678000</v>
      </c>
      <c r="G23" s="2">
        <v>27434000</v>
      </c>
      <c r="I23" t="s">
        <v>58</v>
      </c>
      <c r="J23">
        <f t="shared" si="5"/>
        <v>76756000</v>
      </c>
      <c r="K23">
        <f t="shared" si="6"/>
        <v>80541000</v>
      </c>
      <c r="L23">
        <f t="shared" si="7"/>
        <v>71119000</v>
      </c>
      <c r="M23">
        <f t="shared" si="8"/>
        <v>59498000</v>
      </c>
      <c r="N23">
        <f t="shared" si="9"/>
        <v>287930000</v>
      </c>
    </row>
    <row r="24" spans="1:14" x14ac:dyDescent="0.2">
      <c r="A24" t="s">
        <v>36</v>
      </c>
      <c r="B24">
        <v>2008</v>
      </c>
      <c r="C24" s="2">
        <v>8770000</v>
      </c>
      <c r="D24" s="2">
        <v>4580000</v>
      </c>
      <c r="E24" s="2">
        <v>4548000</v>
      </c>
      <c r="F24" s="2">
        <v>1828000</v>
      </c>
      <c r="G24" s="2">
        <v>19727000</v>
      </c>
    </row>
    <row r="25" spans="1:14" x14ac:dyDescent="0.2">
      <c r="A25" t="s">
        <v>36</v>
      </c>
      <c r="B25">
        <v>2009</v>
      </c>
      <c r="C25" s="2">
        <v>614000</v>
      </c>
      <c r="D25" s="2">
        <v>6813000</v>
      </c>
      <c r="E25" s="2">
        <v>6608000</v>
      </c>
      <c r="F25" s="2">
        <v>4551000</v>
      </c>
      <c r="G25" s="2">
        <v>18588000</v>
      </c>
      <c r="I25" s="5" t="s">
        <v>45</v>
      </c>
    </row>
    <row r="26" spans="1:14" x14ac:dyDescent="0.2">
      <c r="A26" t="s">
        <v>36</v>
      </c>
      <c r="B26">
        <v>2010</v>
      </c>
      <c r="C26" s="2">
        <v>10047000</v>
      </c>
      <c r="D26" s="2">
        <v>4120000</v>
      </c>
      <c r="E26" s="2">
        <v>7851000</v>
      </c>
      <c r="F26" s="2">
        <v>7311000</v>
      </c>
      <c r="G26" s="2">
        <v>29331000</v>
      </c>
      <c r="I26" t="s">
        <v>36</v>
      </c>
      <c r="J26" s="28">
        <f t="shared" ref="J26:N31" si="10">(J18-J9)/J9</f>
        <v>-1.1612295371569898E-2</v>
      </c>
      <c r="K26" s="28">
        <f t="shared" si="10"/>
        <v>0.3229302433537467</v>
      </c>
      <c r="L26" s="28">
        <f t="shared" si="10"/>
        <v>0.18785755608407792</v>
      </c>
      <c r="M26" s="28">
        <f t="shared" si="10"/>
        <v>0.1231939045731188</v>
      </c>
      <c r="N26" s="28">
        <f t="shared" si="10"/>
        <v>0.13723710600916558</v>
      </c>
    </row>
    <row r="27" spans="1:14" x14ac:dyDescent="0.2">
      <c r="A27" t="s">
        <v>36</v>
      </c>
      <c r="B27">
        <v>2011</v>
      </c>
      <c r="C27" s="2">
        <v>13543000</v>
      </c>
      <c r="D27" s="2">
        <v>6490000</v>
      </c>
      <c r="E27" s="2">
        <v>14711000</v>
      </c>
      <c r="F27" s="2">
        <v>6268000</v>
      </c>
      <c r="G27" s="2">
        <v>41014000</v>
      </c>
      <c r="I27" t="s">
        <v>55</v>
      </c>
      <c r="J27" s="28">
        <f t="shared" si="10"/>
        <v>0.16415183070204906</v>
      </c>
      <c r="K27" s="28">
        <f t="shared" si="10"/>
        <v>0.38152502157031926</v>
      </c>
      <c r="L27" s="28">
        <f t="shared" si="10"/>
        <v>-0.10995963783135158</v>
      </c>
      <c r="M27" s="28">
        <f t="shared" si="10"/>
        <v>0.38734021980095279</v>
      </c>
      <c r="N27" s="28">
        <f t="shared" si="10"/>
        <v>0.1726872865844894</v>
      </c>
    </row>
    <row r="28" spans="1:14" x14ac:dyDescent="0.2">
      <c r="A28" t="s">
        <v>36</v>
      </c>
      <c r="B28">
        <v>2012</v>
      </c>
      <c r="C28" s="2">
        <v>11367000</v>
      </c>
      <c r="D28" s="2">
        <v>3321000</v>
      </c>
      <c r="E28" s="2">
        <v>1028000</v>
      </c>
      <c r="F28" s="2">
        <v>7582000</v>
      </c>
      <c r="G28" s="2">
        <v>23299000</v>
      </c>
      <c r="I28" t="s">
        <v>56</v>
      </c>
      <c r="J28" s="28">
        <f t="shared" si="10"/>
        <v>0.13212230621685658</v>
      </c>
      <c r="K28" s="28">
        <f t="shared" si="10"/>
        <v>0.13603059766831022</v>
      </c>
      <c r="L28" s="28">
        <f t="shared" si="10"/>
        <v>-0.12872897291253749</v>
      </c>
      <c r="M28" s="28">
        <f t="shared" si="10"/>
        <v>8.0756929637526648E-2</v>
      </c>
      <c r="N28" s="28">
        <f t="shared" si="10"/>
        <v>4.235968307729527E-2</v>
      </c>
    </row>
    <row r="29" spans="1:14" x14ac:dyDescent="0.2">
      <c r="A29" t="s">
        <v>36</v>
      </c>
      <c r="B29">
        <v>2013</v>
      </c>
      <c r="C29" s="2">
        <v>8424000</v>
      </c>
      <c r="D29" s="2">
        <v>9354000</v>
      </c>
      <c r="E29" s="2">
        <v>4590000</v>
      </c>
      <c r="F29" s="2">
        <v>795000</v>
      </c>
      <c r="G29" s="2">
        <v>23165000</v>
      </c>
      <c r="I29" t="s">
        <v>39</v>
      </c>
      <c r="J29" s="28">
        <f t="shared" si="10"/>
        <v>-0.32678186038304396</v>
      </c>
      <c r="K29" s="28">
        <f t="shared" si="10"/>
        <v>-0.2342340999537941</v>
      </c>
      <c r="L29" s="28">
        <f t="shared" si="10"/>
        <v>-6.3739376770538245E-2</v>
      </c>
      <c r="M29" s="28">
        <f t="shared" si="10"/>
        <v>-0.11175440549814265</v>
      </c>
      <c r="N29" s="28">
        <f t="shared" si="10"/>
        <v>-0.17458926957009696</v>
      </c>
    </row>
    <row r="30" spans="1:14" x14ac:dyDescent="0.2">
      <c r="A30" t="s">
        <v>36</v>
      </c>
      <c r="B30">
        <v>2014</v>
      </c>
      <c r="C30" s="2">
        <v>9526000</v>
      </c>
      <c r="D30" s="2">
        <v>3567000</v>
      </c>
      <c r="E30" s="2">
        <v>7441000</v>
      </c>
      <c r="F30" s="2">
        <v>6757000</v>
      </c>
      <c r="G30" s="2">
        <v>27293000</v>
      </c>
      <c r="I30" t="s">
        <v>57</v>
      </c>
      <c r="J30" s="28">
        <f t="shared" si="10"/>
        <v>0.14386870735755117</v>
      </c>
      <c r="K30" s="28">
        <f t="shared" si="10"/>
        <v>-1.2520918361204416E-2</v>
      </c>
      <c r="L30" s="28">
        <f t="shared" si="10"/>
        <v>-0.50083953195006303</v>
      </c>
      <c r="M30" s="28">
        <f t="shared" si="10"/>
        <v>0.20171721215300306</v>
      </c>
      <c r="N30" s="28">
        <f t="shared" si="10"/>
        <v>-0.11146904835232523</v>
      </c>
    </row>
    <row r="31" spans="1:14" x14ac:dyDescent="0.2">
      <c r="A31" t="s">
        <v>36</v>
      </c>
      <c r="B31">
        <v>2015</v>
      </c>
      <c r="C31" s="2">
        <v>4099000</v>
      </c>
      <c r="D31" s="2">
        <v>2834000</v>
      </c>
      <c r="E31" s="2">
        <v>5800000</v>
      </c>
      <c r="F31" s="2">
        <v>7329000</v>
      </c>
      <c r="G31" s="2">
        <v>20064000</v>
      </c>
      <c r="I31" t="s">
        <v>58</v>
      </c>
      <c r="J31" s="28">
        <f t="shared" si="10"/>
        <v>0.20894629075444951</v>
      </c>
      <c r="K31" s="28">
        <f t="shared" si="10"/>
        <v>-0.19114427460983791</v>
      </c>
      <c r="L31" s="28">
        <f t="shared" si="10"/>
        <v>-0.18124150952084916</v>
      </c>
      <c r="M31" s="28">
        <f t="shared" si="10"/>
        <v>-0.27278282976434925</v>
      </c>
      <c r="N31" s="28">
        <f t="shared" si="10"/>
        <v>-0.1321057279876536</v>
      </c>
    </row>
    <row r="32" spans="1:14" x14ac:dyDescent="0.2">
      <c r="A32" t="s">
        <v>36</v>
      </c>
      <c r="B32">
        <v>2016</v>
      </c>
      <c r="C32" s="2">
        <v>10563000</v>
      </c>
      <c r="D32" s="2">
        <v>14542000</v>
      </c>
      <c r="E32" s="2">
        <v>4978000</v>
      </c>
      <c r="F32" s="2">
        <v>13766000</v>
      </c>
      <c r="G32" s="2">
        <v>43851000</v>
      </c>
      <c r="J32" s="28"/>
      <c r="K32" s="28"/>
      <c r="L32" s="28"/>
      <c r="M32" s="28"/>
      <c r="N32" s="28"/>
    </row>
    <row r="33" spans="1:7" x14ac:dyDescent="0.2">
      <c r="A33" t="s">
        <v>36</v>
      </c>
      <c r="B33">
        <v>2017</v>
      </c>
      <c r="C33" s="2">
        <v>11260000</v>
      </c>
      <c r="D33" s="2">
        <v>10578000</v>
      </c>
      <c r="E33" s="2">
        <v>4849000</v>
      </c>
      <c r="F33" s="2">
        <v>8867000</v>
      </c>
      <c r="G33" s="2">
        <v>35555000</v>
      </c>
    </row>
    <row r="34" spans="1:7" x14ac:dyDescent="0.2">
      <c r="A34" t="s">
        <v>36</v>
      </c>
      <c r="B34">
        <v>2018</v>
      </c>
      <c r="C34" s="2">
        <v>7503000</v>
      </c>
      <c r="D34" s="2">
        <v>10745000</v>
      </c>
      <c r="E34" s="2">
        <v>12217000</v>
      </c>
      <c r="F34" s="2">
        <v>557000</v>
      </c>
      <c r="G34" s="2">
        <v>31024000</v>
      </c>
    </row>
    <row r="35" spans="1:7" x14ac:dyDescent="0.2">
      <c r="A35" t="s">
        <v>36</v>
      </c>
      <c r="B35">
        <v>2019</v>
      </c>
      <c r="C35" s="2">
        <v>9268000</v>
      </c>
      <c r="D35" s="2">
        <v>1815000</v>
      </c>
      <c r="E35" s="2">
        <v>7963000</v>
      </c>
      <c r="F35" s="2">
        <v>6238000</v>
      </c>
      <c r="G35" s="2">
        <v>25286000</v>
      </c>
    </row>
    <row r="36" spans="1:7" x14ac:dyDescent="0.2">
      <c r="A36" t="s">
        <v>36</v>
      </c>
      <c r="B36">
        <v>2020</v>
      </c>
      <c r="C36" s="2">
        <v>13504000</v>
      </c>
      <c r="D36" s="2">
        <v>2583000</v>
      </c>
      <c r="E36" s="2">
        <v>12523000</v>
      </c>
      <c r="F36" s="2">
        <v>12298000</v>
      </c>
      <c r="G36" s="2">
        <v>40911000</v>
      </c>
    </row>
    <row r="37" spans="1:7" x14ac:dyDescent="0.2">
      <c r="A37" t="s">
        <v>36</v>
      </c>
      <c r="B37">
        <v>2021</v>
      </c>
      <c r="C37" s="2">
        <v>11617000</v>
      </c>
      <c r="D37" s="2">
        <v>5580000</v>
      </c>
      <c r="E37" s="2">
        <v>11683000</v>
      </c>
      <c r="F37" s="2">
        <v>4056000</v>
      </c>
      <c r="G37" s="2">
        <v>32938000</v>
      </c>
    </row>
    <row r="38" spans="1:7" x14ac:dyDescent="0.2">
      <c r="A38" t="s">
        <v>36</v>
      </c>
      <c r="B38">
        <v>2022</v>
      </c>
      <c r="C38" s="2">
        <v>1935000</v>
      </c>
      <c r="D38" s="2">
        <v>10421000</v>
      </c>
      <c r="E38" s="2">
        <v>3330000</v>
      </c>
      <c r="F38" s="2">
        <v>1368000</v>
      </c>
      <c r="G38" s="2">
        <v>17055000</v>
      </c>
    </row>
    <row r="39" spans="1:7" x14ac:dyDescent="0.2">
      <c r="A39" t="s">
        <v>36</v>
      </c>
      <c r="B39">
        <v>2023</v>
      </c>
      <c r="C39" s="2">
        <v>4649000</v>
      </c>
      <c r="D39" s="2">
        <v>11431000</v>
      </c>
      <c r="E39" s="2">
        <v>3134000</v>
      </c>
      <c r="F39" s="2">
        <v>11292000</v>
      </c>
      <c r="G39" s="2">
        <v>30508000</v>
      </c>
    </row>
    <row r="40" spans="1:7" x14ac:dyDescent="0.2">
      <c r="A40" t="s">
        <v>55</v>
      </c>
      <c r="B40">
        <v>1990</v>
      </c>
      <c r="C40" s="2">
        <v>5639000</v>
      </c>
      <c r="D40" s="2">
        <v>12396000</v>
      </c>
      <c r="E40" s="2">
        <v>7688000</v>
      </c>
      <c r="F40" s="2">
        <v>8877000</v>
      </c>
      <c r="G40" s="2">
        <v>34603000</v>
      </c>
    </row>
    <row r="41" spans="1:7" x14ac:dyDescent="0.2">
      <c r="A41" t="s">
        <v>55</v>
      </c>
      <c r="B41">
        <v>1991</v>
      </c>
      <c r="C41" s="2">
        <v>3208000</v>
      </c>
      <c r="D41" s="2">
        <v>2076000</v>
      </c>
      <c r="E41" s="2">
        <v>11934000</v>
      </c>
      <c r="F41" s="2">
        <v>4203000</v>
      </c>
      <c r="G41" s="2">
        <v>21424000</v>
      </c>
    </row>
    <row r="42" spans="1:7" x14ac:dyDescent="0.2">
      <c r="A42" t="s">
        <v>55</v>
      </c>
      <c r="B42">
        <v>1992</v>
      </c>
      <c r="C42" s="2">
        <v>2259000</v>
      </c>
      <c r="D42" s="2">
        <v>3645000</v>
      </c>
      <c r="E42" s="2">
        <v>12582000</v>
      </c>
      <c r="F42" s="2">
        <v>10849000</v>
      </c>
      <c r="G42" s="2">
        <v>29338000</v>
      </c>
    </row>
    <row r="43" spans="1:7" x14ac:dyDescent="0.2">
      <c r="A43" t="s">
        <v>55</v>
      </c>
      <c r="B43">
        <v>1993</v>
      </c>
      <c r="C43" s="2">
        <v>14921000</v>
      </c>
      <c r="D43" s="2">
        <v>10300000</v>
      </c>
      <c r="E43" s="2">
        <v>9327000</v>
      </c>
      <c r="F43" s="2">
        <v>1611000</v>
      </c>
      <c r="G43" s="2">
        <v>36161000</v>
      </c>
    </row>
    <row r="44" spans="1:7" x14ac:dyDescent="0.2">
      <c r="A44" t="s">
        <v>55</v>
      </c>
      <c r="B44">
        <v>1994</v>
      </c>
      <c r="C44" s="2">
        <v>9934000</v>
      </c>
      <c r="D44" s="2">
        <v>11546000</v>
      </c>
      <c r="E44" s="2">
        <v>14148000</v>
      </c>
      <c r="F44" s="2">
        <v>8770000</v>
      </c>
      <c r="G44" s="2">
        <v>44401000</v>
      </c>
    </row>
    <row r="45" spans="1:7" x14ac:dyDescent="0.2">
      <c r="A45" t="s">
        <v>55</v>
      </c>
      <c r="B45">
        <v>1995</v>
      </c>
      <c r="C45" s="2">
        <v>9586000</v>
      </c>
      <c r="D45" s="2">
        <v>12896000</v>
      </c>
      <c r="E45" s="2">
        <v>11584000</v>
      </c>
      <c r="F45" s="2">
        <v>7832000</v>
      </c>
      <c r="G45" s="2">
        <v>41900000</v>
      </c>
    </row>
    <row r="46" spans="1:7" x14ac:dyDescent="0.2">
      <c r="A46" t="s">
        <v>55</v>
      </c>
      <c r="B46">
        <v>1996</v>
      </c>
      <c r="C46" s="2">
        <v>9203000</v>
      </c>
      <c r="D46" s="2">
        <v>2636000</v>
      </c>
      <c r="E46" s="2">
        <v>10882000</v>
      </c>
      <c r="F46" s="2">
        <v>3605000</v>
      </c>
      <c r="G46" s="2">
        <v>26328000</v>
      </c>
    </row>
    <row r="47" spans="1:7" x14ac:dyDescent="0.2">
      <c r="A47" t="s">
        <v>55</v>
      </c>
      <c r="B47">
        <v>1997</v>
      </c>
      <c r="C47" s="2">
        <v>7690000</v>
      </c>
      <c r="D47" s="2">
        <v>3106000</v>
      </c>
      <c r="E47" s="2">
        <v>10689000</v>
      </c>
      <c r="F47" s="2">
        <v>8760000</v>
      </c>
      <c r="G47" s="2">
        <v>30247000</v>
      </c>
    </row>
    <row r="48" spans="1:7" x14ac:dyDescent="0.2">
      <c r="A48" t="s">
        <v>55</v>
      </c>
      <c r="B48">
        <v>1998</v>
      </c>
      <c r="C48" s="2">
        <v>2091000</v>
      </c>
      <c r="D48" s="2">
        <v>4763000</v>
      </c>
      <c r="E48" s="2">
        <v>11115000</v>
      </c>
      <c r="F48" s="2">
        <v>5775000</v>
      </c>
      <c r="G48" s="2">
        <v>23745000</v>
      </c>
    </row>
    <row r="49" spans="1:7" x14ac:dyDescent="0.2">
      <c r="A49" t="s">
        <v>55</v>
      </c>
      <c r="B49">
        <v>1999</v>
      </c>
      <c r="C49" s="2">
        <v>9894000</v>
      </c>
      <c r="D49" s="2">
        <v>10812000</v>
      </c>
      <c r="E49" s="2">
        <v>888000</v>
      </c>
      <c r="F49" s="2">
        <v>3321000</v>
      </c>
      <c r="G49" s="2">
        <v>24916000</v>
      </c>
    </row>
    <row r="50" spans="1:7" x14ac:dyDescent="0.2">
      <c r="A50" t="s">
        <v>55</v>
      </c>
      <c r="B50">
        <v>2000</v>
      </c>
      <c r="C50" s="2">
        <v>1491000</v>
      </c>
      <c r="D50" s="2">
        <v>13844000</v>
      </c>
      <c r="E50" s="2">
        <v>14385000</v>
      </c>
      <c r="F50" s="2">
        <v>1192000</v>
      </c>
      <c r="G50" s="2">
        <v>30915000</v>
      </c>
    </row>
    <row r="51" spans="1:7" x14ac:dyDescent="0.2">
      <c r="A51" t="s">
        <v>55</v>
      </c>
      <c r="B51">
        <v>2001</v>
      </c>
      <c r="C51" s="2">
        <v>6986000</v>
      </c>
      <c r="D51" s="2">
        <v>5798000</v>
      </c>
      <c r="E51" s="2">
        <v>10796000</v>
      </c>
      <c r="F51" s="2">
        <v>7450000</v>
      </c>
      <c r="G51" s="2">
        <v>31032000</v>
      </c>
    </row>
    <row r="52" spans="1:7" x14ac:dyDescent="0.2">
      <c r="A52" t="s">
        <v>55</v>
      </c>
      <c r="B52">
        <v>2002</v>
      </c>
      <c r="C52" s="2">
        <v>6309000</v>
      </c>
      <c r="D52" s="2">
        <v>12742000</v>
      </c>
      <c r="E52" s="2">
        <v>1081000</v>
      </c>
      <c r="F52" s="2">
        <v>7945000</v>
      </c>
      <c r="G52" s="2">
        <v>28078000</v>
      </c>
    </row>
    <row r="53" spans="1:7" x14ac:dyDescent="0.2">
      <c r="A53" t="s">
        <v>55</v>
      </c>
      <c r="B53">
        <v>2003</v>
      </c>
      <c r="C53" s="2">
        <v>2495000</v>
      </c>
      <c r="D53" s="2">
        <v>8373000</v>
      </c>
      <c r="E53" s="2">
        <v>11840000</v>
      </c>
      <c r="F53" s="2">
        <v>11784000</v>
      </c>
      <c r="G53" s="2">
        <v>34495000</v>
      </c>
    </row>
    <row r="54" spans="1:7" x14ac:dyDescent="0.2">
      <c r="A54" t="s">
        <v>55</v>
      </c>
      <c r="B54">
        <v>2004</v>
      </c>
      <c r="C54" s="2">
        <v>2941000</v>
      </c>
      <c r="D54" s="2">
        <v>6378000</v>
      </c>
      <c r="E54" s="2">
        <v>11793000</v>
      </c>
      <c r="F54" s="2">
        <v>4938000</v>
      </c>
      <c r="G54" s="2">
        <v>26053000</v>
      </c>
    </row>
    <row r="55" spans="1:7" x14ac:dyDescent="0.2">
      <c r="A55" t="s">
        <v>55</v>
      </c>
      <c r="B55">
        <v>2005</v>
      </c>
      <c r="C55" s="2">
        <v>7893000</v>
      </c>
      <c r="D55" s="2">
        <v>6399000</v>
      </c>
      <c r="E55" s="2">
        <v>7439000</v>
      </c>
      <c r="F55" s="2">
        <v>5467000</v>
      </c>
      <c r="G55" s="2">
        <v>27199000</v>
      </c>
    </row>
    <row r="56" spans="1:7" x14ac:dyDescent="0.2">
      <c r="A56" t="s">
        <v>55</v>
      </c>
      <c r="B56">
        <v>2006</v>
      </c>
      <c r="C56" s="2">
        <v>13821000</v>
      </c>
      <c r="D56" s="2">
        <v>3250000</v>
      </c>
      <c r="E56" s="2">
        <v>13494000</v>
      </c>
      <c r="F56" s="2">
        <v>13698000</v>
      </c>
      <c r="G56" s="2">
        <v>44265000</v>
      </c>
    </row>
    <row r="57" spans="1:7" x14ac:dyDescent="0.2">
      <c r="A57" t="s">
        <v>55</v>
      </c>
      <c r="B57">
        <v>2007</v>
      </c>
      <c r="C57" s="2">
        <v>6136000</v>
      </c>
      <c r="D57" s="2">
        <v>11381000</v>
      </c>
      <c r="E57" s="2">
        <v>8614000</v>
      </c>
      <c r="F57" s="2">
        <v>8849000</v>
      </c>
      <c r="G57" s="2">
        <v>34982000</v>
      </c>
    </row>
    <row r="58" spans="1:7" x14ac:dyDescent="0.2">
      <c r="A58" t="s">
        <v>55</v>
      </c>
      <c r="B58">
        <v>2008</v>
      </c>
      <c r="C58" s="2">
        <v>1364000</v>
      </c>
      <c r="D58" s="2">
        <v>4343000</v>
      </c>
      <c r="E58" s="2">
        <v>13251000</v>
      </c>
      <c r="F58" s="2">
        <v>1151000</v>
      </c>
      <c r="G58" s="2">
        <v>20110000</v>
      </c>
    </row>
    <row r="59" spans="1:7" x14ac:dyDescent="0.2">
      <c r="A59" t="s">
        <v>55</v>
      </c>
      <c r="B59">
        <v>2009</v>
      </c>
      <c r="C59" s="2">
        <v>6409000</v>
      </c>
      <c r="D59" s="2">
        <v>3098000</v>
      </c>
      <c r="E59" s="2">
        <v>1148000</v>
      </c>
      <c r="F59" s="2">
        <v>8463000</v>
      </c>
      <c r="G59" s="2">
        <v>19119000</v>
      </c>
    </row>
    <row r="60" spans="1:7" x14ac:dyDescent="0.2">
      <c r="A60" t="s">
        <v>55</v>
      </c>
      <c r="B60">
        <v>2010</v>
      </c>
      <c r="C60" s="2">
        <v>5254000</v>
      </c>
      <c r="D60" s="2">
        <v>14349000</v>
      </c>
      <c r="E60" s="2">
        <v>11674000</v>
      </c>
      <c r="F60" s="2">
        <v>1282000</v>
      </c>
      <c r="G60" s="2">
        <v>32562000</v>
      </c>
    </row>
    <row r="61" spans="1:7" x14ac:dyDescent="0.2">
      <c r="A61" t="s">
        <v>55</v>
      </c>
      <c r="B61">
        <v>2011</v>
      </c>
      <c r="C61" s="2">
        <v>9864000</v>
      </c>
      <c r="D61" s="2">
        <v>8984000</v>
      </c>
      <c r="E61" s="2">
        <v>6932000</v>
      </c>
      <c r="F61" s="2">
        <v>13753000</v>
      </c>
      <c r="G61" s="2">
        <v>39536000</v>
      </c>
    </row>
    <row r="62" spans="1:7" x14ac:dyDescent="0.2">
      <c r="A62" t="s">
        <v>55</v>
      </c>
      <c r="B62">
        <v>2012</v>
      </c>
      <c r="C62" s="2">
        <v>10046000</v>
      </c>
      <c r="D62" s="2">
        <v>2717000</v>
      </c>
      <c r="E62" s="2">
        <v>13963000</v>
      </c>
      <c r="F62" s="2">
        <v>2607000</v>
      </c>
      <c r="G62" s="2">
        <v>29335000</v>
      </c>
    </row>
    <row r="63" spans="1:7" x14ac:dyDescent="0.2">
      <c r="A63" t="s">
        <v>55</v>
      </c>
      <c r="B63">
        <v>2013</v>
      </c>
      <c r="C63" s="2">
        <v>715000</v>
      </c>
      <c r="D63" s="2">
        <v>5853000</v>
      </c>
      <c r="E63" s="2">
        <v>9149000</v>
      </c>
      <c r="F63" s="2">
        <v>8419000</v>
      </c>
      <c r="G63" s="2">
        <v>24139000</v>
      </c>
    </row>
    <row r="64" spans="1:7" x14ac:dyDescent="0.2">
      <c r="A64" t="s">
        <v>55</v>
      </c>
      <c r="B64">
        <v>2014</v>
      </c>
      <c r="C64" s="2">
        <v>2017000</v>
      </c>
      <c r="D64" s="2">
        <v>1315000</v>
      </c>
      <c r="E64" s="2">
        <v>13534000</v>
      </c>
      <c r="F64" s="2">
        <v>12043000</v>
      </c>
      <c r="G64" s="2">
        <v>28910000</v>
      </c>
    </row>
    <row r="65" spans="1:7" x14ac:dyDescent="0.2">
      <c r="A65" t="s">
        <v>55</v>
      </c>
      <c r="B65">
        <v>2015</v>
      </c>
      <c r="C65" s="2">
        <v>2418000</v>
      </c>
      <c r="D65" s="2">
        <v>13703000</v>
      </c>
      <c r="E65" s="2">
        <v>2580000</v>
      </c>
      <c r="F65" s="2">
        <v>2934000</v>
      </c>
      <c r="G65" s="2">
        <v>21637000</v>
      </c>
    </row>
    <row r="66" spans="1:7" x14ac:dyDescent="0.2">
      <c r="A66" t="s">
        <v>55</v>
      </c>
      <c r="B66">
        <v>2016</v>
      </c>
      <c r="C66" s="2">
        <v>12571000</v>
      </c>
      <c r="D66" s="2">
        <v>14974000</v>
      </c>
      <c r="E66" s="2">
        <v>5958000</v>
      </c>
      <c r="F66" s="2">
        <v>5333000</v>
      </c>
      <c r="G66" s="2">
        <v>38838000</v>
      </c>
    </row>
    <row r="67" spans="1:7" x14ac:dyDescent="0.2">
      <c r="A67" t="s">
        <v>55</v>
      </c>
      <c r="B67">
        <v>2017</v>
      </c>
      <c r="C67" s="2">
        <v>3223000</v>
      </c>
      <c r="D67" s="2">
        <v>11405000</v>
      </c>
      <c r="E67" s="2">
        <v>9436000</v>
      </c>
      <c r="F67" s="2">
        <v>10583000</v>
      </c>
      <c r="G67" s="2">
        <v>34649000</v>
      </c>
    </row>
    <row r="68" spans="1:7" x14ac:dyDescent="0.2">
      <c r="A68" t="s">
        <v>55</v>
      </c>
      <c r="B68">
        <v>2018</v>
      </c>
      <c r="C68" s="2">
        <v>9852000</v>
      </c>
      <c r="D68" s="2">
        <v>14187000</v>
      </c>
      <c r="E68" s="2">
        <v>13935000</v>
      </c>
      <c r="F68" s="2">
        <v>8459000</v>
      </c>
      <c r="G68" s="2">
        <v>46436000</v>
      </c>
    </row>
    <row r="69" spans="1:7" x14ac:dyDescent="0.2">
      <c r="A69" t="s">
        <v>55</v>
      </c>
      <c r="B69">
        <v>2019</v>
      </c>
      <c r="C69" s="2">
        <v>14483000</v>
      </c>
      <c r="D69" s="2">
        <v>7588000</v>
      </c>
      <c r="E69" s="2">
        <v>9704000</v>
      </c>
      <c r="F69" s="2">
        <v>3689000</v>
      </c>
      <c r="G69" s="2">
        <v>35466000</v>
      </c>
    </row>
    <row r="70" spans="1:7" x14ac:dyDescent="0.2">
      <c r="A70" t="s">
        <v>55</v>
      </c>
      <c r="B70">
        <v>2020</v>
      </c>
      <c r="C70" s="2">
        <v>14133000</v>
      </c>
      <c r="D70" s="2">
        <v>9931000</v>
      </c>
      <c r="E70" s="2">
        <v>4748000</v>
      </c>
      <c r="F70" s="2">
        <v>10604000</v>
      </c>
      <c r="G70" s="2">
        <v>39418000</v>
      </c>
    </row>
    <row r="71" spans="1:7" x14ac:dyDescent="0.2">
      <c r="A71" t="s">
        <v>55</v>
      </c>
      <c r="B71">
        <v>2021</v>
      </c>
      <c r="C71" s="2">
        <v>4361000</v>
      </c>
      <c r="D71" s="2">
        <v>13119000</v>
      </c>
      <c r="E71" s="2">
        <v>10110000</v>
      </c>
      <c r="F71" s="2">
        <v>12100000</v>
      </c>
      <c r="G71" s="2">
        <v>39692000</v>
      </c>
    </row>
    <row r="72" spans="1:7" x14ac:dyDescent="0.2">
      <c r="A72" t="s">
        <v>55</v>
      </c>
      <c r="B72">
        <v>2022</v>
      </c>
      <c r="C72" s="2">
        <v>11949000</v>
      </c>
      <c r="D72" s="2">
        <v>8640000</v>
      </c>
      <c r="E72" s="2">
        <v>11822000</v>
      </c>
      <c r="F72" s="2">
        <v>14539000</v>
      </c>
      <c r="G72" s="2">
        <v>46951000</v>
      </c>
    </row>
    <row r="73" spans="1:7" x14ac:dyDescent="0.2">
      <c r="A73" t="s">
        <v>55</v>
      </c>
      <c r="B73">
        <v>2023</v>
      </c>
      <c r="C73" s="2">
        <v>11635000</v>
      </c>
      <c r="D73" s="2">
        <v>7614000</v>
      </c>
      <c r="E73" s="2">
        <v>7922000</v>
      </c>
      <c r="F73" s="2">
        <v>7955000</v>
      </c>
      <c r="G73" s="2">
        <v>35128000</v>
      </c>
    </row>
    <row r="74" spans="1:7" x14ac:dyDescent="0.2">
      <c r="A74" t="s">
        <v>56</v>
      </c>
      <c r="B74">
        <v>1990</v>
      </c>
      <c r="C74" s="2">
        <v>3141000</v>
      </c>
      <c r="D74" s="2">
        <v>561000</v>
      </c>
      <c r="E74" s="2">
        <v>9866000</v>
      </c>
      <c r="F74" s="2">
        <v>4817000</v>
      </c>
      <c r="G74" s="2">
        <v>18385000</v>
      </c>
    </row>
    <row r="75" spans="1:7" x14ac:dyDescent="0.2">
      <c r="A75" t="s">
        <v>56</v>
      </c>
      <c r="B75">
        <v>1991</v>
      </c>
      <c r="C75" s="2">
        <v>2425000</v>
      </c>
      <c r="D75" s="2">
        <v>13873000</v>
      </c>
      <c r="E75" s="2">
        <v>4666000</v>
      </c>
      <c r="F75" s="2">
        <v>4823000</v>
      </c>
      <c r="G75" s="2">
        <v>25790000</v>
      </c>
    </row>
    <row r="76" spans="1:7" x14ac:dyDescent="0.2">
      <c r="A76" t="s">
        <v>56</v>
      </c>
      <c r="B76">
        <v>1992</v>
      </c>
      <c r="C76" s="2">
        <v>3408000</v>
      </c>
      <c r="D76" s="2">
        <v>3185000</v>
      </c>
      <c r="E76" s="2">
        <v>14952000</v>
      </c>
      <c r="F76" s="2">
        <v>12373000</v>
      </c>
      <c r="G76" s="2">
        <v>33919000</v>
      </c>
    </row>
    <row r="77" spans="1:7" x14ac:dyDescent="0.2">
      <c r="A77" t="s">
        <v>56</v>
      </c>
      <c r="B77">
        <v>1993</v>
      </c>
      <c r="C77" s="2">
        <v>823000</v>
      </c>
      <c r="D77" s="2">
        <v>2327000</v>
      </c>
      <c r="E77" s="2">
        <v>13203000</v>
      </c>
      <c r="F77" s="2">
        <v>7649000</v>
      </c>
      <c r="G77" s="2">
        <v>24004000</v>
      </c>
    </row>
    <row r="78" spans="1:7" x14ac:dyDescent="0.2">
      <c r="A78" t="s">
        <v>56</v>
      </c>
      <c r="B78">
        <v>1994</v>
      </c>
      <c r="C78" s="2">
        <v>7672000</v>
      </c>
      <c r="D78" s="2">
        <v>3431000</v>
      </c>
      <c r="E78" s="2">
        <v>6227000</v>
      </c>
      <c r="F78" s="2">
        <v>7060000</v>
      </c>
      <c r="G78" s="2">
        <v>24393000</v>
      </c>
    </row>
    <row r="79" spans="1:7" x14ac:dyDescent="0.2">
      <c r="A79" t="s">
        <v>56</v>
      </c>
      <c r="B79">
        <v>1995</v>
      </c>
      <c r="C79" s="2">
        <v>6781000</v>
      </c>
      <c r="D79" s="2">
        <v>10818000</v>
      </c>
      <c r="E79" s="2">
        <v>883000</v>
      </c>
      <c r="F79" s="2">
        <v>2316000</v>
      </c>
      <c r="G79" s="2">
        <v>20801000</v>
      </c>
    </row>
    <row r="80" spans="1:7" x14ac:dyDescent="0.2">
      <c r="A80" t="s">
        <v>56</v>
      </c>
      <c r="B80">
        <v>1996</v>
      </c>
      <c r="C80" s="2">
        <v>3275000</v>
      </c>
      <c r="D80" s="2">
        <v>6012000</v>
      </c>
      <c r="E80" s="2">
        <v>7206000</v>
      </c>
      <c r="F80" s="2">
        <v>7399000</v>
      </c>
      <c r="G80" s="2">
        <v>23893000</v>
      </c>
    </row>
    <row r="81" spans="1:7" x14ac:dyDescent="0.2">
      <c r="A81" t="s">
        <v>56</v>
      </c>
      <c r="B81">
        <v>1997</v>
      </c>
      <c r="C81" s="2">
        <v>13600000</v>
      </c>
      <c r="D81" s="2">
        <v>1872000</v>
      </c>
      <c r="E81" s="2">
        <v>14556000</v>
      </c>
      <c r="F81" s="2">
        <v>9723000</v>
      </c>
      <c r="G81" s="2">
        <v>39753000</v>
      </c>
    </row>
    <row r="82" spans="1:7" x14ac:dyDescent="0.2">
      <c r="A82" t="s">
        <v>56</v>
      </c>
      <c r="B82">
        <v>1998</v>
      </c>
      <c r="C82" s="2">
        <v>11317000</v>
      </c>
      <c r="D82" s="2">
        <v>14605000</v>
      </c>
      <c r="E82" s="2">
        <v>3053000</v>
      </c>
      <c r="F82" s="2">
        <v>4828000</v>
      </c>
      <c r="G82" s="2">
        <v>33805000</v>
      </c>
    </row>
    <row r="83" spans="1:7" x14ac:dyDescent="0.2">
      <c r="A83" t="s">
        <v>56</v>
      </c>
      <c r="B83">
        <v>1999</v>
      </c>
      <c r="C83" s="2">
        <v>736000</v>
      </c>
      <c r="D83" s="2">
        <v>8419000</v>
      </c>
      <c r="E83" s="2">
        <v>4096000</v>
      </c>
      <c r="F83" s="2">
        <v>6548000</v>
      </c>
      <c r="G83" s="2">
        <v>19801000</v>
      </c>
    </row>
    <row r="84" spans="1:7" x14ac:dyDescent="0.2">
      <c r="A84" t="s">
        <v>56</v>
      </c>
      <c r="B84">
        <v>2000</v>
      </c>
      <c r="C84" s="2">
        <v>3626000</v>
      </c>
      <c r="D84" s="2">
        <v>3231000</v>
      </c>
      <c r="E84" s="2">
        <v>2763000</v>
      </c>
      <c r="F84" s="2">
        <v>7271000</v>
      </c>
      <c r="G84" s="2">
        <v>16893000</v>
      </c>
    </row>
    <row r="85" spans="1:7" x14ac:dyDescent="0.2">
      <c r="A85" t="s">
        <v>56</v>
      </c>
      <c r="B85">
        <v>2001</v>
      </c>
      <c r="C85" s="2">
        <v>5405000</v>
      </c>
      <c r="D85" s="2">
        <v>11230000</v>
      </c>
      <c r="E85" s="2">
        <v>14163000</v>
      </c>
      <c r="F85" s="2">
        <v>2446000</v>
      </c>
      <c r="G85" s="2">
        <v>33246000</v>
      </c>
    </row>
    <row r="86" spans="1:7" x14ac:dyDescent="0.2">
      <c r="A86" t="s">
        <v>56</v>
      </c>
      <c r="B86">
        <v>2002</v>
      </c>
      <c r="C86" s="2">
        <v>8676000</v>
      </c>
      <c r="D86" s="2">
        <v>4339000</v>
      </c>
      <c r="E86" s="2">
        <v>14825000</v>
      </c>
      <c r="F86" s="2">
        <v>11665000</v>
      </c>
      <c r="G86" s="2">
        <v>39507000</v>
      </c>
    </row>
    <row r="87" spans="1:7" x14ac:dyDescent="0.2">
      <c r="A87" t="s">
        <v>56</v>
      </c>
      <c r="B87">
        <v>2003</v>
      </c>
      <c r="C87" s="2">
        <v>8335000</v>
      </c>
      <c r="D87" s="2">
        <v>4787000</v>
      </c>
      <c r="E87" s="2">
        <v>11855000</v>
      </c>
      <c r="F87" s="2">
        <v>4868000</v>
      </c>
      <c r="G87" s="2">
        <v>29846000</v>
      </c>
    </row>
    <row r="88" spans="1:7" x14ac:dyDescent="0.2">
      <c r="A88" t="s">
        <v>56</v>
      </c>
      <c r="B88">
        <v>2004</v>
      </c>
      <c r="C88" s="2">
        <v>1325000</v>
      </c>
      <c r="D88" s="2">
        <v>13843000</v>
      </c>
      <c r="E88" s="2">
        <v>4873000</v>
      </c>
      <c r="F88" s="2">
        <v>11105000</v>
      </c>
      <c r="G88" s="2">
        <v>31148000</v>
      </c>
    </row>
    <row r="89" spans="1:7" x14ac:dyDescent="0.2">
      <c r="A89" t="s">
        <v>56</v>
      </c>
      <c r="B89">
        <v>2005</v>
      </c>
      <c r="C89" s="2">
        <v>9256000</v>
      </c>
      <c r="D89" s="2">
        <v>1382000</v>
      </c>
      <c r="E89" s="2">
        <v>12898000</v>
      </c>
      <c r="F89" s="2">
        <v>2453000</v>
      </c>
      <c r="G89" s="2">
        <v>25990000</v>
      </c>
    </row>
    <row r="90" spans="1:7" x14ac:dyDescent="0.2">
      <c r="A90" t="s">
        <v>56</v>
      </c>
      <c r="B90">
        <v>2006</v>
      </c>
      <c r="C90" s="2">
        <v>11460000</v>
      </c>
      <c r="D90" s="2">
        <v>4523000</v>
      </c>
      <c r="E90" s="2">
        <v>11497000</v>
      </c>
      <c r="F90" s="2">
        <v>4738000</v>
      </c>
      <c r="G90" s="2">
        <v>32220000</v>
      </c>
    </row>
    <row r="91" spans="1:7" x14ac:dyDescent="0.2">
      <c r="A91" t="s">
        <v>56</v>
      </c>
      <c r="B91">
        <v>2007</v>
      </c>
      <c r="C91" s="2">
        <v>3675000</v>
      </c>
      <c r="D91" s="2">
        <v>696000</v>
      </c>
      <c r="E91" s="2">
        <v>10841000</v>
      </c>
      <c r="F91" s="2">
        <v>4345000</v>
      </c>
      <c r="G91" s="2">
        <v>19559000</v>
      </c>
    </row>
    <row r="92" spans="1:7" x14ac:dyDescent="0.2">
      <c r="A92" t="s">
        <v>56</v>
      </c>
      <c r="B92">
        <v>2008</v>
      </c>
      <c r="C92" s="2">
        <v>6763000</v>
      </c>
      <c r="D92" s="2">
        <v>3694000</v>
      </c>
      <c r="E92" s="2">
        <v>2942000</v>
      </c>
      <c r="F92" s="2">
        <v>1760000</v>
      </c>
      <c r="G92" s="2">
        <v>15162000</v>
      </c>
    </row>
    <row r="93" spans="1:7" x14ac:dyDescent="0.2">
      <c r="A93" t="s">
        <v>56</v>
      </c>
      <c r="B93">
        <v>2009</v>
      </c>
      <c r="C93" s="2">
        <v>1127000</v>
      </c>
      <c r="D93" s="2">
        <v>9442000</v>
      </c>
      <c r="E93" s="2">
        <v>7348000</v>
      </c>
      <c r="F93" s="2">
        <v>5948000</v>
      </c>
      <c r="G93" s="2">
        <v>23868000</v>
      </c>
    </row>
    <row r="94" spans="1:7" x14ac:dyDescent="0.2">
      <c r="A94" t="s">
        <v>56</v>
      </c>
      <c r="B94">
        <v>2010</v>
      </c>
      <c r="C94" s="2">
        <v>4894000</v>
      </c>
      <c r="D94" s="2">
        <v>14758000</v>
      </c>
      <c r="E94" s="2">
        <v>1916000</v>
      </c>
      <c r="F94" s="2">
        <v>13463000</v>
      </c>
      <c r="G94" s="2">
        <v>35034000</v>
      </c>
    </row>
    <row r="95" spans="1:7" x14ac:dyDescent="0.2">
      <c r="A95" t="s">
        <v>56</v>
      </c>
      <c r="B95">
        <v>2011</v>
      </c>
      <c r="C95" s="2">
        <v>13925000</v>
      </c>
      <c r="D95" s="2">
        <v>13363000</v>
      </c>
      <c r="E95" s="2">
        <v>2213000</v>
      </c>
      <c r="F95" s="2">
        <v>9075000</v>
      </c>
      <c r="G95" s="2">
        <v>38577000</v>
      </c>
    </row>
    <row r="96" spans="1:7" x14ac:dyDescent="0.2">
      <c r="A96" t="s">
        <v>56</v>
      </c>
      <c r="B96">
        <v>2012</v>
      </c>
      <c r="C96" s="2">
        <v>11975000</v>
      </c>
      <c r="D96" s="2">
        <v>2855000</v>
      </c>
      <c r="E96" s="2">
        <v>11937000</v>
      </c>
      <c r="F96" s="2">
        <v>10186000</v>
      </c>
      <c r="G96" s="2">
        <v>36955000</v>
      </c>
    </row>
    <row r="97" spans="1:7" x14ac:dyDescent="0.2">
      <c r="A97" t="s">
        <v>56</v>
      </c>
      <c r="B97">
        <v>2013</v>
      </c>
      <c r="C97" s="2">
        <v>5742000</v>
      </c>
      <c r="D97" s="2">
        <v>11359000</v>
      </c>
      <c r="E97" s="2">
        <v>3090000</v>
      </c>
      <c r="F97" s="2">
        <v>6501000</v>
      </c>
      <c r="G97" s="2">
        <v>26693000</v>
      </c>
    </row>
    <row r="98" spans="1:7" x14ac:dyDescent="0.2">
      <c r="A98" t="s">
        <v>56</v>
      </c>
      <c r="B98">
        <v>2014</v>
      </c>
      <c r="C98" s="2">
        <v>14067000</v>
      </c>
      <c r="D98" s="2">
        <v>3151000</v>
      </c>
      <c r="E98" s="2">
        <v>9985000</v>
      </c>
      <c r="F98" s="2">
        <v>9097000</v>
      </c>
      <c r="G98" s="2">
        <v>36302000</v>
      </c>
    </row>
    <row r="99" spans="1:7" x14ac:dyDescent="0.2">
      <c r="A99" t="s">
        <v>56</v>
      </c>
      <c r="B99">
        <v>2015</v>
      </c>
      <c r="C99" s="2">
        <v>3528000</v>
      </c>
      <c r="D99" s="2">
        <v>3178000</v>
      </c>
      <c r="E99" s="2">
        <v>1779000</v>
      </c>
      <c r="F99" s="2">
        <v>9945000</v>
      </c>
      <c r="G99" s="2">
        <v>18432000</v>
      </c>
    </row>
    <row r="100" spans="1:7" x14ac:dyDescent="0.2">
      <c r="A100" t="s">
        <v>56</v>
      </c>
      <c r="B100">
        <v>2016</v>
      </c>
      <c r="C100" s="2">
        <v>9529000</v>
      </c>
      <c r="D100" s="2">
        <v>14525000</v>
      </c>
      <c r="E100" s="2">
        <v>1946000</v>
      </c>
      <c r="F100" s="2">
        <v>559000</v>
      </c>
      <c r="G100" s="2">
        <v>26561000</v>
      </c>
    </row>
    <row r="101" spans="1:7" x14ac:dyDescent="0.2">
      <c r="A101" t="s">
        <v>56</v>
      </c>
      <c r="B101">
        <v>2017</v>
      </c>
      <c r="C101" s="2">
        <v>1185000</v>
      </c>
      <c r="D101" s="2">
        <v>14232000</v>
      </c>
      <c r="E101" s="2">
        <v>1422000</v>
      </c>
      <c r="F101" s="2">
        <v>3626000</v>
      </c>
      <c r="G101" s="2">
        <v>20467000</v>
      </c>
    </row>
    <row r="102" spans="1:7" x14ac:dyDescent="0.2">
      <c r="A102" t="s">
        <v>56</v>
      </c>
      <c r="B102">
        <v>2018</v>
      </c>
      <c r="C102" s="2">
        <v>1848000</v>
      </c>
      <c r="D102" s="2">
        <v>14900000</v>
      </c>
      <c r="E102" s="2">
        <v>14005000</v>
      </c>
      <c r="F102" s="2">
        <v>9188000</v>
      </c>
      <c r="G102" s="2">
        <v>39943000</v>
      </c>
    </row>
    <row r="103" spans="1:7" x14ac:dyDescent="0.2">
      <c r="A103" t="s">
        <v>56</v>
      </c>
      <c r="B103">
        <v>2019</v>
      </c>
      <c r="C103" s="2">
        <v>3031000</v>
      </c>
      <c r="D103" s="2">
        <v>2653000</v>
      </c>
      <c r="E103" s="2">
        <v>13086000</v>
      </c>
      <c r="F103" s="2">
        <v>5680000</v>
      </c>
      <c r="G103" s="2">
        <v>24451000</v>
      </c>
    </row>
    <row r="104" spans="1:7" x14ac:dyDescent="0.2">
      <c r="A104" t="s">
        <v>56</v>
      </c>
      <c r="B104">
        <v>2020</v>
      </c>
      <c r="C104" s="2">
        <v>7654000</v>
      </c>
      <c r="D104" s="2">
        <v>11562000</v>
      </c>
      <c r="E104" s="2">
        <v>696000</v>
      </c>
      <c r="F104" s="2">
        <v>4081000</v>
      </c>
      <c r="G104" s="2">
        <v>23995000</v>
      </c>
    </row>
    <row r="105" spans="1:7" x14ac:dyDescent="0.2">
      <c r="A105" t="s">
        <v>56</v>
      </c>
      <c r="B105">
        <v>2021</v>
      </c>
      <c r="C105" s="2">
        <v>8628000</v>
      </c>
      <c r="D105" s="2">
        <v>3030000</v>
      </c>
      <c r="E105" s="2">
        <v>10054000</v>
      </c>
      <c r="F105" s="2">
        <v>8095000</v>
      </c>
      <c r="G105" s="2">
        <v>29810000</v>
      </c>
    </row>
    <row r="106" spans="1:7" x14ac:dyDescent="0.2">
      <c r="A106" t="s">
        <v>56</v>
      </c>
      <c r="B106">
        <v>2022</v>
      </c>
      <c r="C106" s="2">
        <v>10082000</v>
      </c>
      <c r="D106" s="2">
        <v>5596000</v>
      </c>
      <c r="E106" s="2">
        <v>5673000</v>
      </c>
      <c r="F106" s="2">
        <v>7989000</v>
      </c>
      <c r="G106" s="2">
        <v>29343000</v>
      </c>
    </row>
    <row r="107" spans="1:7" x14ac:dyDescent="0.2">
      <c r="A107" t="s">
        <v>56</v>
      </c>
      <c r="B107">
        <v>2023</v>
      </c>
      <c r="C107" s="2">
        <v>652000</v>
      </c>
      <c r="D107" s="2">
        <v>1132000</v>
      </c>
      <c r="E107" s="2">
        <v>9930000</v>
      </c>
      <c r="F107" s="2">
        <v>14730000</v>
      </c>
      <c r="G107" s="2">
        <v>26446000</v>
      </c>
    </row>
    <row r="108" spans="1:7" x14ac:dyDescent="0.2">
      <c r="A108" t="s">
        <v>39</v>
      </c>
      <c r="B108">
        <v>1990</v>
      </c>
      <c r="C108" s="2">
        <v>4747000</v>
      </c>
      <c r="D108" s="2">
        <v>2234000</v>
      </c>
      <c r="E108" s="2">
        <v>7250000</v>
      </c>
      <c r="F108" s="2">
        <v>11481000</v>
      </c>
      <c r="G108" s="2">
        <v>25714000</v>
      </c>
    </row>
    <row r="109" spans="1:7" x14ac:dyDescent="0.2">
      <c r="A109" t="s">
        <v>39</v>
      </c>
      <c r="B109">
        <v>1991</v>
      </c>
      <c r="C109" s="2">
        <v>11859000</v>
      </c>
      <c r="D109" s="2">
        <v>1746000</v>
      </c>
      <c r="E109" s="2">
        <v>5868000</v>
      </c>
      <c r="F109" s="2">
        <v>12272000</v>
      </c>
      <c r="G109" s="2">
        <v>31747000</v>
      </c>
    </row>
    <row r="110" spans="1:7" x14ac:dyDescent="0.2">
      <c r="A110" t="s">
        <v>39</v>
      </c>
      <c r="B110">
        <v>1992</v>
      </c>
      <c r="C110" s="2">
        <v>12755000</v>
      </c>
      <c r="D110" s="2">
        <v>6147000</v>
      </c>
      <c r="E110" s="2">
        <v>13366000</v>
      </c>
      <c r="F110" s="2">
        <v>3704000</v>
      </c>
      <c r="G110" s="2">
        <v>35973000</v>
      </c>
    </row>
    <row r="111" spans="1:7" x14ac:dyDescent="0.2">
      <c r="A111" t="s">
        <v>39</v>
      </c>
      <c r="B111">
        <v>1993</v>
      </c>
      <c r="C111" s="2">
        <v>1259000</v>
      </c>
      <c r="D111" s="2">
        <v>8868000</v>
      </c>
      <c r="E111" s="2">
        <v>7242000</v>
      </c>
      <c r="F111" s="2">
        <v>11559000</v>
      </c>
      <c r="G111" s="2">
        <v>28931000</v>
      </c>
    </row>
    <row r="112" spans="1:7" x14ac:dyDescent="0.2">
      <c r="A112" t="s">
        <v>39</v>
      </c>
      <c r="B112">
        <v>1994</v>
      </c>
      <c r="C112" s="2">
        <v>4190000</v>
      </c>
      <c r="D112" s="2">
        <v>2836000</v>
      </c>
      <c r="E112" s="2">
        <v>2408000</v>
      </c>
      <c r="F112" s="2">
        <v>5833000</v>
      </c>
      <c r="G112" s="2">
        <v>15268000</v>
      </c>
    </row>
    <row r="113" spans="1:7" x14ac:dyDescent="0.2">
      <c r="A113" t="s">
        <v>39</v>
      </c>
      <c r="B113">
        <v>1995</v>
      </c>
      <c r="C113" s="2">
        <v>11514000</v>
      </c>
      <c r="D113" s="2">
        <v>6401000</v>
      </c>
      <c r="E113" s="2">
        <v>6892000</v>
      </c>
      <c r="F113" s="2">
        <v>12569000</v>
      </c>
      <c r="G113" s="2">
        <v>37379000</v>
      </c>
    </row>
    <row r="114" spans="1:7" x14ac:dyDescent="0.2">
      <c r="A114" t="s">
        <v>39</v>
      </c>
      <c r="B114">
        <v>1996</v>
      </c>
      <c r="C114" s="2">
        <v>10054000</v>
      </c>
      <c r="D114" s="2">
        <v>8451000</v>
      </c>
      <c r="E114" s="2">
        <v>14783000</v>
      </c>
      <c r="F114" s="2">
        <v>12885000</v>
      </c>
      <c r="G114" s="2">
        <v>46175000</v>
      </c>
    </row>
    <row r="115" spans="1:7" x14ac:dyDescent="0.2">
      <c r="A115" t="s">
        <v>39</v>
      </c>
      <c r="B115">
        <v>1997</v>
      </c>
      <c r="C115" s="2">
        <v>10643000</v>
      </c>
      <c r="D115" s="2">
        <v>7947000</v>
      </c>
      <c r="E115" s="2">
        <v>12949000</v>
      </c>
      <c r="F115" s="2">
        <v>9243000</v>
      </c>
      <c r="G115" s="2">
        <v>40784000</v>
      </c>
    </row>
    <row r="116" spans="1:7" x14ac:dyDescent="0.2">
      <c r="A116" t="s">
        <v>39</v>
      </c>
      <c r="B116">
        <v>1998</v>
      </c>
      <c r="C116" s="2">
        <v>4093000</v>
      </c>
      <c r="D116" s="2">
        <v>9140000</v>
      </c>
      <c r="E116" s="2">
        <v>7996000</v>
      </c>
      <c r="F116" s="2">
        <v>5226000</v>
      </c>
      <c r="G116" s="2">
        <v>26456000</v>
      </c>
    </row>
    <row r="117" spans="1:7" x14ac:dyDescent="0.2">
      <c r="A117" t="s">
        <v>39</v>
      </c>
      <c r="B117">
        <v>1999</v>
      </c>
      <c r="C117" s="2">
        <v>2559000</v>
      </c>
      <c r="D117" s="2">
        <v>13321000</v>
      </c>
      <c r="E117" s="2">
        <v>2436000</v>
      </c>
      <c r="F117" s="2">
        <v>14025000</v>
      </c>
      <c r="G117" s="2">
        <v>32343000</v>
      </c>
    </row>
    <row r="118" spans="1:7" x14ac:dyDescent="0.2">
      <c r="A118" t="s">
        <v>39</v>
      </c>
      <c r="B118">
        <v>2000</v>
      </c>
      <c r="C118" s="2">
        <v>563000</v>
      </c>
      <c r="D118" s="2">
        <v>3003000</v>
      </c>
      <c r="E118" s="2">
        <v>684000</v>
      </c>
      <c r="F118" s="2">
        <v>5765000</v>
      </c>
      <c r="G118" s="2">
        <v>10016000</v>
      </c>
    </row>
    <row r="119" spans="1:7" x14ac:dyDescent="0.2">
      <c r="A119" t="s">
        <v>39</v>
      </c>
      <c r="B119">
        <v>2001</v>
      </c>
      <c r="C119" s="2">
        <v>5983000</v>
      </c>
      <c r="D119" s="2">
        <v>8757000</v>
      </c>
      <c r="E119" s="2">
        <v>14287000</v>
      </c>
      <c r="F119" s="2">
        <v>9474000</v>
      </c>
      <c r="G119" s="2">
        <v>38503000</v>
      </c>
    </row>
    <row r="120" spans="1:7" x14ac:dyDescent="0.2">
      <c r="A120" t="s">
        <v>39</v>
      </c>
      <c r="B120">
        <v>2002</v>
      </c>
      <c r="C120" s="2">
        <v>2065000</v>
      </c>
      <c r="D120" s="2">
        <v>9770000</v>
      </c>
      <c r="E120" s="2">
        <v>1643000</v>
      </c>
      <c r="F120" s="2">
        <v>5332000</v>
      </c>
      <c r="G120" s="2">
        <v>18812000</v>
      </c>
    </row>
    <row r="121" spans="1:7" x14ac:dyDescent="0.2">
      <c r="A121" t="s">
        <v>39</v>
      </c>
      <c r="B121">
        <v>2003</v>
      </c>
      <c r="C121" s="2">
        <v>8836000</v>
      </c>
      <c r="D121" s="2">
        <v>2905000</v>
      </c>
      <c r="E121" s="2">
        <v>10522000</v>
      </c>
      <c r="F121" s="2">
        <v>2088000</v>
      </c>
      <c r="G121" s="2">
        <v>24353000</v>
      </c>
    </row>
    <row r="122" spans="1:7" x14ac:dyDescent="0.2">
      <c r="A122" t="s">
        <v>39</v>
      </c>
      <c r="B122">
        <v>2004</v>
      </c>
      <c r="C122" s="2">
        <v>11250000</v>
      </c>
      <c r="D122" s="2">
        <v>1245000</v>
      </c>
      <c r="E122" s="2">
        <v>7729000</v>
      </c>
      <c r="F122" s="2">
        <v>8438000</v>
      </c>
      <c r="G122" s="2">
        <v>28664000</v>
      </c>
    </row>
    <row r="123" spans="1:7" x14ac:dyDescent="0.2">
      <c r="A123" t="s">
        <v>39</v>
      </c>
      <c r="B123">
        <v>2005</v>
      </c>
      <c r="C123" s="2">
        <v>10163000</v>
      </c>
      <c r="D123" s="2">
        <v>3214000</v>
      </c>
      <c r="E123" s="2">
        <v>12851000</v>
      </c>
      <c r="F123" s="2">
        <v>4283000</v>
      </c>
      <c r="G123" s="2">
        <v>30513000</v>
      </c>
    </row>
    <row r="124" spans="1:7" x14ac:dyDescent="0.2">
      <c r="A124" t="s">
        <v>39</v>
      </c>
      <c r="B124">
        <v>2006</v>
      </c>
      <c r="C124" s="2">
        <v>6922000</v>
      </c>
      <c r="D124" s="2">
        <v>6469000</v>
      </c>
      <c r="E124" s="2">
        <v>10894000</v>
      </c>
      <c r="F124" s="2">
        <v>2944000</v>
      </c>
      <c r="G124" s="2">
        <v>27231000</v>
      </c>
    </row>
    <row r="125" spans="1:7" x14ac:dyDescent="0.2">
      <c r="A125" t="s">
        <v>39</v>
      </c>
      <c r="B125">
        <v>2007</v>
      </c>
      <c r="C125" s="2">
        <v>13978000</v>
      </c>
      <c r="D125" s="2">
        <v>4972000</v>
      </c>
      <c r="E125" s="2">
        <v>12263000</v>
      </c>
      <c r="F125" s="2">
        <v>14026000</v>
      </c>
      <c r="G125" s="2">
        <v>45241000</v>
      </c>
    </row>
    <row r="126" spans="1:7" x14ac:dyDescent="0.2">
      <c r="A126" t="s">
        <v>39</v>
      </c>
      <c r="B126">
        <v>2008</v>
      </c>
      <c r="C126" s="2">
        <v>7998000</v>
      </c>
      <c r="D126" s="2">
        <v>9483000</v>
      </c>
      <c r="E126" s="2">
        <v>5692000</v>
      </c>
      <c r="F126" s="2">
        <v>4319000</v>
      </c>
      <c r="G126" s="2">
        <v>27494000</v>
      </c>
    </row>
    <row r="127" spans="1:7" x14ac:dyDescent="0.2">
      <c r="A127" t="s">
        <v>39</v>
      </c>
      <c r="B127">
        <v>2009</v>
      </c>
      <c r="C127" s="2">
        <v>3431000</v>
      </c>
      <c r="D127" s="2">
        <v>1645000</v>
      </c>
      <c r="E127" s="2">
        <v>4458000</v>
      </c>
      <c r="F127" s="2">
        <v>1774000</v>
      </c>
      <c r="G127" s="2">
        <v>11310000</v>
      </c>
    </row>
    <row r="128" spans="1:7" x14ac:dyDescent="0.2">
      <c r="A128" t="s">
        <v>39</v>
      </c>
      <c r="B128">
        <v>2010</v>
      </c>
      <c r="C128" s="2">
        <v>8544000</v>
      </c>
      <c r="D128" s="2">
        <v>8161000</v>
      </c>
      <c r="E128" s="2">
        <v>3513000</v>
      </c>
      <c r="F128" s="2">
        <v>11325000</v>
      </c>
      <c r="G128" s="2">
        <v>31544000</v>
      </c>
    </row>
    <row r="129" spans="1:7" x14ac:dyDescent="0.2">
      <c r="A129" t="s">
        <v>39</v>
      </c>
      <c r="B129">
        <v>2011</v>
      </c>
      <c r="C129" s="2">
        <v>12003000</v>
      </c>
      <c r="D129" s="2">
        <v>9630000</v>
      </c>
      <c r="E129" s="2">
        <v>941000</v>
      </c>
      <c r="F129" s="2">
        <v>6306000</v>
      </c>
      <c r="G129" s="2">
        <v>28882000</v>
      </c>
    </row>
    <row r="130" spans="1:7" x14ac:dyDescent="0.2">
      <c r="A130" t="s">
        <v>39</v>
      </c>
      <c r="B130">
        <v>2012</v>
      </c>
      <c r="C130" s="2">
        <v>11245000</v>
      </c>
      <c r="D130" s="2">
        <v>14578000</v>
      </c>
      <c r="E130" s="2">
        <v>8219000</v>
      </c>
      <c r="F130" s="2">
        <v>7982000</v>
      </c>
      <c r="G130" s="2">
        <v>42026000</v>
      </c>
    </row>
    <row r="131" spans="1:7" x14ac:dyDescent="0.2">
      <c r="A131" t="s">
        <v>39</v>
      </c>
      <c r="B131">
        <v>2013</v>
      </c>
      <c r="C131" s="2">
        <v>6011000</v>
      </c>
      <c r="D131" s="2">
        <v>2567000</v>
      </c>
      <c r="E131" s="2">
        <v>5576000</v>
      </c>
      <c r="F131" s="2">
        <v>8891000</v>
      </c>
      <c r="G131" s="2">
        <v>23047000</v>
      </c>
    </row>
    <row r="132" spans="1:7" x14ac:dyDescent="0.2">
      <c r="A132" t="s">
        <v>39</v>
      </c>
      <c r="B132">
        <v>2014</v>
      </c>
      <c r="C132" s="2">
        <v>7902000</v>
      </c>
      <c r="D132" s="2">
        <v>9594000</v>
      </c>
      <c r="E132" s="2">
        <v>12977000</v>
      </c>
      <c r="F132" s="2">
        <v>2325000</v>
      </c>
      <c r="G132" s="2">
        <v>32800000</v>
      </c>
    </row>
    <row r="133" spans="1:7" x14ac:dyDescent="0.2">
      <c r="A133" t="s">
        <v>39</v>
      </c>
      <c r="B133">
        <v>2015</v>
      </c>
      <c r="C133" s="2">
        <v>8331000</v>
      </c>
      <c r="D133" s="2">
        <v>5702000</v>
      </c>
      <c r="E133" s="2">
        <v>8736000</v>
      </c>
      <c r="F133" s="2">
        <v>7135000</v>
      </c>
      <c r="G133" s="2">
        <v>29906000</v>
      </c>
    </row>
    <row r="134" spans="1:7" x14ac:dyDescent="0.2">
      <c r="A134" t="s">
        <v>39</v>
      </c>
      <c r="B134">
        <v>2016</v>
      </c>
      <c r="C134" s="2">
        <v>8701000</v>
      </c>
      <c r="D134" s="2">
        <v>545000</v>
      </c>
      <c r="E134" s="2">
        <v>3995000</v>
      </c>
      <c r="F134" s="2">
        <v>14490000</v>
      </c>
      <c r="G134" s="2">
        <v>27733000</v>
      </c>
    </row>
    <row r="135" spans="1:7" x14ac:dyDescent="0.2">
      <c r="A135" t="s">
        <v>39</v>
      </c>
      <c r="B135">
        <v>2017</v>
      </c>
      <c r="C135" s="2">
        <v>2901000</v>
      </c>
      <c r="D135" s="2">
        <v>6602000</v>
      </c>
      <c r="E135" s="2">
        <v>1960000</v>
      </c>
      <c r="F135" s="2">
        <v>12277000</v>
      </c>
      <c r="G135" s="2">
        <v>23743000</v>
      </c>
    </row>
    <row r="136" spans="1:7" x14ac:dyDescent="0.2">
      <c r="A136" t="s">
        <v>39</v>
      </c>
      <c r="B136">
        <v>2018</v>
      </c>
      <c r="C136" s="2">
        <v>1608000</v>
      </c>
      <c r="D136" s="2">
        <v>3743000</v>
      </c>
      <c r="E136" s="2">
        <v>10830000</v>
      </c>
      <c r="F136" s="2">
        <v>8286000</v>
      </c>
      <c r="G136" s="2">
        <v>24469000</v>
      </c>
    </row>
    <row r="137" spans="1:7" x14ac:dyDescent="0.2">
      <c r="A137" t="s">
        <v>39</v>
      </c>
      <c r="B137">
        <v>2019</v>
      </c>
      <c r="C137" s="2">
        <v>8428000</v>
      </c>
      <c r="D137" s="2">
        <v>2450000</v>
      </c>
      <c r="E137" s="2">
        <v>7271000</v>
      </c>
      <c r="F137" s="2">
        <v>4186000</v>
      </c>
      <c r="G137" s="2">
        <v>22336000</v>
      </c>
    </row>
    <row r="138" spans="1:7" x14ac:dyDescent="0.2">
      <c r="A138" t="s">
        <v>39</v>
      </c>
      <c r="B138">
        <v>2020</v>
      </c>
      <c r="C138" s="2">
        <v>1099000</v>
      </c>
      <c r="D138" s="2">
        <v>8552000</v>
      </c>
      <c r="E138" s="2">
        <v>8847000</v>
      </c>
      <c r="F138" s="2">
        <v>7514000</v>
      </c>
      <c r="G138" s="2">
        <v>26014000</v>
      </c>
    </row>
    <row r="139" spans="1:7" x14ac:dyDescent="0.2">
      <c r="A139" t="s">
        <v>39</v>
      </c>
      <c r="B139">
        <v>2021</v>
      </c>
      <c r="C139" s="2">
        <v>2738000</v>
      </c>
      <c r="D139" s="2">
        <v>4135000</v>
      </c>
      <c r="E139" s="2">
        <v>2581000</v>
      </c>
      <c r="F139" s="2">
        <v>11277000</v>
      </c>
      <c r="G139" s="2">
        <v>20734000</v>
      </c>
    </row>
    <row r="140" spans="1:7" x14ac:dyDescent="0.2">
      <c r="A140" t="s">
        <v>39</v>
      </c>
      <c r="B140">
        <v>2022</v>
      </c>
      <c r="C140" s="2">
        <v>3032000</v>
      </c>
      <c r="D140" s="2">
        <v>1331000</v>
      </c>
      <c r="E140" s="2">
        <v>14205000</v>
      </c>
      <c r="F140" s="2">
        <v>11756000</v>
      </c>
      <c r="G140" s="2">
        <v>30327000</v>
      </c>
    </row>
    <row r="141" spans="1:7" x14ac:dyDescent="0.2">
      <c r="A141" t="s">
        <v>39</v>
      </c>
      <c r="B141">
        <v>2023</v>
      </c>
      <c r="C141" s="2">
        <v>4858000</v>
      </c>
      <c r="D141" s="2">
        <v>8722000</v>
      </c>
      <c r="E141" s="2">
        <v>4613000</v>
      </c>
      <c r="F141" s="2">
        <v>8510000</v>
      </c>
      <c r="G141" s="2">
        <v>26705000</v>
      </c>
    </row>
    <row r="142" spans="1:7" x14ac:dyDescent="0.2">
      <c r="A142" t="s">
        <v>57</v>
      </c>
      <c r="B142">
        <v>1990</v>
      </c>
      <c r="C142" s="2">
        <v>9845000</v>
      </c>
      <c r="D142" s="2">
        <v>898000</v>
      </c>
      <c r="E142" s="2">
        <v>13318000</v>
      </c>
      <c r="F142" s="2">
        <v>11064000</v>
      </c>
      <c r="G142" s="2">
        <v>35126000</v>
      </c>
    </row>
    <row r="143" spans="1:7" x14ac:dyDescent="0.2">
      <c r="A143" t="s">
        <v>57</v>
      </c>
      <c r="B143">
        <v>1991</v>
      </c>
      <c r="C143" s="2">
        <v>569000</v>
      </c>
      <c r="D143" s="2">
        <v>5534000</v>
      </c>
      <c r="E143" s="2">
        <v>5257000</v>
      </c>
      <c r="F143" s="2">
        <v>11325000</v>
      </c>
      <c r="G143" s="2">
        <v>22688000</v>
      </c>
    </row>
    <row r="144" spans="1:7" x14ac:dyDescent="0.2">
      <c r="A144" t="s">
        <v>57</v>
      </c>
      <c r="B144">
        <v>1992</v>
      </c>
      <c r="C144" s="2">
        <v>3163000</v>
      </c>
      <c r="D144" s="2">
        <v>7517000</v>
      </c>
      <c r="E144" s="2">
        <v>10794000</v>
      </c>
      <c r="F144" s="2">
        <v>8148000</v>
      </c>
      <c r="G144" s="2">
        <v>29624000</v>
      </c>
    </row>
    <row r="145" spans="1:7" x14ac:dyDescent="0.2">
      <c r="A145" t="s">
        <v>57</v>
      </c>
      <c r="B145">
        <v>1993</v>
      </c>
      <c r="C145" s="2">
        <v>9310000</v>
      </c>
      <c r="D145" s="2">
        <v>12686000</v>
      </c>
      <c r="E145" s="2">
        <v>9235000</v>
      </c>
      <c r="F145" s="2">
        <v>3847000</v>
      </c>
      <c r="G145" s="2">
        <v>35081000</v>
      </c>
    </row>
    <row r="146" spans="1:7" x14ac:dyDescent="0.2">
      <c r="A146" t="s">
        <v>57</v>
      </c>
      <c r="B146">
        <v>1994</v>
      </c>
      <c r="C146" s="2">
        <v>2796000</v>
      </c>
      <c r="D146" s="2">
        <v>13690000</v>
      </c>
      <c r="E146" s="2">
        <v>12662000</v>
      </c>
      <c r="F146" s="2">
        <v>2979000</v>
      </c>
      <c r="G146" s="2">
        <v>32129000</v>
      </c>
    </row>
    <row r="147" spans="1:7" x14ac:dyDescent="0.2">
      <c r="A147" t="s">
        <v>57</v>
      </c>
      <c r="B147">
        <v>1995</v>
      </c>
      <c r="C147" s="2">
        <v>5610000</v>
      </c>
      <c r="D147" s="2">
        <v>13081000</v>
      </c>
      <c r="E147" s="2">
        <v>13867000</v>
      </c>
      <c r="F147" s="2">
        <v>14534000</v>
      </c>
      <c r="G147" s="2">
        <v>47094000</v>
      </c>
    </row>
    <row r="148" spans="1:7" x14ac:dyDescent="0.2">
      <c r="A148" t="s">
        <v>57</v>
      </c>
      <c r="B148">
        <v>1996</v>
      </c>
      <c r="C148" s="2">
        <v>13487000</v>
      </c>
      <c r="D148" s="2">
        <v>13910000</v>
      </c>
      <c r="E148" s="2">
        <v>14120000</v>
      </c>
      <c r="F148" s="2">
        <v>753000</v>
      </c>
      <c r="G148" s="2">
        <v>42272000</v>
      </c>
    </row>
    <row r="149" spans="1:7" x14ac:dyDescent="0.2">
      <c r="A149" t="s">
        <v>57</v>
      </c>
      <c r="B149">
        <v>1997</v>
      </c>
      <c r="C149" s="2">
        <v>1216000</v>
      </c>
      <c r="D149" s="2">
        <v>11792000</v>
      </c>
      <c r="E149" s="2">
        <v>11281000</v>
      </c>
      <c r="F149" s="2">
        <v>8873000</v>
      </c>
      <c r="G149" s="2">
        <v>33164000</v>
      </c>
    </row>
    <row r="150" spans="1:7" x14ac:dyDescent="0.2">
      <c r="A150" t="s">
        <v>57</v>
      </c>
      <c r="B150">
        <v>1998</v>
      </c>
      <c r="C150" s="2">
        <v>1212000</v>
      </c>
      <c r="D150" s="2">
        <v>2812000</v>
      </c>
      <c r="E150" s="2">
        <v>11543000</v>
      </c>
      <c r="F150" s="2">
        <v>1198000</v>
      </c>
      <c r="G150" s="2">
        <v>16767000</v>
      </c>
    </row>
    <row r="151" spans="1:7" x14ac:dyDescent="0.2">
      <c r="A151" t="s">
        <v>57</v>
      </c>
      <c r="B151">
        <v>1999</v>
      </c>
      <c r="C151" s="2">
        <v>7022000</v>
      </c>
      <c r="D151" s="2">
        <v>1141000</v>
      </c>
      <c r="E151" s="2">
        <v>12868000</v>
      </c>
      <c r="F151" s="2">
        <v>9722000</v>
      </c>
      <c r="G151" s="2">
        <v>30755000</v>
      </c>
    </row>
    <row r="152" spans="1:7" x14ac:dyDescent="0.2">
      <c r="A152" t="s">
        <v>57</v>
      </c>
      <c r="B152">
        <v>2000</v>
      </c>
      <c r="C152" s="2">
        <v>14297000</v>
      </c>
      <c r="D152" s="2">
        <v>7641000</v>
      </c>
      <c r="E152" s="2">
        <v>13280000</v>
      </c>
      <c r="F152" s="2">
        <v>7569000</v>
      </c>
      <c r="G152" s="2">
        <v>42789000</v>
      </c>
    </row>
    <row r="153" spans="1:7" x14ac:dyDescent="0.2">
      <c r="A153" t="s">
        <v>57</v>
      </c>
      <c r="B153">
        <v>2001</v>
      </c>
      <c r="C153" s="2">
        <v>14488000</v>
      </c>
      <c r="D153" s="2">
        <v>11710000</v>
      </c>
      <c r="E153" s="2">
        <v>11343000</v>
      </c>
      <c r="F153" s="2">
        <v>814000</v>
      </c>
      <c r="G153" s="2">
        <v>38357000</v>
      </c>
    </row>
    <row r="154" spans="1:7" x14ac:dyDescent="0.2">
      <c r="A154" t="s">
        <v>57</v>
      </c>
      <c r="B154">
        <v>2002</v>
      </c>
      <c r="C154" s="2">
        <v>4613000</v>
      </c>
      <c r="D154" s="2">
        <v>11471000</v>
      </c>
      <c r="E154" s="2">
        <v>13670000</v>
      </c>
      <c r="F154" s="2">
        <v>7003000</v>
      </c>
      <c r="G154" s="2">
        <v>36760000</v>
      </c>
    </row>
    <row r="155" spans="1:7" x14ac:dyDescent="0.2">
      <c r="A155" t="s">
        <v>57</v>
      </c>
      <c r="B155">
        <v>2003</v>
      </c>
      <c r="C155" s="2">
        <v>10656000</v>
      </c>
      <c r="D155" s="2">
        <v>3646000</v>
      </c>
      <c r="E155" s="2">
        <v>13190000</v>
      </c>
      <c r="F155" s="2">
        <v>12903000</v>
      </c>
      <c r="G155" s="2">
        <v>40397000</v>
      </c>
    </row>
    <row r="156" spans="1:7" x14ac:dyDescent="0.2">
      <c r="A156" t="s">
        <v>57</v>
      </c>
      <c r="B156">
        <v>2004</v>
      </c>
      <c r="C156" s="2">
        <v>3583000</v>
      </c>
      <c r="D156" s="2">
        <v>10916000</v>
      </c>
      <c r="E156" s="2">
        <v>5170000</v>
      </c>
      <c r="F156" s="2">
        <v>1886000</v>
      </c>
      <c r="G156" s="2">
        <v>21558000</v>
      </c>
    </row>
    <row r="157" spans="1:7" x14ac:dyDescent="0.2">
      <c r="A157" t="s">
        <v>57</v>
      </c>
      <c r="B157">
        <v>2005</v>
      </c>
      <c r="C157" s="2">
        <v>7109000</v>
      </c>
      <c r="D157" s="2">
        <v>11528000</v>
      </c>
      <c r="E157" s="2">
        <v>12111000</v>
      </c>
      <c r="F157" s="2">
        <v>1522000</v>
      </c>
      <c r="G157" s="2">
        <v>32271000</v>
      </c>
    </row>
    <row r="158" spans="1:7" x14ac:dyDescent="0.2">
      <c r="A158" t="s">
        <v>57</v>
      </c>
      <c r="B158">
        <v>2006</v>
      </c>
      <c r="C158" s="2">
        <v>5721000</v>
      </c>
      <c r="D158" s="2">
        <v>11550000</v>
      </c>
      <c r="E158" s="2">
        <v>8571000</v>
      </c>
      <c r="F158" s="2">
        <v>11480000</v>
      </c>
      <c r="G158" s="2">
        <v>37324000</v>
      </c>
    </row>
    <row r="159" spans="1:7" x14ac:dyDescent="0.2">
      <c r="A159" t="s">
        <v>57</v>
      </c>
      <c r="B159">
        <v>2007</v>
      </c>
      <c r="C159" s="2">
        <v>14322000</v>
      </c>
      <c r="D159" s="2">
        <v>11272000</v>
      </c>
      <c r="E159" s="2">
        <v>10338000</v>
      </c>
      <c r="F159" s="2">
        <v>13854000</v>
      </c>
      <c r="G159" s="2">
        <v>49787000</v>
      </c>
    </row>
    <row r="160" spans="1:7" x14ac:dyDescent="0.2">
      <c r="A160" t="s">
        <v>57</v>
      </c>
      <c r="B160">
        <v>2008</v>
      </c>
      <c r="C160" s="2">
        <v>8206000</v>
      </c>
      <c r="D160" s="2">
        <v>1639000</v>
      </c>
      <c r="E160" s="2">
        <v>7155000</v>
      </c>
      <c r="F160" s="2">
        <v>6926000</v>
      </c>
      <c r="G160" s="2">
        <v>23929000</v>
      </c>
    </row>
    <row r="161" spans="1:7" x14ac:dyDescent="0.2">
      <c r="A161" t="s">
        <v>57</v>
      </c>
      <c r="B161">
        <v>2009</v>
      </c>
      <c r="C161" s="2">
        <v>865000</v>
      </c>
      <c r="D161" s="2">
        <v>3674000</v>
      </c>
      <c r="E161" s="2">
        <v>14782000</v>
      </c>
      <c r="F161" s="2">
        <v>11038000</v>
      </c>
      <c r="G161" s="2">
        <v>30360000</v>
      </c>
    </row>
    <row r="162" spans="1:7" x14ac:dyDescent="0.2">
      <c r="A162" t="s">
        <v>57</v>
      </c>
      <c r="B162">
        <v>2010</v>
      </c>
      <c r="C162" s="2">
        <v>4316000</v>
      </c>
      <c r="D162" s="2">
        <v>726000</v>
      </c>
      <c r="E162" s="2">
        <v>3961000</v>
      </c>
      <c r="F162" s="2">
        <v>2985000</v>
      </c>
      <c r="G162" s="2">
        <v>11990000</v>
      </c>
    </row>
    <row r="163" spans="1:7" x14ac:dyDescent="0.2">
      <c r="A163" t="s">
        <v>57</v>
      </c>
      <c r="B163">
        <v>2011</v>
      </c>
      <c r="C163" s="2">
        <v>3910000</v>
      </c>
      <c r="D163" s="2">
        <v>12079000</v>
      </c>
      <c r="E163" s="2">
        <v>11964000</v>
      </c>
      <c r="F163" s="2">
        <v>8211000</v>
      </c>
      <c r="G163" s="2">
        <v>36167000</v>
      </c>
    </row>
    <row r="164" spans="1:7" x14ac:dyDescent="0.2">
      <c r="A164" t="s">
        <v>57</v>
      </c>
      <c r="B164">
        <v>2012</v>
      </c>
      <c r="C164" s="2">
        <v>9540000</v>
      </c>
      <c r="D164" s="2">
        <v>8532000</v>
      </c>
      <c r="E164" s="2">
        <v>5208000</v>
      </c>
      <c r="F164" s="2">
        <v>4099000</v>
      </c>
      <c r="G164" s="2">
        <v>27381000</v>
      </c>
    </row>
    <row r="165" spans="1:7" x14ac:dyDescent="0.2">
      <c r="A165" t="s">
        <v>57</v>
      </c>
      <c r="B165">
        <v>2013</v>
      </c>
      <c r="C165" s="2">
        <v>7626000</v>
      </c>
      <c r="D165" s="2">
        <v>13659000</v>
      </c>
      <c r="E165" s="2">
        <v>14101000</v>
      </c>
      <c r="F165" s="2">
        <v>3947000</v>
      </c>
      <c r="G165" s="2">
        <v>39336000</v>
      </c>
    </row>
    <row r="166" spans="1:7" x14ac:dyDescent="0.2">
      <c r="A166" t="s">
        <v>57</v>
      </c>
      <c r="B166">
        <v>2014</v>
      </c>
      <c r="C166" s="2">
        <v>5782000</v>
      </c>
      <c r="D166" s="2">
        <v>2383000</v>
      </c>
      <c r="E166" s="2">
        <v>9663000</v>
      </c>
      <c r="F166" s="2">
        <v>12941000</v>
      </c>
      <c r="G166" s="2">
        <v>30771000</v>
      </c>
    </row>
    <row r="167" spans="1:7" x14ac:dyDescent="0.2">
      <c r="A167" t="s">
        <v>57</v>
      </c>
      <c r="B167">
        <v>2015</v>
      </c>
      <c r="C167" s="2">
        <v>7997000</v>
      </c>
      <c r="D167" s="2">
        <v>9892000</v>
      </c>
      <c r="E167" s="2">
        <v>14225000</v>
      </c>
      <c r="F167" s="2">
        <v>5261000</v>
      </c>
      <c r="G167" s="2">
        <v>37377000</v>
      </c>
    </row>
    <row r="168" spans="1:7" x14ac:dyDescent="0.2">
      <c r="A168" t="s">
        <v>57</v>
      </c>
      <c r="B168">
        <v>2016</v>
      </c>
      <c r="C168" s="2">
        <v>5962000</v>
      </c>
      <c r="D168" s="2">
        <v>14765000</v>
      </c>
      <c r="E168" s="2">
        <v>573000</v>
      </c>
      <c r="F168" s="2">
        <v>14355000</v>
      </c>
      <c r="G168" s="2">
        <v>35658000</v>
      </c>
    </row>
    <row r="169" spans="1:7" x14ac:dyDescent="0.2">
      <c r="A169" t="s">
        <v>57</v>
      </c>
      <c r="B169">
        <v>2017</v>
      </c>
      <c r="C169" s="2">
        <v>2403000</v>
      </c>
      <c r="D169" s="2">
        <v>1487000</v>
      </c>
      <c r="E169" s="2">
        <v>9337000</v>
      </c>
      <c r="F169" s="2">
        <v>11069000</v>
      </c>
      <c r="G169" s="2">
        <v>24298000</v>
      </c>
    </row>
    <row r="170" spans="1:7" x14ac:dyDescent="0.2">
      <c r="A170" t="s">
        <v>57</v>
      </c>
      <c r="B170">
        <v>2018</v>
      </c>
      <c r="C170" s="2">
        <v>14114000</v>
      </c>
      <c r="D170" s="2">
        <v>13431000</v>
      </c>
      <c r="E170" s="2">
        <v>1078000</v>
      </c>
      <c r="F170" s="2">
        <v>3921000</v>
      </c>
      <c r="G170" s="2">
        <v>32546000</v>
      </c>
    </row>
    <row r="171" spans="1:7" x14ac:dyDescent="0.2">
      <c r="A171" t="s">
        <v>57</v>
      </c>
      <c r="B171">
        <v>2019</v>
      </c>
      <c r="C171" s="2">
        <v>6456000</v>
      </c>
      <c r="D171" s="2">
        <v>1995000</v>
      </c>
      <c r="E171" s="2">
        <v>3877000</v>
      </c>
      <c r="F171" s="2">
        <v>12968000</v>
      </c>
      <c r="G171" s="2">
        <v>25299000</v>
      </c>
    </row>
    <row r="172" spans="1:7" x14ac:dyDescent="0.2">
      <c r="A172" t="s">
        <v>57</v>
      </c>
      <c r="B172">
        <v>2020</v>
      </c>
      <c r="C172" s="2">
        <v>1611000</v>
      </c>
      <c r="D172" s="2">
        <v>10591000</v>
      </c>
      <c r="E172" s="2">
        <v>4395000</v>
      </c>
      <c r="F172" s="2">
        <v>10640000</v>
      </c>
      <c r="G172" s="2">
        <v>27239000</v>
      </c>
    </row>
    <row r="173" spans="1:7" x14ac:dyDescent="0.2">
      <c r="A173" t="s">
        <v>57</v>
      </c>
      <c r="B173">
        <v>2021</v>
      </c>
      <c r="C173" s="2">
        <v>11602000</v>
      </c>
      <c r="D173" s="2">
        <v>7508000</v>
      </c>
      <c r="E173" s="2">
        <v>4460000</v>
      </c>
      <c r="F173" s="2">
        <v>1700000</v>
      </c>
      <c r="G173" s="2">
        <v>25272000</v>
      </c>
    </row>
    <row r="174" spans="1:7" x14ac:dyDescent="0.2">
      <c r="A174" t="s">
        <v>57</v>
      </c>
      <c r="B174">
        <v>2022</v>
      </c>
      <c r="C174" s="2">
        <v>1406000</v>
      </c>
      <c r="D174" s="2">
        <v>11588000</v>
      </c>
      <c r="E174" s="2">
        <v>9160000</v>
      </c>
      <c r="F174" s="2">
        <v>3681000</v>
      </c>
      <c r="G174" s="2">
        <v>25837000</v>
      </c>
    </row>
    <row r="175" spans="1:7" x14ac:dyDescent="0.2">
      <c r="A175" t="s">
        <v>57</v>
      </c>
      <c r="B175">
        <v>2023</v>
      </c>
      <c r="C175" s="2">
        <v>4699000</v>
      </c>
      <c r="D175" s="2">
        <v>8381000</v>
      </c>
      <c r="E175" s="2">
        <v>608000</v>
      </c>
      <c r="F175" s="2">
        <v>10520000</v>
      </c>
      <c r="G175" s="2">
        <v>24209000</v>
      </c>
    </row>
    <row r="176" spans="1:7" x14ac:dyDescent="0.2">
      <c r="A176" t="s">
        <v>58</v>
      </c>
      <c r="B176">
        <v>1990</v>
      </c>
      <c r="C176" s="2">
        <v>8095000</v>
      </c>
      <c r="D176" s="2">
        <v>13907000</v>
      </c>
      <c r="E176" s="2">
        <v>11758000</v>
      </c>
      <c r="F176" s="2">
        <v>12759000</v>
      </c>
      <c r="G176" s="2">
        <v>46521000</v>
      </c>
    </row>
    <row r="177" spans="1:7" x14ac:dyDescent="0.2">
      <c r="A177" t="s">
        <v>58</v>
      </c>
      <c r="B177">
        <v>1991</v>
      </c>
      <c r="C177" s="2">
        <v>13888000</v>
      </c>
      <c r="D177" s="2">
        <v>11699000</v>
      </c>
      <c r="E177" s="2">
        <v>11384000</v>
      </c>
      <c r="F177" s="2">
        <v>11683000</v>
      </c>
      <c r="G177" s="2">
        <v>48655000</v>
      </c>
    </row>
    <row r="178" spans="1:7" x14ac:dyDescent="0.2">
      <c r="A178" t="s">
        <v>58</v>
      </c>
      <c r="B178">
        <v>1992</v>
      </c>
      <c r="C178" s="2">
        <v>900000</v>
      </c>
      <c r="D178" s="2">
        <v>14771000</v>
      </c>
      <c r="E178" s="2">
        <v>13553000</v>
      </c>
      <c r="F178" s="2">
        <v>7868000</v>
      </c>
      <c r="G178" s="2">
        <v>37093000</v>
      </c>
    </row>
    <row r="179" spans="1:7" x14ac:dyDescent="0.2">
      <c r="A179" t="s">
        <v>58</v>
      </c>
      <c r="B179">
        <v>1993</v>
      </c>
      <c r="C179" s="2">
        <v>4455000</v>
      </c>
      <c r="D179" s="2">
        <v>13498000</v>
      </c>
      <c r="E179" s="2">
        <v>2567000</v>
      </c>
      <c r="F179" s="2">
        <v>10539000</v>
      </c>
      <c r="G179" s="2">
        <v>31061000</v>
      </c>
    </row>
    <row r="180" spans="1:7" x14ac:dyDescent="0.2">
      <c r="A180" t="s">
        <v>58</v>
      </c>
      <c r="B180">
        <v>1994</v>
      </c>
      <c r="C180" s="2">
        <v>7780000</v>
      </c>
      <c r="D180" s="2">
        <v>3747000</v>
      </c>
      <c r="E180" s="2">
        <v>13554000</v>
      </c>
      <c r="F180" s="2">
        <v>14817000</v>
      </c>
      <c r="G180" s="2">
        <v>39898000</v>
      </c>
    </row>
    <row r="181" spans="1:7" x14ac:dyDescent="0.2">
      <c r="A181" t="s">
        <v>58</v>
      </c>
      <c r="B181">
        <v>1995</v>
      </c>
      <c r="C181" s="2">
        <v>4444000</v>
      </c>
      <c r="D181" s="2">
        <v>4006000</v>
      </c>
      <c r="E181" s="2">
        <v>3826000</v>
      </c>
      <c r="F181" s="2">
        <v>910000</v>
      </c>
      <c r="G181" s="2">
        <v>13187000</v>
      </c>
    </row>
    <row r="182" spans="1:7" x14ac:dyDescent="0.2">
      <c r="A182" t="s">
        <v>58</v>
      </c>
      <c r="B182">
        <v>1996</v>
      </c>
      <c r="C182" s="2">
        <v>5116000</v>
      </c>
      <c r="D182" s="2">
        <v>11909000</v>
      </c>
      <c r="E182" s="2">
        <v>12599000</v>
      </c>
      <c r="F182" s="2">
        <v>6904000</v>
      </c>
      <c r="G182" s="2">
        <v>36530000</v>
      </c>
    </row>
    <row r="183" spans="1:7" x14ac:dyDescent="0.2">
      <c r="A183" t="s">
        <v>58</v>
      </c>
      <c r="B183">
        <v>1997</v>
      </c>
      <c r="C183" s="2">
        <v>2589000</v>
      </c>
      <c r="D183" s="2">
        <v>8114000</v>
      </c>
      <c r="E183" s="2">
        <v>1621000</v>
      </c>
      <c r="F183" s="2">
        <v>664000</v>
      </c>
      <c r="G183" s="2">
        <v>12990000</v>
      </c>
    </row>
    <row r="184" spans="1:7" x14ac:dyDescent="0.2">
      <c r="A184" t="s">
        <v>58</v>
      </c>
      <c r="B184">
        <v>1998</v>
      </c>
      <c r="C184" s="2">
        <v>4698000</v>
      </c>
      <c r="D184" s="2">
        <v>13389000</v>
      </c>
      <c r="E184" s="2">
        <v>2061000</v>
      </c>
      <c r="F184" s="2">
        <v>1616000</v>
      </c>
      <c r="G184" s="2">
        <v>21766000</v>
      </c>
    </row>
    <row r="185" spans="1:7" x14ac:dyDescent="0.2">
      <c r="A185" t="s">
        <v>58</v>
      </c>
      <c r="B185">
        <v>1999</v>
      </c>
      <c r="C185" s="2">
        <v>11525000</v>
      </c>
      <c r="D185" s="2">
        <v>4534000</v>
      </c>
      <c r="E185" s="2">
        <v>13939000</v>
      </c>
      <c r="F185" s="2">
        <v>14056000</v>
      </c>
      <c r="G185" s="2">
        <v>44056000</v>
      </c>
    </row>
    <row r="186" spans="1:7" x14ac:dyDescent="0.2">
      <c r="A186" t="s">
        <v>58</v>
      </c>
      <c r="B186">
        <v>2000</v>
      </c>
      <c r="C186" s="2">
        <v>6295000</v>
      </c>
      <c r="D186" s="2">
        <v>3357000</v>
      </c>
      <c r="E186" s="2">
        <v>6758000</v>
      </c>
      <c r="F186" s="2">
        <v>1227000</v>
      </c>
      <c r="G186" s="2">
        <v>17639000</v>
      </c>
    </row>
    <row r="187" spans="1:7" x14ac:dyDescent="0.2">
      <c r="A187" t="s">
        <v>58</v>
      </c>
      <c r="B187">
        <v>2001</v>
      </c>
      <c r="C187" s="2">
        <v>10737000</v>
      </c>
      <c r="D187" s="2">
        <v>842000</v>
      </c>
      <c r="E187" s="2">
        <v>12974000</v>
      </c>
      <c r="F187" s="2">
        <v>7042000</v>
      </c>
      <c r="G187" s="2">
        <v>31597000</v>
      </c>
    </row>
    <row r="188" spans="1:7" x14ac:dyDescent="0.2">
      <c r="A188" t="s">
        <v>58</v>
      </c>
      <c r="B188">
        <v>2002</v>
      </c>
      <c r="C188" s="2">
        <v>3103000</v>
      </c>
      <c r="D188" s="2">
        <v>4427000</v>
      </c>
      <c r="E188" s="2">
        <v>5103000</v>
      </c>
      <c r="F188" s="2">
        <v>12832000</v>
      </c>
      <c r="G188" s="2">
        <v>25467000</v>
      </c>
    </row>
    <row r="189" spans="1:7" x14ac:dyDescent="0.2">
      <c r="A189" t="s">
        <v>58</v>
      </c>
      <c r="B189">
        <v>2003</v>
      </c>
      <c r="C189" s="2">
        <v>7578000</v>
      </c>
      <c r="D189" s="2">
        <v>1878000</v>
      </c>
      <c r="E189" s="2">
        <v>10978000</v>
      </c>
      <c r="F189" s="2">
        <v>4155000</v>
      </c>
      <c r="G189" s="2">
        <v>24591000</v>
      </c>
    </row>
    <row r="190" spans="1:7" x14ac:dyDescent="0.2">
      <c r="A190" t="s">
        <v>58</v>
      </c>
      <c r="B190">
        <v>2004</v>
      </c>
      <c r="C190" s="2">
        <v>6300000</v>
      </c>
      <c r="D190" s="2">
        <v>6788000</v>
      </c>
      <c r="E190" s="2">
        <v>1680000</v>
      </c>
      <c r="F190" s="2">
        <v>12536000</v>
      </c>
      <c r="G190" s="2">
        <v>27306000</v>
      </c>
    </row>
    <row r="191" spans="1:7" x14ac:dyDescent="0.2">
      <c r="A191" t="s">
        <v>58</v>
      </c>
      <c r="B191">
        <v>2005</v>
      </c>
      <c r="C191" s="2">
        <v>13173000</v>
      </c>
      <c r="D191" s="2">
        <v>3530000</v>
      </c>
      <c r="E191" s="2">
        <v>14313000</v>
      </c>
      <c r="F191" s="2">
        <v>13400000</v>
      </c>
      <c r="G191" s="2">
        <v>44418000</v>
      </c>
    </row>
    <row r="192" spans="1:7" x14ac:dyDescent="0.2">
      <c r="A192" t="s">
        <v>58</v>
      </c>
      <c r="B192">
        <v>2006</v>
      </c>
      <c r="C192" s="2">
        <v>3411000</v>
      </c>
      <c r="D192" s="2">
        <v>6904000</v>
      </c>
      <c r="E192" s="2">
        <v>7689000</v>
      </c>
      <c r="F192" s="2">
        <v>14984000</v>
      </c>
      <c r="G192" s="2">
        <v>32990000</v>
      </c>
    </row>
    <row r="193" spans="1:7" x14ac:dyDescent="0.2">
      <c r="A193" t="s">
        <v>58</v>
      </c>
      <c r="B193">
        <v>2007</v>
      </c>
      <c r="C193" s="2">
        <v>1613000</v>
      </c>
      <c r="D193" s="2">
        <v>13696000</v>
      </c>
      <c r="E193" s="2">
        <v>6833000</v>
      </c>
      <c r="F193" s="2">
        <v>1608000</v>
      </c>
      <c r="G193" s="2">
        <v>23752000</v>
      </c>
    </row>
    <row r="194" spans="1:7" x14ac:dyDescent="0.2">
      <c r="A194" t="s">
        <v>58</v>
      </c>
      <c r="B194">
        <v>2008</v>
      </c>
      <c r="C194" s="2">
        <v>8718000</v>
      </c>
      <c r="D194" s="2">
        <v>12408000</v>
      </c>
      <c r="E194" s="2">
        <v>14509000</v>
      </c>
      <c r="F194" s="2">
        <v>8118000</v>
      </c>
      <c r="G194" s="2">
        <v>43756000</v>
      </c>
    </row>
    <row r="195" spans="1:7" x14ac:dyDescent="0.2">
      <c r="A195" t="s">
        <v>58</v>
      </c>
      <c r="B195">
        <v>2009</v>
      </c>
      <c r="C195" s="2">
        <v>8839000</v>
      </c>
      <c r="D195" s="2">
        <v>12670000</v>
      </c>
      <c r="E195" s="2">
        <v>11277000</v>
      </c>
      <c r="F195" s="2">
        <v>8781000</v>
      </c>
      <c r="G195" s="2">
        <v>41569000</v>
      </c>
    </row>
    <row r="196" spans="1:7" x14ac:dyDescent="0.2">
      <c r="A196" t="s">
        <v>58</v>
      </c>
      <c r="B196">
        <v>2010</v>
      </c>
      <c r="C196" s="2">
        <v>14195000</v>
      </c>
      <c r="D196" s="2">
        <v>1777000</v>
      </c>
      <c r="E196" s="2">
        <v>3502000</v>
      </c>
      <c r="F196" s="2">
        <v>2841000</v>
      </c>
      <c r="G196" s="2">
        <v>22318000</v>
      </c>
    </row>
    <row r="197" spans="1:7" x14ac:dyDescent="0.2">
      <c r="A197" t="s">
        <v>58</v>
      </c>
      <c r="B197">
        <v>2011</v>
      </c>
      <c r="C197" s="2">
        <v>1139000</v>
      </c>
      <c r="D197" s="2">
        <v>6751000</v>
      </c>
      <c r="E197" s="2">
        <v>10598000</v>
      </c>
      <c r="F197" s="2">
        <v>2847000</v>
      </c>
      <c r="G197" s="2">
        <v>21337000</v>
      </c>
    </row>
    <row r="198" spans="1:7" x14ac:dyDescent="0.2">
      <c r="A198" t="s">
        <v>58</v>
      </c>
      <c r="B198">
        <v>2012</v>
      </c>
      <c r="C198" s="2">
        <v>14464000</v>
      </c>
      <c r="D198" s="2">
        <v>12118000</v>
      </c>
      <c r="E198" s="2">
        <v>9931000</v>
      </c>
      <c r="F198" s="2">
        <v>4056000</v>
      </c>
      <c r="G198" s="2">
        <v>40572000</v>
      </c>
    </row>
    <row r="199" spans="1:7" x14ac:dyDescent="0.2">
      <c r="A199" t="s">
        <v>58</v>
      </c>
      <c r="B199">
        <v>2013</v>
      </c>
      <c r="C199" s="2">
        <v>7680000</v>
      </c>
      <c r="D199" s="2">
        <v>14792000</v>
      </c>
      <c r="E199" s="2">
        <v>11593000</v>
      </c>
      <c r="F199" s="2">
        <v>10967000</v>
      </c>
      <c r="G199" s="2">
        <v>45034000</v>
      </c>
    </row>
    <row r="200" spans="1:7" x14ac:dyDescent="0.2">
      <c r="A200" t="s">
        <v>58</v>
      </c>
      <c r="B200">
        <v>2014</v>
      </c>
      <c r="C200" s="2">
        <v>3148000</v>
      </c>
      <c r="D200" s="2">
        <v>12969000</v>
      </c>
      <c r="E200" s="2">
        <v>7931000</v>
      </c>
      <c r="F200" s="2">
        <v>11980000</v>
      </c>
      <c r="G200" s="2">
        <v>36030000</v>
      </c>
    </row>
    <row r="201" spans="1:7" x14ac:dyDescent="0.2">
      <c r="A201" t="s">
        <v>58</v>
      </c>
      <c r="B201">
        <v>2015</v>
      </c>
      <c r="C201" s="2">
        <v>2044000</v>
      </c>
      <c r="D201" s="2">
        <v>12607000</v>
      </c>
      <c r="E201" s="2">
        <v>6098000</v>
      </c>
      <c r="F201" s="2">
        <v>14271000</v>
      </c>
      <c r="G201" s="2">
        <v>35021000</v>
      </c>
    </row>
    <row r="202" spans="1:7" x14ac:dyDescent="0.2">
      <c r="A202" t="s">
        <v>58</v>
      </c>
      <c r="B202">
        <v>2016</v>
      </c>
      <c r="C202" s="2">
        <v>8615000</v>
      </c>
      <c r="D202" s="2">
        <v>8589000</v>
      </c>
      <c r="E202" s="2">
        <v>3260000</v>
      </c>
      <c r="F202" s="2">
        <v>731000</v>
      </c>
      <c r="G202" s="2">
        <v>21197000</v>
      </c>
    </row>
    <row r="203" spans="1:7" x14ac:dyDescent="0.2">
      <c r="A203" t="s">
        <v>58</v>
      </c>
      <c r="B203">
        <v>2017</v>
      </c>
      <c r="C203" s="2">
        <v>11747000</v>
      </c>
      <c r="D203" s="2">
        <v>14057000</v>
      </c>
      <c r="E203" s="2">
        <v>8628000</v>
      </c>
      <c r="F203" s="2">
        <v>13644000</v>
      </c>
      <c r="G203" s="2">
        <v>48077000</v>
      </c>
    </row>
    <row r="204" spans="1:7" x14ac:dyDescent="0.2">
      <c r="A204" t="s">
        <v>58</v>
      </c>
      <c r="B204">
        <v>2018</v>
      </c>
      <c r="C204" s="2">
        <v>5675000</v>
      </c>
      <c r="D204" s="2">
        <v>1593000</v>
      </c>
      <c r="E204" s="2">
        <v>4140000</v>
      </c>
      <c r="F204" s="2">
        <v>2568000</v>
      </c>
      <c r="G204" s="2">
        <v>13979000</v>
      </c>
    </row>
    <row r="205" spans="1:7" x14ac:dyDescent="0.2">
      <c r="A205" t="s">
        <v>58</v>
      </c>
      <c r="B205">
        <v>2019</v>
      </c>
      <c r="C205" s="2">
        <v>12018000</v>
      </c>
      <c r="D205" s="2">
        <v>7265000</v>
      </c>
      <c r="E205" s="2">
        <v>13011000</v>
      </c>
      <c r="F205" s="2">
        <v>4164000</v>
      </c>
      <c r="G205" s="2">
        <v>36459000</v>
      </c>
    </row>
    <row r="206" spans="1:7" x14ac:dyDescent="0.2">
      <c r="A206" t="s">
        <v>58</v>
      </c>
      <c r="B206">
        <v>2020</v>
      </c>
      <c r="C206" s="2">
        <v>11315000</v>
      </c>
      <c r="D206" s="2">
        <v>10894000</v>
      </c>
      <c r="E206" s="2">
        <v>14730000</v>
      </c>
      <c r="F206" s="2">
        <v>515000</v>
      </c>
      <c r="G206" s="2">
        <v>37456000</v>
      </c>
    </row>
    <row r="207" spans="1:7" x14ac:dyDescent="0.2">
      <c r="A207" t="s">
        <v>58</v>
      </c>
      <c r="B207">
        <v>2021</v>
      </c>
      <c r="C207" s="2">
        <v>5821000</v>
      </c>
      <c r="D207" s="2">
        <v>6629000</v>
      </c>
      <c r="E207" s="2">
        <v>3718000</v>
      </c>
      <c r="F207" s="2">
        <v>7694000</v>
      </c>
      <c r="G207" s="2">
        <v>23863000</v>
      </c>
    </row>
    <row r="208" spans="1:7" x14ac:dyDescent="0.2">
      <c r="A208" t="s">
        <v>58</v>
      </c>
      <c r="B208">
        <v>2022</v>
      </c>
      <c r="C208" s="2">
        <v>4001000</v>
      </c>
      <c r="D208" s="2">
        <v>2001000</v>
      </c>
      <c r="E208" s="2">
        <v>5164000</v>
      </c>
      <c r="F208" s="2">
        <v>1722000</v>
      </c>
      <c r="G208" s="2">
        <v>12890000</v>
      </c>
    </row>
    <row r="209" spans="1:7" x14ac:dyDescent="0.2">
      <c r="A209" t="s">
        <v>58</v>
      </c>
      <c r="B209">
        <v>2023</v>
      </c>
      <c r="C209" s="2">
        <v>12372000</v>
      </c>
      <c r="D209" s="2">
        <v>3937000</v>
      </c>
      <c r="E209" s="2">
        <v>4439000</v>
      </c>
      <c r="F209" s="2">
        <v>2209000</v>
      </c>
      <c r="G209" s="2">
        <v>22958000</v>
      </c>
    </row>
  </sheetData>
  <mergeCells count="1">
    <mergeCell ref="A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2AC5-A0B3-464D-A7EE-23C1C04EC5E2}">
  <dimension ref="A1:J107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9.83203125" bestFit="1" customWidth="1"/>
    <col min="2" max="2" width="23.33203125" bestFit="1" customWidth="1"/>
    <col min="3" max="3" width="8.6640625" bestFit="1" customWidth="1"/>
    <col min="4" max="4" width="11.5" bestFit="1" customWidth="1"/>
    <col min="6" max="6" width="18.33203125" bestFit="1" customWidth="1"/>
    <col min="7" max="7" width="24.1640625" bestFit="1" customWidth="1"/>
    <col min="8" max="8" width="21.5" bestFit="1" customWidth="1"/>
    <col min="9" max="9" width="23" bestFit="1" customWidth="1"/>
    <col min="10" max="10" width="16.5" bestFit="1" customWidth="1"/>
  </cols>
  <sheetData>
    <row r="1" spans="1:10" x14ac:dyDescent="0.2">
      <c r="A1" s="5" t="s">
        <v>59</v>
      </c>
      <c r="B1" s="5"/>
      <c r="C1" s="5"/>
      <c r="D1" s="5"/>
      <c r="E1" s="5"/>
    </row>
    <row r="2" spans="1:10" x14ac:dyDescent="0.2">
      <c r="A2" s="64" t="s">
        <v>29</v>
      </c>
      <c r="B2" s="64"/>
      <c r="C2" s="64"/>
      <c r="D2" s="64"/>
      <c r="E2" s="64"/>
      <c r="F2" s="64"/>
      <c r="G2" s="64"/>
      <c r="H2" s="64"/>
      <c r="I2" s="64"/>
    </row>
    <row r="3" spans="1:10" x14ac:dyDescent="0.2">
      <c r="A3" s="31"/>
      <c r="B3" s="31"/>
      <c r="C3" s="31"/>
      <c r="D3" s="31"/>
      <c r="E3" s="31"/>
      <c r="F3" s="31"/>
      <c r="G3" s="31"/>
      <c r="H3" s="31"/>
      <c r="I3" s="31"/>
    </row>
    <row r="4" spans="1:10" x14ac:dyDescent="0.2">
      <c r="A4" s="29" t="s">
        <v>30</v>
      </c>
      <c r="B4" s="31"/>
      <c r="C4" s="31"/>
      <c r="D4" s="31"/>
      <c r="E4" s="31"/>
      <c r="F4" s="31"/>
      <c r="G4" s="31"/>
      <c r="H4" s="31"/>
      <c r="I4" s="31"/>
    </row>
    <row r="5" spans="1:10" x14ac:dyDescent="0.2">
      <c r="A5" t="s">
        <v>7</v>
      </c>
      <c r="B5" t="s">
        <v>8</v>
      </c>
      <c r="C5" t="s">
        <v>10</v>
      </c>
      <c r="D5" t="s">
        <v>11</v>
      </c>
      <c r="E5" t="s">
        <v>13</v>
      </c>
      <c r="F5" t="s">
        <v>15</v>
      </c>
      <c r="G5" t="s">
        <v>18</v>
      </c>
      <c r="H5" t="s">
        <v>20</v>
      </c>
      <c r="I5" t="s">
        <v>22</v>
      </c>
      <c r="J5" t="s">
        <v>24</v>
      </c>
    </row>
    <row r="6" spans="1:10" x14ac:dyDescent="0.2">
      <c r="A6" t="s">
        <v>60</v>
      </c>
      <c r="B6" t="s">
        <v>38</v>
      </c>
      <c r="C6" t="s">
        <v>48</v>
      </c>
      <c r="D6" t="s">
        <v>56</v>
      </c>
      <c r="E6">
        <v>1990</v>
      </c>
      <c r="F6" s="2">
        <v>2230000</v>
      </c>
      <c r="G6" s="2">
        <v>1779000</v>
      </c>
      <c r="H6" s="2">
        <v>154605000</v>
      </c>
      <c r="I6" s="2">
        <v>3847000</v>
      </c>
      <c r="J6" s="2">
        <v>162461000</v>
      </c>
    </row>
    <row r="7" spans="1:10" x14ac:dyDescent="0.2">
      <c r="A7" t="s">
        <v>60</v>
      </c>
      <c r="B7" t="s">
        <v>38</v>
      </c>
      <c r="C7" t="s">
        <v>48</v>
      </c>
      <c r="D7" t="s">
        <v>56</v>
      </c>
      <c r="E7">
        <v>1991</v>
      </c>
      <c r="F7" s="2">
        <v>1530000</v>
      </c>
      <c r="G7" s="2">
        <v>962000</v>
      </c>
      <c r="H7" s="2">
        <v>129028000</v>
      </c>
      <c r="I7" s="2">
        <v>2957000</v>
      </c>
      <c r="J7" s="2">
        <v>134476000</v>
      </c>
    </row>
    <row r="8" spans="1:10" x14ac:dyDescent="0.2">
      <c r="A8" t="s">
        <v>60</v>
      </c>
      <c r="B8" t="s">
        <v>38</v>
      </c>
      <c r="C8" t="s">
        <v>48</v>
      </c>
      <c r="D8" t="s">
        <v>56</v>
      </c>
      <c r="E8">
        <v>1992</v>
      </c>
      <c r="F8" s="2">
        <v>1037000</v>
      </c>
      <c r="G8" s="2">
        <v>478000</v>
      </c>
      <c r="H8" s="2">
        <v>106303000</v>
      </c>
      <c r="I8" s="2">
        <v>2276000</v>
      </c>
      <c r="J8" s="2">
        <v>110094000</v>
      </c>
    </row>
    <row r="9" spans="1:10" x14ac:dyDescent="0.2">
      <c r="A9" t="s">
        <v>60</v>
      </c>
      <c r="B9" t="s">
        <v>38</v>
      </c>
      <c r="C9" t="s">
        <v>48</v>
      </c>
      <c r="D9" t="s">
        <v>56</v>
      </c>
      <c r="E9">
        <v>1993</v>
      </c>
      <c r="F9" s="2">
        <v>975000</v>
      </c>
      <c r="G9" s="2">
        <v>548000</v>
      </c>
      <c r="H9" s="2">
        <v>133827000</v>
      </c>
      <c r="I9" s="2">
        <v>2303000</v>
      </c>
      <c r="J9" s="2">
        <v>137653000</v>
      </c>
    </row>
    <row r="10" spans="1:10" x14ac:dyDescent="0.2">
      <c r="A10" t="s">
        <v>60</v>
      </c>
      <c r="B10" t="s">
        <v>38</v>
      </c>
      <c r="C10" t="s">
        <v>48</v>
      </c>
      <c r="D10" t="s">
        <v>56</v>
      </c>
      <c r="E10">
        <v>1994</v>
      </c>
      <c r="F10" s="2">
        <v>1830000</v>
      </c>
      <c r="G10" s="2">
        <v>1013000</v>
      </c>
      <c r="H10" s="2">
        <v>208401000</v>
      </c>
      <c r="I10" s="2">
        <v>2866000</v>
      </c>
      <c r="J10" s="2">
        <v>214111000</v>
      </c>
    </row>
    <row r="11" spans="1:10" x14ac:dyDescent="0.2">
      <c r="A11" t="s">
        <v>60</v>
      </c>
      <c r="B11" t="s">
        <v>38</v>
      </c>
      <c r="C11" t="s">
        <v>48</v>
      </c>
      <c r="D11" t="s">
        <v>56</v>
      </c>
      <c r="E11">
        <v>1995</v>
      </c>
      <c r="F11" s="2">
        <v>1941000</v>
      </c>
      <c r="G11" s="2">
        <v>714000</v>
      </c>
      <c r="H11" s="2">
        <v>192195000</v>
      </c>
      <c r="I11" s="2">
        <v>3235000</v>
      </c>
      <c r="J11" s="2">
        <v>198085000</v>
      </c>
    </row>
    <row r="12" spans="1:10" x14ac:dyDescent="0.2">
      <c r="A12" t="s">
        <v>60</v>
      </c>
      <c r="B12" t="s">
        <v>38</v>
      </c>
      <c r="C12" t="s">
        <v>48</v>
      </c>
      <c r="D12" t="s">
        <v>56</v>
      </c>
      <c r="E12">
        <v>1996</v>
      </c>
      <c r="F12" s="2">
        <v>1307000</v>
      </c>
      <c r="G12" s="2">
        <v>604000</v>
      </c>
      <c r="H12" s="2">
        <v>160723000</v>
      </c>
      <c r="I12" s="2">
        <v>2720000</v>
      </c>
      <c r="J12" s="2">
        <v>165355000</v>
      </c>
    </row>
    <row r="13" spans="1:10" x14ac:dyDescent="0.2">
      <c r="A13" t="s">
        <v>60</v>
      </c>
      <c r="B13" t="s">
        <v>38</v>
      </c>
      <c r="C13" t="s">
        <v>48</v>
      </c>
      <c r="D13" t="s">
        <v>56</v>
      </c>
      <c r="E13">
        <v>1997</v>
      </c>
      <c r="F13" s="2">
        <v>2024000</v>
      </c>
      <c r="G13" s="2">
        <v>991000</v>
      </c>
      <c r="H13" s="2">
        <v>210578000</v>
      </c>
      <c r="I13" s="2">
        <v>3462000</v>
      </c>
      <c r="J13" s="2">
        <v>217056000</v>
      </c>
    </row>
    <row r="14" spans="1:10" x14ac:dyDescent="0.2">
      <c r="A14" t="s">
        <v>60</v>
      </c>
      <c r="B14" t="s">
        <v>38</v>
      </c>
      <c r="C14" t="s">
        <v>48</v>
      </c>
      <c r="D14" t="s">
        <v>56</v>
      </c>
      <c r="E14">
        <v>1998</v>
      </c>
      <c r="F14" s="2">
        <v>2299000</v>
      </c>
      <c r="G14" s="2">
        <v>1273000</v>
      </c>
      <c r="H14" s="2">
        <v>235237000</v>
      </c>
      <c r="I14" s="2">
        <v>3776000</v>
      </c>
      <c r="J14" s="2">
        <v>242584000</v>
      </c>
    </row>
    <row r="15" spans="1:10" x14ac:dyDescent="0.2">
      <c r="A15" t="s">
        <v>60</v>
      </c>
      <c r="B15" t="s">
        <v>38</v>
      </c>
      <c r="C15" t="s">
        <v>48</v>
      </c>
      <c r="D15" t="s">
        <v>56</v>
      </c>
      <c r="E15">
        <v>1999</v>
      </c>
      <c r="F15" s="2">
        <v>1801000</v>
      </c>
      <c r="G15" s="2">
        <v>1229000</v>
      </c>
      <c r="H15" s="2">
        <v>214193000</v>
      </c>
      <c r="I15" s="2">
        <v>3354000</v>
      </c>
      <c r="J15" s="2">
        <v>220576000</v>
      </c>
    </row>
    <row r="16" spans="1:10" x14ac:dyDescent="0.2">
      <c r="A16" t="s">
        <v>60</v>
      </c>
      <c r="B16" t="s">
        <v>38</v>
      </c>
      <c r="C16" t="s">
        <v>48</v>
      </c>
      <c r="D16" t="s">
        <v>56</v>
      </c>
      <c r="E16">
        <v>2000</v>
      </c>
      <c r="F16" s="2">
        <v>1347000</v>
      </c>
      <c r="G16" s="2">
        <v>1214000</v>
      </c>
      <c r="H16" s="2">
        <v>202111000</v>
      </c>
      <c r="I16" s="2">
        <v>3070000</v>
      </c>
      <c r="J16" s="2">
        <v>207743000</v>
      </c>
    </row>
    <row r="17" spans="1:10" x14ac:dyDescent="0.2">
      <c r="A17" t="s">
        <v>60</v>
      </c>
      <c r="B17" t="s">
        <v>38</v>
      </c>
      <c r="C17" t="s">
        <v>48</v>
      </c>
      <c r="D17" t="s">
        <v>56</v>
      </c>
      <c r="E17">
        <v>2001</v>
      </c>
      <c r="F17" s="2">
        <v>1813000</v>
      </c>
      <c r="G17" s="2">
        <v>1805000</v>
      </c>
      <c r="H17" s="2">
        <v>237420000</v>
      </c>
      <c r="I17" s="2">
        <v>3582000</v>
      </c>
      <c r="J17" s="2">
        <v>244619000</v>
      </c>
    </row>
    <row r="18" spans="1:10" x14ac:dyDescent="0.2">
      <c r="A18" t="s">
        <v>60</v>
      </c>
      <c r="B18" t="s">
        <v>38</v>
      </c>
      <c r="C18" t="s">
        <v>48</v>
      </c>
      <c r="D18" t="s">
        <v>56</v>
      </c>
      <c r="E18">
        <v>2002</v>
      </c>
      <c r="F18" s="2">
        <v>2249000</v>
      </c>
      <c r="G18" s="2">
        <v>1406000</v>
      </c>
      <c r="H18" s="2">
        <v>211659000</v>
      </c>
      <c r="I18" s="2">
        <v>3617000</v>
      </c>
      <c r="J18" s="2">
        <v>218931000</v>
      </c>
    </row>
    <row r="19" spans="1:10" x14ac:dyDescent="0.2">
      <c r="A19" t="s">
        <v>60</v>
      </c>
      <c r="B19" t="s">
        <v>38</v>
      </c>
      <c r="C19" t="s">
        <v>48</v>
      </c>
      <c r="D19" t="s">
        <v>56</v>
      </c>
      <c r="E19">
        <v>2003</v>
      </c>
      <c r="F19" s="2">
        <v>2726000</v>
      </c>
      <c r="G19" s="2">
        <v>1540000</v>
      </c>
      <c r="H19" s="2">
        <v>216117000</v>
      </c>
      <c r="I19" s="2">
        <v>4088000</v>
      </c>
      <c r="J19" s="2">
        <v>224470000</v>
      </c>
    </row>
    <row r="20" spans="1:10" x14ac:dyDescent="0.2">
      <c r="A20" t="s">
        <v>60</v>
      </c>
      <c r="B20" t="s">
        <v>38</v>
      </c>
      <c r="C20" t="s">
        <v>48</v>
      </c>
      <c r="D20" t="s">
        <v>56</v>
      </c>
      <c r="E20">
        <v>2004</v>
      </c>
      <c r="F20" s="2">
        <v>1846000</v>
      </c>
      <c r="G20" s="2">
        <v>1200000</v>
      </c>
      <c r="H20" s="2">
        <v>176007000</v>
      </c>
      <c r="I20" s="2">
        <v>4187000</v>
      </c>
      <c r="J20" s="2">
        <v>183240000</v>
      </c>
    </row>
    <row r="21" spans="1:10" x14ac:dyDescent="0.2">
      <c r="A21" t="s">
        <v>60</v>
      </c>
      <c r="B21" t="s">
        <v>38</v>
      </c>
      <c r="C21" t="s">
        <v>48</v>
      </c>
      <c r="D21" t="s">
        <v>56</v>
      </c>
      <c r="E21">
        <v>2005</v>
      </c>
      <c r="F21" s="2">
        <v>3082000</v>
      </c>
      <c r="G21" s="2">
        <v>1739000</v>
      </c>
      <c r="H21" s="2">
        <v>227682000</v>
      </c>
      <c r="I21" s="2">
        <v>5918000</v>
      </c>
      <c r="J21" s="2">
        <v>238421000</v>
      </c>
    </row>
    <row r="22" spans="1:10" x14ac:dyDescent="0.2">
      <c r="A22" t="s">
        <v>60</v>
      </c>
      <c r="B22" t="s">
        <v>38</v>
      </c>
      <c r="C22" t="s">
        <v>48</v>
      </c>
      <c r="D22" t="s">
        <v>56</v>
      </c>
      <c r="E22">
        <v>2006</v>
      </c>
      <c r="F22" s="2">
        <v>3723000</v>
      </c>
      <c r="G22" s="2">
        <v>2016000</v>
      </c>
      <c r="H22" s="2">
        <v>260187000</v>
      </c>
      <c r="I22" s="2">
        <v>7327000</v>
      </c>
      <c r="J22" s="2">
        <v>273253000</v>
      </c>
    </row>
    <row r="23" spans="1:10" x14ac:dyDescent="0.2">
      <c r="A23" t="s">
        <v>60</v>
      </c>
      <c r="B23" t="s">
        <v>38</v>
      </c>
      <c r="C23" t="s">
        <v>48</v>
      </c>
      <c r="D23" t="s">
        <v>56</v>
      </c>
      <c r="E23">
        <v>2007</v>
      </c>
      <c r="F23" s="2">
        <v>3552000</v>
      </c>
      <c r="G23" s="2">
        <v>1981000</v>
      </c>
      <c r="H23" s="2">
        <v>256496000</v>
      </c>
      <c r="I23" s="2">
        <v>7617000</v>
      </c>
      <c r="J23" s="2">
        <v>269645000</v>
      </c>
    </row>
    <row r="24" spans="1:10" x14ac:dyDescent="0.2">
      <c r="A24" t="s">
        <v>60</v>
      </c>
      <c r="B24" t="s">
        <v>38</v>
      </c>
      <c r="C24" t="s">
        <v>48</v>
      </c>
      <c r="D24" t="s">
        <v>56</v>
      </c>
      <c r="E24">
        <v>2008</v>
      </c>
      <c r="F24" s="2">
        <v>5286000</v>
      </c>
      <c r="G24" s="2">
        <v>2617000</v>
      </c>
      <c r="H24" s="2">
        <v>294341000</v>
      </c>
      <c r="I24" s="2">
        <v>8243000</v>
      </c>
      <c r="J24" s="2">
        <v>310487000</v>
      </c>
    </row>
    <row r="25" spans="1:10" x14ac:dyDescent="0.2">
      <c r="A25" t="s">
        <v>60</v>
      </c>
      <c r="B25" t="s">
        <v>38</v>
      </c>
      <c r="C25" t="s">
        <v>48</v>
      </c>
      <c r="D25" t="s">
        <v>56</v>
      </c>
      <c r="E25">
        <v>2009</v>
      </c>
      <c r="F25" s="2">
        <v>3836000</v>
      </c>
      <c r="G25" s="2">
        <v>1471000</v>
      </c>
      <c r="H25" s="2">
        <v>227637000</v>
      </c>
      <c r="I25" s="2">
        <v>6701000</v>
      </c>
      <c r="J25" s="2">
        <v>239644000</v>
      </c>
    </row>
    <row r="26" spans="1:10" x14ac:dyDescent="0.2">
      <c r="A26" t="s">
        <v>60</v>
      </c>
      <c r="B26" t="s">
        <v>38</v>
      </c>
      <c r="C26" t="s">
        <v>48</v>
      </c>
      <c r="D26" t="s">
        <v>56</v>
      </c>
      <c r="E26">
        <v>2010</v>
      </c>
      <c r="F26" s="2">
        <v>4278000</v>
      </c>
      <c r="G26" s="2">
        <v>1495000</v>
      </c>
      <c r="H26" s="2">
        <v>229207000</v>
      </c>
      <c r="I26" s="2">
        <v>7098000</v>
      </c>
      <c r="J26" s="2">
        <v>242079000</v>
      </c>
    </row>
    <row r="27" spans="1:10" x14ac:dyDescent="0.2">
      <c r="A27" t="s">
        <v>60</v>
      </c>
      <c r="B27" t="s">
        <v>38</v>
      </c>
      <c r="C27" t="s">
        <v>48</v>
      </c>
      <c r="D27" t="s">
        <v>56</v>
      </c>
      <c r="E27">
        <v>2011</v>
      </c>
      <c r="F27" s="2">
        <v>5257000</v>
      </c>
      <c r="G27" s="2">
        <v>1895000</v>
      </c>
      <c r="H27" s="2">
        <v>271735000</v>
      </c>
      <c r="I27" s="2">
        <v>8708000</v>
      </c>
      <c r="J27" s="2">
        <v>287595000</v>
      </c>
    </row>
    <row r="28" spans="1:10" x14ac:dyDescent="0.2">
      <c r="A28" t="s">
        <v>60</v>
      </c>
      <c r="B28" t="s">
        <v>38</v>
      </c>
      <c r="C28" t="s">
        <v>48</v>
      </c>
      <c r="D28" t="s">
        <v>56</v>
      </c>
      <c r="E28">
        <v>2012</v>
      </c>
      <c r="F28" s="2">
        <v>4253000</v>
      </c>
      <c r="G28" s="2">
        <v>1433000</v>
      </c>
      <c r="H28" s="2">
        <v>219251000</v>
      </c>
      <c r="I28" s="2">
        <v>7577000</v>
      </c>
      <c r="J28" s="2">
        <v>232515000</v>
      </c>
    </row>
    <row r="29" spans="1:10" x14ac:dyDescent="0.2">
      <c r="A29" t="s">
        <v>60</v>
      </c>
      <c r="B29" t="s">
        <v>38</v>
      </c>
      <c r="C29" t="s">
        <v>48</v>
      </c>
      <c r="D29" t="s">
        <v>56</v>
      </c>
      <c r="E29">
        <v>2013</v>
      </c>
      <c r="F29" s="2">
        <v>6641000</v>
      </c>
      <c r="G29" s="2">
        <v>2060000</v>
      </c>
      <c r="H29" s="2">
        <v>280627000</v>
      </c>
      <c r="I29" s="2">
        <v>9965000</v>
      </c>
      <c r="J29" s="2">
        <v>299293000</v>
      </c>
    </row>
    <row r="30" spans="1:10" x14ac:dyDescent="0.2">
      <c r="A30" t="s">
        <v>60</v>
      </c>
      <c r="B30" t="s">
        <v>38</v>
      </c>
      <c r="C30" t="s">
        <v>48</v>
      </c>
      <c r="D30" t="s">
        <v>56</v>
      </c>
      <c r="E30">
        <v>2014</v>
      </c>
      <c r="F30" s="2">
        <v>4635000</v>
      </c>
      <c r="G30" s="2">
        <v>1590000</v>
      </c>
      <c r="H30" s="2">
        <v>247070000</v>
      </c>
      <c r="I30" s="2">
        <v>8996000</v>
      </c>
      <c r="J30" s="2">
        <v>262291000</v>
      </c>
    </row>
    <row r="31" spans="1:10" x14ac:dyDescent="0.2">
      <c r="A31" t="s">
        <v>60</v>
      </c>
      <c r="B31" t="s">
        <v>38</v>
      </c>
      <c r="C31" t="s">
        <v>48</v>
      </c>
      <c r="D31" t="s">
        <v>56</v>
      </c>
      <c r="E31">
        <v>2015</v>
      </c>
      <c r="F31" s="2">
        <v>6618000</v>
      </c>
      <c r="G31" s="2">
        <v>2165000</v>
      </c>
      <c r="H31" s="2">
        <v>282398000</v>
      </c>
      <c r="I31" s="2">
        <v>11205000</v>
      </c>
      <c r="J31" s="2">
        <v>302386000</v>
      </c>
    </row>
    <row r="32" spans="1:10" x14ac:dyDescent="0.2">
      <c r="A32" t="s">
        <v>60</v>
      </c>
      <c r="B32" t="s">
        <v>38</v>
      </c>
      <c r="C32" t="s">
        <v>48</v>
      </c>
      <c r="D32" t="s">
        <v>56</v>
      </c>
      <c r="E32">
        <v>2016</v>
      </c>
      <c r="F32" s="2">
        <v>6566000</v>
      </c>
      <c r="G32" s="2">
        <v>2229000</v>
      </c>
      <c r="H32" s="2">
        <v>311985000</v>
      </c>
      <c r="I32" s="2">
        <v>12372000</v>
      </c>
      <c r="J32" s="2">
        <v>333152000</v>
      </c>
    </row>
    <row r="33" spans="1:10" x14ac:dyDescent="0.2">
      <c r="A33" t="s">
        <v>60</v>
      </c>
      <c r="B33" t="s">
        <v>38</v>
      </c>
      <c r="C33" t="s">
        <v>48</v>
      </c>
      <c r="D33" t="s">
        <v>56</v>
      </c>
      <c r="E33">
        <v>2017</v>
      </c>
      <c r="F33" s="2">
        <v>7997000</v>
      </c>
      <c r="G33" s="2">
        <v>2693000</v>
      </c>
      <c r="H33" s="2">
        <v>360115000</v>
      </c>
      <c r="I33" s="2">
        <v>13822000</v>
      </c>
      <c r="J33" s="2">
        <v>384627000</v>
      </c>
    </row>
    <row r="34" spans="1:10" x14ac:dyDescent="0.2">
      <c r="A34" t="s">
        <v>60</v>
      </c>
      <c r="B34" t="s">
        <v>38</v>
      </c>
      <c r="C34" t="s">
        <v>48</v>
      </c>
      <c r="D34" t="s">
        <v>56</v>
      </c>
      <c r="E34">
        <v>2018</v>
      </c>
      <c r="F34" s="2">
        <v>6789000</v>
      </c>
      <c r="G34" s="2">
        <v>2288000</v>
      </c>
      <c r="H34" s="2">
        <v>309296000</v>
      </c>
      <c r="I34" s="2">
        <v>12136000</v>
      </c>
      <c r="J34" s="2">
        <v>330509000</v>
      </c>
    </row>
    <row r="35" spans="1:10" x14ac:dyDescent="0.2">
      <c r="A35" t="s">
        <v>60</v>
      </c>
      <c r="B35" t="s">
        <v>38</v>
      </c>
      <c r="C35" t="s">
        <v>48</v>
      </c>
      <c r="D35" t="s">
        <v>56</v>
      </c>
      <c r="E35">
        <v>2019</v>
      </c>
      <c r="F35" s="2">
        <v>7908000</v>
      </c>
      <c r="G35" s="2">
        <v>2574000</v>
      </c>
      <c r="H35" s="2">
        <v>329001000</v>
      </c>
      <c r="I35" s="2">
        <v>13276000</v>
      </c>
      <c r="J35" s="2">
        <v>352759000</v>
      </c>
    </row>
    <row r="36" spans="1:10" x14ac:dyDescent="0.2">
      <c r="A36" t="s">
        <v>60</v>
      </c>
      <c r="B36" t="s">
        <v>38</v>
      </c>
      <c r="C36" t="s">
        <v>48</v>
      </c>
      <c r="D36" t="s">
        <v>56</v>
      </c>
      <c r="E36">
        <v>2020</v>
      </c>
      <c r="F36" s="2">
        <v>6880000</v>
      </c>
      <c r="G36" s="2">
        <v>2314000</v>
      </c>
      <c r="H36" s="2">
        <v>312567000</v>
      </c>
      <c r="I36" s="2">
        <v>12964000</v>
      </c>
      <c r="J36" s="2">
        <v>334725000</v>
      </c>
    </row>
    <row r="37" spans="1:10" x14ac:dyDescent="0.2">
      <c r="A37" t="s">
        <v>60</v>
      </c>
      <c r="B37" t="s">
        <v>38</v>
      </c>
      <c r="C37" t="s">
        <v>48</v>
      </c>
      <c r="D37" t="s">
        <v>56</v>
      </c>
      <c r="E37">
        <v>2021</v>
      </c>
      <c r="F37" s="2">
        <v>8409000</v>
      </c>
      <c r="G37" s="2">
        <v>2693000</v>
      </c>
      <c r="H37" s="2">
        <v>354007000</v>
      </c>
      <c r="I37" s="2">
        <v>15147000</v>
      </c>
      <c r="J37" s="2">
        <v>380256000</v>
      </c>
    </row>
    <row r="38" spans="1:10" x14ac:dyDescent="0.2">
      <c r="A38" t="s">
        <v>60</v>
      </c>
      <c r="B38" t="s">
        <v>38</v>
      </c>
      <c r="C38" t="s">
        <v>48</v>
      </c>
      <c r="D38" t="s">
        <v>56</v>
      </c>
      <c r="E38">
        <v>2022</v>
      </c>
      <c r="F38" s="2">
        <v>9120000</v>
      </c>
      <c r="G38" s="2">
        <v>2823000</v>
      </c>
      <c r="H38" s="2">
        <v>353424000</v>
      </c>
      <c r="I38" s="2">
        <v>15631000</v>
      </c>
      <c r="J38" s="2">
        <v>380999000</v>
      </c>
    </row>
    <row r="39" spans="1:10" x14ac:dyDescent="0.2">
      <c r="A39" t="s">
        <v>60</v>
      </c>
      <c r="B39" t="s">
        <v>38</v>
      </c>
      <c r="C39" t="s">
        <v>48</v>
      </c>
      <c r="D39" t="s">
        <v>56</v>
      </c>
      <c r="E39">
        <v>2023</v>
      </c>
      <c r="F39" s="3">
        <v>10853000</v>
      </c>
      <c r="G39" s="3">
        <v>3360000</v>
      </c>
      <c r="H39" s="3">
        <v>420575000</v>
      </c>
      <c r="I39" s="3">
        <v>18601000</v>
      </c>
      <c r="J39" s="2">
        <v>453389000</v>
      </c>
    </row>
    <row r="40" spans="1:10" x14ac:dyDescent="0.2">
      <c r="A40" t="s">
        <v>61</v>
      </c>
      <c r="B40" t="s">
        <v>39</v>
      </c>
      <c r="C40" t="s">
        <v>51</v>
      </c>
      <c r="D40" t="s">
        <v>39</v>
      </c>
      <c r="E40">
        <v>1990</v>
      </c>
      <c r="F40" s="2">
        <v>87000</v>
      </c>
      <c r="G40" s="2">
        <v>270000</v>
      </c>
      <c r="H40" s="2">
        <v>17374000</v>
      </c>
      <c r="I40" s="2">
        <v>1616000</v>
      </c>
      <c r="J40" s="2">
        <v>19346000</v>
      </c>
    </row>
    <row r="41" spans="1:10" x14ac:dyDescent="0.2">
      <c r="A41" t="s">
        <v>61</v>
      </c>
      <c r="B41" t="s">
        <v>39</v>
      </c>
      <c r="C41" t="s">
        <v>51</v>
      </c>
      <c r="D41" t="s">
        <v>39</v>
      </c>
      <c r="E41">
        <v>1991</v>
      </c>
      <c r="F41" s="2">
        <v>115000</v>
      </c>
      <c r="G41" s="2">
        <v>321000</v>
      </c>
      <c r="H41" s="2">
        <v>20073000</v>
      </c>
      <c r="I41" s="2">
        <v>1428000</v>
      </c>
      <c r="J41" s="2">
        <v>21937000</v>
      </c>
    </row>
    <row r="42" spans="1:10" x14ac:dyDescent="0.2">
      <c r="A42" t="s">
        <v>61</v>
      </c>
      <c r="B42" t="s">
        <v>39</v>
      </c>
      <c r="C42" t="s">
        <v>51</v>
      </c>
      <c r="D42" t="s">
        <v>39</v>
      </c>
      <c r="E42">
        <v>1992</v>
      </c>
      <c r="F42" s="2">
        <v>146000</v>
      </c>
      <c r="G42" s="2">
        <v>381000</v>
      </c>
      <c r="H42" s="2">
        <v>25023000</v>
      </c>
      <c r="I42" s="2">
        <v>1272000</v>
      </c>
      <c r="J42" s="2">
        <v>26822000</v>
      </c>
    </row>
    <row r="43" spans="1:10" x14ac:dyDescent="0.2">
      <c r="A43" t="s">
        <v>61</v>
      </c>
      <c r="B43" t="s">
        <v>39</v>
      </c>
      <c r="C43" t="s">
        <v>51</v>
      </c>
      <c r="D43" t="s">
        <v>39</v>
      </c>
      <c r="E43">
        <v>1993</v>
      </c>
      <c r="F43" s="2">
        <v>130000</v>
      </c>
      <c r="G43" s="2">
        <v>336000</v>
      </c>
      <c r="H43" s="2">
        <v>24512000</v>
      </c>
      <c r="I43" s="2">
        <v>1336000</v>
      </c>
      <c r="J43" s="2">
        <v>26316000</v>
      </c>
    </row>
    <row r="44" spans="1:10" x14ac:dyDescent="0.2">
      <c r="A44" t="s">
        <v>61</v>
      </c>
      <c r="B44" t="s">
        <v>39</v>
      </c>
      <c r="C44" t="s">
        <v>51</v>
      </c>
      <c r="D44" t="s">
        <v>39</v>
      </c>
      <c r="E44">
        <v>1994</v>
      </c>
      <c r="F44" s="2">
        <v>252000</v>
      </c>
      <c r="G44" s="2">
        <v>629000</v>
      </c>
      <c r="H44" s="2">
        <v>37593000</v>
      </c>
      <c r="I44" s="2">
        <v>2330000</v>
      </c>
      <c r="J44" s="2">
        <v>40803000</v>
      </c>
    </row>
    <row r="45" spans="1:10" x14ac:dyDescent="0.2">
      <c r="A45" t="s">
        <v>61</v>
      </c>
      <c r="B45" t="s">
        <v>39</v>
      </c>
      <c r="C45" t="s">
        <v>51</v>
      </c>
      <c r="D45" t="s">
        <v>39</v>
      </c>
      <c r="E45">
        <v>1995</v>
      </c>
      <c r="F45" s="2">
        <v>92000</v>
      </c>
      <c r="G45" s="2">
        <v>252000</v>
      </c>
      <c r="H45" s="2">
        <v>18833000</v>
      </c>
      <c r="I45" s="2">
        <v>1303000</v>
      </c>
      <c r="J45" s="2">
        <v>20480000</v>
      </c>
    </row>
    <row r="46" spans="1:10" x14ac:dyDescent="0.2">
      <c r="A46" t="s">
        <v>61</v>
      </c>
      <c r="B46" t="s">
        <v>39</v>
      </c>
      <c r="C46" t="s">
        <v>51</v>
      </c>
      <c r="D46" t="s">
        <v>39</v>
      </c>
      <c r="E46">
        <v>1996</v>
      </c>
      <c r="F46" s="2">
        <v>116000</v>
      </c>
      <c r="G46" s="2">
        <v>271000</v>
      </c>
      <c r="H46" s="2">
        <v>18860000</v>
      </c>
      <c r="I46" s="2">
        <v>1118000</v>
      </c>
      <c r="J46" s="2">
        <v>20365000</v>
      </c>
    </row>
    <row r="47" spans="1:10" x14ac:dyDescent="0.2">
      <c r="A47" t="s">
        <v>61</v>
      </c>
      <c r="B47" t="s">
        <v>39</v>
      </c>
      <c r="C47" t="s">
        <v>51</v>
      </c>
      <c r="D47" t="s">
        <v>39</v>
      </c>
      <c r="E47">
        <v>1997</v>
      </c>
      <c r="F47" s="2">
        <v>119000</v>
      </c>
      <c r="G47" s="2">
        <v>293000</v>
      </c>
      <c r="H47" s="2">
        <v>18741000</v>
      </c>
      <c r="I47" s="2">
        <v>1293000</v>
      </c>
      <c r="J47" s="2">
        <v>20446000</v>
      </c>
    </row>
    <row r="48" spans="1:10" x14ac:dyDescent="0.2">
      <c r="A48" t="s">
        <v>61</v>
      </c>
      <c r="B48" t="s">
        <v>39</v>
      </c>
      <c r="C48" t="s">
        <v>51</v>
      </c>
      <c r="D48" t="s">
        <v>39</v>
      </c>
      <c r="E48">
        <v>1998</v>
      </c>
      <c r="F48" s="2">
        <v>554000</v>
      </c>
      <c r="G48" s="2">
        <v>890000</v>
      </c>
      <c r="H48" s="2">
        <v>41081000</v>
      </c>
      <c r="I48" s="2">
        <v>2541000</v>
      </c>
      <c r="J48" s="2">
        <v>45067000</v>
      </c>
    </row>
    <row r="49" spans="1:10" x14ac:dyDescent="0.2">
      <c r="A49" t="s">
        <v>61</v>
      </c>
      <c r="B49" t="s">
        <v>39</v>
      </c>
      <c r="C49" t="s">
        <v>51</v>
      </c>
      <c r="D49" t="s">
        <v>39</v>
      </c>
      <c r="E49">
        <v>1999</v>
      </c>
      <c r="F49" s="2">
        <v>321000</v>
      </c>
      <c r="G49" s="2">
        <v>514000</v>
      </c>
      <c r="H49" s="2">
        <v>30058000</v>
      </c>
      <c r="I49" s="2">
        <v>2092000</v>
      </c>
      <c r="J49" s="2">
        <v>32985000</v>
      </c>
    </row>
    <row r="50" spans="1:10" x14ac:dyDescent="0.2">
      <c r="A50" t="s">
        <v>61</v>
      </c>
      <c r="B50" t="s">
        <v>39</v>
      </c>
      <c r="C50" t="s">
        <v>51</v>
      </c>
      <c r="D50" t="s">
        <v>39</v>
      </c>
      <c r="E50">
        <v>2000</v>
      </c>
      <c r="F50" s="2">
        <v>331000</v>
      </c>
      <c r="G50" s="2">
        <v>524000</v>
      </c>
      <c r="H50" s="2">
        <v>29023000</v>
      </c>
      <c r="I50" s="2">
        <v>2549000</v>
      </c>
      <c r="J50" s="2">
        <v>32427000</v>
      </c>
    </row>
    <row r="51" spans="1:10" x14ac:dyDescent="0.2">
      <c r="A51" t="s">
        <v>61</v>
      </c>
      <c r="B51" t="s">
        <v>39</v>
      </c>
      <c r="C51" t="s">
        <v>51</v>
      </c>
      <c r="D51" t="s">
        <v>39</v>
      </c>
      <c r="E51">
        <v>2001</v>
      </c>
      <c r="F51" s="2">
        <v>311000</v>
      </c>
      <c r="G51" s="2">
        <v>479000</v>
      </c>
      <c r="H51" s="2">
        <v>24846000</v>
      </c>
      <c r="I51" s="2">
        <v>2551000</v>
      </c>
      <c r="J51" s="2">
        <v>28187000</v>
      </c>
    </row>
    <row r="52" spans="1:10" x14ac:dyDescent="0.2">
      <c r="A52" t="s">
        <v>61</v>
      </c>
      <c r="B52" t="s">
        <v>39</v>
      </c>
      <c r="C52" t="s">
        <v>51</v>
      </c>
      <c r="D52" t="s">
        <v>39</v>
      </c>
      <c r="E52">
        <v>2002</v>
      </c>
      <c r="F52" s="2">
        <v>308000</v>
      </c>
      <c r="G52" s="2">
        <v>467000</v>
      </c>
      <c r="H52" s="2">
        <v>24039000</v>
      </c>
      <c r="I52" s="2">
        <v>2862000</v>
      </c>
      <c r="J52" s="2">
        <v>27676000</v>
      </c>
    </row>
    <row r="53" spans="1:10" x14ac:dyDescent="0.2">
      <c r="A53" t="s">
        <v>61</v>
      </c>
      <c r="B53" t="s">
        <v>39</v>
      </c>
      <c r="C53" t="s">
        <v>51</v>
      </c>
      <c r="D53" t="s">
        <v>39</v>
      </c>
      <c r="E53">
        <v>2003</v>
      </c>
      <c r="F53" s="2">
        <v>554000</v>
      </c>
      <c r="G53" s="2">
        <v>874000</v>
      </c>
      <c r="H53" s="2">
        <v>38253000</v>
      </c>
      <c r="I53" s="2">
        <v>4998000</v>
      </c>
      <c r="J53" s="2">
        <v>44678000</v>
      </c>
    </row>
    <row r="54" spans="1:10" x14ac:dyDescent="0.2">
      <c r="A54" t="s">
        <v>61</v>
      </c>
      <c r="B54" t="s">
        <v>39</v>
      </c>
      <c r="C54" t="s">
        <v>51</v>
      </c>
      <c r="D54" t="s">
        <v>39</v>
      </c>
      <c r="E54">
        <v>2004</v>
      </c>
      <c r="F54" s="2">
        <v>285000</v>
      </c>
      <c r="G54" s="2">
        <v>454000</v>
      </c>
      <c r="H54" s="2">
        <v>21274000</v>
      </c>
      <c r="I54" s="2">
        <v>2959000</v>
      </c>
      <c r="J54" s="2">
        <v>24971000</v>
      </c>
    </row>
    <row r="55" spans="1:10" x14ac:dyDescent="0.2">
      <c r="A55" t="s">
        <v>61</v>
      </c>
      <c r="B55" t="s">
        <v>39</v>
      </c>
      <c r="C55" t="s">
        <v>51</v>
      </c>
      <c r="D55" t="s">
        <v>39</v>
      </c>
      <c r="E55">
        <v>2005</v>
      </c>
      <c r="F55" s="2">
        <v>262000</v>
      </c>
      <c r="G55" s="2">
        <v>408000</v>
      </c>
      <c r="H55" s="2">
        <v>18809000</v>
      </c>
      <c r="I55" s="2">
        <v>2834000</v>
      </c>
      <c r="J55" s="2">
        <v>22314000</v>
      </c>
    </row>
    <row r="56" spans="1:10" x14ac:dyDescent="0.2">
      <c r="A56" t="s">
        <v>61</v>
      </c>
      <c r="B56" t="s">
        <v>39</v>
      </c>
      <c r="C56" t="s">
        <v>51</v>
      </c>
      <c r="D56" t="s">
        <v>39</v>
      </c>
      <c r="E56">
        <v>2006</v>
      </c>
      <c r="F56" s="2">
        <v>463000</v>
      </c>
      <c r="G56" s="2">
        <v>641000</v>
      </c>
      <c r="H56" s="2">
        <v>24219000</v>
      </c>
      <c r="I56" s="2">
        <v>3965000</v>
      </c>
      <c r="J56" s="2">
        <v>29288000</v>
      </c>
    </row>
    <row r="57" spans="1:10" x14ac:dyDescent="0.2">
      <c r="A57" t="s">
        <v>61</v>
      </c>
      <c r="B57" t="s">
        <v>39</v>
      </c>
      <c r="C57" t="s">
        <v>51</v>
      </c>
      <c r="D57" t="s">
        <v>39</v>
      </c>
      <c r="E57">
        <v>2007</v>
      </c>
      <c r="F57" s="2">
        <v>920000</v>
      </c>
      <c r="G57" s="2">
        <v>860000</v>
      </c>
      <c r="H57" s="2">
        <v>30655000</v>
      </c>
      <c r="I57" s="2">
        <v>5225000</v>
      </c>
      <c r="J57" s="2">
        <v>37660000</v>
      </c>
    </row>
    <row r="58" spans="1:10" x14ac:dyDescent="0.2">
      <c r="A58" t="s">
        <v>61</v>
      </c>
      <c r="B58" t="s">
        <v>39</v>
      </c>
      <c r="C58" t="s">
        <v>51</v>
      </c>
      <c r="D58" t="s">
        <v>39</v>
      </c>
      <c r="E58">
        <v>2008</v>
      </c>
      <c r="F58" s="2">
        <v>571000</v>
      </c>
      <c r="G58" s="2">
        <v>598000</v>
      </c>
      <c r="H58" s="2">
        <v>26245000</v>
      </c>
      <c r="I58" s="2">
        <v>5810000</v>
      </c>
      <c r="J58" s="2">
        <v>33223000</v>
      </c>
    </row>
    <row r="59" spans="1:10" x14ac:dyDescent="0.2">
      <c r="A59" t="s">
        <v>61</v>
      </c>
      <c r="B59" t="s">
        <v>39</v>
      </c>
      <c r="C59" t="s">
        <v>51</v>
      </c>
      <c r="D59" t="s">
        <v>39</v>
      </c>
      <c r="E59">
        <v>2009</v>
      </c>
      <c r="F59" s="2">
        <v>476000</v>
      </c>
      <c r="G59" s="2">
        <v>439000</v>
      </c>
      <c r="H59" s="2">
        <v>19869000</v>
      </c>
      <c r="I59" s="2">
        <v>4462000</v>
      </c>
      <c r="J59" s="2">
        <v>25246000</v>
      </c>
    </row>
    <row r="60" spans="1:10" x14ac:dyDescent="0.2">
      <c r="A60" t="s">
        <v>61</v>
      </c>
      <c r="B60" t="s">
        <v>39</v>
      </c>
      <c r="C60" t="s">
        <v>51</v>
      </c>
      <c r="D60" t="s">
        <v>39</v>
      </c>
      <c r="E60">
        <v>2010</v>
      </c>
      <c r="F60" s="2">
        <v>595000</v>
      </c>
      <c r="G60" s="2">
        <v>506000</v>
      </c>
      <c r="H60" s="2">
        <v>20667000</v>
      </c>
      <c r="I60" s="2">
        <v>4213000</v>
      </c>
      <c r="J60" s="2">
        <v>25981000</v>
      </c>
    </row>
    <row r="61" spans="1:10" x14ac:dyDescent="0.2">
      <c r="A61" t="s">
        <v>61</v>
      </c>
      <c r="B61" t="s">
        <v>39</v>
      </c>
      <c r="C61" t="s">
        <v>51</v>
      </c>
      <c r="D61" t="s">
        <v>39</v>
      </c>
      <c r="E61">
        <v>2011</v>
      </c>
      <c r="F61" s="2">
        <v>574000</v>
      </c>
      <c r="G61" s="2">
        <v>488000</v>
      </c>
      <c r="H61" s="2">
        <v>22571000</v>
      </c>
      <c r="I61" s="2">
        <v>4108000</v>
      </c>
      <c r="J61" s="2">
        <v>27742000</v>
      </c>
    </row>
    <row r="62" spans="1:10" x14ac:dyDescent="0.2">
      <c r="A62" t="s">
        <v>61</v>
      </c>
      <c r="B62" t="s">
        <v>39</v>
      </c>
      <c r="C62" t="s">
        <v>51</v>
      </c>
      <c r="D62" t="s">
        <v>39</v>
      </c>
      <c r="E62">
        <v>2012</v>
      </c>
      <c r="F62" s="2">
        <v>966000</v>
      </c>
      <c r="G62" s="2">
        <v>648000</v>
      </c>
      <c r="H62" s="2">
        <v>34173000</v>
      </c>
      <c r="I62" s="2">
        <v>5987000</v>
      </c>
      <c r="J62" s="2">
        <v>41773000</v>
      </c>
    </row>
    <row r="63" spans="1:10" x14ac:dyDescent="0.2">
      <c r="A63" t="s">
        <v>61</v>
      </c>
      <c r="B63" t="s">
        <v>39</v>
      </c>
      <c r="C63" t="s">
        <v>51</v>
      </c>
      <c r="D63" t="s">
        <v>39</v>
      </c>
      <c r="E63">
        <v>2013</v>
      </c>
      <c r="F63" s="2">
        <v>562000</v>
      </c>
      <c r="G63" s="2">
        <v>442000</v>
      </c>
      <c r="H63" s="2">
        <v>19734000</v>
      </c>
      <c r="I63" s="2">
        <v>3234000</v>
      </c>
      <c r="J63" s="2">
        <v>23971000</v>
      </c>
    </row>
    <row r="64" spans="1:10" x14ac:dyDescent="0.2">
      <c r="A64" t="s">
        <v>61</v>
      </c>
      <c r="B64" t="s">
        <v>39</v>
      </c>
      <c r="C64" t="s">
        <v>51</v>
      </c>
      <c r="D64" t="s">
        <v>39</v>
      </c>
      <c r="E64">
        <v>2014</v>
      </c>
      <c r="F64" s="2">
        <v>309000</v>
      </c>
      <c r="G64" s="2">
        <v>294000</v>
      </c>
      <c r="H64" s="2">
        <v>13295000</v>
      </c>
      <c r="I64" s="2">
        <v>1983000</v>
      </c>
      <c r="J64" s="2">
        <v>15880000</v>
      </c>
    </row>
    <row r="65" spans="1:10" x14ac:dyDescent="0.2">
      <c r="A65" t="s">
        <v>61</v>
      </c>
      <c r="B65" t="s">
        <v>39</v>
      </c>
      <c r="C65" t="s">
        <v>51</v>
      </c>
      <c r="D65" t="s">
        <v>39</v>
      </c>
      <c r="E65">
        <v>2015</v>
      </c>
      <c r="F65" s="2">
        <v>1140000</v>
      </c>
      <c r="G65" s="2">
        <v>947000</v>
      </c>
      <c r="H65" s="2">
        <v>26696000</v>
      </c>
      <c r="I65" s="2">
        <v>4488000</v>
      </c>
      <c r="J65" s="2">
        <v>33271000</v>
      </c>
    </row>
    <row r="66" spans="1:10" x14ac:dyDescent="0.2">
      <c r="A66" t="s">
        <v>61</v>
      </c>
      <c r="B66" t="s">
        <v>39</v>
      </c>
      <c r="C66" t="s">
        <v>51</v>
      </c>
      <c r="D66" t="s">
        <v>39</v>
      </c>
      <c r="E66">
        <v>2016</v>
      </c>
      <c r="F66" s="2">
        <v>677000</v>
      </c>
      <c r="G66" s="2">
        <v>599000</v>
      </c>
      <c r="H66" s="2">
        <v>19876000</v>
      </c>
      <c r="I66" s="2">
        <v>3362000</v>
      </c>
      <c r="J66" s="2">
        <v>24514000</v>
      </c>
    </row>
    <row r="67" spans="1:10" x14ac:dyDescent="0.2">
      <c r="A67" t="s">
        <v>61</v>
      </c>
      <c r="B67" t="s">
        <v>39</v>
      </c>
      <c r="C67" t="s">
        <v>51</v>
      </c>
      <c r="D67" t="s">
        <v>39</v>
      </c>
      <c r="E67">
        <v>2017</v>
      </c>
      <c r="F67" s="2">
        <v>1124000</v>
      </c>
      <c r="G67" s="2">
        <v>878000</v>
      </c>
      <c r="H67" s="2">
        <v>25414000</v>
      </c>
      <c r="I67" s="2">
        <v>4371000</v>
      </c>
      <c r="J67" s="2">
        <v>31787000</v>
      </c>
    </row>
    <row r="68" spans="1:10" x14ac:dyDescent="0.2">
      <c r="A68" t="s">
        <v>61</v>
      </c>
      <c r="B68" t="s">
        <v>39</v>
      </c>
      <c r="C68" t="s">
        <v>51</v>
      </c>
      <c r="D68" t="s">
        <v>39</v>
      </c>
      <c r="E68">
        <v>2018</v>
      </c>
      <c r="F68" s="2">
        <v>696000</v>
      </c>
      <c r="G68" s="2">
        <v>615000</v>
      </c>
      <c r="H68" s="2">
        <v>20060000</v>
      </c>
      <c r="I68" s="2">
        <v>3619000</v>
      </c>
      <c r="J68" s="2">
        <v>24991000</v>
      </c>
    </row>
    <row r="69" spans="1:10" x14ac:dyDescent="0.2">
      <c r="A69" t="s">
        <v>61</v>
      </c>
      <c r="B69" t="s">
        <v>39</v>
      </c>
      <c r="C69" t="s">
        <v>51</v>
      </c>
      <c r="D69" t="s">
        <v>39</v>
      </c>
      <c r="E69">
        <v>2019</v>
      </c>
      <c r="F69" s="2">
        <v>1304000</v>
      </c>
      <c r="G69" s="2">
        <v>981000</v>
      </c>
      <c r="H69" s="2">
        <v>27099000</v>
      </c>
      <c r="I69" s="2">
        <v>5159000</v>
      </c>
      <c r="J69" s="2">
        <v>34543000</v>
      </c>
    </row>
    <row r="70" spans="1:10" x14ac:dyDescent="0.2">
      <c r="A70" t="s">
        <v>61</v>
      </c>
      <c r="B70" t="s">
        <v>39</v>
      </c>
      <c r="C70" t="s">
        <v>51</v>
      </c>
      <c r="D70" t="s">
        <v>39</v>
      </c>
      <c r="E70">
        <v>2020</v>
      </c>
      <c r="F70" s="2">
        <v>881000</v>
      </c>
      <c r="G70" s="2">
        <v>691000</v>
      </c>
      <c r="H70" s="2">
        <v>20619000</v>
      </c>
      <c r="I70" s="2">
        <v>4085000</v>
      </c>
      <c r="J70" s="2">
        <v>26275000</v>
      </c>
    </row>
    <row r="71" spans="1:10" x14ac:dyDescent="0.2">
      <c r="A71" t="s">
        <v>61</v>
      </c>
      <c r="B71" t="s">
        <v>39</v>
      </c>
      <c r="C71" t="s">
        <v>51</v>
      </c>
      <c r="D71" t="s">
        <v>39</v>
      </c>
      <c r="E71">
        <v>2021</v>
      </c>
      <c r="F71" s="2">
        <v>1187000</v>
      </c>
      <c r="G71" s="2">
        <v>835000</v>
      </c>
      <c r="H71" s="2">
        <v>23180000</v>
      </c>
      <c r="I71" s="2">
        <v>4874000</v>
      </c>
      <c r="J71" s="2">
        <v>30076000</v>
      </c>
    </row>
    <row r="72" spans="1:10" x14ac:dyDescent="0.2">
      <c r="A72" t="s">
        <v>61</v>
      </c>
      <c r="B72" t="s">
        <v>39</v>
      </c>
      <c r="C72" t="s">
        <v>51</v>
      </c>
      <c r="D72" t="s">
        <v>39</v>
      </c>
      <c r="E72">
        <v>2022</v>
      </c>
      <c r="F72" s="2">
        <v>970000</v>
      </c>
      <c r="G72" s="2">
        <v>706000</v>
      </c>
      <c r="H72" s="2">
        <v>21011000</v>
      </c>
      <c r="I72" s="2">
        <v>4593000</v>
      </c>
      <c r="J72" s="2">
        <v>27279000</v>
      </c>
    </row>
    <row r="73" spans="1:10" x14ac:dyDescent="0.2">
      <c r="A73" t="s">
        <v>61</v>
      </c>
      <c r="B73" t="s">
        <v>39</v>
      </c>
      <c r="C73" t="s">
        <v>51</v>
      </c>
      <c r="D73" t="s">
        <v>39</v>
      </c>
      <c r="E73">
        <v>2023</v>
      </c>
      <c r="F73" s="2">
        <v>1173000</v>
      </c>
      <c r="G73" s="2">
        <v>854000</v>
      </c>
      <c r="H73" s="2">
        <v>25424000</v>
      </c>
      <c r="I73" s="2">
        <v>5557000</v>
      </c>
      <c r="J73" s="2">
        <v>33008000</v>
      </c>
    </row>
    <row r="74" spans="1:10" x14ac:dyDescent="0.2">
      <c r="A74" t="s">
        <v>62</v>
      </c>
      <c r="B74" t="s">
        <v>36</v>
      </c>
      <c r="C74" t="s">
        <v>51</v>
      </c>
      <c r="D74" t="s">
        <v>36</v>
      </c>
      <c r="E74">
        <v>1990</v>
      </c>
      <c r="F74" s="2">
        <v>8519000</v>
      </c>
      <c r="G74" s="2">
        <v>7048000</v>
      </c>
      <c r="H74" s="2">
        <v>101759000</v>
      </c>
      <c r="I74" s="2">
        <v>53286000</v>
      </c>
      <c r="J74" s="2">
        <v>170612000</v>
      </c>
    </row>
    <row r="75" spans="1:10" x14ac:dyDescent="0.2">
      <c r="A75" t="s">
        <v>62</v>
      </c>
      <c r="B75" t="s">
        <v>36</v>
      </c>
      <c r="C75" t="s">
        <v>51</v>
      </c>
      <c r="D75" t="s">
        <v>36</v>
      </c>
      <c r="E75">
        <v>1991</v>
      </c>
      <c r="F75" s="2">
        <v>9133000</v>
      </c>
      <c r="G75" s="2">
        <v>7339000</v>
      </c>
      <c r="H75" s="2">
        <v>98600000</v>
      </c>
      <c r="I75" s="2">
        <v>50769000</v>
      </c>
      <c r="J75" s="2">
        <v>165840000</v>
      </c>
    </row>
    <row r="76" spans="1:10" x14ac:dyDescent="0.2">
      <c r="A76" t="s">
        <v>62</v>
      </c>
      <c r="B76" t="s">
        <v>36</v>
      </c>
      <c r="C76" t="s">
        <v>51</v>
      </c>
      <c r="D76" t="s">
        <v>36</v>
      </c>
      <c r="E76">
        <v>1992</v>
      </c>
      <c r="F76" s="2">
        <v>5496000</v>
      </c>
      <c r="G76" s="2">
        <v>4778000</v>
      </c>
      <c r="H76" s="2">
        <v>72541000</v>
      </c>
      <c r="I76" s="2">
        <v>36729000</v>
      </c>
      <c r="J76" s="2">
        <v>119544000</v>
      </c>
    </row>
    <row r="77" spans="1:10" x14ac:dyDescent="0.2">
      <c r="A77" t="s">
        <v>62</v>
      </c>
      <c r="B77" t="s">
        <v>36</v>
      </c>
      <c r="C77" t="s">
        <v>51</v>
      </c>
      <c r="D77" t="s">
        <v>36</v>
      </c>
      <c r="E77">
        <v>1993</v>
      </c>
      <c r="F77" s="2">
        <v>9945000</v>
      </c>
      <c r="G77" s="2">
        <v>8152000</v>
      </c>
      <c r="H77" s="2">
        <v>105117000</v>
      </c>
      <c r="I77" s="2">
        <v>52429000</v>
      </c>
      <c r="J77" s="2">
        <v>175643000</v>
      </c>
    </row>
    <row r="78" spans="1:10" x14ac:dyDescent="0.2">
      <c r="A78" t="s">
        <v>62</v>
      </c>
      <c r="B78" t="s">
        <v>36</v>
      </c>
      <c r="C78" t="s">
        <v>51</v>
      </c>
      <c r="D78" t="s">
        <v>36</v>
      </c>
      <c r="E78">
        <v>1994</v>
      </c>
      <c r="F78" s="2">
        <v>15066000</v>
      </c>
      <c r="G78" s="2">
        <v>12022000</v>
      </c>
      <c r="H78" s="2">
        <v>139516000</v>
      </c>
      <c r="I78" s="2">
        <v>71283000</v>
      </c>
      <c r="J78" s="2">
        <v>237887000</v>
      </c>
    </row>
    <row r="79" spans="1:10" x14ac:dyDescent="0.2">
      <c r="A79" t="s">
        <v>62</v>
      </c>
      <c r="B79" t="s">
        <v>36</v>
      </c>
      <c r="C79" t="s">
        <v>51</v>
      </c>
      <c r="D79" t="s">
        <v>36</v>
      </c>
      <c r="E79">
        <v>1995</v>
      </c>
      <c r="F79" s="2">
        <v>9485000</v>
      </c>
      <c r="G79" s="2">
        <v>7530000</v>
      </c>
      <c r="H79" s="2">
        <v>96593000</v>
      </c>
      <c r="I79" s="2">
        <v>48738000</v>
      </c>
      <c r="J79" s="2">
        <v>162347000</v>
      </c>
    </row>
    <row r="80" spans="1:10" x14ac:dyDescent="0.2">
      <c r="A80" t="s">
        <v>62</v>
      </c>
      <c r="B80" t="s">
        <v>36</v>
      </c>
      <c r="C80" t="s">
        <v>51</v>
      </c>
      <c r="D80" t="s">
        <v>36</v>
      </c>
      <c r="E80">
        <v>1996</v>
      </c>
      <c r="F80" s="2">
        <v>8079000</v>
      </c>
      <c r="G80" s="2">
        <v>5662000</v>
      </c>
      <c r="H80" s="2">
        <v>84898000</v>
      </c>
      <c r="I80" s="2">
        <v>39993000</v>
      </c>
      <c r="J80" s="2">
        <v>138632000</v>
      </c>
    </row>
    <row r="81" spans="1:10" x14ac:dyDescent="0.2">
      <c r="A81" t="s">
        <v>62</v>
      </c>
      <c r="B81" t="s">
        <v>36</v>
      </c>
      <c r="C81" t="s">
        <v>51</v>
      </c>
      <c r="D81" t="s">
        <v>36</v>
      </c>
      <c r="E81">
        <v>1997</v>
      </c>
      <c r="F81" s="2">
        <v>11935000</v>
      </c>
      <c r="G81" s="2">
        <v>7967000</v>
      </c>
      <c r="H81" s="2">
        <v>113581000</v>
      </c>
      <c r="I81" s="2">
        <v>54339000</v>
      </c>
      <c r="J81" s="2">
        <v>187823000</v>
      </c>
    </row>
    <row r="82" spans="1:10" x14ac:dyDescent="0.2">
      <c r="A82" t="s">
        <v>62</v>
      </c>
      <c r="B82" t="s">
        <v>36</v>
      </c>
      <c r="C82" t="s">
        <v>51</v>
      </c>
      <c r="D82" t="s">
        <v>36</v>
      </c>
      <c r="E82">
        <v>1998</v>
      </c>
      <c r="F82" s="2">
        <v>12886000</v>
      </c>
      <c r="G82" s="2">
        <v>9312000</v>
      </c>
      <c r="H82" s="2">
        <v>124397000</v>
      </c>
      <c r="I82" s="2">
        <v>62874000</v>
      </c>
      <c r="J82" s="2">
        <v>209470000</v>
      </c>
    </row>
    <row r="83" spans="1:10" x14ac:dyDescent="0.2">
      <c r="A83" t="s">
        <v>62</v>
      </c>
      <c r="B83" t="s">
        <v>36</v>
      </c>
      <c r="C83" t="s">
        <v>51</v>
      </c>
      <c r="D83" t="s">
        <v>36</v>
      </c>
      <c r="E83">
        <v>1999</v>
      </c>
      <c r="F83" s="2">
        <v>19593000</v>
      </c>
      <c r="G83" s="2">
        <v>13008000</v>
      </c>
      <c r="H83" s="2">
        <v>162164000</v>
      </c>
      <c r="I83" s="2">
        <v>80146000</v>
      </c>
      <c r="J83" s="2">
        <v>274910000</v>
      </c>
    </row>
    <row r="84" spans="1:10" x14ac:dyDescent="0.2">
      <c r="A84" t="s">
        <v>62</v>
      </c>
      <c r="B84" t="s">
        <v>36</v>
      </c>
      <c r="C84" t="s">
        <v>51</v>
      </c>
      <c r="D84" t="s">
        <v>36</v>
      </c>
      <c r="E84">
        <v>2000</v>
      </c>
      <c r="F84" s="2">
        <v>11674000</v>
      </c>
      <c r="G84" s="2">
        <v>7808000</v>
      </c>
      <c r="H84" s="2">
        <v>118605000</v>
      </c>
      <c r="I84" s="2">
        <v>56585000</v>
      </c>
      <c r="J84" s="2">
        <v>194674000</v>
      </c>
    </row>
    <row r="85" spans="1:10" x14ac:dyDescent="0.2">
      <c r="A85" t="s">
        <v>62</v>
      </c>
      <c r="B85" t="s">
        <v>36</v>
      </c>
      <c r="C85" t="s">
        <v>51</v>
      </c>
      <c r="D85" t="s">
        <v>36</v>
      </c>
      <c r="E85">
        <v>2001</v>
      </c>
      <c r="F85" s="2">
        <v>15683000</v>
      </c>
      <c r="G85" s="2">
        <v>10347000</v>
      </c>
      <c r="H85" s="2">
        <v>139540000</v>
      </c>
      <c r="I85" s="2">
        <v>69095000</v>
      </c>
      <c r="J85" s="2">
        <v>234665000</v>
      </c>
    </row>
    <row r="86" spans="1:10" x14ac:dyDescent="0.2">
      <c r="A86" t="s">
        <v>62</v>
      </c>
      <c r="B86" t="s">
        <v>36</v>
      </c>
      <c r="C86" t="s">
        <v>51</v>
      </c>
      <c r="D86" t="s">
        <v>36</v>
      </c>
      <c r="E86">
        <v>2002</v>
      </c>
      <c r="F86" s="2">
        <v>14620000</v>
      </c>
      <c r="G86" s="2">
        <v>9392000</v>
      </c>
      <c r="H86" s="2">
        <v>125575000</v>
      </c>
      <c r="I86" s="2">
        <v>70918000</v>
      </c>
      <c r="J86" s="2">
        <v>220506000</v>
      </c>
    </row>
    <row r="87" spans="1:10" x14ac:dyDescent="0.2">
      <c r="A87" t="s">
        <v>62</v>
      </c>
      <c r="B87" t="s">
        <v>36</v>
      </c>
      <c r="C87" t="s">
        <v>51</v>
      </c>
      <c r="D87" t="s">
        <v>36</v>
      </c>
      <c r="E87">
        <v>2003</v>
      </c>
      <c r="F87" s="2">
        <v>26899000</v>
      </c>
      <c r="G87" s="2">
        <v>15388000</v>
      </c>
      <c r="H87" s="2">
        <v>197494000</v>
      </c>
      <c r="I87" s="2">
        <v>111913000</v>
      </c>
      <c r="J87" s="2">
        <v>351695000</v>
      </c>
    </row>
    <row r="88" spans="1:10" x14ac:dyDescent="0.2">
      <c r="A88" t="s">
        <v>62</v>
      </c>
      <c r="B88" t="s">
        <v>36</v>
      </c>
      <c r="C88" t="s">
        <v>51</v>
      </c>
      <c r="D88" t="s">
        <v>36</v>
      </c>
      <c r="E88">
        <v>2004</v>
      </c>
      <c r="F88" s="2">
        <v>19840000</v>
      </c>
      <c r="G88" s="2">
        <v>14461000</v>
      </c>
      <c r="H88" s="2">
        <v>169602000</v>
      </c>
      <c r="I88" s="2">
        <v>101506000</v>
      </c>
      <c r="J88" s="2">
        <v>305409000</v>
      </c>
    </row>
    <row r="89" spans="1:10" x14ac:dyDescent="0.2">
      <c r="A89" t="s">
        <v>62</v>
      </c>
      <c r="B89" t="s">
        <v>36</v>
      </c>
      <c r="C89" t="s">
        <v>51</v>
      </c>
      <c r="D89" t="s">
        <v>36</v>
      </c>
      <c r="E89">
        <v>2005</v>
      </c>
      <c r="F89" s="2">
        <v>21381000</v>
      </c>
      <c r="G89" s="2">
        <v>17072000</v>
      </c>
      <c r="H89" s="2">
        <v>166546000</v>
      </c>
      <c r="I89" s="2">
        <v>119957000</v>
      </c>
      <c r="J89" s="2">
        <v>324956000</v>
      </c>
    </row>
    <row r="90" spans="1:10" x14ac:dyDescent="0.2">
      <c r="A90" t="s">
        <v>62</v>
      </c>
      <c r="B90" t="s">
        <v>36</v>
      </c>
      <c r="C90" t="s">
        <v>51</v>
      </c>
      <c r="D90" t="s">
        <v>36</v>
      </c>
      <c r="E90">
        <v>2006</v>
      </c>
      <c r="F90" s="2">
        <v>18858000</v>
      </c>
      <c r="G90" s="2">
        <v>17670000</v>
      </c>
      <c r="H90" s="2">
        <v>174336000</v>
      </c>
      <c r="I90" s="2">
        <v>135832000</v>
      </c>
      <c r="J90" s="2">
        <v>346695000</v>
      </c>
    </row>
    <row r="91" spans="1:10" x14ac:dyDescent="0.2">
      <c r="A91" t="s">
        <v>62</v>
      </c>
      <c r="B91" t="s">
        <v>36</v>
      </c>
      <c r="C91" t="s">
        <v>51</v>
      </c>
      <c r="D91" t="s">
        <v>36</v>
      </c>
      <c r="E91">
        <v>2007</v>
      </c>
      <c r="F91" s="2">
        <v>17614000</v>
      </c>
      <c r="G91" s="2">
        <v>18203000</v>
      </c>
      <c r="H91" s="2">
        <v>159173000</v>
      </c>
      <c r="I91" s="2">
        <v>141354000</v>
      </c>
      <c r="J91" s="2">
        <v>336345000</v>
      </c>
    </row>
    <row r="92" spans="1:10" x14ac:dyDescent="0.2">
      <c r="A92" t="s">
        <v>62</v>
      </c>
      <c r="B92" t="s">
        <v>36</v>
      </c>
      <c r="C92" t="s">
        <v>51</v>
      </c>
      <c r="D92" t="s">
        <v>36</v>
      </c>
      <c r="E92">
        <v>2008</v>
      </c>
      <c r="F92" s="2">
        <v>24075000</v>
      </c>
      <c r="G92" s="2">
        <v>25631000</v>
      </c>
      <c r="H92" s="2">
        <v>179792000</v>
      </c>
      <c r="I92" s="2">
        <v>177704000</v>
      </c>
      <c r="J92" s="2">
        <v>407202000</v>
      </c>
    </row>
    <row r="93" spans="1:10" x14ac:dyDescent="0.2">
      <c r="A93" t="s">
        <v>62</v>
      </c>
      <c r="B93" t="s">
        <v>36</v>
      </c>
      <c r="C93" t="s">
        <v>51</v>
      </c>
      <c r="D93" t="s">
        <v>36</v>
      </c>
      <c r="E93">
        <v>2009</v>
      </c>
      <c r="F93" s="2">
        <v>25683000</v>
      </c>
      <c r="G93" s="2">
        <v>31393000</v>
      </c>
      <c r="H93" s="2">
        <v>193825000</v>
      </c>
      <c r="I93" s="2">
        <v>219971000</v>
      </c>
      <c r="J93" s="2">
        <v>470872000</v>
      </c>
    </row>
    <row r="94" spans="1:10" x14ac:dyDescent="0.2">
      <c r="A94" t="s">
        <v>62</v>
      </c>
      <c r="B94" t="s">
        <v>36</v>
      </c>
      <c r="C94" t="s">
        <v>51</v>
      </c>
      <c r="D94" t="s">
        <v>36</v>
      </c>
      <c r="E94">
        <v>2010</v>
      </c>
      <c r="F94" s="2">
        <v>24376000</v>
      </c>
      <c r="G94" s="2">
        <v>29272000</v>
      </c>
      <c r="H94" s="2">
        <v>168676000</v>
      </c>
      <c r="I94" s="2">
        <v>207358000</v>
      </c>
      <c r="J94" s="2">
        <v>429682000</v>
      </c>
    </row>
    <row r="95" spans="1:10" x14ac:dyDescent="0.2">
      <c r="A95" t="s">
        <v>62</v>
      </c>
      <c r="B95" t="s">
        <v>36</v>
      </c>
      <c r="C95" t="s">
        <v>51</v>
      </c>
      <c r="D95" t="s">
        <v>36</v>
      </c>
      <c r="E95">
        <v>2011</v>
      </c>
      <c r="F95" s="2">
        <v>24521000</v>
      </c>
      <c r="G95" s="2">
        <v>30246000</v>
      </c>
      <c r="H95" s="2">
        <v>171535000</v>
      </c>
      <c r="I95" s="2">
        <v>215563000</v>
      </c>
      <c r="J95" s="2">
        <v>441866000</v>
      </c>
    </row>
    <row r="96" spans="1:10" x14ac:dyDescent="0.2">
      <c r="A96" t="s">
        <v>62</v>
      </c>
      <c r="B96" t="s">
        <v>36</v>
      </c>
      <c r="C96" t="s">
        <v>51</v>
      </c>
      <c r="D96" t="s">
        <v>36</v>
      </c>
      <c r="E96">
        <v>2012</v>
      </c>
      <c r="F96" s="2">
        <v>35074000</v>
      </c>
      <c r="G96" s="2">
        <v>43344000</v>
      </c>
      <c r="H96" s="2">
        <v>200553000</v>
      </c>
      <c r="I96" s="2">
        <v>284503000</v>
      </c>
      <c r="J96" s="2">
        <v>563474000</v>
      </c>
    </row>
    <row r="97" spans="1:10" x14ac:dyDescent="0.2">
      <c r="A97" t="s">
        <v>62</v>
      </c>
      <c r="B97" t="s">
        <v>36</v>
      </c>
      <c r="C97" t="s">
        <v>51</v>
      </c>
      <c r="D97" t="s">
        <v>36</v>
      </c>
      <c r="E97">
        <v>2013</v>
      </c>
      <c r="F97" s="2">
        <v>21439000</v>
      </c>
      <c r="G97" s="2">
        <v>30950000</v>
      </c>
      <c r="H97" s="2">
        <v>124526000</v>
      </c>
      <c r="I97" s="2">
        <v>195500000</v>
      </c>
      <c r="J97" s="2">
        <v>372414000</v>
      </c>
    </row>
    <row r="98" spans="1:10" x14ac:dyDescent="0.2">
      <c r="A98" t="s">
        <v>62</v>
      </c>
      <c r="B98" t="s">
        <v>36</v>
      </c>
      <c r="C98" t="s">
        <v>51</v>
      </c>
      <c r="D98" t="s">
        <v>36</v>
      </c>
      <c r="E98">
        <v>2014</v>
      </c>
      <c r="F98" s="2">
        <v>20672000</v>
      </c>
      <c r="G98" s="2">
        <v>30901000</v>
      </c>
      <c r="H98" s="2">
        <v>149722000</v>
      </c>
      <c r="I98" s="2">
        <v>304110000</v>
      </c>
      <c r="J98" s="2">
        <v>505406000</v>
      </c>
    </row>
    <row r="99" spans="1:10" x14ac:dyDescent="0.2">
      <c r="A99" t="s">
        <v>62</v>
      </c>
      <c r="B99" t="s">
        <v>36</v>
      </c>
      <c r="C99" t="s">
        <v>51</v>
      </c>
      <c r="D99" t="s">
        <v>36</v>
      </c>
      <c r="E99">
        <v>2015</v>
      </c>
      <c r="F99" s="2">
        <v>26638000</v>
      </c>
      <c r="G99" s="2">
        <v>39104000</v>
      </c>
      <c r="H99" s="2">
        <v>169164000</v>
      </c>
      <c r="I99" s="2">
        <v>364629000</v>
      </c>
      <c r="J99" s="2">
        <v>599535000</v>
      </c>
    </row>
    <row r="100" spans="1:10" x14ac:dyDescent="0.2">
      <c r="A100" t="s">
        <v>62</v>
      </c>
      <c r="B100" t="s">
        <v>36</v>
      </c>
      <c r="C100" t="s">
        <v>51</v>
      </c>
      <c r="D100" t="s">
        <v>36</v>
      </c>
      <c r="E100">
        <v>2016</v>
      </c>
      <c r="F100" s="2">
        <v>19429000</v>
      </c>
      <c r="G100" s="2">
        <v>28954000</v>
      </c>
      <c r="H100" s="2">
        <v>140466000</v>
      </c>
      <c r="I100" s="2">
        <v>308819000</v>
      </c>
      <c r="J100" s="2">
        <v>497669000</v>
      </c>
    </row>
    <row r="101" spans="1:10" x14ac:dyDescent="0.2">
      <c r="A101" t="s">
        <v>62</v>
      </c>
      <c r="B101" t="s">
        <v>36</v>
      </c>
      <c r="C101" t="s">
        <v>51</v>
      </c>
      <c r="D101" t="s">
        <v>36</v>
      </c>
      <c r="E101">
        <v>2017</v>
      </c>
      <c r="F101" s="2">
        <v>30592000</v>
      </c>
      <c r="G101" s="2">
        <v>43729000</v>
      </c>
      <c r="H101" s="2">
        <v>180374000</v>
      </c>
      <c r="I101" s="2">
        <v>384668000</v>
      </c>
      <c r="J101" s="2">
        <v>639364000</v>
      </c>
    </row>
    <row r="102" spans="1:10" x14ac:dyDescent="0.2">
      <c r="A102" t="s">
        <v>62</v>
      </c>
      <c r="B102" t="s">
        <v>36</v>
      </c>
      <c r="C102" t="s">
        <v>51</v>
      </c>
      <c r="D102" t="s">
        <v>36</v>
      </c>
      <c r="E102">
        <v>2018</v>
      </c>
      <c r="F102" s="2">
        <v>23854000</v>
      </c>
      <c r="G102" s="2">
        <v>35285000</v>
      </c>
      <c r="H102" s="2">
        <v>149272000</v>
      </c>
      <c r="I102" s="2">
        <v>309986000</v>
      </c>
      <c r="J102" s="2">
        <v>518397000</v>
      </c>
    </row>
    <row r="103" spans="1:10" x14ac:dyDescent="0.2">
      <c r="A103" t="s">
        <v>62</v>
      </c>
      <c r="B103" t="s">
        <v>36</v>
      </c>
      <c r="C103" t="s">
        <v>51</v>
      </c>
      <c r="D103" t="s">
        <v>36</v>
      </c>
      <c r="E103">
        <v>2019</v>
      </c>
      <c r="F103" s="2">
        <v>30564000</v>
      </c>
      <c r="G103" s="2">
        <v>44576000</v>
      </c>
      <c r="H103" s="2">
        <v>177217000</v>
      </c>
      <c r="I103" s="2">
        <v>373942000</v>
      </c>
      <c r="J103" s="2">
        <v>626299000</v>
      </c>
    </row>
    <row r="104" spans="1:10" x14ac:dyDescent="0.2">
      <c r="A104" t="s">
        <v>62</v>
      </c>
      <c r="B104" t="s">
        <v>36</v>
      </c>
      <c r="C104" t="s">
        <v>51</v>
      </c>
      <c r="D104" t="s">
        <v>36</v>
      </c>
      <c r="E104">
        <v>2020</v>
      </c>
      <c r="F104" s="2">
        <v>24703000</v>
      </c>
      <c r="G104" s="2">
        <v>36866000</v>
      </c>
      <c r="H104" s="2">
        <v>153637000</v>
      </c>
      <c r="I104" s="2">
        <v>331204000</v>
      </c>
      <c r="J104" s="2">
        <v>546411000</v>
      </c>
    </row>
    <row r="105" spans="1:10" x14ac:dyDescent="0.2">
      <c r="A105" t="s">
        <v>62</v>
      </c>
      <c r="B105" t="s">
        <v>36</v>
      </c>
      <c r="C105" t="s">
        <v>51</v>
      </c>
      <c r="D105" t="s">
        <v>36</v>
      </c>
      <c r="E105">
        <v>2021</v>
      </c>
      <c r="F105" s="2">
        <v>33412000</v>
      </c>
      <c r="G105" s="2">
        <v>48869000</v>
      </c>
      <c r="H105" s="2">
        <v>186169000</v>
      </c>
      <c r="I105" s="2">
        <v>407666000</v>
      </c>
      <c r="J105" s="2">
        <v>676116000</v>
      </c>
    </row>
    <row r="106" spans="1:10" x14ac:dyDescent="0.2">
      <c r="A106" t="s">
        <v>62</v>
      </c>
      <c r="B106" t="s">
        <v>36</v>
      </c>
      <c r="C106" t="s">
        <v>51</v>
      </c>
      <c r="D106" t="s">
        <v>36</v>
      </c>
      <c r="E106">
        <v>2022</v>
      </c>
      <c r="F106" s="2">
        <v>32323000</v>
      </c>
      <c r="G106" s="2">
        <v>48914000</v>
      </c>
      <c r="H106" s="2">
        <v>193089000</v>
      </c>
      <c r="I106" s="2">
        <v>429393000</v>
      </c>
      <c r="J106" s="2">
        <v>703720000</v>
      </c>
    </row>
    <row r="107" spans="1:10" x14ac:dyDescent="0.2">
      <c r="A107" t="s">
        <v>62</v>
      </c>
      <c r="B107" t="s">
        <v>36</v>
      </c>
      <c r="C107" t="s">
        <v>51</v>
      </c>
      <c r="D107" t="s">
        <v>36</v>
      </c>
      <c r="E107">
        <v>2023</v>
      </c>
      <c r="F107" s="2">
        <v>41761000</v>
      </c>
      <c r="G107" s="2">
        <v>63197000</v>
      </c>
      <c r="H107" s="2">
        <v>249471000</v>
      </c>
      <c r="I107" s="2">
        <v>554776000</v>
      </c>
      <c r="J107" s="2">
        <v>909206000</v>
      </c>
    </row>
  </sheetData>
  <mergeCells count="1">
    <mergeCell ref="A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ABE1-5843-45BB-892E-62255949A675}">
  <dimension ref="A1:K10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83203125" bestFit="1" customWidth="1"/>
    <col min="2" max="2" width="23.33203125" bestFit="1" customWidth="1"/>
    <col min="3" max="3" width="8.6640625" bestFit="1" customWidth="1"/>
    <col min="4" max="4" width="11.5" bestFit="1" customWidth="1"/>
    <col min="6" max="6" width="17.1640625" customWidth="1"/>
    <col min="7" max="7" width="12.6640625" bestFit="1" customWidth="1"/>
  </cols>
  <sheetData>
    <row r="1" spans="1:11" x14ac:dyDescent="0.2">
      <c r="A1" s="5" t="s">
        <v>63</v>
      </c>
      <c r="B1" s="5"/>
      <c r="C1" s="5"/>
      <c r="D1" s="5"/>
      <c r="E1" s="5"/>
    </row>
    <row r="2" spans="1:11" ht="14.5" customHeight="1" x14ac:dyDescent="0.2">
      <c r="A2" s="32" t="s">
        <v>29</v>
      </c>
      <c r="B2" s="31"/>
      <c r="C2" s="31"/>
      <c r="D2" s="31"/>
      <c r="E2" s="31"/>
      <c r="F2" s="31"/>
    </row>
    <row r="3" spans="1:11" x14ac:dyDescent="0.2">
      <c r="A3" s="31"/>
      <c r="B3" s="31"/>
      <c r="C3" s="31"/>
      <c r="D3" s="31"/>
      <c r="E3" s="31"/>
      <c r="F3" s="31"/>
    </row>
    <row r="4" spans="1:11" x14ac:dyDescent="0.2">
      <c r="A4" s="29" t="s">
        <v>30</v>
      </c>
      <c r="B4" s="31"/>
      <c r="C4" s="31"/>
      <c r="D4" s="31"/>
      <c r="E4" s="31"/>
      <c r="F4" s="31"/>
    </row>
    <row r="5" spans="1:11" x14ac:dyDescent="0.2">
      <c r="A5" t="s">
        <v>7</v>
      </c>
      <c r="B5" t="s">
        <v>8</v>
      </c>
      <c r="C5" t="s">
        <v>10</v>
      </c>
      <c r="D5" t="s">
        <v>11</v>
      </c>
      <c r="E5" t="s">
        <v>13</v>
      </c>
      <c r="F5" t="s">
        <v>25</v>
      </c>
    </row>
    <row r="6" spans="1:11" x14ac:dyDescent="0.2">
      <c r="A6" t="s">
        <v>60</v>
      </c>
      <c r="B6" t="s">
        <v>38</v>
      </c>
      <c r="C6" t="s">
        <v>48</v>
      </c>
      <c r="D6" t="s">
        <v>56</v>
      </c>
      <c r="E6">
        <v>1990</v>
      </c>
      <c r="F6" s="2">
        <v>50000000</v>
      </c>
      <c r="G6" s="7"/>
      <c r="H6" s="7"/>
      <c r="I6" s="7"/>
      <c r="J6" s="7"/>
      <c r="K6" s="7"/>
    </row>
    <row r="7" spans="1:11" x14ac:dyDescent="0.2">
      <c r="A7" t="s">
        <v>60</v>
      </c>
      <c r="B7" t="s">
        <v>38</v>
      </c>
      <c r="C7" t="s">
        <v>48</v>
      </c>
      <c r="D7" t="s">
        <v>56</v>
      </c>
      <c r="E7">
        <v>1991</v>
      </c>
      <c r="F7" s="2">
        <v>50500000</v>
      </c>
      <c r="G7" s="7"/>
      <c r="H7" s="7"/>
      <c r="I7" s="7"/>
      <c r="J7" s="7"/>
      <c r="K7" s="7"/>
    </row>
    <row r="8" spans="1:11" x14ac:dyDescent="0.2">
      <c r="A8" t="s">
        <v>60</v>
      </c>
      <c r="B8" t="s">
        <v>38</v>
      </c>
      <c r="C8" t="s">
        <v>48</v>
      </c>
      <c r="D8" t="s">
        <v>56</v>
      </c>
      <c r="E8">
        <v>1992</v>
      </c>
      <c r="F8" s="2">
        <v>51000000</v>
      </c>
      <c r="G8" s="7"/>
      <c r="H8" s="7"/>
      <c r="I8" s="7"/>
      <c r="J8" s="7"/>
      <c r="K8" s="7"/>
    </row>
    <row r="9" spans="1:11" x14ac:dyDescent="0.2">
      <c r="A9" t="s">
        <v>60</v>
      </c>
      <c r="B9" t="s">
        <v>38</v>
      </c>
      <c r="C9" t="s">
        <v>48</v>
      </c>
      <c r="D9" t="s">
        <v>56</v>
      </c>
      <c r="E9">
        <v>1993</v>
      </c>
      <c r="F9" s="2">
        <v>51500000</v>
      </c>
      <c r="G9" s="7"/>
      <c r="H9" s="7"/>
      <c r="I9" s="7"/>
      <c r="J9" s="7"/>
      <c r="K9" s="7"/>
    </row>
    <row r="10" spans="1:11" x14ac:dyDescent="0.2">
      <c r="A10" t="s">
        <v>60</v>
      </c>
      <c r="B10" t="s">
        <v>38</v>
      </c>
      <c r="C10" t="s">
        <v>48</v>
      </c>
      <c r="D10" t="s">
        <v>56</v>
      </c>
      <c r="E10">
        <v>1994</v>
      </c>
      <c r="F10" s="2">
        <v>52000000</v>
      </c>
      <c r="G10" s="7"/>
      <c r="H10" s="7"/>
      <c r="I10" s="7"/>
      <c r="J10" s="7"/>
      <c r="K10" s="7"/>
    </row>
    <row r="11" spans="1:11" x14ac:dyDescent="0.2">
      <c r="A11" t="s">
        <v>60</v>
      </c>
      <c r="B11" t="s">
        <v>38</v>
      </c>
      <c r="C11" t="s">
        <v>48</v>
      </c>
      <c r="D11" t="s">
        <v>56</v>
      </c>
      <c r="E11">
        <v>1995</v>
      </c>
      <c r="F11" s="2">
        <v>52500000</v>
      </c>
      <c r="G11" s="7"/>
      <c r="H11" s="7"/>
      <c r="I11" s="7"/>
      <c r="J11" s="7"/>
      <c r="K11" s="7"/>
    </row>
    <row r="12" spans="1:11" x14ac:dyDescent="0.2">
      <c r="A12" t="s">
        <v>60</v>
      </c>
      <c r="B12" t="s">
        <v>38</v>
      </c>
      <c r="C12" t="s">
        <v>48</v>
      </c>
      <c r="D12" t="s">
        <v>56</v>
      </c>
      <c r="E12">
        <v>1996</v>
      </c>
      <c r="F12" s="2">
        <v>53000000</v>
      </c>
      <c r="G12" s="7"/>
      <c r="H12" s="7"/>
      <c r="I12" s="7"/>
      <c r="J12" s="7"/>
      <c r="K12" s="7"/>
    </row>
    <row r="13" spans="1:11" x14ac:dyDescent="0.2">
      <c r="A13" t="s">
        <v>60</v>
      </c>
      <c r="B13" t="s">
        <v>38</v>
      </c>
      <c r="C13" t="s">
        <v>48</v>
      </c>
      <c r="D13" t="s">
        <v>56</v>
      </c>
      <c r="E13">
        <v>1997</v>
      </c>
      <c r="F13" s="2">
        <v>53500000</v>
      </c>
      <c r="G13" s="7"/>
      <c r="H13" s="7"/>
      <c r="I13" s="7"/>
      <c r="J13" s="7"/>
      <c r="K13" s="7"/>
    </row>
    <row r="14" spans="1:11" x14ac:dyDescent="0.2">
      <c r="A14" t="s">
        <v>60</v>
      </c>
      <c r="B14" t="s">
        <v>38</v>
      </c>
      <c r="C14" t="s">
        <v>48</v>
      </c>
      <c r="D14" t="s">
        <v>56</v>
      </c>
      <c r="E14">
        <v>1998</v>
      </c>
      <c r="F14" s="2">
        <v>54000000</v>
      </c>
      <c r="G14" s="7"/>
      <c r="H14" s="7"/>
      <c r="I14" s="7"/>
      <c r="J14" s="7"/>
      <c r="K14" s="7"/>
    </row>
    <row r="15" spans="1:11" x14ac:dyDescent="0.2">
      <c r="A15" t="s">
        <v>60</v>
      </c>
      <c r="B15" t="s">
        <v>38</v>
      </c>
      <c r="C15" t="s">
        <v>48</v>
      </c>
      <c r="D15" t="s">
        <v>56</v>
      </c>
      <c r="E15">
        <v>1999</v>
      </c>
      <c r="F15" s="2">
        <v>54500000</v>
      </c>
      <c r="G15" s="7"/>
      <c r="H15" s="7"/>
      <c r="I15" s="7"/>
      <c r="J15" s="7"/>
      <c r="K15" s="7"/>
    </row>
    <row r="16" spans="1:11" x14ac:dyDescent="0.2">
      <c r="A16" t="s">
        <v>60</v>
      </c>
      <c r="B16" t="s">
        <v>38</v>
      </c>
      <c r="C16" t="s">
        <v>48</v>
      </c>
      <c r="D16" t="s">
        <v>56</v>
      </c>
      <c r="E16">
        <v>2000</v>
      </c>
      <c r="F16" s="2">
        <v>55000000</v>
      </c>
      <c r="G16" s="7"/>
      <c r="H16" s="7"/>
      <c r="I16" s="7"/>
      <c r="J16" s="7"/>
      <c r="K16" s="7"/>
    </row>
    <row r="17" spans="1:11" x14ac:dyDescent="0.2">
      <c r="A17" t="s">
        <v>60</v>
      </c>
      <c r="B17" t="s">
        <v>38</v>
      </c>
      <c r="C17" t="s">
        <v>48</v>
      </c>
      <c r="D17" t="s">
        <v>56</v>
      </c>
      <c r="E17">
        <v>2001</v>
      </c>
      <c r="F17" s="2">
        <v>55500000</v>
      </c>
      <c r="G17" s="7"/>
      <c r="H17" s="7"/>
      <c r="I17" s="7"/>
      <c r="J17" s="7"/>
      <c r="K17" s="7"/>
    </row>
    <row r="18" spans="1:11" x14ac:dyDescent="0.2">
      <c r="A18" t="s">
        <v>60</v>
      </c>
      <c r="B18" t="s">
        <v>38</v>
      </c>
      <c r="C18" t="s">
        <v>48</v>
      </c>
      <c r="D18" t="s">
        <v>56</v>
      </c>
      <c r="E18">
        <v>2002</v>
      </c>
      <c r="F18" s="2">
        <v>56000000</v>
      </c>
      <c r="G18" s="7"/>
      <c r="H18" s="7"/>
      <c r="I18" s="7"/>
      <c r="J18" s="7"/>
      <c r="K18" s="7"/>
    </row>
    <row r="19" spans="1:11" x14ac:dyDescent="0.2">
      <c r="A19" t="s">
        <v>60</v>
      </c>
      <c r="B19" t="s">
        <v>38</v>
      </c>
      <c r="C19" t="s">
        <v>48</v>
      </c>
      <c r="D19" t="s">
        <v>56</v>
      </c>
      <c r="E19">
        <v>2003</v>
      </c>
      <c r="F19" s="2">
        <v>56500000</v>
      </c>
      <c r="G19" s="7"/>
      <c r="H19" s="7"/>
      <c r="I19" s="7"/>
      <c r="J19" s="7"/>
      <c r="K19" s="7"/>
    </row>
    <row r="20" spans="1:11" x14ac:dyDescent="0.2">
      <c r="A20" t="s">
        <v>60</v>
      </c>
      <c r="B20" t="s">
        <v>38</v>
      </c>
      <c r="C20" t="s">
        <v>48</v>
      </c>
      <c r="D20" t="s">
        <v>56</v>
      </c>
      <c r="E20">
        <v>2004</v>
      </c>
      <c r="F20" s="2">
        <v>57000000</v>
      </c>
      <c r="G20" s="7"/>
      <c r="H20" s="7"/>
      <c r="I20" s="7"/>
      <c r="J20" s="7"/>
      <c r="K20" s="7"/>
    </row>
    <row r="21" spans="1:11" x14ac:dyDescent="0.2">
      <c r="A21" t="s">
        <v>60</v>
      </c>
      <c r="B21" t="s">
        <v>38</v>
      </c>
      <c r="C21" t="s">
        <v>48</v>
      </c>
      <c r="D21" t="s">
        <v>56</v>
      </c>
      <c r="E21">
        <v>2005</v>
      </c>
      <c r="F21" s="2">
        <v>57500000</v>
      </c>
      <c r="G21" s="7"/>
      <c r="H21" s="7"/>
      <c r="I21" s="7"/>
      <c r="J21" s="7"/>
      <c r="K21" s="7"/>
    </row>
    <row r="22" spans="1:11" x14ac:dyDescent="0.2">
      <c r="A22" t="s">
        <v>60</v>
      </c>
      <c r="B22" t="s">
        <v>38</v>
      </c>
      <c r="C22" t="s">
        <v>48</v>
      </c>
      <c r="D22" t="s">
        <v>56</v>
      </c>
      <c r="E22">
        <v>2006</v>
      </c>
      <c r="F22" s="2">
        <v>58000000</v>
      </c>
      <c r="G22" s="7"/>
      <c r="H22" s="7"/>
      <c r="I22" s="7"/>
      <c r="J22" s="7"/>
      <c r="K22" s="7"/>
    </row>
    <row r="23" spans="1:11" x14ac:dyDescent="0.2">
      <c r="A23" t="s">
        <v>60</v>
      </c>
      <c r="B23" t="s">
        <v>38</v>
      </c>
      <c r="C23" t="s">
        <v>48</v>
      </c>
      <c r="D23" t="s">
        <v>56</v>
      </c>
      <c r="E23">
        <v>2007</v>
      </c>
      <c r="F23" s="2">
        <v>58500000</v>
      </c>
      <c r="G23" s="7"/>
      <c r="H23" s="7"/>
      <c r="I23" s="7"/>
      <c r="J23" s="7"/>
      <c r="K23" s="7"/>
    </row>
    <row r="24" spans="1:11" x14ac:dyDescent="0.2">
      <c r="A24" t="s">
        <v>60</v>
      </c>
      <c r="B24" t="s">
        <v>38</v>
      </c>
      <c r="C24" t="s">
        <v>48</v>
      </c>
      <c r="D24" t="s">
        <v>56</v>
      </c>
      <c r="E24">
        <v>2008</v>
      </c>
      <c r="F24" s="2">
        <v>59000000</v>
      </c>
      <c r="G24" s="7"/>
      <c r="H24" s="7"/>
      <c r="I24" s="7"/>
      <c r="J24" s="7"/>
      <c r="K24" s="7"/>
    </row>
    <row r="25" spans="1:11" x14ac:dyDescent="0.2">
      <c r="A25" t="s">
        <v>60</v>
      </c>
      <c r="B25" t="s">
        <v>38</v>
      </c>
      <c r="C25" t="s">
        <v>48</v>
      </c>
      <c r="D25" t="s">
        <v>56</v>
      </c>
      <c r="E25">
        <v>2009</v>
      </c>
      <c r="F25" s="2">
        <v>59500000</v>
      </c>
      <c r="G25" s="7"/>
      <c r="H25" s="7"/>
      <c r="I25" s="7"/>
      <c r="J25" s="7"/>
      <c r="K25" s="7"/>
    </row>
    <row r="26" spans="1:11" x14ac:dyDescent="0.2">
      <c r="A26" t="s">
        <v>60</v>
      </c>
      <c r="B26" t="s">
        <v>38</v>
      </c>
      <c r="C26" t="s">
        <v>48</v>
      </c>
      <c r="D26" t="s">
        <v>56</v>
      </c>
      <c r="E26">
        <v>2010</v>
      </c>
      <c r="F26" s="2">
        <v>60000000</v>
      </c>
      <c r="G26" s="7"/>
      <c r="H26" s="7"/>
      <c r="I26" s="7"/>
      <c r="J26" s="7"/>
      <c r="K26" s="7"/>
    </row>
    <row r="27" spans="1:11" x14ac:dyDescent="0.2">
      <c r="A27" t="s">
        <v>60</v>
      </c>
      <c r="B27" t="s">
        <v>38</v>
      </c>
      <c r="C27" t="s">
        <v>48</v>
      </c>
      <c r="D27" t="s">
        <v>56</v>
      </c>
      <c r="E27">
        <v>2011</v>
      </c>
      <c r="F27" s="2">
        <v>60500000</v>
      </c>
      <c r="G27" s="7"/>
      <c r="H27" s="7"/>
      <c r="I27" s="7"/>
      <c r="J27" s="7"/>
      <c r="K27" s="7"/>
    </row>
    <row r="28" spans="1:11" x14ac:dyDescent="0.2">
      <c r="A28" t="s">
        <v>60</v>
      </c>
      <c r="B28" t="s">
        <v>38</v>
      </c>
      <c r="C28" t="s">
        <v>48</v>
      </c>
      <c r="D28" t="s">
        <v>56</v>
      </c>
      <c r="E28">
        <v>2012</v>
      </c>
      <c r="F28" s="2">
        <v>61000000</v>
      </c>
      <c r="G28" s="7"/>
      <c r="H28" s="7"/>
      <c r="I28" s="7"/>
      <c r="J28" s="7"/>
      <c r="K28" s="7"/>
    </row>
    <row r="29" spans="1:11" x14ac:dyDescent="0.2">
      <c r="A29" t="s">
        <v>60</v>
      </c>
      <c r="B29" t="s">
        <v>38</v>
      </c>
      <c r="C29" t="s">
        <v>48</v>
      </c>
      <c r="D29" t="s">
        <v>56</v>
      </c>
      <c r="E29">
        <v>2013</v>
      </c>
      <c r="F29" s="2">
        <v>61500000</v>
      </c>
      <c r="G29" s="7"/>
      <c r="H29" s="7"/>
      <c r="I29" s="7"/>
      <c r="J29" s="7"/>
      <c r="K29" s="7"/>
    </row>
    <row r="30" spans="1:11" x14ac:dyDescent="0.2">
      <c r="A30" t="s">
        <v>60</v>
      </c>
      <c r="B30" t="s">
        <v>38</v>
      </c>
      <c r="C30" t="s">
        <v>48</v>
      </c>
      <c r="D30" t="s">
        <v>56</v>
      </c>
      <c r="E30">
        <v>2014</v>
      </c>
      <c r="F30" s="2">
        <v>62000000</v>
      </c>
      <c r="G30" s="7"/>
      <c r="H30" s="7"/>
      <c r="I30" s="7"/>
      <c r="J30" s="7"/>
      <c r="K30" s="7"/>
    </row>
    <row r="31" spans="1:11" x14ac:dyDescent="0.2">
      <c r="A31" t="s">
        <v>60</v>
      </c>
      <c r="B31" t="s">
        <v>38</v>
      </c>
      <c r="C31" t="s">
        <v>48</v>
      </c>
      <c r="D31" t="s">
        <v>56</v>
      </c>
      <c r="E31">
        <v>2015</v>
      </c>
      <c r="F31" s="2">
        <v>62500000</v>
      </c>
      <c r="G31" s="7"/>
      <c r="H31" s="7"/>
      <c r="I31" s="7"/>
      <c r="J31" s="7"/>
      <c r="K31" s="7"/>
    </row>
    <row r="32" spans="1:11" x14ac:dyDescent="0.2">
      <c r="A32" t="s">
        <v>60</v>
      </c>
      <c r="B32" t="s">
        <v>38</v>
      </c>
      <c r="C32" t="s">
        <v>48</v>
      </c>
      <c r="D32" t="s">
        <v>56</v>
      </c>
      <c r="E32">
        <v>2016</v>
      </c>
      <c r="F32" s="2">
        <v>63000000</v>
      </c>
      <c r="G32" s="7"/>
      <c r="H32" s="7"/>
      <c r="I32" s="7"/>
      <c r="J32" s="7"/>
      <c r="K32" s="7"/>
    </row>
    <row r="33" spans="1:11" x14ac:dyDescent="0.2">
      <c r="A33" t="s">
        <v>60</v>
      </c>
      <c r="B33" t="s">
        <v>38</v>
      </c>
      <c r="C33" t="s">
        <v>48</v>
      </c>
      <c r="D33" t="s">
        <v>56</v>
      </c>
      <c r="E33">
        <v>2017</v>
      </c>
      <c r="F33" s="2">
        <v>63500000</v>
      </c>
      <c r="G33" s="7"/>
      <c r="H33" s="7"/>
      <c r="I33" s="7"/>
      <c r="J33" s="7"/>
      <c r="K33" s="7"/>
    </row>
    <row r="34" spans="1:11" x14ac:dyDescent="0.2">
      <c r="A34" t="s">
        <v>60</v>
      </c>
      <c r="B34" t="s">
        <v>38</v>
      </c>
      <c r="C34" t="s">
        <v>48</v>
      </c>
      <c r="D34" t="s">
        <v>56</v>
      </c>
      <c r="E34">
        <v>2018</v>
      </c>
      <c r="F34" s="2">
        <v>64000000</v>
      </c>
      <c r="G34" s="7"/>
      <c r="H34" s="7"/>
      <c r="I34" s="7"/>
      <c r="J34" s="7"/>
      <c r="K34" s="7"/>
    </row>
    <row r="35" spans="1:11" x14ac:dyDescent="0.2">
      <c r="A35" t="s">
        <v>60</v>
      </c>
      <c r="B35" t="s">
        <v>38</v>
      </c>
      <c r="C35" t="s">
        <v>48</v>
      </c>
      <c r="D35" t="s">
        <v>56</v>
      </c>
      <c r="E35">
        <v>2019</v>
      </c>
      <c r="F35" s="2">
        <v>64500000</v>
      </c>
      <c r="G35" s="7"/>
      <c r="H35" s="7"/>
      <c r="I35" s="7"/>
      <c r="J35" s="7"/>
      <c r="K35" s="7"/>
    </row>
    <row r="36" spans="1:11" x14ac:dyDescent="0.2">
      <c r="A36" t="s">
        <v>60</v>
      </c>
      <c r="B36" t="s">
        <v>38</v>
      </c>
      <c r="C36" t="s">
        <v>48</v>
      </c>
      <c r="D36" t="s">
        <v>56</v>
      </c>
      <c r="E36">
        <v>2020</v>
      </c>
      <c r="F36" s="2">
        <v>65000000</v>
      </c>
      <c r="G36" s="7"/>
      <c r="H36" s="7"/>
      <c r="I36" s="7"/>
      <c r="J36" s="7"/>
      <c r="K36" s="7"/>
    </row>
    <row r="37" spans="1:11" x14ac:dyDescent="0.2">
      <c r="A37" t="s">
        <v>60</v>
      </c>
      <c r="B37" t="s">
        <v>38</v>
      </c>
      <c r="C37" t="s">
        <v>48</v>
      </c>
      <c r="D37" t="s">
        <v>56</v>
      </c>
      <c r="E37">
        <v>2021</v>
      </c>
      <c r="F37" s="2">
        <v>65500000</v>
      </c>
      <c r="G37" s="7"/>
      <c r="H37" s="7"/>
      <c r="I37" s="7"/>
      <c r="J37" s="7"/>
      <c r="K37" s="7"/>
    </row>
    <row r="38" spans="1:11" x14ac:dyDescent="0.2">
      <c r="A38" t="s">
        <v>60</v>
      </c>
      <c r="B38" t="s">
        <v>38</v>
      </c>
      <c r="C38" t="s">
        <v>48</v>
      </c>
      <c r="D38" t="s">
        <v>56</v>
      </c>
      <c r="E38">
        <v>2022</v>
      </c>
      <c r="F38" s="2">
        <v>66000000</v>
      </c>
      <c r="G38" s="7"/>
      <c r="H38" s="7"/>
      <c r="I38" s="7"/>
      <c r="J38" s="7"/>
      <c r="K38" s="7"/>
    </row>
    <row r="39" spans="1:11" x14ac:dyDescent="0.2">
      <c r="A39" t="s">
        <v>60</v>
      </c>
      <c r="B39" t="s">
        <v>38</v>
      </c>
      <c r="C39" t="s">
        <v>48</v>
      </c>
      <c r="D39" t="s">
        <v>56</v>
      </c>
      <c r="E39">
        <v>2023</v>
      </c>
      <c r="F39" s="2">
        <v>66500000</v>
      </c>
      <c r="G39" s="7"/>
      <c r="H39" s="7"/>
      <c r="I39" s="7"/>
      <c r="J39" s="7"/>
      <c r="K39" s="7"/>
    </row>
    <row r="40" spans="1:11" x14ac:dyDescent="0.2">
      <c r="A40" t="s">
        <v>61</v>
      </c>
      <c r="B40" t="s">
        <v>39</v>
      </c>
      <c r="C40" t="s">
        <v>51</v>
      </c>
      <c r="D40" t="s">
        <v>39</v>
      </c>
      <c r="E40">
        <v>1990</v>
      </c>
      <c r="F40" s="2">
        <v>19000000</v>
      </c>
      <c r="G40" s="7"/>
      <c r="H40" s="7"/>
      <c r="I40" s="7"/>
      <c r="J40" s="7"/>
      <c r="K40" s="7"/>
    </row>
    <row r="41" spans="1:11" x14ac:dyDescent="0.2">
      <c r="A41" t="s">
        <v>61</v>
      </c>
      <c r="B41" t="s">
        <v>39</v>
      </c>
      <c r="C41" t="s">
        <v>51</v>
      </c>
      <c r="D41" t="s">
        <v>39</v>
      </c>
      <c r="E41">
        <v>1991</v>
      </c>
      <c r="F41" s="2">
        <v>19250000</v>
      </c>
      <c r="G41" s="7"/>
      <c r="H41" s="7"/>
      <c r="I41" s="7"/>
      <c r="J41" s="7"/>
      <c r="K41" s="7"/>
    </row>
    <row r="42" spans="1:11" x14ac:dyDescent="0.2">
      <c r="A42" t="s">
        <v>61</v>
      </c>
      <c r="B42" t="s">
        <v>39</v>
      </c>
      <c r="C42" t="s">
        <v>51</v>
      </c>
      <c r="D42" t="s">
        <v>39</v>
      </c>
      <c r="E42">
        <v>1992</v>
      </c>
      <c r="F42" s="2">
        <v>19250000</v>
      </c>
      <c r="G42" s="7"/>
      <c r="H42" s="7"/>
      <c r="I42" s="7"/>
      <c r="J42" s="7"/>
      <c r="K42" s="7"/>
    </row>
    <row r="43" spans="1:11" x14ac:dyDescent="0.2">
      <c r="A43" t="s">
        <v>61</v>
      </c>
      <c r="B43" t="s">
        <v>39</v>
      </c>
      <c r="C43" t="s">
        <v>51</v>
      </c>
      <c r="D43" t="s">
        <v>39</v>
      </c>
      <c r="E43">
        <v>1993</v>
      </c>
      <c r="F43" s="2">
        <v>19250000</v>
      </c>
      <c r="G43" s="7"/>
      <c r="H43" s="7"/>
      <c r="I43" s="7"/>
      <c r="J43" s="7"/>
      <c r="K43" s="7"/>
    </row>
    <row r="44" spans="1:11" x14ac:dyDescent="0.2">
      <c r="A44" t="s">
        <v>61</v>
      </c>
      <c r="B44" t="s">
        <v>39</v>
      </c>
      <c r="C44" t="s">
        <v>51</v>
      </c>
      <c r="D44" t="s">
        <v>39</v>
      </c>
      <c r="E44">
        <v>1994</v>
      </c>
      <c r="F44" s="2">
        <v>19250000</v>
      </c>
      <c r="G44" s="7"/>
      <c r="H44" s="7"/>
      <c r="I44" s="7"/>
      <c r="J44" s="7"/>
      <c r="K44" s="7"/>
    </row>
    <row r="45" spans="1:11" x14ac:dyDescent="0.2">
      <c r="A45" t="s">
        <v>61</v>
      </c>
      <c r="B45" t="s">
        <v>39</v>
      </c>
      <c r="C45" t="s">
        <v>51</v>
      </c>
      <c r="D45" t="s">
        <v>39</v>
      </c>
      <c r="E45">
        <v>1995</v>
      </c>
      <c r="F45" s="2">
        <v>19250000</v>
      </c>
      <c r="G45" s="7"/>
      <c r="H45" s="7"/>
      <c r="I45" s="7"/>
      <c r="J45" s="7"/>
      <c r="K45" s="7"/>
    </row>
    <row r="46" spans="1:11" x14ac:dyDescent="0.2">
      <c r="A46" t="s">
        <v>61</v>
      </c>
      <c r="B46" t="s">
        <v>39</v>
      </c>
      <c r="C46" t="s">
        <v>51</v>
      </c>
      <c r="D46" t="s">
        <v>39</v>
      </c>
      <c r="E46">
        <v>1996</v>
      </c>
      <c r="F46" s="2">
        <v>19250000</v>
      </c>
      <c r="G46" s="7"/>
      <c r="H46" s="7"/>
      <c r="I46" s="7"/>
      <c r="J46" s="7"/>
      <c r="K46" s="7"/>
    </row>
    <row r="47" spans="1:11" x14ac:dyDescent="0.2">
      <c r="A47" t="s">
        <v>61</v>
      </c>
      <c r="B47" t="s">
        <v>39</v>
      </c>
      <c r="C47" t="s">
        <v>51</v>
      </c>
      <c r="D47" t="s">
        <v>39</v>
      </c>
      <c r="E47">
        <v>1997</v>
      </c>
      <c r="F47" s="2">
        <v>19250000</v>
      </c>
      <c r="G47" s="7"/>
      <c r="H47" s="7"/>
      <c r="I47" s="7"/>
      <c r="J47" s="7"/>
      <c r="K47" s="7"/>
    </row>
    <row r="48" spans="1:11" x14ac:dyDescent="0.2">
      <c r="A48" t="s">
        <v>61</v>
      </c>
      <c r="B48" t="s">
        <v>39</v>
      </c>
      <c r="C48" t="s">
        <v>51</v>
      </c>
      <c r="D48" t="s">
        <v>39</v>
      </c>
      <c r="E48">
        <v>1998</v>
      </c>
      <c r="F48" s="2">
        <v>19250000</v>
      </c>
      <c r="G48" s="7"/>
      <c r="H48" s="7"/>
      <c r="I48" s="7"/>
      <c r="J48" s="7"/>
      <c r="K48" s="7"/>
    </row>
    <row r="49" spans="1:11" x14ac:dyDescent="0.2">
      <c r="A49" t="s">
        <v>61</v>
      </c>
      <c r="B49" t="s">
        <v>39</v>
      </c>
      <c r="C49" t="s">
        <v>51</v>
      </c>
      <c r="D49" t="s">
        <v>39</v>
      </c>
      <c r="E49">
        <v>1999</v>
      </c>
      <c r="F49" s="2">
        <v>19250000</v>
      </c>
      <c r="G49" s="7"/>
      <c r="H49" s="7"/>
      <c r="I49" s="7"/>
      <c r="J49" s="7"/>
      <c r="K49" s="7"/>
    </row>
    <row r="50" spans="1:11" x14ac:dyDescent="0.2">
      <c r="A50" t="s">
        <v>61</v>
      </c>
      <c r="B50" t="s">
        <v>39</v>
      </c>
      <c r="C50" t="s">
        <v>51</v>
      </c>
      <c r="D50" t="s">
        <v>39</v>
      </c>
      <c r="E50">
        <v>2000</v>
      </c>
      <c r="F50" s="2">
        <v>19250000</v>
      </c>
      <c r="G50" s="7"/>
      <c r="H50" s="7"/>
      <c r="I50" s="7"/>
      <c r="J50" s="7"/>
      <c r="K50" s="7"/>
    </row>
    <row r="51" spans="1:11" x14ac:dyDescent="0.2">
      <c r="A51" t="s">
        <v>61</v>
      </c>
      <c r="B51" t="s">
        <v>39</v>
      </c>
      <c r="C51" t="s">
        <v>51</v>
      </c>
      <c r="D51" t="s">
        <v>39</v>
      </c>
      <c r="E51">
        <v>2001</v>
      </c>
      <c r="F51" s="2">
        <v>19250000</v>
      </c>
      <c r="G51" s="7"/>
      <c r="H51" s="7"/>
      <c r="I51" s="7"/>
      <c r="J51" s="7"/>
      <c r="K51" s="7"/>
    </row>
    <row r="52" spans="1:11" x14ac:dyDescent="0.2">
      <c r="A52" t="s">
        <v>61</v>
      </c>
      <c r="B52" t="s">
        <v>39</v>
      </c>
      <c r="C52" t="s">
        <v>51</v>
      </c>
      <c r="D52" t="s">
        <v>39</v>
      </c>
      <c r="E52">
        <v>2002</v>
      </c>
      <c r="F52" s="2">
        <v>19250000</v>
      </c>
      <c r="G52" s="7"/>
      <c r="H52" s="7"/>
      <c r="I52" s="7"/>
      <c r="J52" s="7"/>
      <c r="K52" s="7"/>
    </row>
    <row r="53" spans="1:11" x14ac:dyDescent="0.2">
      <c r="A53" t="s">
        <v>61</v>
      </c>
      <c r="B53" t="s">
        <v>39</v>
      </c>
      <c r="C53" t="s">
        <v>51</v>
      </c>
      <c r="D53" t="s">
        <v>39</v>
      </c>
      <c r="E53">
        <v>2003</v>
      </c>
      <c r="F53" s="2">
        <v>19250000</v>
      </c>
      <c r="G53" s="7"/>
      <c r="H53" s="7"/>
      <c r="I53" s="7"/>
      <c r="J53" s="7"/>
      <c r="K53" s="7"/>
    </row>
    <row r="54" spans="1:11" x14ac:dyDescent="0.2">
      <c r="A54" t="s">
        <v>61</v>
      </c>
      <c r="B54" t="s">
        <v>39</v>
      </c>
      <c r="C54" t="s">
        <v>51</v>
      </c>
      <c r="D54" t="s">
        <v>39</v>
      </c>
      <c r="E54">
        <v>2004</v>
      </c>
      <c r="F54" s="2">
        <v>19250000</v>
      </c>
      <c r="G54" s="7"/>
      <c r="H54" s="7"/>
      <c r="I54" s="7"/>
      <c r="J54" s="7"/>
      <c r="K54" s="7"/>
    </row>
    <row r="55" spans="1:11" x14ac:dyDescent="0.2">
      <c r="A55" t="s">
        <v>61</v>
      </c>
      <c r="B55" t="s">
        <v>39</v>
      </c>
      <c r="C55" t="s">
        <v>51</v>
      </c>
      <c r="D55" t="s">
        <v>39</v>
      </c>
      <c r="E55">
        <v>2005</v>
      </c>
      <c r="F55" s="2">
        <v>19250000</v>
      </c>
      <c r="G55" s="7"/>
      <c r="H55" s="7"/>
      <c r="I55" s="7"/>
      <c r="J55" s="7"/>
      <c r="K55" s="7"/>
    </row>
    <row r="56" spans="1:11" x14ac:dyDescent="0.2">
      <c r="A56" t="s">
        <v>61</v>
      </c>
      <c r="B56" t="s">
        <v>39</v>
      </c>
      <c r="C56" t="s">
        <v>51</v>
      </c>
      <c r="D56" t="s">
        <v>39</v>
      </c>
      <c r="E56">
        <v>2006</v>
      </c>
      <c r="F56" s="2">
        <v>19250000</v>
      </c>
      <c r="G56" s="7"/>
      <c r="H56" s="7"/>
      <c r="I56" s="7"/>
      <c r="J56" s="7"/>
      <c r="K56" s="7"/>
    </row>
    <row r="57" spans="1:11" x14ac:dyDescent="0.2">
      <c r="A57" t="s">
        <v>61</v>
      </c>
      <c r="B57" t="s">
        <v>39</v>
      </c>
      <c r="C57" t="s">
        <v>51</v>
      </c>
      <c r="D57" t="s">
        <v>39</v>
      </c>
      <c r="E57">
        <v>2007</v>
      </c>
      <c r="F57" s="2">
        <v>19250000</v>
      </c>
      <c r="G57" s="7"/>
      <c r="H57" s="7"/>
      <c r="I57" s="7"/>
      <c r="J57" s="7"/>
      <c r="K57" s="7"/>
    </row>
    <row r="58" spans="1:11" x14ac:dyDescent="0.2">
      <c r="A58" t="s">
        <v>61</v>
      </c>
      <c r="B58" t="s">
        <v>39</v>
      </c>
      <c r="C58" t="s">
        <v>51</v>
      </c>
      <c r="D58" t="s">
        <v>39</v>
      </c>
      <c r="E58">
        <v>2008</v>
      </c>
      <c r="F58" s="2">
        <v>19250000</v>
      </c>
      <c r="G58" s="7"/>
      <c r="H58" s="7"/>
      <c r="I58" s="7"/>
      <c r="J58" s="7"/>
      <c r="K58" s="7"/>
    </row>
    <row r="59" spans="1:11" x14ac:dyDescent="0.2">
      <c r="A59" t="s">
        <v>61</v>
      </c>
      <c r="B59" t="s">
        <v>39</v>
      </c>
      <c r="C59" t="s">
        <v>51</v>
      </c>
      <c r="D59" t="s">
        <v>39</v>
      </c>
      <c r="E59">
        <v>2009</v>
      </c>
      <c r="F59" s="2">
        <v>19250000</v>
      </c>
      <c r="G59" s="7"/>
      <c r="H59" s="7"/>
      <c r="I59" s="7"/>
      <c r="J59" s="7"/>
      <c r="K59" s="7"/>
    </row>
    <row r="60" spans="1:11" x14ac:dyDescent="0.2">
      <c r="A60" t="s">
        <v>61</v>
      </c>
      <c r="B60" t="s">
        <v>39</v>
      </c>
      <c r="C60" t="s">
        <v>51</v>
      </c>
      <c r="D60" t="s">
        <v>39</v>
      </c>
      <c r="E60">
        <v>2010</v>
      </c>
      <c r="F60" s="2">
        <v>19250000</v>
      </c>
      <c r="G60" s="7"/>
      <c r="H60" s="7"/>
      <c r="I60" s="7"/>
      <c r="J60" s="7"/>
      <c r="K60" s="7"/>
    </row>
    <row r="61" spans="1:11" x14ac:dyDescent="0.2">
      <c r="A61" t="s">
        <v>61</v>
      </c>
      <c r="B61" t="s">
        <v>39</v>
      </c>
      <c r="C61" t="s">
        <v>51</v>
      </c>
      <c r="D61" t="s">
        <v>39</v>
      </c>
      <c r="E61">
        <v>2011</v>
      </c>
      <c r="F61" s="2">
        <v>19250000</v>
      </c>
      <c r="G61" s="7"/>
      <c r="H61" s="7"/>
      <c r="I61" s="7"/>
      <c r="J61" s="7"/>
      <c r="K61" s="7"/>
    </row>
    <row r="62" spans="1:11" x14ac:dyDescent="0.2">
      <c r="A62" t="s">
        <v>61</v>
      </c>
      <c r="B62" t="s">
        <v>39</v>
      </c>
      <c r="C62" t="s">
        <v>51</v>
      </c>
      <c r="D62" t="s">
        <v>39</v>
      </c>
      <c r="E62">
        <v>2012</v>
      </c>
      <c r="F62" s="2">
        <v>19250000</v>
      </c>
      <c r="G62" s="7"/>
      <c r="H62" s="7"/>
      <c r="I62" s="7"/>
      <c r="J62" s="7"/>
      <c r="K62" s="7"/>
    </row>
    <row r="63" spans="1:11" x14ac:dyDescent="0.2">
      <c r="A63" t="s">
        <v>61</v>
      </c>
      <c r="B63" t="s">
        <v>39</v>
      </c>
      <c r="C63" t="s">
        <v>51</v>
      </c>
      <c r="D63" t="s">
        <v>39</v>
      </c>
      <c r="E63">
        <v>2013</v>
      </c>
      <c r="F63" s="2">
        <v>19250000</v>
      </c>
      <c r="G63" s="7"/>
      <c r="H63" s="7"/>
      <c r="I63" s="7"/>
      <c r="J63" s="7"/>
      <c r="K63" s="7"/>
    </row>
    <row r="64" spans="1:11" x14ac:dyDescent="0.2">
      <c r="A64" t="s">
        <v>61</v>
      </c>
      <c r="B64" t="s">
        <v>39</v>
      </c>
      <c r="C64" t="s">
        <v>51</v>
      </c>
      <c r="D64" t="s">
        <v>39</v>
      </c>
      <c r="E64">
        <v>2014</v>
      </c>
      <c r="F64" s="2">
        <v>19250000</v>
      </c>
      <c r="G64" s="7"/>
      <c r="H64" s="7"/>
      <c r="I64" s="7"/>
      <c r="J64" s="7"/>
      <c r="K64" s="7"/>
    </row>
    <row r="65" spans="1:11" x14ac:dyDescent="0.2">
      <c r="A65" t="s">
        <v>61</v>
      </c>
      <c r="B65" t="s">
        <v>39</v>
      </c>
      <c r="C65" t="s">
        <v>51</v>
      </c>
      <c r="D65" t="s">
        <v>39</v>
      </c>
      <c r="E65">
        <v>2015</v>
      </c>
      <c r="F65" s="2">
        <v>19250000</v>
      </c>
      <c r="G65" s="7"/>
      <c r="H65" s="7"/>
      <c r="I65" s="7"/>
      <c r="J65" s="7"/>
      <c r="K65" s="7"/>
    </row>
    <row r="66" spans="1:11" x14ac:dyDescent="0.2">
      <c r="A66" t="s">
        <v>61</v>
      </c>
      <c r="B66" t="s">
        <v>39</v>
      </c>
      <c r="C66" t="s">
        <v>51</v>
      </c>
      <c r="D66" t="s">
        <v>39</v>
      </c>
      <c r="E66">
        <v>2016</v>
      </c>
      <c r="F66" s="2">
        <v>19250000</v>
      </c>
      <c r="G66" s="7"/>
      <c r="H66" s="7"/>
      <c r="I66" s="7"/>
      <c r="J66" s="7"/>
      <c r="K66" s="7"/>
    </row>
    <row r="67" spans="1:11" x14ac:dyDescent="0.2">
      <c r="A67" t="s">
        <v>61</v>
      </c>
      <c r="B67" t="s">
        <v>39</v>
      </c>
      <c r="C67" t="s">
        <v>51</v>
      </c>
      <c r="D67" t="s">
        <v>39</v>
      </c>
      <c r="E67">
        <v>2017</v>
      </c>
      <c r="F67" s="2">
        <v>19250000</v>
      </c>
      <c r="G67" s="7"/>
      <c r="H67" s="7"/>
      <c r="I67" s="7"/>
      <c r="J67" s="7"/>
      <c r="K67" s="7"/>
    </row>
    <row r="68" spans="1:11" x14ac:dyDescent="0.2">
      <c r="A68" t="s">
        <v>61</v>
      </c>
      <c r="B68" t="s">
        <v>39</v>
      </c>
      <c r="C68" t="s">
        <v>51</v>
      </c>
      <c r="D68" t="s">
        <v>39</v>
      </c>
      <c r="E68">
        <v>2018</v>
      </c>
      <c r="F68" s="2">
        <v>19250000</v>
      </c>
      <c r="G68" s="7"/>
      <c r="H68" s="7"/>
      <c r="I68" s="7"/>
      <c r="J68" s="7"/>
      <c r="K68" s="7"/>
    </row>
    <row r="69" spans="1:11" x14ac:dyDescent="0.2">
      <c r="A69" t="s">
        <v>61</v>
      </c>
      <c r="B69" t="s">
        <v>39</v>
      </c>
      <c r="C69" t="s">
        <v>51</v>
      </c>
      <c r="D69" t="s">
        <v>39</v>
      </c>
      <c r="E69">
        <v>2019</v>
      </c>
      <c r="F69" s="2">
        <v>19250000</v>
      </c>
      <c r="G69" s="7"/>
      <c r="H69" s="7"/>
      <c r="I69" s="7"/>
      <c r="J69" s="7"/>
      <c r="K69" s="7"/>
    </row>
    <row r="70" spans="1:11" x14ac:dyDescent="0.2">
      <c r="A70" t="s">
        <v>61</v>
      </c>
      <c r="B70" t="s">
        <v>39</v>
      </c>
      <c r="C70" t="s">
        <v>51</v>
      </c>
      <c r="D70" t="s">
        <v>39</v>
      </c>
      <c r="E70">
        <v>2020</v>
      </c>
      <c r="F70" s="2">
        <v>19250000</v>
      </c>
      <c r="G70" s="7"/>
      <c r="H70" s="7"/>
      <c r="I70" s="7"/>
      <c r="J70" s="7"/>
      <c r="K70" s="7"/>
    </row>
    <row r="71" spans="1:11" x14ac:dyDescent="0.2">
      <c r="A71" t="s">
        <v>61</v>
      </c>
      <c r="B71" t="s">
        <v>39</v>
      </c>
      <c r="C71" t="s">
        <v>51</v>
      </c>
      <c r="D71" t="s">
        <v>39</v>
      </c>
      <c r="E71">
        <v>2021</v>
      </c>
      <c r="F71" s="2">
        <v>19250000</v>
      </c>
      <c r="G71" s="7"/>
      <c r="H71" s="7"/>
      <c r="I71" s="7"/>
      <c r="J71" s="7"/>
      <c r="K71" s="7"/>
    </row>
    <row r="72" spans="1:11" x14ac:dyDescent="0.2">
      <c r="A72" t="s">
        <v>61</v>
      </c>
      <c r="B72" t="s">
        <v>39</v>
      </c>
      <c r="C72" t="s">
        <v>51</v>
      </c>
      <c r="D72" t="s">
        <v>39</v>
      </c>
      <c r="E72">
        <v>2022</v>
      </c>
      <c r="F72" s="2">
        <v>19250000</v>
      </c>
      <c r="G72" s="7"/>
      <c r="H72" s="7"/>
      <c r="I72" s="7"/>
      <c r="J72" s="7"/>
      <c r="K72" s="7"/>
    </row>
    <row r="73" spans="1:11" x14ac:dyDescent="0.2">
      <c r="A73" t="s">
        <v>61</v>
      </c>
      <c r="B73" t="s">
        <v>39</v>
      </c>
      <c r="C73" t="s">
        <v>51</v>
      </c>
      <c r="D73" t="s">
        <v>39</v>
      </c>
      <c r="E73">
        <v>2023</v>
      </c>
      <c r="F73" s="2">
        <v>19250000</v>
      </c>
      <c r="G73" s="7"/>
      <c r="H73" s="7"/>
      <c r="I73" s="7"/>
      <c r="J73" s="7"/>
      <c r="K73" s="7"/>
    </row>
    <row r="74" spans="1:11" x14ac:dyDescent="0.2">
      <c r="A74" t="s">
        <v>62</v>
      </c>
      <c r="B74" t="s">
        <v>36</v>
      </c>
      <c r="C74" t="s">
        <v>51</v>
      </c>
      <c r="D74" t="s">
        <v>36</v>
      </c>
      <c r="E74">
        <v>1990</v>
      </c>
      <c r="F74" s="2">
        <v>55000000</v>
      </c>
    </row>
    <row r="75" spans="1:11" x14ac:dyDescent="0.2">
      <c r="A75" t="s">
        <v>62</v>
      </c>
      <c r="B75" t="s">
        <v>36</v>
      </c>
      <c r="C75" t="s">
        <v>51</v>
      </c>
      <c r="D75" t="s">
        <v>36</v>
      </c>
      <c r="E75">
        <v>1991</v>
      </c>
      <c r="F75" s="2">
        <v>55500000</v>
      </c>
    </row>
    <row r="76" spans="1:11" x14ac:dyDescent="0.2">
      <c r="A76" t="s">
        <v>62</v>
      </c>
      <c r="B76" t="s">
        <v>36</v>
      </c>
      <c r="C76" t="s">
        <v>51</v>
      </c>
      <c r="D76" t="s">
        <v>36</v>
      </c>
      <c r="E76">
        <v>1992</v>
      </c>
      <c r="F76" s="2">
        <v>56000000</v>
      </c>
    </row>
    <row r="77" spans="1:11" x14ac:dyDescent="0.2">
      <c r="A77" t="s">
        <v>62</v>
      </c>
      <c r="B77" t="s">
        <v>36</v>
      </c>
      <c r="C77" t="s">
        <v>51</v>
      </c>
      <c r="D77" t="s">
        <v>36</v>
      </c>
      <c r="E77">
        <v>1993</v>
      </c>
      <c r="F77" s="2">
        <v>56500000</v>
      </c>
    </row>
    <row r="78" spans="1:11" x14ac:dyDescent="0.2">
      <c r="A78" t="s">
        <v>62</v>
      </c>
      <c r="B78" t="s">
        <v>36</v>
      </c>
      <c r="C78" t="s">
        <v>51</v>
      </c>
      <c r="D78" t="s">
        <v>36</v>
      </c>
      <c r="E78">
        <v>1994</v>
      </c>
      <c r="F78" s="2">
        <v>57000000</v>
      </c>
    </row>
    <row r="79" spans="1:11" x14ac:dyDescent="0.2">
      <c r="A79" t="s">
        <v>62</v>
      </c>
      <c r="B79" t="s">
        <v>36</v>
      </c>
      <c r="C79" t="s">
        <v>51</v>
      </c>
      <c r="D79" t="s">
        <v>36</v>
      </c>
      <c r="E79">
        <v>1995</v>
      </c>
      <c r="F79" s="2">
        <v>57500000</v>
      </c>
    </row>
    <row r="80" spans="1:11" x14ac:dyDescent="0.2">
      <c r="A80" t="s">
        <v>62</v>
      </c>
      <c r="B80" t="s">
        <v>36</v>
      </c>
      <c r="C80" t="s">
        <v>51</v>
      </c>
      <c r="D80" t="s">
        <v>36</v>
      </c>
      <c r="E80">
        <v>1996</v>
      </c>
      <c r="F80" s="2">
        <v>58000000</v>
      </c>
    </row>
    <row r="81" spans="1:6" x14ac:dyDescent="0.2">
      <c r="A81" t="s">
        <v>62</v>
      </c>
      <c r="B81" t="s">
        <v>36</v>
      </c>
      <c r="C81" t="s">
        <v>51</v>
      </c>
      <c r="D81" t="s">
        <v>36</v>
      </c>
      <c r="E81">
        <v>1997</v>
      </c>
      <c r="F81" s="2">
        <v>58500000</v>
      </c>
    </row>
    <row r="82" spans="1:6" x14ac:dyDescent="0.2">
      <c r="A82" t="s">
        <v>62</v>
      </c>
      <c r="B82" t="s">
        <v>36</v>
      </c>
      <c r="C82" t="s">
        <v>51</v>
      </c>
      <c r="D82" t="s">
        <v>36</v>
      </c>
      <c r="E82">
        <v>1998</v>
      </c>
      <c r="F82" s="2">
        <v>59000000</v>
      </c>
    </row>
    <row r="83" spans="1:6" x14ac:dyDescent="0.2">
      <c r="A83" t="s">
        <v>62</v>
      </c>
      <c r="B83" t="s">
        <v>36</v>
      </c>
      <c r="C83" t="s">
        <v>51</v>
      </c>
      <c r="D83" t="s">
        <v>36</v>
      </c>
      <c r="E83">
        <v>1999</v>
      </c>
      <c r="F83" s="2">
        <v>59500000</v>
      </c>
    </row>
    <row r="84" spans="1:6" x14ac:dyDescent="0.2">
      <c r="A84" t="s">
        <v>62</v>
      </c>
      <c r="B84" t="s">
        <v>36</v>
      </c>
      <c r="C84" t="s">
        <v>51</v>
      </c>
      <c r="D84" t="s">
        <v>36</v>
      </c>
      <c r="E84">
        <v>2000</v>
      </c>
      <c r="F84" s="2">
        <v>60000000</v>
      </c>
    </row>
    <row r="85" spans="1:6" x14ac:dyDescent="0.2">
      <c r="A85" t="s">
        <v>62</v>
      </c>
      <c r="B85" t="s">
        <v>36</v>
      </c>
      <c r="C85" t="s">
        <v>51</v>
      </c>
      <c r="D85" t="s">
        <v>36</v>
      </c>
      <c r="E85">
        <v>2001</v>
      </c>
      <c r="F85" s="2">
        <v>60500000</v>
      </c>
    </row>
    <row r="86" spans="1:6" x14ac:dyDescent="0.2">
      <c r="A86" t="s">
        <v>62</v>
      </c>
      <c r="B86" t="s">
        <v>36</v>
      </c>
      <c r="C86" t="s">
        <v>51</v>
      </c>
      <c r="D86" t="s">
        <v>36</v>
      </c>
      <c r="E86">
        <v>2002</v>
      </c>
      <c r="F86" s="2">
        <v>61000000</v>
      </c>
    </row>
    <row r="87" spans="1:6" x14ac:dyDescent="0.2">
      <c r="A87" t="s">
        <v>62</v>
      </c>
      <c r="B87" t="s">
        <v>36</v>
      </c>
      <c r="C87" t="s">
        <v>51</v>
      </c>
      <c r="D87" t="s">
        <v>36</v>
      </c>
      <c r="E87">
        <v>2003</v>
      </c>
      <c r="F87" s="2">
        <v>61500000</v>
      </c>
    </row>
    <row r="88" spans="1:6" x14ac:dyDescent="0.2">
      <c r="A88" t="s">
        <v>62</v>
      </c>
      <c r="B88" t="s">
        <v>36</v>
      </c>
      <c r="C88" t="s">
        <v>51</v>
      </c>
      <c r="D88" t="s">
        <v>36</v>
      </c>
      <c r="E88">
        <v>2004</v>
      </c>
      <c r="F88" s="2">
        <v>62000000</v>
      </c>
    </row>
    <row r="89" spans="1:6" x14ac:dyDescent="0.2">
      <c r="A89" t="s">
        <v>62</v>
      </c>
      <c r="B89" t="s">
        <v>36</v>
      </c>
      <c r="C89" t="s">
        <v>51</v>
      </c>
      <c r="D89" t="s">
        <v>36</v>
      </c>
      <c r="E89">
        <v>2005</v>
      </c>
      <c r="F89" s="2">
        <v>62500000</v>
      </c>
    </row>
    <row r="90" spans="1:6" x14ac:dyDescent="0.2">
      <c r="A90" t="s">
        <v>62</v>
      </c>
      <c r="B90" t="s">
        <v>36</v>
      </c>
      <c r="C90" t="s">
        <v>51</v>
      </c>
      <c r="D90" t="s">
        <v>36</v>
      </c>
      <c r="E90">
        <v>2006</v>
      </c>
      <c r="F90" s="2">
        <v>63000000</v>
      </c>
    </row>
    <row r="91" spans="1:6" x14ac:dyDescent="0.2">
      <c r="A91" t="s">
        <v>62</v>
      </c>
      <c r="B91" t="s">
        <v>36</v>
      </c>
      <c r="C91" t="s">
        <v>51</v>
      </c>
      <c r="D91" t="s">
        <v>36</v>
      </c>
      <c r="E91">
        <v>2007</v>
      </c>
      <c r="F91" s="2">
        <v>63500000</v>
      </c>
    </row>
    <row r="92" spans="1:6" x14ac:dyDescent="0.2">
      <c r="A92" t="s">
        <v>62</v>
      </c>
      <c r="B92" t="s">
        <v>36</v>
      </c>
      <c r="C92" t="s">
        <v>51</v>
      </c>
      <c r="D92" t="s">
        <v>36</v>
      </c>
      <c r="E92">
        <v>2008</v>
      </c>
      <c r="F92" s="2">
        <v>64000000</v>
      </c>
    </row>
    <row r="93" spans="1:6" x14ac:dyDescent="0.2">
      <c r="A93" t="s">
        <v>62</v>
      </c>
      <c r="B93" t="s">
        <v>36</v>
      </c>
      <c r="C93" t="s">
        <v>51</v>
      </c>
      <c r="D93" t="s">
        <v>36</v>
      </c>
      <c r="E93">
        <v>2009</v>
      </c>
      <c r="F93" s="2">
        <v>64500000</v>
      </c>
    </row>
    <row r="94" spans="1:6" x14ac:dyDescent="0.2">
      <c r="A94" t="s">
        <v>62</v>
      </c>
      <c r="B94" t="s">
        <v>36</v>
      </c>
      <c r="C94" t="s">
        <v>51</v>
      </c>
      <c r="D94" t="s">
        <v>36</v>
      </c>
      <c r="E94">
        <v>2010</v>
      </c>
      <c r="F94" s="2">
        <v>65000000</v>
      </c>
    </row>
    <row r="95" spans="1:6" x14ac:dyDescent="0.2">
      <c r="A95" t="s">
        <v>62</v>
      </c>
      <c r="B95" t="s">
        <v>36</v>
      </c>
      <c r="C95" t="s">
        <v>51</v>
      </c>
      <c r="D95" t="s">
        <v>36</v>
      </c>
      <c r="E95">
        <v>2011</v>
      </c>
      <c r="F95" s="2">
        <v>65500000</v>
      </c>
    </row>
    <row r="96" spans="1:6" x14ac:dyDescent="0.2">
      <c r="A96" t="s">
        <v>62</v>
      </c>
      <c r="B96" t="s">
        <v>36</v>
      </c>
      <c r="C96" t="s">
        <v>51</v>
      </c>
      <c r="D96" t="s">
        <v>36</v>
      </c>
      <c r="E96">
        <v>2012</v>
      </c>
      <c r="F96" s="2">
        <v>66000000</v>
      </c>
    </row>
    <row r="97" spans="1:6" x14ac:dyDescent="0.2">
      <c r="A97" t="s">
        <v>62</v>
      </c>
      <c r="B97" t="s">
        <v>36</v>
      </c>
      <c r="C97" t="s">
        <v>51</v>
      </c>
      <c r="D97" t="s">
        <v>36</v>
      </c>
      <c r="E97">
        <v>2013</v>
      </c>
      <c r="F97" s="2">
        <v>66500000</v>
      </c>
    </row>
    <row r="98" spans="1:6" x14ac:dyDescent="0.2">
      <c r="A98" t="s">
        <v>62</v>
      </c>
      <c r="B98" t="s">
        <v>36</v>
      </c>
      <c r="C98" t="s">
        <v>51</v>
      </c>
      <c r="D98" t="s">
        <v>36</v>
      </c>
      <c r="E98">
        <v>2014</v>
      </c>
      <c r="F98" s="2">
        <v>67000000</v>
      </c>
    </row>
    <row r="99" spans="1:6" x14ac:dyDescent="0.2">
      <c r="A99" t="s">
        <v>62</v>
      </c>
      <c r="B99" t="s">
        <v>36</v>
      </c>
      <c r="C99" t="s">
        <v>51</v>
      </c>
      <c r="D99" t="s">
        <v>36</v>
      </c>
      <c r="E99">
        <v>2015</v>
      </c>
      <c r="F99" s="2">
        <v>67500000</v>
      </c>
    </row>
    <row r="100" spans="1:6" x14ac:dyDescent="0.2">
      <c r="A100" t="s">
        <v>62</v>
      </c>
      <c r="B100" t="s">
        <v>36</v>
      </c>
      <c r="C100" t="s">
        <v>51</v>
      </c>
      <c r="D100" t="s">
        <v>36</v>
      </c>
      <c r="E100">
        <v>2016</v>
      </c>
      <c r="F100" s="2">
        <v>68000000</v>
      </c>
    </row>
    <row r="101" spans="1:6" x14ac:dyDescent="0.2">
      <c r="A101" t="s">
        <v>62</v>
      </c>
      <c r="B101" t="s">
        <v>36</v>
      </c>
      <c r="C101" t="s">
        <v>51</v>
      </c>
      <c r="D101" t="s">
        <v>36</v>
      </c>
      <c r="E101">
        <v>2017</v>
      </c>
      <c r="F101" s="2">
        <v>68500000</v>
      </c>
    </row>
    <row r="102" spans="1:6" x14ac:dyDescent="0.2">
      <c r="A102" t="s">
        <v>62</v>
      </c>
      <c r="B102" t="s">
        <v>36</v>
      </c>
      <c r="C102" t="s">
        <v>51</v>
      </c>
      <c r="D102" t="s">
        <v>36</v>
      </c>
      <c r="E102">
        <v>2018</v>
      </c>
      <c r="F102" s="2">
        <v>69000000</v>
      </c>
    </row>
    <row r="103" spans="1:6" x14ac:dyDescent="0.2">
      <c r="A103" t="s">
        <v>62</v>
      </c>
      <c r="B103" t="s">
        <v>36</v>
      </c>
      <c r="C103" t="s">
        <v>51</v>
      </c>
      <c r="D103" t="s">
        <v>36</v>
      </c>
      <c r="E103">
        <v>2019</v>
      </c>
      <c r="F103" s="2">
        <v>69500000</v>
      </c>
    </row>
    <row r="104" spans="1:6" x14ac:dyDescent="0.2">
      <c r="A104" t="s">
        <v>62</v>
      </c>
      <c r="B104" t="s">
        <v>36</v>
      </c>
      <c r="C104" t="s">
        <v>51</v>
      </c>
      <c r="D104" t="s">
        <v>36</v>
      </c>
      <c r="E104">
        <v>2020</v>
      </c>
      <c r="F104" s="2">
        <v>70000000</v>
      </c>
    </row>
    <row r="105" spans="1:6" x14ac:dyDescent="0.2">
      <c r="A105" t="s">
        <v>62</v>
      </c>
      <c r="B105" t="s">
        <v>36</v>
      </c>
      <c r="C105" t="s">
        <v>51</v>
      </c>
      <c r="D105" t="s">
        <v>36</v>
      </c>
      <c r="E105">
        <v>2021</v>
      </c>
      <c r="F105" s="2">
        <v>70500000</v>
      </c>
    </row>
    <row r="106" spans="1:6" x14ac:dyDescent="0.2">
      <c r="A106" t="s">
        <v>62</v>
      </c>
      <c r="B106" t="s">
        <v>36</v>
      </c>
      <c r="C106" t="s">
        <v>51</v>
      </c>
      <c r="D106" t="s">
        <v>36</v>
      </c>
      <c r="E106">
        <v>2022</v>
      </c>
      <c r="F106" s="2">
        <v>71000000</v>
      </c>
    </row>
    <row r="107" spans="1:6" x14ac:dyDescent="0.2">
      <c r="A107" t="s">
        <v>62</v>
      </c>
      <c r="B107" t="s">
        <v>36</v>
      </c>
      <c r="C107" t="s">
        <v>51</v>
      </c>
      <c r="D107" t="s">
        <v>36</v>
      </c>
      <c r="E107">
        <v>2023</v>
      </c>
      <c r="F107" s="2">
        <v>71500000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Global</vt:lpstr>
      <vt:lpstr>LC Region</vt:lpstr>
      <vt:lpstr>HDI Group</vt:lpstr>
      <vt:lpstr>WHO Region</vt:lpstr>
      <vt:lpstr>Country</vt:lpstr>
      <vt:lpstr>Weighing 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Walawender, Maria</dc:creator>
  <cp:keywords/>
  <dc:description/>
  <cp:lastModifiedBy>Martin, Greta Katherine</cp:lastModifiedBy>
  <cp:revision/>
  <dcterms:created xsi:type="dcterms:W3CDTF">2024-01-22T13:29:28Z</dcterms:created>
  <dcterms:modified xsi:type="dcterms:W3CDTF">2025-02-20T17:04:01Z</dcterms:modified>
  <cp:category/>
  <cp:contentStatus/>
</cp:coreProperties>
</file>