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omments4.xml" ContentType="application/vnd.openxmlformats-officedocument.spreadsheetml.comment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greypatterson/Documents/More/Bitbucket/nAud/logs/"/>
    </mc:Choice>
  </mc:AlternateContent>
  <bookViews>
    <workbookView xWindow="0" yWindow="460" windowWidth="24580" windowHeight="15540" tabRatio="500"/>
  </bookViews>
  <sheets>
    <sheet name="Log" sheetId="1" r:id="rId1"/>
    <sheet name="InstrumentID" sheetId="4" r:id="rId2"/>
    <sheet name="GenreID" sheetId="3" r:id="rId3"/>
    <sheet name="15.comparison" sheetId="5" r:id="rId4"/>
    <sheet name="15-Series" sheetId="2" r:id="rId5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15" i="1" l="1"/>
  <c r="E116" i="1"/>
  <c r="E117" i="1"/>
  <c r="F115" i="1"/>
  <c r="F116" i="1"/>
  <c r="F117" i="1"/>
  <c r="E118" i="1"/>
  <c r="E119" i="1"/>
  <c r="E120" i="1"/>
  <c r="F118" i="1"/>
  <c r="F119" i="1"/>
  <c r="F120" i="1"/>
  <c r="E121" i="1"/>
  <c r="E122" i="1"/>
  <c r="E123" i="1"/>
  <c r="F121" i="1"/>
  <c r="F122" i="1"/>
  <c r="F123" i="1"/>
  <c r="E109" i="1"/>
  <c r="E110" i="1"/>
  <c r="E111" i="1"/>
  <c r="F109" i="1"/>
  <c r="F110" i="1"/>
  <c r="F111" i="1"/>
  <c r="E112" i="1"/>
  <c r="E113" i="1"/>
  <c r="E114" i="1"/>
  <c r="F112" i="1"/>
  <c r="F113" i="1"/>
  <c r="F114" i="1"/>
  <c r="E106" i="1"/>
  <c r="E107" i="1"/>
  <c r="E108" i="1"/>
  <c r="F107" i="1"/>
  <c r="F108" i="1"/>
  <c r="F106" i="1"/>
  <c r="D6" i="5"/>
  <c r="D7" i="5"/>
  <c r="E7" i="5"/>
  <c r="D8" i="5"/>
  <c r="E8" i="5"/>
  <c r="D9" i="5"/>
  <c r="E9" i="5"/>
  <c r="F9" i="5"/>
  <c r="F8" i="5"/>
  <c r="F7" i="5"/>
  <c r="D4" i="5"/>
  <c r="E4" i="5"/>
  <c r="D5" i="5"/>
  <c r="E5" i="5"/>
  <c r="E6" i="5"/>
  <c r="F6" i="5"/>
  <c r="F5" i="5"/>
  <c r="F4" i="5"/>
  <c r="D1" i="5"/>
  <c r="E1" i="5"/>
  <c r="D2" i="5"/>
  <c r="E2" i="5"/>
  <c r="D3" i="5"/>
  <c r="E3" i="5"/>
  <c r="F3" i="5"/>
  <c r="F2" i="5"/>
  <c r="F1" i="5"/>
  <c r="E23" i="4"/>
  <c r="E24" i="4"/>
  <c r="E25" i="4"/>
  <c r="F25" i="4"/>
  <c r="F24" i="4"/>
  <c r="F23" i="4"/>
  <c r="E20" i="4"/>
  <c r="E21" i="4"/>
  <c r="E22" i="4"/>
  <c r="F22" i="4"/>
  <c r="F21" i="4"/>
  <c r="F20" i="4"/>
  <c r="E32" i="4"/>
  <c r="E33" i="4"/>
  <c r="E34" i="4"/>
  <c r="F34" i="4"/>
  <c r="F33" i="4"/>
  <c r="F32" i="4"/>
  <c r="E29" i="4"/>
  <c r="E30" i="4"/>
  <c r="E31" i="4"/>
  <c r="F31" i="4"/>
  <c r="F30" i="4"/>
  <c r="F29" i="4"/>
  <c r="E26" i="4"/>
  <c r="E27" i="4"/>
  <c r="E28" i="4"/>
  <c r="F28" i="4"/>
  <c r="F27" i="4"/>
  <c r="F26" i="4"/>
  <c r="E17" i="4"/>
  <c r="E18" i="4"/>
  <c r="E19" i="4"/>
  <c r="F19" i="4"/>
  <c r="F18" i="4"/>
  <c r="F17" i="4"/>
  <c r="E14" i="4"/>
  <c r="E15" i="4"/>
  <c r="E16" i="4"/>
  <c r="F16" i="4"/>
  <c r="F15" i="4"/>
  <c r="F14" i="4"/>
  <c r="E11" i="4"/>
  <c r="E12" i="4"/>
  <c r="E13" i="4"/>
  <c r="F13" i="4"/>
  <c r="F12" i="4"/>
  <c r="F11" i="4"/>
  <c r="E8" i="4"/>
  <c r="E9" i="4"/>
  <c r="E10" i="4"/>
  <c r="F10" i="4"/>
  <c r="F9" i="4"/>
  <c r="F8" i="4"/>
  <c r="E5" i="4"/>
  <c r="E6" i="4"/>
  <c r="E7" i="4"/>
  <c r="F7" i="4"/>
  <c r="F6" i="4"/>
  <c r="F5" i="4"/>
  <c r="D2" i="4"/>
  <c r="E2" i="4"/>
  <c r="D3" i="4"/>
  <c r="E3" i="4"/>
  <c r="D4" i="4"/>
  <c r="E4" i="4"/>
  <c r="F4" i="4"/>
  <c r="F3" i="4"/>
  <c r="F2" i="4"/>
  <c r="E103" i="1"/>
  <c r="E104" i="1"/>
  <c r="E105" i="1"/>
  <c r="F103" i="1"/>
  <c r="F104" i="1"/>
  <c r="F105" i="1"/>
  <c r="E100" i="1"/>
  <c r="E101" i="1"/>
  <c r="E102" i="1"/>
  <c r="F100" i="1"/>
  <c r="F101" i="1"/>
  <c r="F102" i="1"/>
  <c r="E97" i="1"/>
  <c r="E98" i="1"/>
  <c r="E99" i="1"/>
  <c r="F97" i="1"/>
  <c r="F98" i="1"/>
  <c r="F99" i="1"/>
  <c r="E94" i="1"/>
  <c r="E95" i="1"/>
  <c r="E96" i="1"/>
  <c r="F95" i="1"/>
  <c r="F96" i="1"/>
  <c r="F94" i="1"/>
  <c r="E91" i="1"/>
  <c r="E92" i="1"/>
  <c r="E93" i="1"/>
  <c r="F91" i="1"/>
  <c r="F92" i="1"/>
  <c r="F93" i="1"/>
  <c r="E88" i="1"/>
  <c r="E89" i="1"/>
  <c r="E90" i="1"/>
  <c r="F89" i="1"/>
  <c r="F90" i="1"/>
  <c r="F88" i="1"/>
  <c r="D66" i="3"/>
  <c r="E66" i="3"/>
  <c r="D67" i="3"/>
  <c r="E67" i="3"/>
  <c r="D68" i="3"/>
  <c r="E68" i="3"/>
  <c r="D69" i="3"/>
  <c r="E69" i="3"/>
  <c r="D2" i="3"/>
  <c r="E2" i="3"/>
  <c r="D3" i="3"/>
  <c r="E3" i="3"/>
  <c r="D4" i="3"/>
  <c r="E4" i="3"/>
  <c r="D5" i="3"/>
  <c r="E5" i="3"/>
  <c r="D6" i="3"/>
  <c r="E6" i="3"/>
  <c r="D7" i="3"/>
  <c r="E7" i="3"/>
  <c r="D8" i="3"/>
  <c r="E8" i="3"/>
  <c r="D9" i="3"/>
  <c r="E9" i="3"/>
  <c r="D10" i="3"/>
  <c r="E10" i="3"/>
  <c r="D11" i="3"/>
  <c r="E11" i="3"/>
  <c r="D12" i="3"/>
  <c r="E12" i="3"/>
  <c r="D13" i="3"/>
  <c r="E13" i="3"/>
  <c r="D14" i="3"/>
  <c r="E14" i="3"/>
  <c r="D15" i="3"/>
  <c r="E15" i="3"/>
  <c r="D16" i="3"/>
  <c r="E16" i="3"/>
  <c r="D17" i="3"/>
  <c r="E17" i="3"/>
  <c r="D18" i="3"/>
  <c r="E18" i="3"/>
  <c r="D19" i="3"/>
  <c r="E19" i="3"/>
  <c r="D20" i="3"/>
  <c r="E20" i="3"/>
  <c r="D21" i="3"/>
  <c r="E21" i="3"/>
  <c r="D22" i="3"/>
  <c r="E22" i="3"/>
  <c r="D23" i="3"/>
  <c r="E23" i="3"/>
  <c r="D24" i="3"/>
  <c r="E24" i="3"/>
  <c r="D25" i="3"/>
  <c r="E25" i="3"/>
  <c r="D26" i="3"/>
  <c r="E26" i="3"/>
  <c r="D27" i="3"/>
  <c r="E27" i="3"/>
  <c r="D28" i="3"/>
  <c r="E28" i="3"/>
  <c r="D29" i="3"/>
  <c r="E29" i="3"/>
  <c r="D30" i="3"/>
  <c r="E30" i="3"/>
  <c r="D31" i="3"/>
  <c r="E31" i="3"/>
  <c r="D32" i="3"/>
  <c r="E32" i="3"/>
  <c r="D33" i="3"/>
  <c r="E33" i="3"/>
  <c r="D34" i="3"/>
  <c r="E34" i="3"/>
  <c r="D35" i="3"/>
  <c r="E35" i="3"/>
  <c r="D36" i="3"/>
  <c r="E36" i="3"/>
  <c r="D37" i="3"/>
  <c r="E37" i="3"/>
  <c r="D38" i="3"/>
  <c r="E38" i="3"/>
  <c r="D39" i="3"/>
  <c r="E39" i="3"/>
  <c r="D40" i="3"/>
  <c r="E40" i="3"/>
  <c r="D41" i="3"/>
  <c r="E41" i="3"/>
  <c r="D42" i="3"/>
  <c r="E42" i="3"/>
  <c r="D43" i="3"/>
  <c r="E43" i="3"/>
  <c r="D44" i="3"/>
  <c r="E44" i="3"/>
  <c r="D45" i="3"/>
  <c r="E45" i="3"/>
  <c r="D46" i="3"/>
  <c r="E46" i="3"/>
  <c r="D47" i="3"/>
  <c r="E47" i="3"/>
  <c r="D48" i="3"/>
  <c r="E48" i="3"/>
  <c r="D49" i="3"/>
  <c r="E49" i="3"/>
  <c r="D50" i="3"/>
  <c r="E50" i="3"/>
  <c r="D51" i="3"/>
  <c r="E51" i="3"/>
  <c r="D52" i="3"/>
  <c r="E52" i="3"/>
  <c r="D53" i="3"/>
  <c r="E53" i="3"/>
  <c r="D54" i="3"/>
  <c r="E54" i="3"/>
  <c r="D55" i="3"/>
  <c r="E55" i="3"/>
  <c r="D56" i="3"/>
  <c r="E56" i="3"/>
  <c r="D57" i="3"/>
  <c r="E57" i="3"/>
  <c r="D58" i="3"/>
  <c r="E58" i="3"/>
  <c r="D59" i="3"/>
  <c r="E59" i="3"/>
  <c r="D60" i="3"/>
  <c r="E60" i="3"/>
  <c r="D61" i="3"/>
  <c r="E61" i="3"/>
  <c r="D62" i="3"/>
  <c r="E62" i="3"/>
  <c r="D63" i="3"/>
  <c r="E63" i="3"/>
  <c r="D64" i="3"/>
  <c r="E64" i="3"/>
  <c r="D65" i="3"/>
  <c r="E65" i="3"/>
  <c r="D70" i="3"/>
  <c r="E70" i="3"/>
  <c r="D71" i="3"/>
  <c r="E71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  <c r="E85" i="1"/>
  <c r="E86" i="1"/>
  <c r="E87" i="1"/>
  <c r="F85" i="1"/>
  <c r="F86" i="1"/>
  <c r="F87" i="1"/>
  <c r="E82" i="1"/>
  <c r="E83" i="1"/>
  <c r="E84" i="1"/>
  <c r="F82" i="1"/>
  <c r="F83" i="1"/>
  <c r="F84" i="1"/>
  <c r="E79" i="1"/>
  <c r="E80" i="1"/>
  <c r="E81" i="1"/>
  <c r="F79" i="1"/>
  <c r="F80" i="1"/>
  <c r="F81" i="1"/>
  <c r="E76" i="1"/>
  <c r="E77" i="1"/>
  <c r="E78" i="1"/>
  <c r="F77" i="1"/>
  <c r="F78" i="1"/>
  <c r="F76" i="1"/>
  <c r="E73" i="1"/>
  <c r="E74" i="1"/>
  <c r="E75" i="1"/>
  <c r="F74" i="1"/>
  <c r="F75" i="1"/>
  <c r="F73" i="1"/>
  <c r="D75" i="1"/>
  <c r="D74" i="1"/>
  <c r="D73" i="1"/>
  <c r="D72" i="1"/>
  <c r="E72" i="1"/>
  <c r="D69" i="1"/>
  <c r="E69" i="1"/>
  <c r="D70" i="1"/>
  <c r="E70" i="1"/>
  <c r="D71" i="1"/>
  <c r="E71" i="1"/>
  <c r="F69" i="1"/>
  <c r="F70" i="1"/>
  <c r="F71" i="1"/>
  <c r="E66" i="1"/>
  <c r="E67" i="1"/>
  <c r="E68" i="1"/>
  <c r="F67" i="1"/>
  <c r="F68" i="1"/>
  <c r="D66" i="1"/>
  <c r="D67" i="1"/>
  <c r="D68" i="1"/>
  <c r="F66" i="1"/>
  <c r="D64" i="1"/>
  <c r="E64" i="1"/>
  <c r="E63" i="1"/>
  <c r="E65" i="1"/>
  <c r="F64" i="1"/>
  <c r="D65" i="1"/>
  <c r="F65" i="1"/>
  <c r="D63" i="1"/>
  <c r="F63" i="1"/>
  <c r="D60" i="1"/>
  <c r="E60" i="1"/>
  <c r="D61" i="1"/>
  <c r="E61" i="1"/>
  <c r="D62" i="1"/>
  <c r="E62" i="1"/>
  <c r="F60" i="1"/>
  <c r="F61" i="1"/>
  <c r="F62" i="1"/>
  <c r="D59" i="1"/>
  <c r="E59" i="1"/>
  <c r="E57" i="1"/>
  <c r="E58" i="1"/>
  <c r="F59" i="1"/>
  <c r="E56" i="1"/>
  <c r="F56" i="1"/>
  <c r="F57" i="1"/>
  <c r="F58" i="1"/>
  <c r="D56" i="1"/>
  <c r="D57" i="1"/>
  <c r="D58" i="1"/>
  <c r="E53" i="1"/>
  <c r="E54" i="1"/>
  <c r="E55" i="1"/>
  <c r="F54" i="1"/>
  <c r="F55" i="1"/>
  <c r="D53" i="1"/>
  <c r="D54" i="1"/>
  <c r="D55" i="1"/>
  <c r="F53" i="1"/>
  <c r="E50" i="1"/>
  <c r="E51" i="1"/>
  <c r="E52" i="1"/>
  <c r="F50" i="1"/>
  <c r="F51" i="1"/>
  <c r="F52" i="1"/>
  <c r="D50" i="1"/>
  <c r="D51" i="1"/>
  <c r="D52" i="1"/>
  <c r="E47" i="1"/>
  <c r="E48" i="1"/>
  <c r="E49" i="1"/>
  <c r="F48" i="1"/>
  <c r="F49" i="1"/>
  <c r="D49" i="1"/>
  <c r="D48" i="1"/>
  <c r="D47" i="1"/>
  <c r="F47" i="1"/>
  <c r="E44" i="1"/>
  <c r="E45" i="1"/>
  <c r="E46" i="1"/>
  <c r="F45" i="1"/>
  <c r="F46" i="1"/>
  <c r="D44" i="1"/>
  <c r="D45" i="1"/>
  <c r="D46" i="1"/>
  <c r="F44" i="1"/>
  <c r="D41" i="1"/>
  <c r="D42" i="1"/>
  <c r="D43" i="1"/>
  <c r="E41" i="1"/>
  <c r="E42" i="1"/>
  <c r="E43" i="1"/>
  <c r="F42" i="1"/>
  <c r="F43" i="1"/>
  <c r="F41" i="1"/>
  <c r="D39" i="1"/>
  <c r="E39" i="1"/>
  <c r="D40" i="1"/>
  <c r="E40" i="1"/>
  <c r="E38" i="1"/>
  <c r="F40" i="1"/>
  <c r="F39" i="1"/>
  <c r="F38" i="1"/>
  <c r="D38" i="1"/>
  <c r="E35" i="1"/>
  <c r="D37" i="1"/>
  <c r="E37" i="1"/>
  <c r="E33" i="1"/>
  <c r="E34" i="1"/>
  <c r="E36" i="1"/>
  <c r="F37" i="1"/>
  <c r="F33" i="1"/>
  <c r="F34" i="1"/>
  <c r="D35" i="1"/>
  <c r="D36" i="1"/>
  <c r="E32" i="1"/>
  <c r="F35" i="1"/>
  <c r="F36" i="1"/>
  <c r="D32" i="1"/>
  <c r="D33" i="1"/>
  <c r="D34" i="1"/>
  <c r="F32" i="1"/>
  <c r="E29" i="1"/>
  <c r="E30" i="1"/>
  <c r="E31" i="1"/>
  <c r="F30" i="1"/>
  <c r="F31" i="1"/>
  <c r="D29" i="1"/>
  <c r="D30" i="1"/>
  <c r="D31" i="1"/>
  <c r="F29" i="1"/>
  <c r="I9" i="2"/>
  <c r="I6" i="2"/>
  <c r="I3" i="2"/>
  <c r="D8" i="2"/>
  <c r="E8" i="2"/>
  <c r="D9" i="2"/>
  <c r="E9" i="2"/>
  <c r="D10" i="2"/>
  <c r="E10" i="2"/>
  <c r="F10" i="2"/>
  <c r="F9" i="2"/>
  <c r="F8" i="2"/>
  <c r="D5" i="2"/>
  <c r="E5" i="2"/>
  <c r="D6" i="2"/>
  <c r="E6" i="2"/>
  <c r="D7" i="2"/>
  <c r="E7" i="2"/>
  <c r="F7" i="2"/>
  <c r="F6" i="2"/>
  <c r="F5" i="2"/>
  <c r="D2" i="2"/>
  <c r="E2" i="2"/>
  <c r="D3" i="2"/>
  <c r="E3" i="2"/>
  <c r="D4" i="2"/>
  <c r="E4" i="2"/>
  <c r="F4" i="2"/>
  <c r="F3" i="2"/>
  <c r="F2" i="2"/>
  <c r="E20" i="1"/>
  <c r="E21" i="1"/>
  <c r="E22" i="1"/>
  <c r="E23" i="1"/>
  <c r="E24" i="1"/>
  <c r="E25" i="1"/>
  <c r="E26" i="1"/>
  <c r="E27" i="1"/>
  <c r="E28" i="1"/>
  <c r="D20" i="1"/>
  <c r="D21" i="1"/>
  <c r="D22" i="1"/>
  <c r="D23" i="1"/>
  <c r="D24" i="1"/>
  <c r="D25" i="1"/>
  <c r="D26" i="1"/>
  <c r="D27" i="1"/>
  <c r="D28" i="1"/>
  <c r="F28" i="1"/>
  <c r="F27" i="1"/>
  <c r="F26" i="1"/>
  <c r="F25" i="1"/>
  <c r="F24" i="1"/>
  <c r="F23" i="1"/>
  <c r="F22" i="1"/>
  <c r="F21" i="1"/>
  <c r="F20" i="1"/>
  <c r="E14" i="1"/>
  <c r="E15" i="1"/>
  <c r="E16" i="1"/>
  <c r="F15" i="1"/>
  <c r="F16" i="1"/>
  <c r="E17" i="1"/>
  <c r="E18" i="1"/>
  <c r="E19" i="1"/>
  <c r="F17" i="1"/>
  <c r="F18" i="1"/>
  <c r="F19" i="1"/>
  <c r="D14" i="1"/>
  <c r="D15" i="1"/>
  <c r="D16" i="1"/>
  <c r="D17" i="1"/>
  <c r="D18" i="1"/>
  <c r="D19" i="1"/>
  <c r="F14" i="1"/>
  <c r="E11" i="1"/>
  <c r="E12" i="1"/>
  <c r="E13" i="1"/>
  <c r="D11" i="1"/>
  <c r="D12" i="1"/>
  <c r="D13" i="1"/>
  <c r="F12" i="1"/>
  <c r="F13" i="1"/>
  <c r="F11" i="1"/>
  <c r="F3" i="1"/>
  <c r="F4" i="1"/>
  <c r="F5" i="1"/>
  <c r="F6" i="1"/>
  <c r="F7" i="1"/>
  <c r="E10" i="1"/>
  <c r="F8" i="1"/>
  <c r="F9" i="1"/>
  <c r="F10" i="1"/>
  <c r="F2" i="1"/>
  <c r="E8" i="1"/>
  <c r="E9" i="1"/>
  <c r="D8" i="1"/>
  <c r="D9" i="1"/>
  <c r="D10" i="1"/>
  <c r="E3" i="1"/>
  <c r="E4" i="1"/>
  <c r="E5" i="1"/>
  <c r="E6" i="1"/>
  <c r="E7" i="1"/>
  <c r="E2" i="1"/>
  <c r="D7" i="1"/>
  <c r="D6" i="1"/>
  <c r="D5" i="1"/>
  <c r="D4" i="1"/>
  <c r="D3" i="1"/>
  <c r="D2" i="1"/>
</calcChain>
</file>

<file path=xl/comments1.xml><?xml version="1.0" encoding="utf-8"?>
<comments xmlns="http://schemas.openxmlformats.org/spreadsheetml/2006/main">
  <authors>
    <author>Grey</author>
  </authors>
  <commentList>
    <comment ref="B2" authorId="0">
      <text>
        <r>
          <rPr>
            <b/>
            <sz val="10"/>
            <color indexed="81"/>
            <rFont val="Calibri"/>
          </rPr>
          <t>Midpoint 3</t>
        </r>
        <r>
          <rPr>
            <sz val="10"/>
            <color indexed="81"/>
            <rFont val="Calibri"/>
          </rPr>
          <t xml:space="preserve">
Feeds raw samples from :30-:40 into NN, attempting to map the song into one of three genres: art, pop, or traditional.
</t>
        </r>
      </text>
    </comment>
    <comment ref="B5" authorId="0">
      <text>
        <r>
          <rPr>
            <b/>
            <sz val="10"/>
            <color indexed="81"/>
            <rFont val="Calibri"/>
          </rPr>
          <t xml:space="preserve">Midpoint 3
</t>
        </r>
        <r>
          <rPr>
            <sz val="10"/>
            <color indexed="81"/>
            <rFont val="Calibri"/>
          </rPr>
          <t>Feeds raw samples from :00-:10 into NN, attempting to map the song into one of three genres: art, pop, or traditional.</t>
        </r>
      </text>
    </comment>
    <comment ref="B8" authorId="0">
      <text>
        <r>
          <rPr>
            <b/>
            <sz val="10"/>
            <color indexed="81"/>
            <rFont val="Calibri"/>
          </rPr>
          <t>StartDouble3</t>
        </r>
        <r>
          <rPr>
            <sz val="10"/>
            <color indexed="81"/>
            <rFont val="Calibri"/>
          </rPr>
          <t xml:space="preserve">
Reads from :00 to :20, feeds raw samples into the neural network, and then attempts to categorize them into three genres: art, pop, or traditional.</t>
        </r>
      </text>
    </comment>
    <comment ref="B11" authorId="0">
      <text>
        <r>
          <rPr>
            <sz val="10"/>
            <color indexed="81"/>
            <rFont val="Calibri"/>
          </rPr>
          <t xml:space="preserve">NewShape3
Testing the same thing as StartDouble3, but with the initial layer of the NN widened out to 2* size.
</t>
        </r>
      </text>
    </comment>
    <comment ref="B14" authorId="0">
      <text>
        <r>
          <rPr>
            <b/>
            <sz val="10"/>
            <color indexed="81"/>
            <rFont val="Calibri"/>
          </rPr>
          <t xml:space="preserve">DeeperNN
</t>
        </r>
        <r>
          <rPr>
            <sz val="10"/>
            <color indexed="81"/>
            <rFont val="Calibri"/>
          </rPr>
          <t>Testing the same thing as NewShape3, but with an additional 64-neuron, tanh layer.</t>
        </r>
      </text>
    </comment>
    <comment ref="B17" authorId="0">
      <text>
        <r>
          <rPr>
            <b/>
            <sz val="10"/>
            <color indexed="81"/>
            <rFont val="Calibri"/>
          </rPr>
          <t xml:space="preserve">MidpointWide
</t>
        </r>
        <r>
          <rPr>
            <sz val="10"/>
            <color indexed="81"/>
            <rFont val="Calibri"/>
          </rPr>
          <t xml:space="preserve">Testing the same thing as NewShape3, but using the :10-:30 chunk instead of :00-:20
</t>
        </r>
      </text>
    </comment>
    <comment ref="B20" authorId="0">
      <text>
        <r>
          <rPr>
            <b/>
            <sz val="10"/>
            <color indexed="81"/>
            <rFont val="Calibri"/>
          </rPr>
          <t>15.Start</t>
        </r>
        <r>
          <rPr>
            <sz val="10"/>
            <color indexed="81"/>
            <rFont val="Calibri"/>
          </rPr>
          <t xml:space="preserve">
Part of the </t>
        </r>
        <r>
          <rPr>
            <b/>
            <sz val="10"/>
            <color indexed="81"/>
            <rFont val="Calibri"/>
          </rPr>
          <t>15.</t>
        </r>
        <r>
          <rPr>
            <sz val="10"/>
            <color indexed="81"/>
            <rFont val="Calibri"/>
          </rPr>
          <t xml:space="preserve"> meta-group.
Tests the first 15 seconds of the sample against a specific neural network form. The other meta-group members test different parts of the song.
</t>
        </r>
      </text>
    </comment>
    <comment ref="B23" authorId="0">
      <text>
        <r>
          <rPr>
            <b/>
            <sz val="10"/>
            <color indexed="81"/>
            <rFont val="Calibri"/>
          </rPr>
          <t>15.Minute</t>
        </r>
        <r>
          <rPr>
            <sz val="10"/>
            <color indexed="81"/>
            <rFont val="Calibri"/>
          </rPr>
          <t xml:space="preserve">
Part of the 15. meta-group.
Tests the 15 seconds from 1:00 to 1:15 of the sample against a specific neural network form. The other meta-group members test different parts of the song.
</t>
        </r>
      </text>
    </comment>
    <comment ref="B26" authorId="0">
      <text>
        <r>
          <rPr>
            <b/>
            <sz val="10"/>
            <color indexed="81"/>
            <rFont val="Calibri"/>
          </rPr>
          <t>15.Mix</t>
        </r>
        <r>
          <rPr>
            <sz val="10"/>
            <color indexed="81"/>
            <rFont val="Calibri"/>
          </rPr>
          <t xml:space="preserve">
Part of the 15. meta-group.
Tests a composite 15 seconds (made up of 3 5-second chunks taken from random points within the sample) against a specific neural network form. The other meta-group members test different parts of the song.
</t>
        </r>
      </text>
    </comment>
    <comment ref="B29" authorId="0">
      <text>
        <r>
          <rPr>
            <b/>
            <sz val="10"/>
            <color indexed="81"/>
            <rFont val="Calibri"/>
          </rPr>
          <t xml:space="preserve">Lessen_Dropout
</t>
        </r>
        <r>
          <rPr>
            <sz val="10"/>
            <color indexed="81"/>
            <rFont val="Calibri"/>
          </rPr>
          <t>Testing the normal neural network layout with the 'dropout' setting dropped from 0.5 to 0.25</t>
        </r>
      </text>
    </comment>
    <comment ref="B32" authorId="0">
      <text>
        <r>
          <rPr>
            <b/>
            <sz val="10"/>
            <color indexed="81"/>
            <rFont val="Calibri"/>
          </rPr>
          <t xml:space="preserve">15.Mix.exNULL
</t>
        </r>
        <r>
          <rPr>
            <sz val="10"/>
            <color indexed="81"/>
            <rFont val="Calibri"/>
          </rPr>
          <t>Data loss problem with this one - I'm leaving the record in here, but culling it from the rest of the 15.Mix.extended series.</t>
        </r>
      </text>
    </comment>
    <comment ref="B33" authorId="0">
      <text>
        <r>
          <rPr>
            <b/>
            <sz val="10"/>
            <color indexed="81"/>
            <rFont val="Calibri"/>
          </rPr>
          <t xml:space="preserve">15.Mix.extended
</t>
        </r>
        <r>
          <rPr>
            <sz val="10"/>
            <color indexed="81"/>
            <rFont val="Calibri"/>
          </rPr>
          <t>A trial of the 15.Mix using a batch size larger than the dataset - rolling over the end of the dataset will force rebuilding of some songs, which will allow us to artificially incrase the size of the dataset by a large amount.</t>
        </r>
      </text>
    </comment>
    <comment ref="B38" authorId="0">
      <text>
        <r>
          <rPr>
            <b/>
            <sz val="10"/>
            <color indexed="81"/>
            <rFont val="Calibri"/>
          </rPr>
          <t xml:space="preserve">MTRN1:
</t>
        </r>
        <r>
          <rPr>
            <sz val="10"/>
            <color indexed="81"/>
            <rFont val="Calibri"/>
          </rPr>
          <t>Multiple trainings on the same neural network.</t>
        </r>
      </text>
    </comment>
    <comment ref="B44" authorId="0">
      <text>
        <r>
          <rPr>
            <b/>
            <sz val="10"/>
            <color indexed="81"/>
            <rFont val="Calibri"/>
          </rPr>
          <t xml:space="preserve">default:
</t>
        </r>
        <r>
          <rPr>
            <sz val="10"/>
            <color indexed="81"/>
            <rFont val="Calibri"/>
          </rPr>
          <t>Create a default set of weights and a model for testing to see which songs are mis-identified every time.</t>
        </r>
      </text>
    </comment>
    <comment ref="B47" authorId="0">
      <text>
        <r>
          <rPr>
            <b/>
            <sz val="10"/>
            <color indexed="81"/>
            <rFont val="Calibri"/>
          </rPr>
          <t>newCategories:</t>
        </r>
        <r>
          <rPr>
            <sz val="10"/>
            <color indexed="81"/>
            <rFont val="Calibri"/>
          </rPr>
          <t xml:space="preserve">
Using the data from the </t>
        </r>
        <r>
          <rPr>
            <b/>
            <sz val="10"/>
            <color indexed="81"/>
            <rFont val="Calibri"/>
          </rPr>
          <t>default</t>
        </r>
        <r>
          <rPr>
            <sz val="10"/>
            <color indexed="81"/>
            <rFont val="Calibri"/>
          </rPr>
          <t xml:space="preserve"> test, I shuffled around some of the ways that genres were mapped to meta-genres. Testing the results here.</t>
        </r>
      </text>
    </comment>
    <comment ref="B50" authorId="0">
      <text>
        <r>
          <rPr>
            <b/>
            <sz val="10"/>
            <color indexed="81"/>
            <rFont val="Calibri"/>
          </rPr>
          <t xml:space="preserve">newDataSet:
</t>
        </r>
        <r>
          <rPr>
            <sz val="10"/>
            <color indexed="81"/>
            <rFont val="Calibri"/>
          </rPr>
          <t xml:space="preserve">Testing the same thing as </t>
        </r>
        <r>
          <rPr>
            <b/>
            <sz val="10"/>
            <color indexed="81"/>
            <rFont val="Calibri"/>
          </rPr>
          <t>newCategories</t>
        </r>
        <r>
          <rPr>
            <sz val="10"/>
            <color indexed="81"/>
            <rFont val="Calibri"/>
          </rPr>
          <t>, utilizing an updated data set that includes more music in the 'art' meta-genre.</t>
        </r>
      </text>
    </comment>
    <comment ref="B53" authorId="0">
      <text>
        <r>
          <rPr>
            <b/>
            <sz val="10"/>
            <color indexed="81"/>
            <rFont val="Calibri"/>
          </rPr>
          <t>newDataSet.1:</t>
        </r>
        <r>
          <rPr>
            <sz val="10"/>
            <color indexed="81"/>
            <rFont val="Calibri"/>
          </rPr>
          <t xml:space="preserve">
Secondary training on the networks produced by </t>
        </r>
        <r>
          <rPr>
            <b/>
            <sz val="10"/>
            <color indexed="81"/>
            <rFont val="Calibri"/>
          </rPr>
          <t>newDataSet</t>
        </r>
        <r>
          <rPr>
            <sz val="10"/>
            <color indexed="81"/>
            <rFont val="Calibri"/>
          </rPr>
          <t xml:space="preserve">
</t>
        </r>
      </text>
    </comment>
    <comment ref="A56" authorId="0">
      <text>
        <r>
          <rPr>
            <sz val="10"/>
            <color indexed="81"/>
            <rFont val="Calibri"/>
          </rPr>
          <t xml:space="preserve">Unhandled exception in the </t>
        </r>
        <r>
          <rPr>
            <i/>
            <sz val="10"/>
            <color indexed="81"/>
            <rFont val="Calibri"/>
          </rPr>
          <t>next_batch</t>
        </r>
        <r>
          <rPr>
            <sz val="10"/>
            <color indexed="81"/>
            <rFont val="Calibri"/>
          </rPr>
          <t xml:space="preserve"> code crashed the run after the first one - spent a while fixing it.</t>
        </r>
      </text>
    </comment>
    <comment ref="B56" authorId="0">
      <text>
        <r>
          <rPr>
            <b/>
            <sz val="10"/>
            <color indexed="81"/>
            <rFont val="Calibri"/>
          </rPr>
          <t xml:space="preserve">20Sec1Minute:
</t>
        </r>
        <r>
          <rPr>
            <sz val="10"/>
            <color indexed="81"/>
            <rFont val="Calibri"/>
          </rPr>
          <t>Feeds in samples 20 seconds long, non-randomized, starting 1 minute into the song.</t>
        </r>
      </text>
    </comment>
    <comment ref="B60" authorId="0">
      <text>
        <r>
          <rPr>
            <b/>
            <sz val="10"/>
            <color indexed="81"/>
            <rFont val="Calibri"/>
          </rPr>
          <t xml:space="preserve">BiggerNN:
</t>
        </r>
        <r>
          <rPr>
            <sz val="10"/>
            <color indexed="81"/>
            <rFont val="Calibri"/>
          </rPr>
          <t>Using a significantly-larger neural network with the 20-seconds-at-1-minute input - added another layer, and gave it a pyramid shape, so 256-128-64-end.</t>
        </r>
      </text>
    </comment>
    <comment ref="B63" authorId="0">
      <text>
        <r>
          <rPr>
            <b/>
            <sz val="10"/>
            <color indexed="81"/>
            <rFont val="Calibri"/>
          </rPr>
          <t xml:space="preserve">The120:
</t>
        </r>
        <r>
          <rPr>
            <sz val="10"/>
            <color indexed="81"/>
            <rFont val="Calibri"/>
          </rPr>
          <t>Limiting the amount of songs being fed in in an effort to reduce the amount of overfitting.
Which, with only 120 samples, probably won't work. Dang.</t>
        </r>
      </text>
    </comment>
    <comment ref="B66" authorId="0">
      <text>
        <r>
          <rPr>
            <b/>
            <sz val="10"/>
            <color indexed="81"/>
            <rFont val="Calibri"/>
          </rPr>
          <t xml:space="preserve">The120Repeat:
</t>
        </r>
        <r>
          <rPr>
            <sz val="10"/>
            <color indexed="81"/>
            <rFont val="Calibri"/>
          </rPr>
          <t xml:space="preserve">Use the samples from </t>
        </r>
        <r>
          <rPr>
            <b/>
            <sz val="10"/>
            <color indexed="81"/>
            <rFont val="Calibri"/>
          </rPr>
          <t>The120</t>
        </r>
        <r>
          <rPr>
            <sz val="10"/>
            <color indexed="81"/>
            <rFont val="Calibri"/>
          </rPr>
          <t>, but set to randomize and run through them all multiple times.</t>
        </r>
      </text>
    </comment>
    <comment ref="B72" authorId="0">
      <text>
        <r>
          <rPr>
            <b/>
            <sz val="10"/>
            <color indexed="81"/>
            <rFont val="Calibri"/>
          </rPr>
          <t xml:space="preserve">BitrateTest:
</t>
        </r>
        <r>
          <rPr>
            <sz val="10"/>
            <color indexed="81"/>
            <rFont val="Calibri"/>
          </rPr>
          <t>Test training towards identifying the bitrate of a song, rather than picking out the meta-genre.</t>
        </r>
      </text>
    </comment>
    <comment ref="B73" authorId="0">
      <text>
        <r>
          <rPr>
            <b/>
            <sz val="10"/>
            <color indexed="81"/>
            <rFont val="Calibri"/>
          </rPr>
          <t xml:space="preserve">INS4Titan:
</t>
        </r>
        <r>
          <rPr>
            <sz val="10"/>
            <color indexed="81"/>
            <rFont val="Calibri"/>
          </rPr>
          <t>The 4th in a series of non-logged experiments, training for instrument identification on windows. Named because this one was run on Titan.
Note: as this run doesn't have evaluation code implemented, the logged accuracy is the final validation accuracy reported by the training phase.</t>
        </r>
      </text>
    </comment>
    <comment ref="B76" authorId="0">
      <text>
        <r>
          <rPr>
            <b/>
            <sz val="10"/>
            <color indexed="81"/>
            <rFont val="Calibri"/>
          </rPr>
          <t>Instrument5:</t>
        </r>
        <r>
          <rPr>
            <sz val="10"/>
            <color indexed="81"/>
            <rFont val="Calibri"/>
          </rPr>
          <t xml:space="preserve">
Instrument identification still, using a larger neural network.
</t>
        </r>
      </text>
    </comment>
    <comment ref="B79" authorId="0">
      <text>
        <r>
          <rPr>
            <b/>
            <sz val="10"/>
            <color indexed="81"/>
            <rFont val="Calibri"/>
          </rPr>
          <t xml:space="preserve">Instrument6:
</t>
        </r>
        <r>
          <rPr>
            <sz val="10"/>
            <color indexed="81"/>
            <rFont val="Calibri"/>
          </rPr>
          <t>Looking at different neural network shapes for the Instrument series.</t>
        </r>
      </text>
    </comment>
    <comment ref="B82" authorId="0">
      <text>
        <r>
          <rPr>
            <b/>
            <sz val="10"/>
            <color indexed="81"/>
            <rFont val="Calibri"/>
          </rPr>
          <t xml:space="preserve">Instrument7:
</t>
        </r>
        <r>
          <rPr>
            <sz val="10"/>
            <color indexed="81"/>
            <rFont val="Calibri"/>
          </rPr>
          <t>More tweaks of neural network shape. This one is a series of layers of decreasing powers of two neurons.</t>
        </r>
      </text>
    </comment>
    <comment ref="B85" authorId="0">
      <text>
        <r>
          <rPr>
            <b/>
            <sz val="10"/>
            <color indexed="81"/>
            <rFont val="Calibri"/>
          </rPr>
          <t xml:space="preserve">Instrument8:
</t>
        </r>
        <r>
          <rPr>
            <sz val="10"/>
            <color indexed="81"/>
            <rFont val="Calibri"/>
          </rPr>
          <t xml:space="preserve">Testing the Instrument series using the same network shape as </t>
        </r>
        <r>
          <rPr>
            <b/>
            <sz val="10"/>
            <color indexed="81"/>
            <rFont val="Calibri"/>
          </rPr>
          <t>Instrument7</t>
        </r>
        <r>
          <rPr>
            <sz val="10"/>
            <color indexed="81"/>
            <rFont val="Calibri"/>
          </rPr>
          <t xml:space="preserve">, but with an input window of twice the size.
</t>
        </r>
      </text>
    </comment>
    <comment ref="B88" authorId="0">
      <text>
        <r>
          <rPr>
            <b/>
            <sz val="10"/>
            <color indexed="81"/>
            <rFont val="Calibri"/>
          </rPr>
          <t xml:space="preserve">Instrument9:
</t>
        </r>
        <r>
          <rPr>
            <sz val="10"/>
            <color indexed="81"/>
            <rFont val="Calibri"/>
          </rPr>
          <t>No changes from Instrument8, just using a more filled-out dataset.</t>
        </r>
      </text>
    </comment>
    <comment ref="B91" authorId="0">
      <text>
        <r>
          <rPr>
            <b/>
            <sz val="10"/>
            <color indexed="81"/>
            <rFont val="Calibri"/>
          </rPr>
          <t xml:space="preserve">FFT1:
</t>
        </r>
        <r>
          <rPr>
            <sz val="10"/>
            <color indexed="81"/>
            <rFont val="Calibri"/>
          </rPr>
          <t>Using the same neural network setup and input as Instrument9, but the input is being fed through an FFT before going into the neural network.</t>
        </r>
      </text>
    </comment>
    <comment ref="C93" authorId="0">
      <text>
        <r>
          <rPr>
            <b/>
            <sz val="10"/>
            <color indexed="81"/>
            <rFont val="Calibri"/>
          </rPr>
          <t>Grey:</t>
        </r>
        <r>
          <rPr>
            <sz val="10"/>
            <color indexed="81"/>
            <rFont val="Calibri"/>
          </rPr>
          <t xml:space="preserve">
This one looked like it was gonna be the best of the lot, but the power outage took out the network and I lost the SSH tunnel. So we'll never know.</t>
        </r>
      </text>
    </comment>
    <comment ref="B94" authorId="0">
      <text>
        <r>
          <rPr>
            <b/>
            <sz val="10"/>
            <color indexed="81"/>
            <rFont val="Calibri"/>
          </rPr>
          <t xml:space="preserve">FFT2:
</t>
        </r>
        <r>
          <rPr>
            <sz val="10"/>
            <color indexed="81"/>
            <rFont val="Calibri"/>
          </rPr>
          <t>No changes since FFT1, but hopefully we can get through this one without a power failure.</t>
        </r>
      </text>
    </comment>
    <comment ref="B97" authorId="0">
      <text>
        <r>
          <rPr>
            <b/>
            <sz val="10"/>
            <color indexed="81"/>
            <rFont val="Calibri"/>
          </rPr>
          <t xml:space="preserve">dFT1:
</t>
        </r>
        <r>
          <rPr>
            <sz val="10"/>
            <color indexed="81"/>
            <rFont val="Calibri"/>
          </rPr>
          <t xml:space="preserve">A shallower neural network, using FFT data, on 1-second windows.
</t>
        </r>
      </text>
    </comment>
    <comment ref="B100" authorId="0">
      <text>
        <r>
          <rPr>
            <b/>
            <sz val="10"/>
            <color indexed="81"/>
            <rFont val="Calibri"/>
          </rPr>
          <t xml:space="preserve">SAM1:
</t>
        </r>
        <r>
          <rPr>
            <sz val="10"/>
            <color indexed="81"/>
            <rFont val="Calibri"/>
          </rPr>
          <t>Longer input samples, hopefully more overlap assuming I tweaked that right, and back to feeeding raw samples rather than FFT data.</t>
        </r>
      </text>
    </comment>
    <comment ref="B103" authorId="0">
      <text>
        <r>
          <rPr>
            <b/>
            <sz val="10"/>
            <color indexed="81"/>
            <rFont val="Calibri"/>
          </rPr>
          <t xml:space="preserve">SAM2:
</t>
        </r>
        <r>
          <rPr>
            <sz val="10"/>
            <color indexed="81"/>
            <rFont val="Calibri"/>
          </rPr>
          <t>One tweak since SAM1: using 3 seconds instead of 2.</t>
        </r>
      </text>
    </comment>
    <comment ref="B106" authorId="0">
      <text>
        <r>
          <rPr>
            <b/>
            <sz val="10"/>
            <color indexed="81"/>
            <rFont val="Calibri"/>
          </rPr>
          <t xml:space="preserve">120.start, 120.minute, 120.mix: </t>
        </r>
        <r>
          <rPr>
            <sz val="10"/>
            <color indexed="81"/>
            <rFont val="Calibri"/>
          </rPr>
          <t xml:space="preserve">Rerunning the 15.comparison series, using a new The120 dataset to prevent overfitting.
</t>
        </r>
      </text>
    </comment>
    <comment ref="B115" authorId="0">
      <text>
        <r>
          <rPr>
            <b/>
            <sz val="10"/>
            <color indexed="81"/>
            <rFont val="Calibri"/>
          </rPr>
          <t xml:space="preserve">120g.start, 120g.minute, 120g.mix: </t>
        </r>
        <r>
          <rPr>
            <sz val="10"/>
            <color indexed="81"/>
            <rFont val="Calibri"/>
          </rPr>
          <t>The same test as above, but using a generator feed rather than a cache, which allows for more mixing throughout, when applicable.</t>
        </r>
      </text>
    </comment>
  </commentList>
</comments>
</file>

<file path=xl/comments2.xml><?xml version="1.0" encoding="utf-8"?>
<comments xmlns="http://schemas.openxmlformats.org/spreadsheetml/2006/main">
  <authors>
    <author>Grey</author>
  </authors>
  <commentList>
    <comment ref="B2" authorId="0">
      <text>
        <r>
          <rPr>
            <b/>
            <sz val="10"/>
            <color indexed="81"/>
            <rFont val="Calibri"/>
          </rPr>
          <t xml:space="preserve">INS4Titan:
</t>
        </r>
        <r>
          <rPr>
            <sz val="10"/>
            <color indexed="81"/>
            <rFont val="Calibri"/>
          </rPr>
          <t>The 4th in a series of non-logged experiments, training for instrument identification on windows. Named because this one was run on Titan.
Note: as this run doesn't have evaluation code implemented, the logged accuracy is the final validation accuracy reported by the training phase.</t>
        </r>
      </text>
    </comment>
    <comment ref="B5" authorId="0">
      <text>
        <r>
          <rPr>
            <b/>
            <sz val="10"/>
            <color indexed="81"/>
            <rFont val="Calibri"/>
          </rPr>
          <t>Instrument5:</t>
        </r>
        <r>
          <rPr>
            <sz val="10"/>
            <color indexed="81"/>
            <rFont val="Calibri"/>
          </rPr>
          <t xml:space="preserve">
Instrument identification still, using a larger neural network.
</t>
        </r>
      </text>
    </comment>
    <comment ref="B8" authorId="0">
      <text>
        <r>
          <rPr>
            <b/>
            <sz val="10"/>
            <color indexed="81"/>
            <rFont val="Calibri"/>
          </rPr>
          <t xml:space="preserve">Instrument6:
</t>
        </r>
        <r>
          <rPr>
            <sz val="10"/>
            <color indexed="81"/>
            <rFont val="Calibri"/>
          </rPr>
          <t>Looking at different neural network shapes for the Instrument series.</t>
        </r>
      </text>
    </comment>
    <comment ref="B11" authorId="0">
      <text>
        <r>
          <rPr>
            <b/>
            <sz val="10"/>
            <color indexed="81"/>
            <rFont val="Calibri"/>
          </rPr>
          <t xml:space="preserve">Instrument7:
</t>
        </r>
        <r>
          <rPr>
            <sz val="10"/>
            <color indexed="81"/>
            <rFont val="Calibri"/>
          </rPr>
          <t>More tweaks of neural network shape. This one is a series of layers of decreasing powers of two neurons.</t>
        </r>
      </text>
    </comment>
    <comment ref="B14" authorId="0">
      <text>
        <r>
          <rPr>
            <b/>
            <sz val="10"/>
            <color indexed="81"/>
            <rFont val="Calibri"/>
          </rPr>
          <t xml:space="preserve">Instrument8:
</t>
        </r>
        <r>
          <rPr>
            <sz val="10"/>
            <color indexed="81"/>
            <rFont val="Calibri"/>
          </rPr>
          <t xml:space="preserve">Testing the Instrument series using the same network shape as </t>
        </r>
        <r>
          <rPr>
            <b/>
            <sz val="10"/>
            <color indexed="81"/>
            <rFont val="Calibri"/>
          </rPr>
          <t>Instrument7</t>
        </r>
        <r>
          <rPr>
            <sz val="10"/>
            <color indexed="81"/>
            <rFont val="Calibri"/>
          </rPr>
          <t xml:space="preserve">, but with an input window of twice the size.
</t>
        </r>
      </text>
    </comment>
    <comment ref="B17" authorId="0">
      <text>
        <r>
          <rPr>
            <b/>
            <sz val="10"/>
            <color indexed="81"/>
            <rFont val="Calibri"/>
          </rPr>
          <t xml:space="preserve">Instrument9:
</t>
        </r>
        <r>
          <rPr>
            <sz val="10"/>
            <color indexed="81"/>
            <rFont val="Calibri"/>
          </rPr>
          <t>No changes from Instrument8, just using a more filled-out dataset.</t>
        </r>
      </text>
    </comment>
    <comment ref="B20" authorId="0">
      <text>
        <r>
          <rPr>
            <b/>
            <sz val="10"/>
            <color indexed="81"/>
            <rFont val="Calibri"/>
          </rPr>
          <t xml:space="preserve">SAM1:
</t>
        </r>
        <r>
          <rPr>
            <sz val="10"/>
            <color indexed="81"/>
            <rFont val="Calibri"/>
          </rPr>
          <t>Longer input samples, hopefully more overlap assuming I tweaked that right, and back to feeeding raw samples rather than FFT data.</t>
        </r>
      </text>
    </comment>
    <comment ref="B23" authorId="0">
      <text>
        <r>
          <rPr>
            <b/>
            <sz val="10"/>
            <color indexed="81"/>
            <rFont val="Calibri"/>
          </rPr>
          <t xml:space="preserve">SAM2:
</t>
        </r>
        <r>
          <rPr>
            <sz val="10"/>
            <color indexed="81"/>
            <rFont val="Calibri"/>
          </rPr>
          <t>One tweak since SAM1: using 3 seconds instead of 2.</t>
        </r>
      </text>
    </comment>
    <comment ref="B26" authorId="0">
      <text>
        <r>
          <rPr>
            <b/>
            <sz val="10"/>
            <color indexed="81"/>
            <rFont val="Calibri"/>
          </rPr>
          <t xml:space="preserve">FFT1:
</t>
        </r>
        <r>
          <rPr>
            <sz val="10"/>
            <color indexed="81"/>
            <rFont val="Calibri"/>
          </rPr>
          <t>Using the same neural network setup and input as Instrument9, but the input is being fed through an FFT before going into the neural network.</t>
        </r>
      </text>
    </comment>
    <comment ref="C28" authorId="0">
      <text>
        <r>
          <rPr>
            <b/>
            <sz val="10"/>
            <color indexed="81"/>
            <rFont val="Calibri"/>
          </rPr>
          <t>Grey:</t>
        </r>
        <r>
          <rPr>
            <sz val="10"/>
            <color indexed="81"/>
            <rFont val="Calibri"/>
          </rPr>
          <t xml:space="preserve">
This one looked like it was gonna be the best of the lot, but the power outage took out the network and I lost the SSH tunnel. So we'll never know.</t>
        </r>
      </text>
    </comment>
    <comment ref="B29" authorId="0">
      <text>
        <r>
          <rPr>
            <b/>
            <sz val="10"/>
            <color indexed="81"/>
            <rFont val="Calibri"/>
          </rPr>
          <t xml:space="preserve">FFT2:
</t>
        </r>
        <r>
          <rPr>
            <sz val="10"/>
            <color indexed="81"/>
            <rFont val="Calibri"/>
          </rPr>
          <t>No changes since FFT1, but hopefully we can get through this one without a power failure.</t>
        </r>
      </text>
    </comment>
    <comment ref="B32" authorId="0">
      <text>
        <r>
          <rPr>
            <b/>
            <sz val="10"/>
            <color indexed="81"/>
            <rFont val="Calibri"/>
          </rPr>
          <t xml:space="preserve">dFT1:
</t>
        </r>
        <r>
          <rPr>
            <sz val="10"/>
            <color indexed="81"/>
            <rFont val="Calibri"/>
          </rPr>
          <t xml:space="preserve">A shallower neural network, using FFT data, on 1-second windows.
</t>
        </r>
      </text>
    </comment>
    <comment ref="M37" authorId="0">
      <text>
        <r>
          <rPr>
            <b/>
            <sz val="10"/>
            <color indexed="81"/>
            <rFont val="Calibri"/>
          </rPr>
          <t>Grey:</t>
        </r>
        <r>
          <rPr>
            <sz val="10"/>
            <color indexed="81"/>
            <rFont val="Calibri"/>
          </rPr>
          <t xml:space="preserve">
This one looked like it was gonna be the best of the lot, but the power outage took out the network and I lost the SSH tunnel. So we'll never know.</t>
        </r>
      </text>
    </comment>
  </commentList>
</comments>
</file>

<file path=xl/comments3.xml><?xml version="1.0" encoding="utf-8"?>
<comments xmlns="http://schemas.openxmlformats.org/spreadsheetml/2006/main">
  <authors>
    <author>Grey</author>
  </authors>
  <commentList>
    <comment ref="B2" authorId="0">
      <text>
        <r>
          <rPr>
            <b/>
            <sz val="10"/>
            <color indexed="81"/>
            <rFont val="Calibri"/>
          </rPr>
          <t>Midpoint 3</t>
        </r>
        <r>
          <rPr>
            <sz val="10"/>
            <color indexed="81"/>
            <rFont val="Calibri"/>
          </rPr>
          <t xml:space="preserve">
Feeds raw samples from :30-:40 into NN, attempting to map the song into one of three genres: art, pop, or traditional.
</t>
        </r>
      </text>
    </comment>
    <comment ref="B5" authorId="0">
      <text>
        <r>
          <rPr>
            <b/>
            <sz val="10"/>
            <color indexed="81"/>
            <rFont val="Calibri"/>
          </rPr>
          <t xml:space="preserve">Midpoint 3
</t>
        </r>
        <r>
          <rPr>
            <sz val="10"/>
            <color indexed="81"/>
            <rFont val="Calibri"/>
          </rPr>
          <t>Feeds raw samples from :00-:10 into NN, attempting to map the song into one of three genres: art, pop, or traditional.</t>
        </r>
      </text>
    </comment>
    <comment ref="B8" authorId="0">
      <text>
        <r>
          <rPr>
            <b/>
            <sz val="10"/>
            <color indexed="81"/>
            <rFont val="Calibri"/>
          </rPr>
          <t>StartDouble3</t>
        </r>
        <r>
          <rPr>
            <sz val="10"/>
            <color indexed="81"/>
            <rFont val="Calibri"/>
          </rPr>
          <t xml:space="preserve">
Reads from :00 to :20, feeds raw samples into the neural network, and then attempts to categorize them into three genres: art, pop, or traditional.</t>
        </r>
      </text>
    </comment>
    <comment ref="B11" authorId="0">
      <text>
        <r>
          <rPr>
            <sz val="10"/>
            <color indexed="81"/>
            <rFont val="Calibri"/>
          </rPr>
          <t xml:space="preserve">NewShape3
Testing the same thing as StartDouble3, but with the initial layer of the NN widened out to 2* size.
</t>
        </r>
      </text>
    </comment>
    <comment ref="B14" authorId="0">
      <text>
        <r>
          <rPr>
            <b/>
            <sz val="10"/>
            <color indexed="81"/>
            <rFont val="Calibri"/>
          </rPr>
          <t xml:space="preserve">DeeperNN
</t>
        </r>
        <r>
          <rPr>
            <sz val="10"/>
            <color indexed="81"/>
            <rFont val="Calibri"/>
          </rPr>
          <t>Testing the same thing as NewShape3, but with an additional 64-neuron, tanh layer.</t>
        </r>
      </text>
    </comment>
    <comment ref="B17" authorId="0">
      <text>
        <r>
          <rPr>
            <b/>
            <sz val="10"/>
            <color indexed="81"/>
            <rFont val="Calibri"/>
          </rPr>
          <t xml:space="preserve">MidpointWide
</t>
        </r>
        <r>
          <rPr>
            <sz val="10"/>
            <color indexed="81"/>
            <rFont val="Calibri"/>
          </rPr>
          <t xml:space="preserve">Testing the same thing as NewShape3, but using the :10-:30 chunk instead of :00-:20
</t>
        </r>
      </text>
    </comment>
    <comment ref="B20" authorId="0">
      <text>
        <r>
          <rPr>
            <b/>
            <sz val="10"/>
            <color indexed="81"/>
            <rFont val="Calibri"/>
          </rPr>
          <t>15.Start</t>
        </r>
        <r>
          <rPr>
            <sz val="10"/>
            <color indexed="81"/>
            <rFont val="Calibri"/>
          </rPr>
          <t xml:space="preserve">
Part of the </t>
        </r>
        <r>
          <rPr>
            <b/>
            <sz val="10"/>
            <color indexed="81"/>
            <rFont val="Calibri"/>
          </rPr>
          <t>15.</t>
        </r>
        <r>
          <rPr>
            <sz val="10"/>
            <color indexed="81"/>
            <rFont val="Calibri"/>
          </rPr>
          <t xml:space="preserve"> meta-group.
Tests the first 15 seconds of the sample against a specific neural network form. The other meta-group members test different parts of the song.
</t>
        </r>
      </text>
    </comment>
    <comment ref="B23" authorId="0">
      <text>
        <r>
          <rPr>
            <b/>
            <sz val="10"/>
            <color indexed="81"/>
            <rFont val="Calibri"/>
          </rPr>
          <t>15.Minute</t>
        </r>
        <r>
          <rPr>
            <sz val="10"/>
            <color indexed="81"/>
            <rFont val="Calibri"/>
          </rPr>
          <t xml:space="preserve">
Part of the 15. meta-group.
Tests the 15 seconds from 1:00 to 1:15 of the sample against a specific neural network form. The other meta-group members test different parts of the song.
</t>
        </r>
      </text>
    </comment>
    <comment ref="B26" authorId="0">
      <text>
        <r>
          <rPr>
            <b/>
            <sz val="10"/>
            <color indexed="81"/>
            <rFont val="Calibri"/>
          </rPr>
          <t>15.Mix</t>
        </r>
        <r>
          <rPr>
            <sz val="10"/>
            <color indexed="81"/>
            <rFont val="Calibri"/>
          </rPr>
          <t xml:space="preserve">
Part of the 15. meta-group.
Tests a composite 15 seconds (made up of 3 5-second chunks taken from random points within the sample) against a specific neural network form. The other meta-group members test different parts of the song.
</t>
        </r>
      </text>
    </comment>
    <comment ref="B29" authorId="0">
      <text>
        <r>
          <rPr>
            <b/>
            <sz val="10"/>
            <color indexed="81"/>
            <rFont val="Calibri"/>
          </rPr>
          <t xml:space="preserve">Lessen_Dropout
</t>
        </r>
        <r>
          <rPr>
            <sz val="10"/>
            <color indexed="81"/>
            <rFont val="Calibri"/>
          </rPr>
          <t>Testing the normal neural network layout with the 'dropout' setting dropped from 0.5 to 0.25</t>
        </r>
      </text>
    </comment>
    <comment ref="B32" authorId="0">
      <text>
        <r>
          <rPr>
            <b/>
            <sz val="10"/>
            <color indexed="81"/>
            <rFont val="Calibri"/>
          </rPr>
          <t xml:space="preserve">15.Mix.exNULL
</t>
        </r>
        <r>
          <rPr>
            <sz val="10"/>
            <color indexed="81"/>
            <rFont val="Calibri"/>
          </rPr>
          <t>Data loss problem with this one - I'm leaving the record in here, but culling it from the rest of the 15.Mix.extended series.</t>
        </r>
      </text>
    </comment>
    <comment ref="B33" authorId="0">
      <text>
        <r>
          <rPr>
            <b/>
            <sz val="10"/>
            <color indexed="81"/>
            <rFont val="Calibri"/>
          </rPr>
          <t xml:space="preserve">15.Mix.extended
</t>
        </r>
        <r>
          <rPr>
            <sz val="10"/>
            <color indexed="81"/>
            <rFont val="Calibri"/>
          </rPr>
          <t>A trial of the 15.Mix using a batch size larger than the dataset - rolling over the end of the dataset will force rebuilding of some songs, which will allow us to artificially incrase the size of the dataset by a large amount.</t>
        </r>
      </text>
    </comment>
    <comment ref="B38" authorId="0">
      <text>
        <r>
          <rPr>
            <b/>
            <sz val="10"/>
            <color indexed="81"/>
            <rFont val="Calibri"/>
          </rPr>
          <t xml:space="preserve">MTRN1:
</t>
        </r>
        <r>
          <rPr>
            <sz val="10"/>
            <color indexed="81"/>
            <rFont val="Calibri"/>
          </rPr>
          <t>Multiple trainings on the same neural network.</t>
        </r>
      </text>
    </comment>
    <comment ref="B44" authorId="0">
      <text>
        <r>
          <rPr>
            <b/>
            <sz val="10"/>
            <color indexed="81"/>
            <rFont val="Calibri"/>
          </rPr>
          <t xml:space="preserve">default:
</t>
        </r>
        <r>
          <rPr>
            <sz val="10"/>
            <color indexed="81"/>
            <rFont val="Calibri"/>
          </rPr>
          <t>Create a default set of weights and a model for testing to see which songs are mis-identified every time.</t>
        </r>
      </text>
    </comment>
    <comment ref="B47" authorId="0">
      <text>
        <r>
          <rPr>
            <b/>
            <sz val="10"/>
            <color indexed="81"/>
            <rFont val="Calibri"/>
          </rPr>
          <t>newCategories:</t>
        </r>
        <r>
          <rPr>
            <sz val="10"/>
            <color indexed="81"/>
            <rFont val="Calibri"/>
          </rPr>
          <t xml:space="preserve">
Using the data from the </t>
        </r>
        <r>
          <rPr>
            <b/>
            <sz val="10"/>
            <color indexed="81"/>
            <rFont val="Calibri"/>
          </rPr>
          <t>default</t>
        </r>
        <r>
          <rPr>
            <sz val="10"/>
            <color indexed="81"/>
            <rFont val="Calibri"/>
          </rPr>
          <t xml:space="preserve"> test, I shuffled around some of the ways that genres were mapped to meta-genres. Testing the results here.</t>
        </r>
      </text>
    </comment>
    <comment ref="B50" authorId="0">
      <text>
        <r>
          <rPr>
            <b/>
            <sz val="10"/>
            <color indexed="81"/>
            <rFont val="Calibri"/>
          </rPr>
          <t xml:space="preserve">newDataSet:
</t>
        </r>
        <r>
          <rPr>
            <sz val="10"/>
            <color indexed="81"/>
            <rFont val="Calibri"/>
          </rPr>
          <t xml:space="preserve">Testing the same thing as </t>
        </r>
        <r>
          <rPr>
            <b/>
            <sz val="10"/>
            <color indexed="81"/>
            <rFont val="Calibri"/>
          </rPr>
          <t>newCategories</t>
        </r>
        <r>
          <rPr>
            <sz val="10"/>
            <color indexed="81"/>
            <rFont val="Calibri"/>
          </rPr>
          <t>, utilizing an updated data set that includes more music in the 'art' meta-genre.</t>
        </r>
      </text>
    </comment>
    <comment ref="B53" authorId="0">
      <text>
        <r>
          <rPr>
            <b/>
            <sz val="10"/>
            <color indexed="81"/>
            <rFont val="Calibri"/>
          </rPr>
          <t>newDataSet.1:</t>
        </r>
        <r>
          <rPr>
            <sz val="10"/>
            <color indexed="81"/>
            <rFont val="Calibri"/>
          </rPr>
          <t xml:space="preserve">
Secondary training on the networks produced by </t>
        </r>
        <r>
          <rPr>
            <b/>
            <sz val="10"/>
            <color indexed="81"/>
            <rFont val="Calibri"/>
          </rPr>
          <t>newDataSet</t>
        </r>
        <r>
          <rPr>
            <sz val="10"/>
            <color indexed="81"/>
            <rFont val="Calibri"/>
          </rPr>
          <t xml:space="preserve">
</t>
        </r>
      </text>
    </comment>
    <comment ref="A56" authorId="0">
      <text>
        <r>
          <rPr>
            <sz val="10"/>
            <color indexed="81"/>
            <rFont val="Calibri"/>
          </rPr>
          <t xml:space="preserve">Unhandled exception in the </t>
        </r>
        <r>
          <rPr>
            <i/>
            <sz val="10"/>
            <color indexed="81"/>
            <rFont val="Calibri"/>
          </rPr>
          <t>next_batch</t>
        </r>
        <r>
          <rPr>
            <sz val="10"/>
            <color indexed="81"/>
            <rFont val="Calibri"/>
          </rPr>
          <t xml:space="preserve"> code crashed the run after the first one - spent a while fixing it.</t>
        </r>
      </text>
    </comment>
    <comment ref="B56" authorId="0">
      <text>
        <r>
          <rPr>
            <b/>
            <sz val="10"/>
            <color indexed="81"/>
            <rFont val="Calibri"/>
          </rPr>
          <t xml:space="preserve">20Sec1Minute:
</t>
        </r>
        <r>
          <rPr>
            <sz val="10"/>
            <color indexed="81"/>
            <rFont val="Calibri"/>
          </rPr>
          <t>Feeds in samples 20 seconds long, non-randomized, starting 1 minute into the song.</t>
        </r>
      </text>
    </comment>
    <comment ref="B60" authorId="0">
      <text>
        <r>
          <rPr>
            <b/>
            <sz val="10"/>
            <color indexed="81"/>
            <rFont val="Calibri"/>
          </rPr>
          <t xml:space="preserve">BiggerNN:
</t>
        </r>
        <r>
          <rPr>
            <sz val="10"/>
            <color indexed="81"/>
            <rFont val="Calibri"/>
          </rPr>
          <t>Using a significantly-larger neural network with the 20-seconds-at-1-minute input - added another layer, and gave it a pyramid shape, so 256-128-64-end.</t>
        </r>
      </text>
    </comment>
    <comment ref="B63" authorId="0">
      <text>
        <r>
          <rPr>
            <b/>
            <sz val="10"/>
            <color indexed="81"/>
            <rFont val="Calibri"/>
          </rPr>
          <t xml:space="preserve">The120:
</t>
        </r>
        <r>
          <rPr>
            <sz val="10"/>
            <color indexed="81"/>
            <rFont val="Calibri"/>
          </rPr>
          <t>Limiting the amount of songs being fed in in an effort to reduce the amount of overfitting.
Which, with only 120 samples, probably won't work. Dang.</t>
        </r>
      </text>
    </comment>
    <comment ref="B66" authorId="0">
      <text>
        <r>
          <rPr>
            <b/>
            <sz val="10"/>
            <color indexed="81"/>
            <rFont val="Calibri"/>
          </rPr>
          <t xml:space="preserve">The120Repeat:
</t>
        </r>
        <r>
          <rPr>
            <sz val="10"/>
            <color indexed="81"/>
            <rFont val="Calibri"/>
          </rPr>
          <t xml:space="preserve">Use the samples from </t>
        </r>
        <r>
          <rPr>
            <b/>
            <sz val="10"/>
            <color indexed="81"/>
            <rFont val="Calibri"/>
          </rPr>
          <t>The120</t>
        </r>
        <r>
          <rPr>
            <sz val="10"/>
            <color indexed="81"/>
            <rFont val="Calibri"/>
          </rPr>
          <t>, but set to randomize and run through them all multiple times.</t>
        </r>
      </text>
    </comment>
  </commentList>
</comments>
</file>

<file path=xl/comments4.xml><?xml version="1.0" encoding="utf-8"?>
<comments xmlns="http://schemas.openxmlformats.org/spreadsheetml/2006/main">
  <authors>
    <author>Grey</author>
  </authors>
  <commentList>
    <comment ref="B1" authorId="0">
      <text>
        <r>
          <rPr>
            <b/>
            <sz val="10"/>
            <color indexed="81"/>
            <rFont val="Calibri"/>
          </rPr>
          <t>15.Start</t>
        </r>
        <r>
          <rPr>
            <sz val="10"/>
            <color indexed="81"/>
            <rFont val="Calibri"/>
          </rPr>
          <t xml:space="preserve">
Part of the </t>
        </r>
        <r>
          <rPr>
            <b/>
            <sz val="10"/>
            <color indexed="81"/>
            <rFont val="Calibri"/>
          </rPr>
          <t>15.</t>
        </r>
        <r>
          <rPr>
            <sz val="10"/>
            <color indexed="81"/>
            <rFont val="Calibri"/>
          </rPr>
          <t xml:space="preserve"> meta-group.
Tests the first 15 seconds of the sample against a specific neural network form. The other meta-group members test different parts of the song.
</t>
        </r>
      </text>
    </comment>
    <comment ref="B4" authorId="0">
      <text>
        <r>
          <rPr>
            <b/>
            <sz val="10"/>
            <color indexed="81"/>
            <rFont val="Calibri"/>
          </rPr>
          <t>15.Minute</t>
        </r>
        <r>
          <rPr>
            <sz val="10"/>
            <color indexed="81"/>
            <rFont val="Calibri"/>
          </rPr>
          <t xml:space="preserve">
Part of the 15. meta-group.
Tests the 15 seconds from 1:00 to 1:15 of the sample against a specific neural network form. The other meta-group members test different parts of the song.
</t>
        </r>
      </text>
    </comment>
    <comment ref="B7" authorId="0">
      <text>
        <r>
          <rPr>
            <b/>
            <sz val="10"/>
            <color indexed="81"/>
            <rFont val="Calibri"/>
          </rPr>
          <t>15.Mix</t>
        </r>
        <r>
          <rPr>
            <sz val="10"/>
            <color indexed="81"/>
            <rFont val="Calibri"/>
          </rPr>
          <t xml:space="preserve">
Part of the 15. meta-group.
Tests a composite 15 seconds (made up of 3 5-second chunks taken from random points within the sample) against a specific neural network form. The other meta-group members test different parts of the song.
</t>
        </r>
      </text>
    </comment>
  </commentList>
</comments>
</file>

<file path=xl/comments5.xml><?xml version="1.0" encoding="utf-8"?>
<comments xmlns="http://schemas.openxmlformats.org/spreadsheetml/2006/main">
  <authors>
    <author>Grey</author>
  </authors>
  <commentList>
    <comment ref="B2" authorId="0">
      <text>
        <r>
          <rPr>
            <b/>
            <sz val="10"/>
            <color indexed="81"/>
            <rFont val="Calibri"/>
          </rPr>
          <t>15.Start</t>
        </r>
        <r>
          <rPr>
            <sz val="10"/>
            <color indexed="81"/>
            <rFont val="Calibri"/>
          </rPr>
          <t xml:space="preserve">
Part of the </t>
        </r>
        <r>
          <rPr>
            <b/>
            <sz val="10"/>
            <color indexed="81"/>
            <rFont val="Calibri"/>
          </rPr>
          <t>15.</t>
        </r>
        <r>
          <rPr>
            <sz val="10"/>
            <color indexed="81"/>
            <rFont val="Calibri"/>
          </rPr>
          <t xml:space="preserve"> meta-group.
Tests the first 15 seconds of the sample against a specific neural network form. The other meta-group members test different parts of the song.
</t>
        </r>
      </text>
    </comment>
    <comment ref="B5" authorId="0">
      <text>
        <r>
          <rPr>
            <b/>
            <sz val="10"/>
            <color indexed="81"/>
            <rFont val="Calibri"/>
          </rPr>
          <t>15.Minute</t>
        </r>
        <r>
          <rPr>
            <sz val="10"/>
            <color indexed="81"/>
            <rFont val="Calibri"/>
          </rPr>
          <t xml:space="preserve">
Part of the 15. meta-group.
Tests the 15 seconds from 1:00 to 1:15 of the sample against a specific neural network form. The other meta-group members test different parts of the song.
</t>
        </r>
      </text>
    </comment>
    <comment ref="B8" authorId="0">
      <text>
        <r>
          <rPr>
            <b/>
            <sz val="10"/>
            <color indexed="81"/>
            <rFont val="Calibri"/>
          </rPr>
          <t>15.Mix</t>
        </r>
        <r>
          <rPr>
            <sz val="10"/>
            <color indexed="81"/>
            <rFont val="Calibri"/>
          </rPr>
          <t xml:space="preserve">
Part of the 15. meta-group.
Tests a composite 15 seconds (made up of 3 5-second chunks taken from random points within the sample) against a specific neural network form. The other meta-group members test different parts of the song.
</t>
        </r>
      </text>
    </comment>
  </commentList>
</comments>
</file>

<file path=xl/sharedStrings.xml><?xml version="1.0" encoding="utf-8"?>
<sst xmlns="http://schemas.openxmlformats.org/spreadsheetml/2006/main" count="786" uniqueCount="235">
  <si>
    <t>Test Group</t>
  </si>
  <si>
    <t>Accuracy</t>
  </si>
  <si>
    <t>Notes</t>
  </si>
  <si>
    <t>MDP3.1</t>
  </si>
  <si>
    <t>MDP3.2</t>
  </si>
  <si>
    <t>MDP3.3</t>
  </si>
  <si>
    <t>STR3.1</t>
  </si>
  <si>
    <t>STR3.2</t>
  </si>
  <si>
    <t>STR3.3</t>
  </si>
  <si>
    <t>Midpoint 3</t>
  </si>
  <si>
    <t>Start 3</t>
  </si>
  <si>
    <t>Change</t>
  </si>
  <si>
    <t>Random chance</t>
  </si>
  <si>
    <t>SDU3.1</t>
  </si>
  <si>
    <t>StartDouble3</t>
  </si>
  <si>
    <t>SDU3.2</t>
  </si>
  <si>
    <t>SDU3.3</t>
  </si>
  <si>
    <t>Group Change</t>
  </si>
  <si>
    <t>NSP3.1</t>
  </si>
  <si>
    <t>NSP3.2</t>
  </si>
  <si>
    <t>NSP3.3</t>
  </si>
  <si>
    <t>NewShape3</t>
  </si>
  <si>
    <t>MidpointWide</t>
  </si>
  <si>
    <t>MDPW.1</t>
  </si>
  <si>
    <t>MDPW.2</t>
  </si>
  <si>
    <t>MDPW.3</t>
  </si>
  <si>
    <t>DNN3.1</t>
  </si>
  <si>
    <t>DNN3.2</t>
  </si>
  <si>
    <t>DNN3.3</t>
  </si>
  <si>
    <t>DeeperNN</t>
  </si>
  <si>
    <t>Logfile</t>
  </si>
  <si>
    <t>Date</t>
  </si>
  <si>
    <t>09.16.txt</t>
  </si>
  <si>
    <t>09.29.txt</t>
  </si>
  <si>
    <t>09.40.txt</t>
  </si>
  <si>
    <t>09.50.txt</t>
  </si>
  <si>
    <t>09.58.txt</t>
  </si>
  <si>
    <t>10.07.txt</t>
  </si>
  <si>
    <t>11.06.txt</t>
  </si>
  <si>
    <t>11.21.txt</t>
  </si>
  <si>
    <t>13.13.txt</t>
  </si>
  <si>
    <t>15.16.txt</t>
  </si>
  <si>
    <t>15.50.txt</t>
  </si>
  <si>
    <t>15.51.txt</t>
  </si>
  <si>
    <t>16.13.txt</t>
  </si>
  <si>
    <t>16.39.txt</t>
  </si>
  <si>
    <t>09.06.txt</t>
  </si>
  <si>
    <t>09.25.txt</t>
  </si>
  <si>
    <t>09.45.txt</t>
  </si>
  <si>
    <t>10.03.txt</t>
  </si>
  <si>
    <t>15.Start</t>
  </si>
  <si>
    <t>15.Minute</t>
  </si>
  <si>
    <t>15.Mix</t>
  </si>
  <si>
    <t>15ST.1</t>
  </si>
  <si>
    <t>15ST.2</t>
  </si>
  <si>
    <t>15ST.3</t>
  </si>
  <si>
    <t>15MT.1</t>
  </si>
  <si>
    <t>15MT.2</t>
  </si>
  <si>
    <t>15MT.3</t>
  </si>
  <si>
    <t>15MX.1</t>
  </si>
  <si>
    <t>15MX.2</t>
  </si>
  <si>
    <t>15MX.3</t>
  </si>
  <si>
    <t>11.23.txt</t>
  </si>
  <si>
    <t>Test ID</t>
  </si>
  <si>
    <t>11.38.txt</t>
  </si>
  <si>
    <t>11.53.txt</t>
  </si>
  <si>
    <t>12.09.txt</t>
  </si>
  <si>
    <t>12.25.txt</t>
  </si>
  <si>
    <t>12.41.txt</t>
  </si>
  <si>
    <t>12.57.txt</t>
  </si>
  <si>
    <t>13.12.txt</t>
  </si>
  <si>
    <t>14.20.txt</t>
  </si>
  <si>
    <t>STDEV/Group</t>
  </si>
  <si>
    <t>Lessen_Dropout</t>
  </si>
  <si>
    <t>LSDR.1</t>
  </si>
  <si>
    <t>LSDR.2</t>
  </si>
  <si>
    <t>LSDR.3</t>
  </si>
  <si>
    <t>10.12.txt</t>
  </si>
  <si>
    <t>11.33.txt</t>
  </si>
  <si>
    <t>15.Mix.extended</t>
  </si>
  <si>
    <t>MIXx.1</t>
  </si>
  <si>
    <t>MIXx.2</t>
  </si>
  <si>
    <t>MIXx.3</t>
  </si>
  <si>
    <t>MIXx.4</t>
  </si>
  <si>
    <t>12.31.txt</t>
  </si>
  <si>
    <t>13.48.txt</t>
  </si>
  <si>
    <t>MIXx.1n</t>
  </si>
  <si>
    <t>15.Mix.exNULL</t>
  </si>
  <si>
    <t>MIXx.0</t>
  </si>
  <si>
    <t>17.49.txt</t>
  </si>
  <si>
    <t>MTRN1.1</t>
  </si>
  <si>
    <t>MTRN1.2</t>
  </si>
  <si>
    <t>MTRN1.3</t>
  </si>
  <si>
    <t>09.35.txt</t>
  </si>
  <si>
    <t>MTRN1.2.1</t>
  </si>
  <si>
    <t>MTRN1.2.2</t>
  </si>
  <si>
    <t>MTRN1.2.3</t>
  </si>
  <si>
    <t>13.14.txt</t>
  </si>
  <si>
    <t>default.1</t>
  </si>
  <si>
    <t>default.2</t>
  </si>
  <si>
    <t>default.3</t>
  </si>
  <si>
    <t>default</t>
  </si>
  <si>
    <t>newCategories</t>
  </si>
  <si>
    <t>NCTG.0</t>
  </si>
  <si>
    <t>NCTG.1</t>
  </si>
  <si>
    <t>NCTG.2</t>
  </si>
  <si>
    <t>13.46.txt</t>
  </si>
  <si>
    <t>newDataSet</t>
  </si>
  <si>
    <t>10.31.txt</t>
  </si>
  <si>
    <t>newDataSet.1</t>
  </si>
  <si>
    <t>nDS.0.0</t>
  </si>
  <si>
    <t>nDS.1.0</t>
  </si>
  <si>
    <t>nDS.2.0</t>
  </si>
  <si>
    <t>nDS.0.1</t>
  </si>
  <si>
    <t>nDS.1.1</t>
  </si>
  <si>
    <t>nDS.2.1</t>
  </si>
  <si>
    <t>20.19.txt</t>
  </si>
  <si>
    <t>20Sec1Minute</t>
  </si>
  <si>
    <t>2S1M.0.0</t>
  </si>
  <si>
    <t>2S1M.0.1</t>
  </si>
  <si>
    <t>2S1M.0.2</t>
  </si>
  <si>
    <t>12.10.txt</t>
  </si>
  <si>
    <t>2S1Mo.0.0</t>
  </si>
  <si>
    <t>14.37.txt</t>
  </si>
  <si>
    <t>BiggerNN</t>
  </si>
  <si>
    <t>BGNN.0.0</t>
  </si>
  <si>
    <t>BGNN.0.1</t>
  </si>
  <si>
    <t>BGNN.0.2</t>
  </si>
  <si>
    <t>10.54.txt</t>
  </si>
  <si>
    <t>The120</t>
  </si>
  <si>
    <t>T120.0.0</t>
  </si>
  <si>
    <t>T120.0.1</t>
  </si>
  <si>
    <t>T120.0.2</t>
  </si>
  <si>
    <t>The120Repeat</t>
  </si>
  <si>
    <t>120R.0.0</t>
  </si>
  <si>
    <t>120R.0.1</t>
  </si>
  <si>
    <t>120R.0.2</t>
  </si>
  <si>
    <t>08.51.txt</t>
  </si>
  <si>
    <t>120R.1.0</t>
  </si>
  <si>
    <t>120R.1.1</t>
  </si>
  <si>
    <t>120R.1.2</t>
  </si>
  <si>
    <t>09.46.txt</t>
  </si>
  <si>
    <t>BitrateTest</t>
  </si>
  <si>
    <t>BRTT.0.0</t>
  </si>
  <si>
    <t>N/A</t>
  </si>
  <si>
    <t>20.27.txt</t>
  </si>
  <si>
    <t>INS4.titan.0.0</t>
  </si>
  <si>
    <t>INS4.titan.0.1</t>
  </si>
  <si>
    <t>INS4.titan.0.2</t>
  </si>
  <si>
    <t>INS4Titan</t>
  </si>
  <si>
    <t>13.41.txt</t>
  </si>
  <si>
    <t>Instrument5</t>
  </si>
  <si>
    <t>INS5.0.0</t>
  </si>
  <si>
    <t>INS5.0.1</t>
  </si>
  <si>
    <t>INS5.0.2</t>
  </si>
  <si>
    <t>16.29.txt</t>
  </si>
  <si>
    <t>Instrument6</t>
  </si>
  <si>
    <t>INS6.0.0</t>
  </si>
  <si>
    <t>INS6.0.1</t>
  </si>
  <si>
    <t>INS6.0.2</t>
  </si>
  <si>
    <t>12.30.txt</t>
  </si>
  <si>
    <t>Instrument7</t>
  </si>
  <si>
    <t>INS7.0.0</t>
  </si>
  <si>
    <t>INS7.0.1</t>
  </si>
  <si>
    <t>INS7.0.2</t>
  </si>
  <si>
    <t>14.28.txt</t>
  </si>
  <si>
    <t>INS8.0.0</t>
  </si>
  <si>
    <t>Instrument8</t>
  </si>
  <si>
    <t>INS8.0.1</t>
  </si>
  <si>
    <t>INS8.0.2</t>
  </si>
  <si>
    <t>12.21.txt</t>
  </si>
  <si>
    <t>Instrument9</t>
  </si>
  <si>
    <t>INS9.0.0</t>
  </si>
  <si>
    <t>INS9.0.1</t>
  </si>
  <si>
    <t>INS9.0.2</t>
  </si>
  <si>
    <t>12.26.txt</t>
  </si>
  <si>
    <t>FFT1.0.0</t>
  </si>
  <si>
    <t>FFT1</t>
  </si>
  <si>
    <t>FFT1.0.1</t>
  </si>
  <si>
    <t>FFT1.0.2</t>
  </si>
  <si>
    <t>FFT2</t>
  </si>
  <si>
    <t>FFT2.0.0</t>
  </si>
  <si>
    <t>FFT2.0.1</t>
  </si>
  <si>
    <t>FFT2.0.2</t>
  </si>
  <si>
    <t>dFT1.0.0</t>
  </si>
  <si>
    <t>dFT1</t>
  </si>
  <si>
    <t>dFT1.0.1</t>
  </si>
  <si>
    <t>dFT1.0.2</t>
  </si>
  <si>
    <t>13.05.txt</t>
  </si>
  <si>
    <t>SAM1</t>
  </si>
  <si>
    <t>SAM1.0.0</t>
  </si>
  <si>
    <t>SAM1.0.1</t>
  </si>
  <si>
    <t>SAM1.0.2</t>
  </si>
  <si>
    <t>08.15.txt</t>
  </si>
  <si>
    <t>SAM2</t>
  </si>
  <si>
    <t>SAM2.0.0</t>
  </si>
  <si>
    <t>SAM2.0.1</t>
  </si>
  <si>
    <t>SAM2.0.2</t>
  </si>
  <si>
    <t>run.txt</t>
  </si>
  <si>
    <t>Start</t>
  </si>
  <si>
    <t>1 Minute</t>
  </si>
  <si>
    <t>Test 1</t>
  </si>
  <si>
    <t>Test 2</t>
  </si>
  <si>
    <t>Test 3</t>
  </si>
  <si>
    <t>FFT</t>
  </si>
  <si>
    <t>Sample</t>
  </si>
  <si>
    <t>Random Points</t>
  </si>
  <si>
    <t>120.start</t>
  </si>
  <si>
    <t>120S.0.0</t>
  </si>
  <si>
    <t>120S.0.1</t>
  </si>
  <si>
    <t>120S.0.2</t>
  </si>
  <si>
    <t>120.minute</t>
  </si>
  <si>
    <t>120.mix</t>
  </si>
  <si>
    <t>120M.0.0</t>
  </si>
  <si>
    <t>120M.0.1</t>
  </si>
  <si>
    <t>120M.0.2</t>
  </si>
  <si>
    <t>120X.0.0</t>
  </si>
  <si>
    <t>120X.0.1</t>
  </si>
  <si>
    <t>120X.0.2</t>
  </si>
  <si>
    <t>08.47.txt</t>
  </si>
  <si>
    <t>08.54.txt</t>
  </si>
  <si>
    <t>120g.start</t>
  </si>
  <si>
    <t>120g.minute</t>
  </si>
  <si>
    <t>120g.mix</t>
  </si>
  <si>
    <t>12gS.0.0</t>
  </si>
  <si>
    <t>12gS.0.1</t>
  </si>
  <si>
    <t>12gS.0.2</t>
  </si>
  <si>
    <t>12gM.0.0</t>
  </si>
  <si>
    <t>12gM.0.1</t>
  </si>
  <si>
    <t>12gM.0.2</t>
  </si>
  <si>
    <t>12gX.0.0</t>
  </si>
  <si>
    <t>12gX.0.1</t>
  </si>
  <si>
    <t>12gX.0.2</t>
  </si>
  <si>
    <t>09.02.txt</t>
  </si>
  <si>
    <t>09.41.txt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</si>
</sst>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indexed="81"/>
      <name val="Calibri"/>
    </font>
    <font>
      <b/>
      <sz val="10"/>
      <color indexed="81"/>
      <name val="Calibri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0"/>
      <color indexed="8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0">
    <xf numFmtId="0" fontId="0" fillId="0" borderId="0" xfId="0"/>
    <xf numFmtId="10" fontId="0" fillId="0" borderId="0" xfId="1" applyNumberFormat="1" applyFont="1"/>
    <xf numFmtId="0" fontId="0" fillId="0" borderId="0" xfId="0" applyNumberFormat="1"/>
    <xf numFmtId="2" fontId="0" fillId="0" borderId="0" xfId="0" applyNumberFormat="1"/>
    <xf numFmtId="0" fontId="0" fillId="2" borderId="0" xfId="0" applyFill="1"/>
    <xf numFmtId="14" fontId="0" fillId="0" borderId="0" xfId="0" applyNumberFormat="1"/>
    <xf numFmtId="14" fontId="6" fillId="0" borderId="0" xfId="0" applyNumberFormat="1" applyFont="1"/>
    <xf numFmtId="10" fontId="0" fillId="0" borderId="0" xfId="0" applyNumberFormat="1"/>
    <xf numFmtId="9" fontId="0" fillId="2" borderId="0" xfId="1" applyFont="1" applyFill="1"/>
    <xf numFmtId="9" fontId="0" fillId="0" borderId="0" xfId="1" applyFont="1"/>
  </cellXfs>
  <cellStyles count="6">
    <cellStyle name="Followed Hyperlink" xfId="3" builtinId="9" hidden="1"/>
    <cellStyle name="Followed Hyperlink" xfId="5" builtinId="9" hidden="1"/>
    <cellStyle name="Hyperlink" xfId="2" builtinId="8" hidden="1"/>
    <cellStyle name="Hyperlink" xfId="4" builtinId="8" hidden="1"/>
    <cellStyle name="Normal" xfId="0" builtinId="0"/>
    <cellStyle name="Percent" xfId="1" builtinId="5"/>
  </cellStyles>
  <dxfs count="7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7"/>
  <colors>
    <mruColors>
      <color rgb="FFFCAF3E"/>
      <color rgb="FF729FC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InstrumentID!$C$1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rgbClr val="729FCF"/>
            </a:solidFill>
            <a:ln>
              <a:noFill/>
            </a:ln>
            <a:effectLst/>
          </c:spPr>
          <c:invertIfNegative val="0"/>
          <c:cat>
            <c:strRef>
              <c:f>InstrumentID!$B$2:$B$34</c:f>
              <c:strCache>
                <c:ptCount val="33"/>
                <c:pt idx="0">
                  <c:v>INS4Titan</c:v>
                </c:pt>
                <c:pt idx="1">
                  <c:v>INS4Titan</c:v>
                </c:pt>
                <c:pt idx="2">
                  <c:v>INS4Titan</c:v>
                </c:pt>
                <c:pt idx="3">
                  <c:v>Instrument5</c:v>
                </c:pt>
                <c:pt idx="4">
                  <c:v>Instrument5</c:v>
                </c:pt>
                <c:pt idx="5">
                  <c:v>Instrument5</c:v>
                </c:pt>
                <c:pt idx="6">
                  <c:v>Instrument6</c:v>
                </c:pt>
                <c:pt idx="7">
                  <c:v>Instrument6</c:v>
                </c:pt>
                <c:pt idx="8">
                  <c:v>Instrument6</c:v>
                </c:pt>
                <c:pt idx="9">
                  <c:v>Instrument7</c:v>
                </c:pt>
                <c:pt idx="10">
                  <c:v>Instrument7</c:v>
                </c:pt>
                <c:pt idx="11">
                  <c:v>Instrument7</c:v>
                </c:pt>
                <c:pt idx="12">
                  <c:v>Instrument8</c:v>
                </c:pt>
                <c:pt idx="13">
                  <c:v>Instrument8</c:v>
                </c:pt>
                <c:pt idx="14">
                  <c:v>Instrument8</c:v>
                </c:pt>
                <c:pt idx="15">
                  <c:v>Instrument9</c:v>
                </c:pt>
                <c:pt idx="16">
                  <c:v>Instrument9</c:v>
                </c:pt>
                <c:pt idx="17">
                  <c:v>Instrument9</c:v>
                </c:pt>
                <c:pt idx="18">
                  <c:v>SAM1</c:v>
                </c:pt>
                <c:pt idx="19">
                  <c:v>SAM1</c:v>
                </c:pt>
                <c:pt idx="20">
                  <c:v>SAM1</c:v>
                </c:pt>
                <c:pt idx="21">
                  <c:v>SAM2</c:v>
                </c:pt>
                <c:pt idx="22">
                  <c:v>SAM2</c:v>
                </c:pt>
                <c:pt idx="23">
                  <c:v>SAM2</c:v>
                </c:pt>
                <c:pt idx="24">
                  <c:v>FFT1</c:v>
                </c:pt>
                <c:pt idx="25">
                  <c:v>FFT1</c:v>
                </c:pt>
                <c:pt idx="26">
                  <c:v>FFT1</c:v>
                </c:pt>
                <c:pt idx="27">
                  <c:v>FFT2</c:v>
                </c:pt>
                <c:pt idx="28">
                  <c:v>FFT2</c:v>
                </c:pt>
                <c:pt idx="29">
                  <c:v>FFT2</c:v>
                </c:pt>
                <c:pt idx="30">
                  <c:v>dFT1</c:v>
                </c:pt>
                <c:pt idx="31">
                  <c:v>dFT1</c:v>
                </c:pt>
                <c:pt idx="32">
                  <c:v>dFT1</c:v>
                </c:pt>
              </c:strCache>
            </c:strRef>
          </c:cat>
          <c:val>
            <c:numRef>
              <c:f>InstrumentID!$C$2:$C$34</c:f>
              <c:numCache>
                <c:formatCode>0%</c:formatCode>
                <c:ptCount val="33"/>
                <c:pt idx="0">
                  <c:v>0.33</c:v>
                </c:pt>
                <c:pt idx="1">
                  <c:v>0.324</c:v>
                </c:pt>
                <c:pt idx="2">
                  <c:v>0.37</c:v>
                </c:pt>
                <c:pt idx="3">
                  <c:v>0.382</c:v>
                </c:pt>
                <c:pt idx="4">
                  <c:v>0.344</c:v>
                </c:pt>
                <c:pt idx="5">
                  <c:v>0.368</c:v>
                </c:pt>
                <c:pt idx="6">
                  <c:v>0.302</c:v>
                </c:pt>
                <c:pt idx="7">
                  <c:v>0.344</c:v>
                </c:pt>
                <c:pt idx="8">
                  <c:v>0.316</c:v>
                </c:pt>
                <c:pt idx="9">
                  <c:v>0.376</c:v>
                </c:pt>
                <c:pt idx="10">
                  <c:v>0.338</c:v>
                </c:pt>
                <c:pt idx="11">
                  <c:v>0.35</c:v>
                </c:pt>
                <c:pt idx="12">
                  <c:v>0.34</c:v>
                </c:pt>
                <c:pt idx="13">
                  <c:v>0.35</c:v>
                </c:pt>
                <c:pt idx="14">
                  <c:v>0.354</c:v>
                </c:pt>
                <c:pt idx="15">
                  <c:v>0.288</c:v>
                </c:pt>
                <c:pt idx="16">
                  <c:v>0.11</c:v>
                </c:pt>
                <c:pt idx="17">
                  <c:v>0.264</c:v>
                </c:pt>
                <c:pt idx="18">
                  <c:v>0.356</c:v>
                </c:pt>
                <c:pt idx="19">
                  <c:v>0.45</c:v>
                </c:pt>
                <c:pt idx="20">
                  <c:v>0.386</c:v>
                </c:pt>
                <c:pt idx="21">
                  <c:v>0.218</c:v>
                </c:pt>
                <c:pt idx="22">
                  <c:v>0.166</c:v>
                </c:pt>
                <c:pt idx="23">
                  <c:v>0.176</c:v>
                </c:pt>
                <c:pt idx="24">
                  <c:v>0.152</c:v>
                </c:pt>
                <c:pt idx="25">
                  <c:v>0.216</c:v>
                </c:pt>
                <c:pt idx="26">
                  <c:v>0.0</c:v>
                </c:pt>
                <c:pt idx="27">
                  <c:v>0.236</c:v>
                </c:pt>
                <c:pt idx="28">
                  <c:v>0.268</c:v>
                </c:pt>
                <c:pt idx="29">
                  <c:v>0.472</c:v>
                </c:pt>
                <c:pt idx="30">
                  <c:v>0.25</c:v>
                </c:pt>
                <c:pt idx="31">
                  <c:v>0.252</c:v>
                </c:pt>
                <c:pt idx="32">
                  <c:v>0.252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9043216"/>
        <c:axId val="2129064016"/>
      </c:barChart>
      <c:catAx>
        <c:axId val="2129043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064016"/>
        <c:crosses val="autoZero"/>
        <c:auto val="1"/>
        <c:lblAlgn val="ctr"/>
        <c:lblOffset val="100"/>
        <c:noMultiLvlLbl val="0"/>
      </c:catAx>
      <c:valAx>
        <c:axId val="2129064016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043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FFT and</a:t>
            </a:r>
            <a:r>
              <a:rPr lang="en-US" baseline="0"/>
              <a:t> Sample Accuracy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InstrumentID!$K$36</c:f>
              <c:strCache>
                <c:ptCount val="1"/>
                <c:pt idx="0">
                  <c:v>Test 1</c:v>
                </c:pt>
              </c:strCache>
            </c:strRef>
          </c:tx>
          <c:spPr>
            <a:solidFill>
              <a:srgbClr val="FCAF3E"/>
            </a:solidFill>
            <a:ln>
              <a:noFill/>
            </a:ln>
            <a:effectLst/>
          </c:spPr>
          <c:invertIfNegative val="0"/>
          <c:cat>
            <c:strRef>
              <c:f>InstrumentID!$J$37:$J$44</c:f>
              <c:strCache>
                <c:ptCount val="8"/>
                <c:pt idx="0">
                  <c:v>FFT1</c:v>
                </c:pt>
                <c:pt idx="1">
                  <c:v>FFT2</c:v>
                </c:pt>
                <c:pt idx="2">
                  <c:v>dFT1</c:v>
                </c:pt>
                <c:pt idx="3">
                  <c:v>Instrument5</c:v>
                </c:pt>
                <c:pt idx="4">
                  <c:v>Instrument6</c:v>
                </c:pt>
                <c:pt idx="5">
                  <c:v>Instrument7</c:v>
                </c:pt>
                <c:pt idx="6">
                  <c:v>Instrument8</c:v>
                </c:pt>
                <c:pt idx="7">
                  <c:v>Instrument9</c:v>
                </c:pt>
              </c:strCache>
            </c:strRef>
          </c:cat>
          <c:val>
            <c:numRef>
              <c:f>InstrumentID!$K$37:$K$44</c:f>
              <c:numCache>
                <c:formatCode>0%</c:formatCode>
                <c:ptCount val="8"/>
                <c:pt idx="0">
                  <c:v>0.152</c:v>
                </c:pt>
                <c:pt idx="1">
                  <c:v>0.236</c:v>
                </c:pt>
                <c:pt idx="2">
                  <c:v>0.25</c:v>
                </c:pt>
                <c:pt idx="3">
                  <c:v>0.382</c:v>
                </c:pt>
                <c:pt idx="4">
                  <c:v>0.302</c:v>
                </c:pt>
                <c:pt idx="5">
                  <c:v>0.376</c:v>
                </c:pt>
                <c:pt idx="6">
                  <c:v>0.34</c:v>
                </c:pt>
                <c:pt idx="7">
                  <c:v>0.288</c:v>
                </c:pt>
              </c:numCache>
            </c:numRef>
          </c:val>
        </c:ser>
        <c:ser>
          <c:idx val="1"/>
          <c:order val="1"/>
          <c:tx>
            <c:strRef>
              <c:f>InstrumentID!$L$36</c:f>
              <c:strCache>
                <c:ptCount val="1"/>
                <c:pt idx="0">
                  <c:v>Test 2</c:v>
                </c:pt>
              </c:strCache>
            </c:strRef>
          </c:tx>
          <c:spPr>
            <a:solidFill>
              <a:srgbClr val="FCAF3E"/>
            </a:solidFill>
            <a:ln>
              <a:noFill/>
            </a:ln>
            <a:effectLst/>
          </c:spPr>
          <c:invertIfNegative val="0"/>
          <c:cat>
            <c:strRef>
              <c:f>InstrumentID!$J$37:$J$44</c:f>
              <c:strCache>
                <c:ptCount val="8"/>
                <c:pt idx="0">
                  <c:v>FFT1</c:v>
                </c:pt>
                <c:pt idx="1">
                  <c:v>FFT2</c:v>
                </c:pt>
                <c:pt idx="2">
                  <c:v>dFT1</c:v>
                </c:pt>
                <c:pt idx="3">
                  <c:v>Instrument5</c:v>
                </c:pt>
                <c:pt idx="4">
                  <c:v>Instrument6</c:v>
                </c:pt>
                <c:pt idx="5">
                  <c:v>Instrument7</c:v>
                </c:pt>
                <c:pt idx="6">
                  <c:v>Instrument8</c:v>
                </c:pt>
                <c:pt idx="7">
                  <c:v>Instrument9</c:v>
                </c:pt>
              </c:strCache>
            </c:strRef>
          </c:cat>
          <c:val>
            <c:numRef>
              <c:f>InstrumentID!$L$37:$L$44</c:f>
              <c:numCache>
                <c:formatCode>0%</c:formatCode>
                <c:ptCount val="8"/>
                <c:pt idx="0">
                  <c:v>0.216</c:v>
                </c:pt>
                <c:pt idx="1">
                  <c:v>0.268</c:v>
                </c:pt>
                <c:pt idx="2">
                  <c:v>0.25</c:v>
                </c:pt>
                <c:pt idx="3">
                  <c:v>0.344</c:v>
                </c:pt>
                <c:pt idx="4">
                  <c:v>0.344</c:v>
                </c:pt>
                <c:pt idx="5">
                  <c:v>0.338</c:v>
                </c:pt>
                <c:pt idx="6">
                  <c:v>0.35</c:v>
                </c:pt>
                <c:pt idx="7">
                  <c:v>0.11</c:v>
                </c:pt>
              </c:numCache>
            </c:numRef>
          </c:val>
        </c:ser>
        <c:ser>
          <c:idx val="2"/>
          <c:order val="2"/>
          <c:tx>
            <c:strRef>
              <c:f>InstrumentID!$M$36</c:f>
              <c:strCache>
                <c:ptCount val="1"/>
                <c:pt idx="0">
                  <c:v>Test 3</c:v>
                </c:pt>
              </c:strCache>
            </c:strRef>
          </c:tx>
          <c:spPr>
            <a:solidFill>
              <a:srgbClr val="FCAF3E"/>
            </a:solidFill>
            <a:ln>
              <a:noFill/>
            </a:ln>
            <a:effectLst/>
          </c:spPr>
          <c:invertIfNegative val="0"/>
          <c:cat>
            <c:strRef>
              <c:f>InstrumentID!$J$37:$J$44</c:f>
              <c:strCache>
                <c:ptCount val="8"/>
                <c:pt idx="0">
                  <c:v>FFT1</c:v>
                </c:pt>
                <c:pt idx="1">
                  <c:v>FFT2</c:v>
                </c:pt>
                <c:pt idx="2">
                  <c:v>dFT1</c:v>
                </c:pt>
                <c:pt idx="3">
                  <c:v>Instrument5</c:v>
                </c:pt>
                <c:pt idx="4">
                  <c:v>Instrument6</c:v>
                </c:pt>
                <c:pt idx="5">
                  <c:v>Instrument7</c:v>
                </c:pt>
                <c:pt idx="6">
                  <c:v>Instrument8</c:v>
                </c:pt>
                <c:pt idx="7">
                  <c:v>Instrument9</c:v>
                </c:pt>
              </c:strCache>
            </c:strRef>
          </c:cat>
          <c:val>
            <c:numRef>
              <c:f>InstrumentID!$M$37:$M$44</c:f>
              <c:numCache>
                <c:formatCode>0%</c:formatCode>
                <c:ptCount val="8"/>
                <c:pt idx="0">
                  <c:v>0.0</c:v>
                </c:pt>
                <c:pt idx="1">
                  <c:v>0.472</c:v>
                </c:pt>
                <c:pt idx="2">
                  <c:v>0.25</c:v>
                </c:pt>
                <c:pt idx="3">
                  <c:v>0.368</c:v>
                </c:pt>
                <c:pt idx="4">
                  <c:v>0.316</c:v>
                </c:pt>
                <c:pt idx="5">
                  <c:v>0.35</c:v>
                </c:pt>
                <c:pt idx="6">
                  <c:v>0.354</c:v>
                </c:pt>
                <c:pt idx="7">
                  <c:v>0.264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9138304"/>
        <c:axId val="2129141792"/>
      </c:barChart>
      <c:catAx>
        <c:axId val="2129138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141792"/>
        <c:crosses val="autoZero"/>
        <c:auto val="1"/>
        <c:lblAlgn val="ctr"/>
        <c:lblOffset val="100"/>
        <c:noMultiLvlLbl val="0"/>
      </c:catAx>
      <c:valAx>
        <c:axId val="2129141792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138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5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charset="0"/>
                <a:ea typeface="Avenir Book" charset="0"/>
                <a:cs typeface="Avenir Book" charset="0"/>
              </a:defRPr>
            </a:pPr>
            <a:r>
              <a:rPr lang="en-US" sz="5000">
                <a:latin typeface="Avenir Book" charset="0"/>
                <a:ea typeface="Avenir Book" charset="0"/>
                <a:cs typeface="Avenir Book" charset="0"/>
              </a:rPr>
              <a:t>Accuracy of FFT vs. Sample Input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5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venir Book" charset="0"/>
              <a:ea typeface="Avenir Book" charset="0"/>
              <a:cs typeface="Avenir Book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InstrumentID!$K$54</c:f>
              <c:strCache>
                <c:ptCount val="1"/>
              </c:strCache>
            </c:strRef>
          </c:tx>
          <c:spPr>
            <a:solidFill>
              <a:srgbClr val="FCAF3E"/>
            </a:solidFill>
            <a:ln>
              <a:noFill/>
            </a:ln>
            <a:effectLst/>
          </c:spPr>
          <c:invertIfNegative val="0"/>
          <c:cat>
            <c:strRef>
              <c:f>InstrumentID!$J$55:$J$56</c:f>
              <c:strCache>
                <c:ptCount val="2"/>
                <c:pt idx="0">
                  <c:v>FFT</c:v>
                </c:pt>
                <c:pt idx="1">
                  <c:v>Sample</c:v>
                </c:pt>
              </c:strCache>
            </c:strRef>
          </c:cat>
          <c:val>
            <c:numRef>
              <c:f>InstrumentID!$K$55:$K$56</c:f>
              <c:numCache>
                <c:formatCode>0%</c:formatCode>
                <c:ptCount val="2"/>
                <c:pt idx="1">
                  <c:v>0.382</c:v>
                </c:pt>
              </c:numCache>
            </c:numRef>
          </c:val>
        </c:ser>
        <c:ser>
          <c:idx val="1"/>
          <c:order val="1"/>
          <c:tx>
            <c:strRef>
              <c:f>InstrumentID!$L$54</c:f>
              <c:strCache>
                <c:ptCount val="1"/>
              </c:strCache>
            </c:strRef>
          </c:tx>
          <c:spPr>
            <a:solidFill>
              <a:srgbClr val="FCAF3E"/>
            </a:solidFill>
            <a:ln>
              <a:noFill/>
            </a:ln>
            <a:effectLst/>
          </c:spPr>
          <c:invertIfNegative val="0"/>
          <c:cat>
            <c:strRef>
              <c:f>InstrumentID!$J$55:$J$56</c:f>
              <c:strCache>
                <c:ptCount val="2"/>
                <c:pt idx="0">
                  <c:v>FFT</c:v>
                </c:pt>
                <c:pt idx="1">
                  <c:v>Sample</c:v>
                </c:pt>
              </c:strCache>
            </c:strRef>
          </c:cat>
          <c:val>
            <c:numRef>
              <c:f>InstrumentID!$L$55:$L$56</c:f>
              <c:numCache>
                <c:formatCode>0%</c:formatCode>
                <c:ptCount val="2"/>
                <c:pt idx="1">
                  <c:v>0.344</c:v>
                </c:pt>
              </c:numCache>
            </c:numRef>
          </c:val>
        </c:ser>
        <c:ser>
          <c:idx val="2"/>
          <c:order val="2"/>
          <c:tx>
            <c:strRef>
              <c:f>InstrumentID!$M$54</c:f>
              <c:strCache>
                <c:ptCount val="1"/>
              </c:strCache>
            </c:strRef>
          </c:tx>
          <c:spPr>
            <a:solidFill>
              <a:srgbClr val="FCAF3E"/>
            </a:solidFill>
            <a:ln>
              <a:noFill/>
            </a:ln>
            <a:effectLst/>
          </c:spPr>
          <c:invertIfNegative val="0"/>
          <c:cat>
            <c:strRef>
              <c:f>InstrumentID!$J$55:$J$56</c:f>
              <c:strCache>
                <c:ptCount val="2"/>
                <c:pt idx="0">
                  <c:v>FFT</c:v>
                </c:pt>
                <c:pt idx="1">
                  <c:v>Sample</c:v>
                </c:pt>
              </c:strCache>
            </c:strRef>
          </c:cat>
          <c:val>
            <c:numRef>
              <c:f>InstrumentID!$M$55:$M$56</c:f>
              <c:numCache>
                <c:formatCode>0%</c:formatCode>
                <c:ptCount val="2"/>
                <c:pt idx="1">
                  <c:v>0.368</c:v>
                </c:pt>
              </c:numCache>
            </c:numRef>
          </c:val>
        </c:ser>
        <c:ser>
          <c:idx val="3"/>
          <c:order val="3"/>
          <c:tx>
            <c:strRef>
              <c:f>InstrumentID!$N$54</c:f>
              <c:strCache>
                <c:ptCount val="1"/>
              </c:strCache>
            </c:strRef>
          </c:tx>
          <c:spPr>
            <a:solidFill>
              <a:srgbClr val="FCAF3E"/>
            </a:solidFill>
            <a:ln>
              <a:noFill/>
            </a:ln>
            <a:effectLst/>
          </c:spPr>
          <c:invertIfNegative val="0"/>
          <c:cat>
            <c:strRef>
              <c:f>InstrumentID!$J$55:$J$56</c:f>
              <c:strCache>
                <c:ptCount val="2"/>
                <c:pt idx="0">
                  <c:v>FFT</c:v>
                </c:pt>
                <c:pt idx="1">
                  <c:v>Sample</c:v>
                </c:pt>
              </c:strCache>
            </c:strRef>
          </c:cat>
          <c:val>
            <c:numRef>
              <c:f>InstrumentID!$N$55:$N$56</c:f>
              <c:numCache>
                <c:formatCode>0%</c:formatCode>
                <c:ptCount val="2"/>
                <c:pt idx="0">
                  <c:v>0.152</c:v>
                </c:pt>
                <c:pt idx="1">
                  <c:v>0.302</c:v>
                </c:pt>
              </c:numCache>
            </c:numRef>
          </c:val>
        </c:ser>
        <c:ser>
          <c:idx val="4"/>
          <c:order val="4"/>
          <c:tx>
            <c:strRef>
              <c:f>InstrumentID!$O$54</c:f>
              <c:strCache>
                <c:ptCount val="1"/>
              </c:strCache>
            </c:strRef>
          </c:tx>
          <c:spPr>
            <a:solidFill>
              <a:srgbClr val="FCAF3E"/>
            </a:solidFill>
            <a:ln>
              <a:noFill/>
            </a:ln>
            <a:effectLst/>
          </c:spPr>
          <c:invertIfNegative val="0"/>
          <c:cat>
            <c:strRef>
              <c:f>InstrumentID!$J$55:$J$56</c:f>
              <c:strCache>
                <c:ptCount val="2"/>
                <c:pt idx="0">
                  <c:v>FFT</c:v>
                </c:pt>
                <c:pt idx="1">
                  <c:v>Sample</c:v>
                </c:pt>
              </c:strCache>
            </c:strRef>
          </c:cat>
          <c:val>
            <c:numRef>
              <c:f>InstrumentID!$O$55:$O$56</c:f>
              <c:numCache>
                <c:formatCode>0%</c:formatCode>
                <c:ptCount val="2"/>
                <c:pt idx="0">
                  <c:v>0.216</c:v>
                </c:pt>
                <c:pt idx="1">
                  <c:v>0.344</c:v>
                </c:pt>
              </c:numCache>
            </c:numRef>
          </c:val>
        </c:ser>
        <c:ser>
          <c:idx val="5"/>
          <c:order val="5"/>
          <c:tx>
            <c:strRef>
              <c:f>InstrumentID!$P$54</c:f>
              <c:strCache>
                <c:ptCount val="1"/>
              </c:strCache>
            </c:strRef>
          </c:tx>
          <c:spPr>
            <a:solidFill>
              <a:srgbClr val="FCAF3E"/>
            </a:solidFill>
            <a:ln>
              <a:noFill/>
            </a:ln>
            <a:effectLst/>
          </c:spPr>
          <c:invertIfNegative val="0"/>
          <c:cat>
            <c:strRef>
              <c:f>InstrumentID!$J$55:$J$56</c:f>
              <c:strCache>
                <c:ptCount val="2"/>
                <c:pt idx="0">
                  <c:v>FFT</c:v>
                </c:pt>
                <c:pt idx="1">
                  <c:v>Sample</c:v>
                </c:pt>
              </c:strCache>
            </c:strRef>
          </c:cat>
          <c:val>
            <c:numRef>
              <c:f>InstrumentID!$P$55:$P$56</c:f>
              <c:numCache>
                <c:formatCode>0%</c:formatCode>
                <c:ptCount val="2"/>
                <c:pt idx="0">
                  <c:v>0.236</c:v>
                </c:pt>
                <c:pt idx="1">
                  <c:v>0.316</c:v>
                </c:pt>
              </c:numCache>
            </c:numRef>
          </c:val>
        </c:ser>
        <c:ser>
          <c:idx val="6"/>
          <c:order val="6"/>
          <c:tx>
            <c:strRef>
              <c:f>InstrumentID!$Q$54</c:f>
              <c:strCache>
                <c:ptCount val="1"/>
              </c:strCache>
            </c:strRef>
          </c:tx>
          <c:spPr>
            <a:solidFill>
              <a:srgbClr val="FCAF3E"/>
            </a:solidFill>
            <a:ln>
              <a:noFill/>
            </a:ln>
            <a:effectLst/>
          </c:spPr>
          <c:invertIfNegative val="0"/>
          <c:cat>
            <c:strRef>
              <c:f>InstrumentID!$J$55:$J$56</c:f>
              <c:strCache>
                <c:ptCount val="2"/>
                <c:pt idx="0">
                  <c:v>FFT</c:v>
                </c:pt>
                <c:pt idx="1">
                  <c:v>Sample</c:v>
                </c:pt>
              </c:strCache>
            </c:strRef>
          </c:cat>
          <c:val>
            <c:numRef>
              <c:f>InstrumentID!$Q$55:$Q$56</c:f>
              <c:numCache>
                <c:formatCode>0%</c:formatCode>
                <c:ptCount val="2"/>
                <c:pt idx="0">
                  <c:v>0.268</c:v>
                </c:pt>
                <c:pt idx="1">
                  <c:v>0.376</c:v>
                </c:pt>
              </c:numCache>
            </c:numRef>
          </c:val>
        </c:ser>
        <c:ser>
          <c:idx val="7"/>
          <c:order val="7"/>
          <c:tx>
            <c:strRef>
              <c:f>InstrumentID!$R$54</c:f>
              <c:strCache>
                <c:ptCount val="1"/>
              </c:strCache>
            </c:strRef>
          </c:tx>
          <c:spPr>
            <a:solidFill>
              <a:srgbClr val="FCAF3E"/>
            </a:solidFill>
            <a:ln>
              <a:noFill/>
            </a:ln>
            <a:effectLst/>
          </c:spPr>
          <c:invertIfNegative val="0"/>
          <c:cat>
            <c:strRef>
              <c:f>InstrumentID!$J$55:$J$56</c:f>
              <c:strCache>
                <c:ptCount val="2"/>
                <c:pt idx="0">
                  <c:v>FFT</c:v>
                </c:pt>
                <c:pt idx="1">
                  <c:v>Sample</c:v>
                </c:pt>
              </c:strCache>
            </c:strRef>
          </c:cat>
          <c:val>
            <c:numRef>
              <c:f>InstrumentID!$R$55:$R$56</c:f>
              <c:numCache>
                <c:formatCode>0%</c:formatCode>
                <c:ptCount val="2"/>
                <c:pt idx="0">
                  <c:v>0.472</c:v>
                </c:pt>
                <c:pt idx="1">
                  <c:v>0.338</c:v>
                </c:pt>
              </c:numCache>
            </c:numRef>
          </c:val>
        </c:ser>
        <c:ser>
          <c:idx val="8"/>
          <c:order val="8"/>
          <c:tx>
            <c:strRef>
              <c:f>InstrumentID!$S$54</c:f>
              <c:strCache>
                <c:ptCount val="1"/>
              </c:strCache>
            </c:strRef>
          </c:tx>
          <c:spPr>
            <a:solidFill>
              <a:srgbClr val="FCAF3E"/>
            </a:solidFill>
            <a:ln>
              <a:noFill/>
            </a:ln>
            <a:effectLst/>
          </c:spPr>
          <c:invertIfNegative val="0"/>
          <c:cat>
            <c:strRef>
              <c:f>InstrumentID!$J$55:$J$56</c:f>
              <c:strCache>
                <c:ptCount val="2"/>
                <c:pt idx="0">
                  <c:v>FFT</c:v>
                </c:pt>
                <c:pt idx="1">
                  <c:v>Sample</c:v>
                </c:pt>
              </c:strCache>
            </c:strRef>
          </c:cat>
          <c:val>
            <c:numRef>
              <c:f>InstrumentID!$S$55:$S$56</c:f>
              <c:numCache>
                <c:formatCode>0%</c:formatCode>
                <c:ptCount val="2"/>
                <c:pt idx="0">
                  <c:v>0.25</c:v>
                </c:pt>
                <c:pt idx="1">
                  <c:v>0.35</c:v>
                </c:pt>
              </c:numCache>
            </c:numRef>
          </c:val>
        </c:ser>
        <c:ser>
          <c:idx val="9"/>
          <c:order val="9"/>
          <c:tx>
            <c:strRef>
              <c:f>InstrumentID!$T$54</c:f>
              <c:strCache>
                <c:ptCount val="1"/>
              </c:strCache>
            </c:strRef>
          </c:tx>
          <c:spPr>
            <a:solidFill>
              <a:srgbClr val="FCAF3E"/>
            </a:solidFill>
            <a:ln>
              <a:noFill/>
            </a:ln>
            <a:effectLst/>
          </c:spPr>
          <c:invertIfNegative val="0"/>
          <c:cat>
            <c:strRef>
              <c:f>InstrumentID!$J$55:$J$56</c:f>
              <c:strCache>
                <c:ptCount val="2"/>
                <c:pt idx="0">
                  <c:v>FFT</c:v>
                </c:pt>
                <c:pt idx="1">
                  <c:v>Sample</c:v>
                </c:pt>
              </c:strCache>
            </c:strRef>
          </c:cat>
          <c:val>
            <c:numRef>
              <c:f>InstrumentID!$T$55:$T$56</c:f>
              <c:numCache>
                <c:formatCode>0%</c:formatCode>
                <c:ptCount val="2"/>
                <c:pt idx="0">
                  <c:v>0.25</c:v>
                </c:pt>
                <c:pt idx="1">
                  <c:v>0.34</c:v>
                </c:pt>
              </c:numCache>
            </c:numRef>
          </c:val>
        </c:ser>
        <c:ser>
          <c:idx val="10"/>
          <c:order val="10"/>
          <c:tx>
            <c:strRef>
              <c:f>InstrumentID!$U$54</c:f>
              <c:strCache>
                <c:ptCount val="1"/>
              </c:strCache>
            </c:strRef>
          </c:tx>
          <c:spPr>
            <a:solidFill>
              <a:srgbClr val="FCAF3E"/>
            </a:solidFill>
            <a:ln>
              <a:noFill/>
            </a:ln>
            <a:effectLst/>
          </c:spPr>
          <c:invertIfNegative val="0"/>
          <c:cat>
            <c:strRef>
              <c:f>InstrumentID!$J$55:$J$56</c:f>
              <c:strCache>
                <c:ptCount val="2"/>
                <c:pt idx="0">
                  <c:v>FFT</c:v>
                </c:pt>
                <c:pt idx="1">
                  <c:v>Sample</c:v>
                </c:pt>
              </c:strCache>
            </c:strRef>
          </c:cat>
          <c:val>
            <c:numRef>
              <c:f>InstrumentID!$U$55:$U$56</c:f>
              <c:numCache>
                <c:formatCode>0%</c:formatCode>
                <c:ptCount val="2"/>
                <c:pt idx="0">
                  <c:v>0.25</c:v>
                </c:pt>
                <c:pt idx="1">
                  <c:v>0.35</c:v>
                </c:pt>
              </c:numCache>
            </c:numRef>
          </c:val>
        </c:ser>
        <c:ser>
          <c:idx val="11"/>
          <c:order val="11"/>
          <c:tx>
            <c:strRef>
              <c:f>InstrumentID!$V$54</c:f>
              <c:strCache>
                <c:ptCount val="1"/>
              </c:strCache>
            </c:strRef>
          </c:tx>
          <c:spPr>
            <a:solidFill>
              <a:srgbClr val="FCAF3E"/>
            </a:solidFill>
            <a:ln>
              <a:noFill/>
            </a:ln>
            <a:effectLst/>
          </c:spPr>
          <c:invertIfNegative val="0"/>
          <c:cat>
            <c:strRef>
              <c:f>InstrumentID!$J$55:$J$56</c:f>
              <c:strCache>
                <c:ptCount val="2"/>
                <c:pt idx="0">
                  <c:v>FFT</c:v>
                </c:pt>
                <c:pt idx="1">
                  <c:v>Sample</c:v>
                </c:pt>
              </c:strCache>
            </c:strRef>
          </c:cat>
          <c:val>
            <c:numRef>
              <c:f>InstrumentID!$V$55:$V$56</c:f>
              <c:numCache>
                <c:formatCode>0%</c:formatCode>
                <c:ptCount val="2"/>
                <c:pt idx="1">
                  <c:v>0.354</c:v>
                </c:pt>
              </c:numCache>
            </c:numRef>
          </c:val>
        </c:ser>
        <c:ser>
          <c:idx val="12"/>
          <c:order val="12"/>
          <c:tx>
            <c:strRef>
              <c:f>InstrumentID!$W$54</c:f>
              <c:strCache>
                <c:ptCount val="1"/>
              </c:strCache>
            </c:strRef>
          </c:tx>
          <c:spPr>
            <a:solidFill>
              <a:srgbClr val="FCAF3E"/>
            </a:solidFill>
            <a:ln>
              <a:noFill/>
            </a:ln>
            <a:effectLst/>
          </c:spPr>
          <c:invertIfNegative val="0"/>
          <c:cat>
            <c:strRef>
              <c:f>InstrumentID!$J$55:$J$56</c:f>
              <c:strCache>
                <c:ptCount val="2"/>
                <c:pt idx="0">
                  <c:v>FFT</c:v>
                </c:pt>
                <c:pt idx="1">
                  <c:v>Sample</c:v>
                </c:pt>
              </c:strCache>
            </c:strRef>
          </c:cat>
          <c:val>
            <c:numRef>
              <c:f>InstrumentID!$W$55:$W$56</c:f>
              <c:numCache>
                <c:formatCode>0%</c:formatCode>
                <c:ptCount val="2"/>
                <c:pt idx="1">
                  <c:v>0.288</c:v>
                </c:pt>
              </c:numCache>
            </c:numRef>
          </c:val>
        </c:ser>
        <c:ser>
          <c:idx val="13"/>
          <c:order val="13"/>
          <c:tx>
            <c:strRef>
              <c:f>InstrumentID!$X$54</c:f>
              <c:strCache>
                <c:ptCount val="1"/>
              </c:strCache>
            </c:strRef>
          </c:tx>
          <c:spPr>
            <a:solidFill>
              <a:srgbClr val="FCAF3E"/>
            </a:solidFill>
            <a:ln>
              <a:noFill/>
            </a:ln>
            <a:effectLst/>
          </c:spPr>
          <c:invertIfNegative val="0"/>
          <c:cat>
            <c:strRef>
              <c:f>InstrumentID!$J$55:$J$56</c:f>
              <c:strCache>
                <c:ptCount val="2"/>
                <c:pt idx="0">
                  <c:v>FFT</c:v>
                </c:pt>
                <c:pt idx="1">
                  <c:v>Sample</c:v>
                </c:pt>
              </c:strCache>
            </c:strRef>
          </c:cat>
          <c:val>
            <c:numRef>
              <c:f>InstrumentID!$X$55:$X$56</c:f>
              <c:numCache>
                <c:formatCode>0%</c:formatCode>
                <c:ptCount val="2"/>
                <c:pt idx="1">
                  <c:v>0.11</c:v>
                </c:pt>
              </c:numCache>
            </c:numRef>
          </c:val>
        </c:ser>
        <c:ser>
          <c:idx val="14"/>
          <c:order val="14"/>
          <c:tx>
            <c:strRef>
              <c:f>InstrumentID!$Y$54</c:f>
              <c:strCache>
                <c:ptCount val="1"/>
              </c:strCache>
            </c:strRef>
          </c:tx>
          <c:spPr>
            <a:solidFill>
              <a:srgbClr val="FCAF3E"/>
            </a:solidFill>
            <a:ln>
              <a:noFill/>
            </a:ln>
            <a:effectLst/>
          </c:spPr>
          <c:invertIfNegative val="0"/>
          <c:cat>
            <c:strRef>
              <c:f>InstrumentID!$J$55:$J$56</c:f>
              <c:strCache>
                <c:ptCount val="2"/>
                <c:pt idx="0">
                  <c:v>FFT</c:v>
                </c:pt>
                <c:pt idx="1">
                  <c:v>Sample</c:v>
                </c:pt>
              </c:strCache>
            </c:strRef>
          </c:cat>
          <c:val>
            <c:numRef>
              <c:f>InstrumentID!$Y$55:$Y$56</c:f>
              <c:numCache>
                <c:formatCode>0%</c:formatCode>
                <c:ptCount val="2"/>
                <c:pt idx="1">
                  <c:v>0.264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9264400"/>
        <c:axId val="2129267824"/>
      </c:barChart>
      <c:catAx>
        <c:axId val="2129264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charset="0"/>
                <a:ea typeface="Avenir Book" charset="0"/>
                <a:cs typeface="Avenir Book" charset="0"/>
              </a:defRPr>
            </a:pPr>
            <a:endParaRPr lang="en-US"/>
          </a:p>
        </c:txPr>
        <c:crossAx val="2129267824"/>
        <c:crosses val="autoZero"/>
        <c:auto val="1"/>
        <c:lblAlgn val="ctr"/>
        <c:lblOffset val="100"/>
        <c:noMultiLvlLbl val="0"/>
      </c:catAx>
      <c:valAx>
        <c:axId val="2129267824"/>
        <c:scaling>
          <c:orientation val="minMax"/>
        </c:scaling>
        <c:delete val="0"/>
        <c:axPos val="l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charset="0"/>
                <a:ea typeface="Avenir Book" charset="0"/>
                <a:cs typeface="Avenir Book" charset="0"/>
              </a:defRPr>
            </a:pPr>
            <a:endParaRPr lang="en-US"/>
          </a:p>
        </c:txPr>
        <c:crossAx val="2129264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GenreID!$C$1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rgbClr val="729FCF"/>
            </a:solidFill>
            <a:ln>
              <a:noFill/>
            </a:ln>
            <a:effectLst/>
          </c:spPr>
          <c:invertIfNegative val="0"/>
          <c:cat>
            <c:strRef>
              <c:f>GenreID!$B$2:$B$71</c:f>
              <c:strCache>
                <c:ptCount val="70"/>
                <c:pt idx="0">
                  <c:v>Midpoint 3</c:v>
                </c:pt>
                <c:pt idx="1">
                  <c:v>Midpoint 3</c:v>
                </c:pt>
                <c:pt idx="2">
                  <c:v>Midpoint 3</c:v>
                </c:pt>
                <c:pt idx="3">
                  <c:v>Start 3</c:v>
                </c:pt>
                <c:pt idx="4">
                  <c:v>Start 3</c:v>
                </c:pt>
                <c:pt idx="5">
                  <c:v>Start 3</c:v>
                </c:pt>
                <c:pt idx="6">
                  <c:v>StartDouble3</c:v>
                </c:pt>
                <c:pt idx="7">
                  <c:v>StartDouble3</c:v>
                </c:pt>
                <c:pt idx="8">
                  <c:v>StartDouble3</c:v>
                </c:pt>
                <c:pt idx="9">
                  <c:v>NewShape3</c:v>
                </c:pt>
                <c:pt idx="10">
                  <c:v>NewShape3</c:v>
                </c:pt>
                <c:pt idx="11">
                  <c:v>NewShape3</c:v>
                </c:pt>
                <c:pt idx="12">
                  <c:v>DeeperNN</c:v>
                </c:pt>
                <c:pt idx="13">
                  <c:v>DeeperNN</c:v>
                </c:pt>
                <c:pt idx="14">
                  <c:v>DeeperNN</c:v>
                </c:pt>
                <c:pt idx="15">
                  <c:v>MidpointWide</c:v>
                </c:pt>
                <c:pt idx="16">
                  <c:v>MidpointWide</c:v>
                </c:pt>
                <c:pt idx="17">
                  <c:v>MidpointWide</c:v>
                </c:pt>
                <c:pt idx="18">
                  <c:v>15.Start</c:v>
                </c:pt>
                <c:pt idx="19">
                  <c:v>15.Start</c:v>
                </c:pt>
                <c:pt idx="20">
                  <c:v>15.Start</c:v>
                </c:pt>
                <c:pt idx="21">
                  <c:v>15.Minute</c:v>
                </c:pt>
                <c:pt idx="22">
                  <c:v>15.Minute</c:v>
                </c:pt>
                <c:pt idx="23">
                  <c:v>15.Minute</c:v>
                </c:pt>
                <c:pt idx="24">
                  <c:v>15.Mix</c:v>
                </c:pt>
                <c:pt idx="25">
                  <c:v>15.Mix</c:v>
                </c:pt>
                <c:pt idx="26">
                  <c:v>15.Mix</c:v>
                </c:pt>
                <c:pt idx="27">
                  <c:v>Lessen_Dropout</c:v>
                </c:pt>
                <c:pt idx="28">
                  <c:v>Lessen_Dropout</c:v>
                </c:pt>
                <c:pt idx="29">
                  <c:v>Lessen_Dropout</c:v>
                </c:pt>
                <c:pt idx="30">
                  <c:v>15.Mix.exNULL</c:v>
                </c:pt>
                <c:pt idx="31">
                  <c:v>15.Mix.extended</c:v>
                </c:pt>
                <c:pt idx="32">
                  <c:v>15.Mix.extended</c:v>
                </c:pt>
                <c:pt idx="33">
                  <c:v>15.Mix.extended</c:v>
                </c:pt>
                <c:pt idx="34">
                  <c:v>15.Mix.extended</c:v>
                </c:pt>
                <c:pt idx="35">
                  <c:v>15.Mix.extended</c:v>
                </c:pt>
                <c:pt idx="36">
                  <c:v>MTRN1.1</c:v>
                </c:pt>
                <c:pt idx="37">
                  <c:v>MTRN1.1</c:v>
                </c:pt>
                <c:pt idx="38">
                  <c:v>MTRN1.1</c:v>
                </c:pt>
                <c:pt idx="39">
                  <c:v>MTRN1.2</c:v>
                </c:pt>
                <c:pt idx="40">
                  <c:v>MTRN1.2</c:v>
                </c:pt>
                <c:pt idx="41">
                  <c:v>MTRN1.2</c:v>
                </c:pt>
                <c:pt idx="42">
                  <c:v>default</c:v>
                </c:pt>
                <c:pt idx="43">
                  <c:v>default</c:v>
                </c:pt>
                <c:pt idx="44">
                  <c:v>default</c:v>
                </c:pt>
                <c:pt idx="45">
                  <c:v>newCategories</c:v>
                </c:pt>
                <c:pt idx="46">
                  <c:v>newCategories</c:v>
                </c:pt>
                <c:pt idx="47">
                  <c:v>newCategories</c:v>
                </c:pt>
                <c:pt idx="48">
                  <c:v>newDataSet</c:v>
                </c:pt>
                <c:pt idx="49">
                  <c:v>newDataSet</c:v>
                </c:pt>
                <c:pt idx="50">
                  <c:v>newDataSet</c:v>
                </c:pt>
                <c:pt idx="51">
                  <c:v>newDataSet.1</c:v>
                </c:pt>
                <c:pt idx="52">
                  <c:v>newDataSet.1</c:v>
                </c:pt>
                <c:pt idx="53">
                  <c:v>newDataSet.1</c:v>
                </c:pt>
                <c:pt idx="54">
                  <c:v>20Sec1Minute</c:v>
                </c:pt>
                <c:pt idx="55">
                  <c:v>20Sec1Minute</c:v>
                </c:pt>
                <c:pt idx="56">
                  <c:v>20Sec1Minute</c:v>
                </c:pt>
                <c:pt idx="57">
                  <c:v>20Sec1Minute</c:v>
                </c:pt>
                <c:pt idx="58">
                  <c:v>BiggerNN</c:v>
                </c:pt>
                <c:pt idx="59">
                  <c:v>BiggerNN</c:v>
                </c:pt>
                <c:pt idx="60">
                  <c:v>BiggerNN</c:v>
                </c:pt>
                <c:pt idx="61">
                  <c:v>The120</c:v>
                </c:pt>
                <c:pt idx="62">
                  <c:v>The120</c:v>
                </c:pt>
                <c:pt idx="63">
                  <c:v>The120</c:v>
                </c:pt>
                <c:pt idx="64">
                  <c:v>The120Repeat</c:v>
                </c:pt>
                <c:pt idx="65">
                  <c:v>The120Repeat</c:v>
                </c:pt>
                <c:pt idx="66">
                  <c:v>The120Repeat</c:v>
                </c:pt>
                <c:pt idx="67">
                  <c:v>The120Repeat</c:v>
                </c:pt>
                <c:pt idx="68">
                  <c:v>The120Repeat</c:v>
                </c:pt>
                <c:pt idx="69">
                  <c:v>The120Repeat</c:v>
                </c:pt>
              </c:strCache>
            </c:strRef>
          </c:cat>
          <c:val>
            <c:numRef>
              <c:f>GenreID!$C$2:$C$71</c:f>
              <c:numCache>
                <c:formatCode>0.00%</c:formatCode>
                <c:ptCount val="70"/>
                <c:pt idx="0">
                  <c:v>0.765625</c:v>
                </c:pt>
                <c:pt idx="1">
                  <c:v>0.76953125</c:v>
                </c:pt>
                <c:pt idx="2">
                  <c:v>0.76171875</c:v>
                </c:pt>
                <c:pt idx="3">
                  <c:v>0.76171875</c:v>
                </c:pt>
                <c:pt idx="4">
                  <c:v>0.7421875</c:v>
                </c:pt>
                <c:pt idx="5">
                  <c:v>0.75390625</c:v>
                </c:pt>
                <c:pt idx="6">
                  <c:v>0.734375</c:v>
                </c:pt>
                <c:pt idx="7">
                  <c:v>0.7421875</c:v>
                </c:pt>
                <c:pt idx="8">
                  <c:v>0.7890625</c:v>
                </c:pt>
                <c:pt idx="9">
                  <c:v>0.77734375</c:v>
                </c:pt>
                <c:pt idx="10">
                  <c:v>0.796875</c:v>
                </c:pt>
                <c:pt idx="11">
                  <c:v>0.7734375</c:v>
                </c:pt>
                <c:pt idx="12">
                  <c:v>0.77734375</c:v>
                </c:pt>
                <c:pt idx="13">
                  <c:v>0.76953125</c:v>
                </c:pt>
                <c:pt idx="14">
                  <c:v>0.75390625</c:v>
                </c:pt>
                <c:pt idx="15">
                  <c:v>0.7734375</c:v>
                </c:pt>
                <c:pt idx="16">
                  <c:v>0.78515625</c:v>
                </c:pt>
                <c:pt idx="17">
                  <c:v>0.76953125</c:v>
                </c:pt>
                <c:pt idx="18">
                  <c:v>0.7265625</c:v>
                </c:pt>
                <c:pt idx="19">
                  <c:v>0.74609375</c:v>
                </c:pt>
                <c:pt idx="20">
                  <c:v>0.76953125</c:v>
                </c:pt>
                <c:pt idx="21">
                  <c:v>0.72265625</c:v>
                </c:pt>
                <c:pt idx="22">
                  <c:v>0.73828125</c:v>
                </c:pt>
                <c:pt idx="23">
                  <c:v>0.7734375</c:v>
                </c:pt>
                <c:pt idx="24">
                  <c:v>0.8125</c:v>
                </c:pt>
                <c:pt idx="25">
                  <c:v>0.70703125</c:v>
                </c:pt>
                <c:pt idx="26">
                  <c:v>0.8125</c:v>
                </c:pt>
                <c:pt idx="27">
                  <c:v>0.703125</c:v>
                </c:pt>
                <c:pt idx="28">
                  <c:v>0.77734375</c:v>
                </c:pt>
                <c:pt idx="29">
                  <c:v>0.75390625</c:v>
                </c:pt>
                <c:pt idx="30">
                  <c:v>0.73828125</c:v>
                </c:pt>
                <c:pt idx="31">
                  <c:v>0.71875</c:v>
                </c:pt>
                <c:pt idx="32">
                  <c:v>0.79296875</c:v>
                </c:pt>
                <c:pt idx="33">
                  <c:v>0.71484375</c:v>
                </c:pt>
                <c:pt idx="34">
                  <c:v>0.73046875</c:v>
                </c:pt>
                <c:pt idx="35">
                  <c:v>0.74609375</c:v>
                </c:pt>
                <c:pt idx="36">
                  <c:v>0.75390625</c:v>
                </c:pt>
                <c:pt idx="37">
                  <c:v>0.69921875</c:v>
                </c:pt>
                <c:pt idx="38">
                  <c:v>0.74609375</c:v>
                </c:pt>
                <c:pt idx="39">
                  <c:v>0.80078125</c:v>
                </c:pt>
                <c:pt idx="40">
                  <c:v>0.76953125</c:v>
                </c:pt>
                <c:pt idx="41">
                  <c:v>0.734375</c:v>
                </c:pt>
                <c:pt idx="42">
                  <c:v>0.7265625</c:v>
                </c:pt>
                <c:pt idx="43">
                  <c:v>0.76953125</c:v>
                </c:pt>
                <c:pt idx="44">
                  <c:v>0.76171875</c:v>
                </c:pt>
                <c:pt idx="45">
                  <c:v>0.9375</c:v>
                </c:pt>
                <c:pt idx="46">
                  <c:v>0.94921875</c:v>
                </c:pt>
                <c:pt idx="47">
                  <c:v>0.91796875</c:v>
                </c:pt>
                <c:pt idx="48">
                  <c:v>0.8359375</c:v>
                </c:pt>
                <c:pt idx="49">
                  <c:v>0.7734375</c:v>
                </c:pt>
                <c:pt idx="50">
                  <c:v>0.760784313959233</c:v>
                </c:pt>
                <c:pt idx="51">
                  <c:v>0.828125</c:v>
                </c:pt>
                <c:pt idx="52">
                  <c:v>0.828125</c:v>
                </c:pt>
                <c:pt idx="53">
                  <c:v>0.850980392858093</c:v>
                </c:pt>
                <c:pt idx="54">
                  <c:v>0.820717131236634</c:v>
                </c:pt>
                <c:pt idx="55">
                  <c:v>0.835294117880802</c:v>
                </c:pt>
                <c:pt idx="56">
                  <c:v>0.837301586355481</c:v>
                </c:pt>
                <c:pt idx="57">
                  <c:v>0.818897638264603</c:v>
                </c:pt>
                <c:pt idx="58">
                  <c:v>0.861111112057216</c:v>
                </c:pt>
                <c:pt idx="59">
                  <c:v>0.873015873961978</c:v>
                </c:pt>
                <c:pt idx="60">
                  <c:v>0.858299595383014</c:v>
                </c:pt>
                <c:pt idx="61">
                  <c:v>0.300000003973642</c:v>
                </c:pt>
                <c:pt idx="62">
                  <c:v>0.333333339293797</c:v>
                </c:pt>
                <c:pt idx="63">
                  <c:v>0.200000002980232</c:v>
                </c:pt>
                <c:pt idx="64">
                  <c:v>0.40000000099341</c:v>
                </c:pt>
                <c:pt idx="65">
                  <c:v>0.233333339293797</c:v>
                </c:pt>
                <c:pt idx="66">
                  <c:v>0.200000002980232</c:v>
                </c:pt>
                <c:pt idx="67">
                  <c:v>0.466666666666666</c:v>
                </c:pt>
                <c:pt idx="68">
                  <c:v>0.266666670640309</c:v>
                </c:pt>
                <c:pt idx="69">
                  <c:v>0.400000001986821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7434256"/>
        <c:axId val="2127437936"/>
      </c:barChart>
      <c:catAx>
        <c:axId val="2127434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7437936"/>
        <c:crosses val="autoZero"/>
        <c:auto val="1"/>
        <c:lblAlgn val="ctr"/>
        <c:lblOffset val="100"/>
        <c:noMultiLvlLbl val="0"/>
      </c:catAx>
      <c:valAx>
        <c:axId val="212743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7434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4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charset="0"/>
                <a:ea typeface="Avenir Book" charset="0"/>
                <a:cs typeface="Avenir Book" charset="0"/>
              </a:defRPr>
            </a:pPr>
            <a:r>
              <a:rPr lang="en-US" sz="4000">
                <a:latin typeface="Avenir Book" charset="0"/>
                <a:ea typeface="Avenir Book" charset="0"/>
                <a:cs typeface="Avenir Book" charset="0"/>
              </a:rPr>
              <a:t>Accuracy of Tests at Varying</a:t>
            </a:r>
            <a:r>
              <a:rPr lang="en-US" sz="4000" baseline="0">
                <a:latin typeface="Avenir Book" charset="0"/>
                <a:ea typeface="Avenir Book" charset="0"/>
                <a:cs typeface="Avenir Book" charset="0"/>
              </a:rPr>
              <a:t> Sample Locations</a:t>
            </a:r>
            <a:endParaRPr lang="en-US" sz="4000">
              <a:latin typeface="Avenir Book" charset="0"/>
              <a:ea typeface="Avenir Book" charset="0"/>
              <a:cs typeface="Avenir Book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4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venir Book" charset="0"/>
              <a:ea typeface="Avenir Book" charset="0"/>
              <a:cs typeface="Avenir Book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'15.comparison'!$C$13</c:f>
              <c:strCache>
                <c:ptCount val="1"/>
                <c:pt idx="0">
                  <c:v>Test 1</c:v>
                </c:pt>
              </c:strCache>
            </c:strRef>
          </c:tx>
          <c:spPr>
            <a:solidFill>
              <a:srgbClr val="729FC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venir Book" charset="0"/>
                    <a:ea typeface="Avenir Book" charset="0"/>
                    <a:cs typeface="Avenir Book" charset="0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'15.comparison'!$B$14:$B$16</c:f>
              <c:strCache>
                <c:ptCount val="3"/>
                <c:pt idx="0">
                  <c:v>Start</c:v>
                </c:pt>
                <c:pt idx="1">
                  <c:v>1 Minute</c:v>
                </c:pt>
                <c:pt idx="2">
                  <c:v>Random Points</c:v>
                </c:pt>
              </c:strCache>
            </c:strRef>
          </c:cat>
          <c:val>
            <c:numRef>
              <c:f>'15.comparison'!$C$14:$C$16</c:f>
              <c:numCache>
                <c:formatCode>0.00%</c:formatCode>
                <c:ptCount val="3"/>
                <c:pt idx="0">
                  <c:v>0.7265625</c:v>
                </c:pt>
                <c:pt idx="1">
                  <c:v>0.72265625</c:v>
                </c:pt>
                <c:pt idx="2">
                  <c:v>0.8125</c:v>
                </c:pt>
              </c:numCache>
            </c:numRef>
          </c:val>
        </c:ser>
        <c:ser>
          <c:idx val="1"/>
          <c:order val="1"/>
          <c:tx>
            <c:strRef>
              <c:f>'15.comparison'!$D$13</c:f>
              <c:strCache>
                <c:ptCount val="1"/>
                <c:pt idx="0">
                  <c:v>Test 2</c:v>
                </c:pt>
              </c:strCache>
            </c:strRef>
          </c:tx>
          <c:spPr>
            <a:solidFill>
              <a:srgbClr val="729FC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venir Book" charset="0"/>
                    <a:ea typeface="Avenir Book" charset="0"/>
                    <a:cs typeface="Avenir Book" charset="0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'15.comparison'!$B$14:$B$16</c:f>
              <c:strCache>
                <c:ptCount val="3"/>
                <c:pt idx="0">
                  <c:v>Start</c:v>
                </c:pt>
                <c:pt idx="1">
                  <c:v>1 Minute</c:v>
                </c:pt>
                <c:pt idx="2">
                  <c:v>Random Points</c:v>
                </c:pt>
              </c:strCache>
            </c:strRef>
          </c:cat>
          <c:val>
            <c:numRef>
              <c:f>'15.comparison'!$D$14:$D$16</c:f>
              <c:numCache>
                <c:formatCode>0.00%</c:formatCode>
                <c:ptCount val="3"/>
                <c:pt idx="0">
                  <c:v>0.74609375</c:v>
                </c:pt>
                <c:pt idx="1">
                  <c:v>0.73828125</c:v>
                </c:pt>
                <c:pt idx="2">
                  <c:v>0.70703125</c:v>
                </c:pt>
              </c:numCache>
            </c:numRef>
          </c:val>
        </c:ser>
        <c:ser>
          <c:idx val="2"/>
          <c:order val="2"/>
          <c:tx>
            <c:strRef>
              <c:f>'15.comparison'!$E$13</c:f>
              <c:strCache>
                <c:ptCount val="1"/>
                <c:pt idx="0">
                  <c:v>Test 3</c:v>
                </c:pt>
              </c:strCache>
            </c:strRef>
          </c:tx>
          <c:spPr>
            <a:solidFill>
              <a:srgbClr val="729FC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venir Book" charset="0"/>
                    <a:ea typeface="Avenir Book" charset="0"/>
                    <a:cs typeface="Avenir Book" charset="0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'15.comparison'!$B$14:$B$16</c:f>
              <c:strCache>
                <c:ptCount val="3"/>
                <c:pt idx="0">
                  <c:v>Start</c:v>
                </c:pt>
                <c:pt idx="1">
                  <c:v>1 Minute</c:v>
                </c:pt>
                <c:pt idx="2">
                  <c:v>Random Points</c:v>
                </c:pt>
              </c:strCache>
            </c:strRef>
          </c:cat>
          <c:val>
            <c:numRef>
              <c:f>'15.comparison'!$E$14:$E$16</c:f>
              <c:numCache>
                <c:formatCode>0.00%</c:formatCode>
                <c:ptCount val="3"/>
                <c:pt idx="0">
                  <c:v>0.76953125</c:v>
                </c:pt>
                <c:pt idx="1">
                  <c:v>0.7734375</c:v>
                </c:pt>
                <c:pt idx="2">
                  <c:v>0.8125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9166416"/>
        <c:axId val="2129187760"/>
      </c:barChart>
      <c:catAx>
        <c:axId val="2129166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charset="0"/>
                <a:ea typeface="Avenir Book" charset="0"/>
                <a:cs typeface="Avenir Book" charset="0"/>
              </a:defRPr>
            </a:pPr>
            <a:endParaRPr lang="en-US"/>
          </a:p>
        </c:txPr>
        <c:crossAx val="2129187760"/>
        <c:crosses val="autoZero"/>
        <c:auto val="1"/>
        <c:lblAlgn val="ctr"/>
        <c:lblOffset val="100"/>
        <c:noMultiLvlLbl val="0"/>
      </c:catAx>
      <c:valAx>
        <c:axId val="2129187760"/>
        <c:scaling>
          <c:orientation val="minMax"/>
        </c:scaling>
        <c:delete val="0"/>
        <c:axPos val="l"/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charset="0"/>
                <a:ea typeface="Avenir Book" charset="0"/>
                <a:cs typeface="Avenir Book" charset="0"/>
              </a:defRPr>
            </a:pPr>
            <a:endParaRPr lang="en-US"/>
          </a:p>
        </c:txPr>
        <c:crossAx val="2129166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622298</xdr:colOff>
      <xdr:row>5</xdr:row>
      <xdr:rowOff>190500</xdr:rowOff>
    </xdr:from>
    <xdr:to>
      <xdr:col>19</xdr:col>
      <xdr:colOff>749300</xdr:colOff>
      <xdr:row>28</xdr:row>
      <xdr:rowOff>190500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273049</xdr:colOff>
      <xdr:row>23</xdr:row>
      <xdr:rowOff>0</xdr:rowOff>
    </xdr:from>
    <xdr:to>
      <xdr:col>25</xdr:col>
      <xdr:colOff>40216</xdr:colOff>
      <xdr:row>51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629556</xdr:colOff>
      <xdr:row>47</xdr:row>
      <xdr:rowOff>192315</xdr:rowOff>
    </xdr:from>
    <xdr:to>
      <xdr:col>42</xdr:col>
      <xdr:colOff>269723</xdr:colOff>
      <xdr:row>88</xdr:row>
      <xdr:rowOff>68943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268817</xdr:colOff>
      <xdr:row>2</xdr:row>
      <xdr:rowOff>25400</xdr:rowOff>
    </xdr:from>
    <xdr:to>
      <xdr:col>20</xdr:col>
      <xdr:colOff>205317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218130</xdr:colOff>
      <xdr:row>3</xdr:row>
      <xdr:rowOff>38100</xdr:rowOff>
    </xdr:from>
    <xdr:to>
      <xdr:col>21</xdr:col>
      <xdr:colOff>703735</xdr:colOff>
      <xdr:row>42</xdr:row>
      <xdr:rowOff>190500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vmlDrawing" Target="../drawings/vmlDrawing4.vml"/><Relationship Id="rId3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23"/>
  <sheetViews>
    <sheetView tabSelected="1" topLeftCell="A98" workbookViewId="0">
      <selection activeCell="H117" sqref="H117"/>
    </sheetView>
  </sheetViews>
  <sheetFormatPr baseColWidth="10" defaultRowHeight="16" x14ac:dyDescent="0.2"/>
  <cols>
    <col min="1" max="1" width="10.1640625" bestFit="1" customWidth="1"/>
    <col min="2" max="2" width="14.33203125" bestFit="1" customWidth="1"/>
    <col min="3" max="3" width="8.33203125" style="1" bestFit="1" customWidth="1"/>
    <col min="4" max="4" width="7.6640625" style="1" customWidth="1"/>
    <col min="5" max="5" width="8" style="2" customWidth="1"/>
    <col min="6" max="6" width="12.6640625" style="2" bestFit="1" customWidth="1"/>
    <col min="7" max="8" width="12.6640625" style="5" customWidth="1"/>
  </cols>
  <sheetData>
    <row r="1" spans="1:9" x14ac:dyDescent="0.2">
      <c r="A1" t="s">
        <v>63</v>
      </c>
      <c r="B1" t="s">
        <v>0</v>
      </c>
      <c r="C1" s="4" t="s">
        <v>1</v>
      </c>
      <c r="D1" s="1" t="s">
        <v>12</v>
      </c>
      <c r="E1" s="2" t="s">
        <v>11</v>
      </c>
      <c r="F1" s="2" t="s">
        <v>17</v>
      </c>
      <c r="G1" s="5" t="s">
        <v>31</v>
      </c>
      <c r="H1" s="5" t="s">
        <v>30</v>
      </c>
      <c r="I1" t="s">
        <v>2</v>
      </c>
    </row>
    <row r="2" spans="1:9" x14ac:dyDescent="0.2">
      <c r="A2" t="s">
        <v>3</v>
      </c>
      <c r="B2" t="s">
        <v>9</v>
      </c>
      <c r="C2" s="1">
        <v>0.765625</v>
      </c>
      <c r="D2" s="1">
        <f t="shared" ref="D2:D66" si="0">1/3</f>
        <v>0.33333333333333331</v>
      </c>
      <c r="E2" s="3">
        <f>C2/D2</f>
        <v>2.296875</v>
      </c>
      <c r="F2" s="3">
        <f>AVERAGEIF(B:B,B2,E:E)</f>
        <v>2.296875</v>
      </c>
      <c r="G2" s="5">
        <v>42537</v>
      </c>
      <c r="H2" s="5" t="s">
        <v>32</v>
      </c>
    </row>
    <row r="3" spans="1:9" x14ac:dyDescent="0.2">
      <c r="A3" t="s">
        <v>4</v>
      </c>
      <c r="B3" t="s">
        <v>9</v>
      </c>
      <c r="C3" s="1">
        <v>0.76953125</v>
      </c>
      <c r="D3" s="1">
        <f t="shared" si="0"/>
        <v>0.33333333333333331</v>
      </c>
      <c r="E3" s="3">
        <f t="shared" ref="E3:E34" si="1">C3/D3</f>
        <v>2.30859375</v>
      </c>
      <c r="F3" s="3">
        <f t="shared" ref="F3:F31" si="2">AVERAGEIF(B:B,B3,E:E)</f>
        <v>2.296875</v>
      </c>
      <c r="G3" s="5">
        <v>42537</v>
      </c>
      <c r="H3" s="5" t="s">
        <v>33</v>
      </c>
    </row>
    <row r="4" spans="1:9" x14ac:dyDescent="0.2">
      <c r="A4" t="s">
        <v>5</v>
      </c>
      <c r="B4" t="s">
        <v>9</v>
      </c>
      <c r="C4" s="1">
        <v>0.76171875</v>
      </c>
      <c r="D4" s="1">
        <f t="shared" si="0"/>
        <v>0.33333333333333331</v>
      </c>
      <c r="E4" s="3">
        <f t="shared" si="1"/>
        <v>2.28515625</v>
      </c>
      <c r="F4" s="3">
        <f t="shared" si="2"/>
        <v>2.296875</v>
      </c>
      <c r="G4" s="5">
        <v>42537</v>
      </c>
      <c r="H4" s="5" t="s">
        <v>34</v>
      </c>
    </row>
    <row r="5" spans="1:9" x14ac:dyDescent="0.2">
      <c r="A5" t="s">
        <v>6</v>
      </c>
      <c r="B5" t="s">
        <v>10</v>
      </c>
      <c r="C5" s="1">
        <v>0.76171875</v>
      </c>
      <c r="D5" s="1">
        <f t="shared" si="0"/>
        <v>0.33333333333333331</v>
      </c>
      <c r="E5" s="3">
        <f t="shared" si="1"/>
        <v>2.28515625</v>
      </c>
      <c r="F5" s="3">
        <f t="shared" si="2"/>
        <v>2.2578125</v>
      </c>
      <c r="G5" s="5">
        <v>42537</v>
      </c>
      <c r="H5" s="5" t="s">
        <v>35</v>
      </c>
    </row>
    <row r="6" spans="1:9" x14ac:dyDescent="0.2">
      <c r="A6" t="s">
        <v>7</v>
      </c>
      <c r="B6" t="s">
        <v>10</v>
      </c>
      <c r="C6" s="1">
        <v>0.7421875</v>
      </c>
      <c r="D6" s="1">
        <f t="shared" si="0"/>
        <v>0.33333333333333331</v>
      </c>
      <c r="E6" s="3">
        <f t="shared" si="1"/>
        <v>2.2265625</v>
      </c>
      <c r="F6" s="3">
        <f t="shared" si="2"/>
        <v>2.2578125</v>
      </c>
      <c r="G6" s="5">
        <v>42537</v>
      </c>
      <c r="H6" s="5" t="s">
        <v>36</v>
      </c>
    </row>
    <row r="7" spans="1:9" x14ac:dyDescent="0.2">
      <c r="A7" t="s">
        <v>8</v>
      </c>
      <c r="B7" t="s">
        <v>10</v>
      </c>
      <c r="C7" s="1">
        <v>0.75390625</v>
      </c>
      <c r="D7" s="1">
        <f t="shared" si="0"/>
        <v>0.33333333333333331</v>
      </c>
      <c r="E7" s="3">
        <f t="shared" si="1"/>
        <v>2.26171875</v>
      </c>
      <c r="F7" s="3">
        <f t="shared" si="2"/>
        <v>2.2578125</v>
      </c>
      <c r="G7" s="5">
        <v>42537</v>
      </c>
      <c r="H7" s="5" t="s">
        <v>37</v>
      </c>
    </row>
    <row r="8" spans="1:9" x14ac:dyDescent="0.2">
      <c r="A8" t="s">
        <v>13</v>
      </c>
      <c r="B8" t="s">
        <v>14</v>
      </c>
      <c r="C8" s="1">
        <v>0.734375</v>
      </c>
      <c r="D8" s="1">
        <f t="shared" si="0"/>
        <v>0.33333333333333331</v>
      </c>
      <c r="E8" s="3">
        <f t="shared" si="1"/>
        <v>2.203125</v>
      </c>
      <c r="F8" s="3">
        <f t="shared" si="2"/>
        <v>2.265625</v>
      </c>
      <c r="G8" s="5">
        <v>42537</v>
      </c>
      <c r="H8" s="5" t="s">
        <v>38</v>
      </c>
    </row>
    <row r="9" spans="1:9" x14ac:dyDescent="0.2">
      <c r="A9" t="s">
        <v>15</v>
      </c>
      <c r="B9" t="s">
        <v>14</v>
      </c>
      <c r="C9" s="1">
        <v>0.7421875</v>
      </c>
      <c r="D9" s="1">
        <f t="shared" si="0"/>
        <v>0.33333333333333331</v>
      </c>
      <c r="E9" s="3">
        <f t="shared" si="1"/>
        <v>2.2265625</v>
      </c>
      <c r="F9" s="3">
        <f t="shared" si="2"/>
        <v>2.265625</v>
      </c>
      <c r="G9" s="5">
        <v>42537</v>
      </c>
      <c r="H9" s="5" t="s">
        <v>39</v>
      </c>
    </row>
    <row r="10" spans="1:9" x14ac:dyDescent="0.2">
      <c r="A10" t="s">
        <v>16</v>
      </c>
      <c r="B10" t="s">
        <v>14</v>
      </c>
      <c r="C10" s="1">
        <v>0.7890625</v>
      </c>
      <c r="D10" s="1">
        <f t="shared" si="0"/>
        <v>0.33333333333333331</v>
      </c>
      <c r="E10" s="3">
        <f t="shared" si="1"/>
        <v>2.3671875</v>
      </c>
      <c r="F10" s="3">
        <f t="shared" si="2"/>
        <v>2.265625</v>
      </c>
      <c r="G10" s="5">
        <v>42537</v>
      </c>
      <c r="H10" s="5" t="s">
        <v>40</v>
      </c>
    </row>
    <row r="11" spans="1:9" x14ac:dyDescent="0.2">
      <c r="A11" t="s">
        <v>18</v>
      </c>
      <c r="B11" t="s">
        <v>21</v>
      </c>
      <c r="C11" s="1">
        <v>0.77734375</v>
      </c>
      <c r="D11" s="1">
        <f t="shared" si="0"/>
        <v>0.33333333333333331</v>
      </c>
      <c r="E11" s="3">
        <f t="shared" si="1"/>
        <v>2.33203125</v>
      </c>
      <c r="F11" s="3">
        <f t="shared" si="2"/>
        <v>2.34765625</v>
      </c>
      <c r="G11" s="5">
        <v>42537</v>
      </c>
      <c r="H11" s="5" t="s">
        <v>41</v>
      </c>
    </row>
    <row r="12" spans="1:9" x14ac:dyDescent="0.2">
      <c r="A12" t="s">
        <v>19</v>
      </c>
      <c r="B12" t="s">
        <v>21</v>
      </c>
      <c r="C12" s="1">
        <v>0.796875</v>
      </c>
      <c r="D12" s="1">
        <f t="shared" si="0"/>
        <v>0.33333333333333331</v>
      </c>
      <c r="E12" s="3">
        <f t="shared" si="1"/>
        <v>2.390625</v>
      </c>
      <c r="F12" s="3">
        <f t="shared" si="2"/>
        <v>2.34765625</v>
      </c>
      <c r="G12" s="5">
        <v>42537</v>
      </c>
      <c r="H12" s="5" t="s">
        <v>42</v>
      </c>
    </row>
    <row r="13" spans="1:9" x14ac:dyDescent="0.2">
      <c r="A13" t="s">
        <v>20</v>
      </c>
      <c r="B13" t="s">
        <v>21</v>
      </c>
      <c r="C13" s="1">
        <v>0.7734375</v>
      </c>
      <c r="D13" s="1">
        <f t="shared" si="0"/>
        <v>0.33333333333333331</v>
      </c>
      <c r="E13" s="3">
        <f t="shared" si="1"/>
        <v>2.3203125</v>
      </c>
      <c r="F13" s="3">
        <f t="shared" si="2"/>
        <v>2.34765625</v>
      </c>
      <c r="G13" s="5">
        <v>42537</v>
      </c>
      <c r="H13" s="5" t="s">
        <v>43</v>
      </c>
    </row>
    <row r="14" spans="1:9" x14ac:dyDescent="0.2">
      <c r="A14" t="s">
        <v>26</v>
      </c>
      <c r="B14" t="s">
        <v>29</v>
      </c>
      <c r="C14" s="1">
        <v>0.77734375</v>
      </c>
      <c r="D14" s="1">
        <f t="shared" si="0"/>
        <v>0.33333333333333331</v>
      </c>
      <c r="E14" s="3">
        <f t="shared" si="1"/>
        <v>2.33203125</v>
      </c>
      <c r="F14" s="3">
        <f t="shared" si="2"/>
        <v>2.30078125</v>
      </c>
      <c r="G14" s="5">
        <v>42538</v>
      </c>
      <c r="H14" s="5" t="s">
        <v>47</v>
      </c>
    </row>
    <row r="15" spans="1:9" x14ac:dyDescent="0.2">
      <c r="A15" t="s">
        <v>27</v>
      </c>
      <c r="B15" t="s">
        <v>29</v>
      </c>
      <c r="C15" s="1">
        <v>0.76953125</v>
      </c>
      <c r="D15" s="1">
        <f t="shared" si="0"/>
        <v>0.33333333333333331</v>
      </c>
      <c r="E15" s="3">
        <f t="shared" si="1"/>
        <v>2.30859375</v>
      </c>
      <c r="F15" s="3">
        <f t="shared" si="2"/>
        <v>2.30078125</v>
      </c>
      <c r="G15" s="5">
        <v>42538</v>
      </c>
      <c r="H15" s="5" t="s">
        <v>48</v>
      </c>
    </row>
    <row r="16" spans="1:9" x14ac:dyDescent="0.2">
      <c r="A16" t="s">
        <v>28</v>
      </c>
      <c r="B16" t="s">
        <v>29</v>
      </c>
      <c r="C16" s="1">
        <v>0.75390625</v>
      </c>
      <c r="D16" s="1">
        <f t="shared" si="0"/>
        <v>0.33333333333333331</v>
      </c>
      <c r="E16" s="3">
        <f t="shared" si="1"/>
        <v>2.26171875</v>
      </c>
      <c r="F16" s="3">
        <f t="shared" si="2"/>
        <v>2.30078125</v>
      </c>
      <c r="G16" s="5">
        <v>42538</v>
      </c>
      <c r="H16" s="5" t="s">
        <v>49</v>
      </c>
    </row>
    <row r="17" spans="1:8" x14ac:dyDescent="0.2">
      <c r="A17" t="s">
        <v>23</v>
      </c>
      <c r="B17" t="s">
        <v>22</v>
      </c>
      <c r="C17" s="1">
        <v>0.7734375</v>
      </c>
      <c r="D17" s="1">
        <f t="shared" si="0"/>
        <v>0.33333333333333331</v>
      </c>
      <c r="E17" s="3">
        <f t="shared" si="1"/>
        <v>2.3203125</v>
      </c>
      <c r="F17" s="3">
        <f t="shared" si="2"/>
        <v>2.328125</v>
      </c>
      <c r="G17" s="5">
        <v>42537</v>
      </c>
      <c r="H17" s="5" t="s">
        <v>44</v>
      </c>
    </row>
    <row r="18" spans="1:8" x14ac:dyDescent="0.2">
      <c r="A18" t="s">
        <v>24</v>
      </c>
      <c r="B18" t="s">
        <v>22</v>
      </c>
      <c r="C18" s="1">
        <v>0.78515625</v>
      </c>
      <c r="D18" s="1">
        <f t="shared" si="0"/>
        <v>0.33333333333333331</v>
      </c>
      <c r="E18" s="3">
        <f t="shared" si="1"/>
        <v>2.35546875</v>
      </c>
      <c r="F18" s="3">
        <f t="shared" si="2"/>
        <v>2.328125</v>
      </c>
      <c r="G18" s="5">
        <v>42537</v>
      </c>
      <c r="H18" s="5" t="s">
        <v>45</v>
      </c>
    </row>
    <row r="19" spans="1:8" x14ac:dyDescent="0.2">
      <c r="A19" t="s">
        <v>25</v>
      </c>
      <c r="B19" t="s">
        <v>22</v>
      </c>
      <c r="C19" s="1">
        <v>0.76953125</v>
      </c>
      <c r="D19" s="1">
        <f t="shared" si="0"/>
        <v>0.33333333333333331</v>
      </c>
      <c r="E19" s="3">
        <f t="shared" si="1"/>
        <v>2.30859375</v>
      </c>
      <c r="F19" s="3">
        <f t="shared" si="2"/>
        <v>2.328125</v>
      </c>
      <c r="G19" s="5">
        <v>42538</v>
      </c>
      <c r="H19" s="5" t="s">
        <v>46</v>
      </c>
    </row>
    <row r="20" spans="1:8" x14ac:dyDescent="0.2">
      <c r="A20" t="s">
        <v>53</v>
      </c>
      <c r="B20" t="s">
        <v>50</v>
      </c>
      <c r="C20" s="1">
        <v>0.7265625</v>
      </c>
      <c r="D20" s="1">
        <f t="shared" si="0"/>
        <v>0.33333333333333331</v>
      </c>
      <c r="E20" s="3">
        <f t="shared" si="1"/>
        <v>2.1796875</v>
      </c>
      <c r="F20" s="3">
        <f t="shared" si="2"/>
        <v>2.2421875</v>
      </c>
      <c r="G20" s="5">
        <v>42538</v>
      </c>
      <c r="H20" s="5" t="s">
        <v>62</v>
      </c>
    </row>
    <row r="21" spans="1:8" x14ac:dyDescent="0.2">
      <c r="A21" t="s">
        <v>54</v>
      </c>
      <c r="B21" t="s">
        <v>50</v>
      </c>
      <c r="C21" s="1">
        <v>0.74609375</v>
      </c>
      <c r="D21" s="1">
        <f t="shared" si="0"/>
        <v>0.33333333333333331</v>
      </c>
      <c r="E21" s="3">
        <f t="shared" si="1"/>
        <v>2.23828125</v>
      </c>
      <c r="F21" s="3">
        <f t="shared" si="2"/>
        <v>2.2421875</v>
      </c>
      <c r="G21" s="5">
        <v>42538</v>
      </c>
      <c r="H21" s="5" t="s">
        <v>64</v>
      </c>
    </row>
    <row r="22" spans="1:8" x14ac:dyDescent="0.2">
      <c r="A22" t="s">
        <v>55</v>
      </c>
      <c r="B22" t="s">
        <v>50</v>
      </c>
      <c r="C22" s="1">
        <v>0.76953125</v>
      </c>
      <c r="D22" s="1">
        <f t="shared" si="0"/>
        <v>0.33333333333333331</v>
      </c>
      <c r="E22" s="3">
        <f t="shared" si="1"/>
        <v>2.30859375</v>
      </c>
      <c r="F22" s="3">
        <f t="shared" si="2"/>
        <v>2.2421875</v>
      </c>
      <c r="G22" s="6">
        <v>42538</v>
      </c>
      <c r="H22" s="5" t="s">
        <v>65</v>
      </c>
    </row>
    <row r="23" spans="1:8" x14ac:dyDescent="0.2">
      <c r="A23" t="s">
        <v>56</v>
      </c>
      <c r="B23" t="s">
        <v>51</v>
      </c>
      <c r="C23" s="1">
        <v>0.72265625</v>
      </c>
      <c r="D23" s="1">
        <f t="shared" si="0"/>
        <v>0.33333333333333331</v>
      </c>
      <c r="E23" s="3">
        <f t="shared" si="1"/>
        <v>2.16796875</v>
      </c>
      <c r="F23" s="3">
        <f t="shared" si="2"/>
        <v>2.234375</v>
      </c>
      <c r="G23" s="5">
        <v>42538</v>
      </c>
      <c r="H23" s="5" t="s">
        <v>66</v>
      </c>
    </row>
    <row r="24" spans="1:8" x14ac:dyDescent="0.2">
      <c r="A24" t="s">
        <v>57</v>
      </c>
      <c r="B24" t="s">
        <v>51</v>
      </c>
      <c r="C24" s="1">
        <v>0.73828125</v>
      </c>
      <c r="D24" s="1">
        <f t="shared" si="0"/>
        <v>0.33333333333333331</v>
      </c>
      <c r="E24" s="3">
        <f t="shared" si="1"/>
        <v>2.21484375</v>
      </c>
      <c r="F24" s="3">
        <f t="shared" si="2"/>
        <v>2.234375</v>
      </c>
      <c r="G24" s="5">
        <v>42538</v>
      </c>
      <c r="H24" s="5" t="s">
        <v>67</v>
      </c>
    </row>
    <row r="25" spans="1:8" x14ac:dyDescent="0.2">
      <c r="A25" t="s">
        <v>58</v>
      </c>
      <c r="B25" t="s">
        <v>51</v>
      </c>
      <c r="C25" s="1">
        <v>0.7734375</v>
      </c>
      <c r="D25" s="1">
        <f t="shared" si="0"/>
        <v>0.33333333333333331</v>
      </c>
      <c r="E25" s="3">
        <f t="shared" si="1"/>
        <v>2.3203125</v>
      </c>
      <c r="F25" s="3">
        <f t="shared" si="2"/>
        <v>2.234375</v>
      </c>
      <c r="G25" s="5">
        <v>42538</v>
      </c>
      <c r="H25" s="5" t="s">
        <v>68</v>
      </c>
    </row>
    <row r="26" spans="1:8" x14ac:dyDescent="0.2">
      <c r="A26" t="s">
        <v>59</v>
      </c>
      <c r="B26" t="s">
        <v>52</v>
      </c>
      <c r="C26" s="1">
        <v>0.8125</v>
      </c>
      <c r="D26" s="1">
        <f t="shared" si="0"/>
        <v>0.33333333333333331</v>
      </c>
      <c r="E26" s="3">
        <f t="shared" si="1"/>
        <v>2.4375</v>
      </c>
      <c r="F26" s="3">
        <f t="shared" si="2"/>
        <v>2.33203125</v>
      </c>
      <c r="G26" s="5">
        <v>42538</v>
      </c>
      <c r="H26" s="5" t="s">
        <v>69</v>
      </c>
    </row>
    <row r="27" spans="1:8" x14ac:dyDescent="0.2">
      <c r="A27" t="s">
        <v>60</v>
      </c>
      <c r="B27" t="s">
        <v>52</v>
      </c>
      <c r="C27" s="1">
        <v>0.70703125</v>
      </c>
      <c r="D27" s="1">
        <f t="shared" si="0"/>
        <v>0.33333333333333331</v>
      </c>
      <c r="E27" s="3">
        <f t="shared" si="1"/>
        <v>2.12109375</v>
      </c>
      <c r="F27" s="3">
        <f t="shared" si="2"/>
        <v>2.33203125</v>
      </c>
      <c r="G27" s="5">
        <v>42538</v>
      </c>
      <c r="H27" s="5" t="s">
        <v>70</v>
      </c>
    </row>
    <row r="28" spans="1:8" x14ac:dyDescent="0.2">
      <c r="A28" t="s">
        <v>61</v>
      </c>
      <c r="B28" t="s">
        <v>52</v>
      </c>
      <c r="C28" s="1">
        <v>0.8125</v>
      </c>
      <c r="D28" s="1">
        <f t="shared" si="0"/>
        <v>0.33333333333333331</v>
      </c>
      <c r="E28" s="3">
        <f t="shared" si="1"/>
        <v>2.4375</v>
      </c>
      <c r="F28" s="3">
        <f t="shared" si="2"/>
        <v>2.33203125</v>
      </c>
      <c r="G28" s="5">
        <v>42538</v>
      </c>
      <c r="H28" s="5" t="s">
        <v>71</v>
      </c>
    </row>
    <row r="29" spans="1:8" x14ac:dyDescent="0.2">
      <c r="A29" t="s">
        <v>74</v>
      </c>
      <c r="B29" t="s">
        <v>73</v>
      </c>
      <c r="C29" s="1">
        <v>0.703125</v>
      </c>
      <c r="D29" s="1">
        <f t="shared" si="0"/>
        <v>0.33333333333333331</v>
      </c>
      <c r="E29" s="3">
        <f t="shared" si="1"/>
        <v>2.109375</v>
      </c>
      <c r="F29" s="3">
        <f t="shared" si="2"/>
        <v>2.234375</v>
      </c>
      <c r="G29" s="5">
        <v>42541</v>
      </c>
      <c r="H29" s="5" t="s">
        <v>77</v>
      </c>
    </row>
    <row r="30" spans="1:8" x14ac:dyDescent="0.2">
      <c r="A30" t="s">
        <v>75</v>
      </c>
      <c r="B30" t="s">
        <v>73</v>
      </c>
      <c r="C30" s="1">
        <v>0.77734375</v>
      </c>
      <c r="D30" s="1">
        <f t="shared" si="0"/>
        <v>0.33333333333333331</v>
      </c>
      <c r="E30" s="3">
        <f t="shared" si="1"/>
        <v>2.33203125</v>
      </c>
      <c r="F30" s="3">
        <f t="shared" si="2"/>
        <v>2.234375</v>
      </c>
      <c r="G30" s="5">
        <v>42541</v>
      </c>
      <c r="H30" s="5" t="s">
        <v>78</v>
      </c>
    </row>
    <row r="31" spans="1:8" x14ac:dyDescent="0.2">
      <c r="A31" t="s">
        <v>76</v>
      </c>
      <c r="B31" t="s">
        <v>73</v>
      </c>
      <c r="C31" s="1">
        <v>0.75390625</v>
      </c>
      <c r="D31" s="1">
        <f t="shared" si="0"/>
        <v>0.33333333333333331</v>
      </c>
      <c r="E31" s="3">
        <f t="shared" si="1"/>
        <v>2.26171875</v>
      </c>
      <c r="F31" s="3">
        <f t="shared" si="2"/>
        <v>2.234375</v>
      </c>
      <c r="G31" s="5">
        <v>42541</v>
      </c>
      <c r="H31" s="5" t="s">
        <v>84</v>
      </c>
    </row>
    <row r="32" spans="1:8" x14ac:dyDescent="0.2">
      <c r="A32" t="s">
        <v>86</v>
      </c>
      <c r="B32" t="s">
        <v>87</v>
      </c>
      <c r="C32" s="1">
        <v>0.73828125</v>
      </c>
      <c r="D32" s="1">
        <f t="shared" si="0"/>
        <v>0.33333333333333331</v>
      </c>
      <c r="E32" s="3">
        <f t="shared" si="1"/>
        <v>2.21484375</v>
      </c>
      <c r="F32" s="3">
        <f>AVERAGEIF(B:B,B33,E:E)</f>
        <v>2.2218749999999998</v>
      </c>
      <c r="G32" s="5">
        <v>42541</v>
      </c>
      <c r="H32" s="5" t="s">
        <v>85</v>
      </c>
    </row>
    <row r="33" spans="1:8" x14ac:dyDescent="0.2">
      <c r="A33" t="s">
        <v>88</v>
      </c>
      <c r="B33" t="s">
        <v>79</v>
      </c>
      <c r="C33" s="1">
        <v>0.71875</v>
      </c>
      <c r="D33" s="1">
        <f t="shared" si="0"/>
        <v>0.33333333333333331</v>
      </c>
      <c r="E33" s="3">
        <f t="shared" si="1"/>
        <v>2.15625</v>
      </c>
      <c r="F33" s="3">
        <f t="shared" ref="F33:F34" si="3">AVERAGEIF(B:B,B34,E:E)</f>
        <v>2.2218749999999998</v>
      </c>
      <c r="G33" s="5">
        <v>42541</v>
      </c>
      <c r="H33" s="5" t="s">
        <v>89</v>
      </c>
    </row>
    <row r="34" spans="1:8" x14ac:dyDescent="0.2">
      <c r="A34" t="s">
        <v>80</v>
      </c>
      <c r="B34" t="s">
        <v>79</v>
      </c>
      <c r="C34" s="1">
        <v>0.79296875</v>
      </c>
      <c r="D34" s="1">
        <f t="shared" si="0"/>
        <v>0.33333333333333331</v>
      </c>
      <c r="E34" s="3">
        <f t="shared" si="1"/>
        <v>2.37890625</v>
      </c>
      <c r="F34" s="3">
        <f t="shared" si="3"/>
        <v>2.2218749999999998</v>
      </c>
      <c r="G34" s="5">
        <v>42541</v>
      </c>
      <c r="H34" s="5" t="s">
        <v>89</v>
      </c>
    </row>
    <row r="35" spans="1:8" x14ac:dyDescent="0.2">
      <c r="A35" t="s">
        <v>81</v>
      </c>
      <c r="B35" t="s">
        <v>79</v>
      </c>
      <c r="C35" s="1">
        <v>0.71484375</v>
      </c>
      <c r="D35" s="1">
        <f t="shared" si="0"/>
        <v>0.33333333333333331</v>
      </c>
      <c r="E35" s="3">
        <f t="shared" ref="E35:E36" si="4">C35/D35</f>
        <v>2.14453125</v>
      </c>
      <c r="F35" s="3">
        <f t="shared" ref="F35:F36" si="5">AVERAGEIF(B:B,B35,E:E)</f>
        <v>2.2218749999999998</v>
      </c>
      <c r="G35" s="5">
        <v>42541</v>
      </c>
      <c r="H35" s="5" t="s">
        <v>89</v>
      </c>
    </row>
    <row r="36" spans="1:8" x14ac:dyDescent="0.2">
      <c r="A36" t="s">
        <v>82</v>
      </c>
      <c r="B36" t="s">
        <v>79</v>
      </c>
      <c r="C36" s="1">
        <v>0.73046875</v>
      </c>
      <c r="D36" s="1">
        <f t="shared" si="0"/>
        <v>0.33333333333333331</v>
      </c>
      <c r="E36" s="3">
        <f t="shared" si="4"/>
        <v>2.19140625</v>
      </c>
      <c r="F36" s="3">
        <f t="shared" si="5"/>
        <v>2.2218749999999998</v>
      </c>
      <c r="G36" s="5">
        <v>42541</v>
      </c>
      <c r="H36" s="5" t="s">
        <v>89</v>
      </c>
    </row>
    <row r="37" spans="1:8" x14ac:dyDescent="0.2">
      <c r="A37" t="s">
        <v>83</v>
      </c>
      <c r="B37" t="s">
        <v>79</v>
      </c>
      <c r="C37" s="1">
        <v>0.74609375</v>
      </c>
      <c r="D37" s="1">
        <f t="shared" si="0"/>
        <v>0.33333333333333331</v>
      </c>
      <c r="E37" s="3">
        <f t="shared" ref="E37" si="6">C37/D37</f>
        <v>2.23828125</v>
      </c>
      <c r="F37" s="3">
        <f t="shared" ref="F37" si="7">AVERAGEIF(B:B,B37,E:E)</f>
        <v>2.2218749999999998</v>
      </c>
      <c r="G37" s="5">
        <v>42541</v>
      </c>
      <c r="H37" s="5" t="s">
        <v>89</v>
      </c>
    </row>
    <row r="38" spans="1:8" x14ac:dyDescent="0.2">
      <c r="A38" t="s">
        <v>90</v>
      </c>
      <c r="B38" t="s">
        <v>90</v>
      </c>
      <c r="C38" s="1">
        <v>0.75390625</v>
      </c>
      <c r="D38" s="1">
        <f t="shared" si="0"/>
        <v>0.33333333333333331</v>
      </c>
      <c r="E38" s="3">
        <f t="shared" ref="E38" si="8">C38/D38</f>
        <v>2.26171875</v>
      </c>
      <c r="F38" s="3">
        <f t="shared" ref="F38:F49" si="9">AVERAGEIF(B:B,B38,E:E)</f>
        <v>2.19921875</v>
      </c>
      <c r="G38" s="5">
        <v>42542</v>
      </c>
      <c r="H38" s="5" t="s">
        <v>93</v>
      </c>
    </row>
    <row r="39" spans="1:8" x14ac:dyDescent="0.2">
      <c r="A39" t="s">
        <v>91</v>
      </c>
      <c r="B39" t="s">
        <v>90</v>
      </c>
      <c r="C39" s="1">
        <v>0.69921875</v>
      </c>
      <c r="D39" s="1">
        <f t="shared" si="0"/>
        <v>0.33333333333333331</v>
      </c>
      <c r="E39" s="3">
        <f t="shared" ref="E39:E40" si="10">C39/D39</f>
        <v>2.09765625</v>
      </c>
      <c r="F39" s="3">
        <f t="shared" si="9"/>
        <v>2.19921875</v>
      </c>
      <c r="G39" s="5">
        <v>42542</v>
      </c>
      <c r="H39" s="5" t="s">
        <v>93</v>
      </c>
    </row>
    <row r="40" spans="1:8" x14ac:dyDescent="0.2">
      <c r="A40" t="s">
        <v>92</v>
      </c>
      <c r="B40" t="s">
        <v>90</v>
      </c>
      <c r="C40" s="1">
        <v>0.74609375</v>
      </c>
      <c r="D40" s="1">
        <f t="shared" si="0"/>
        <v>0.33333333333333331</v>
      </c>
      <c r="E40" s="3">
        <f t="shared" si="10"/>
        <v>2.23828125</v>
      </c>
      <c r="F40" s="3">
        <f t="shared" si="9"/>
        <v>2.19921875</v>
      </c>
      <c r="G40" s="5">
        <v>42542</v>
      </c>
      <c r="H40" s="5" t="s">
        <v>93</v>
      </c>
    </row>
    <row r="41" spans="1:8" x14ac:dyDescent="0.2">
      <c r="A41" t="s">
        <v>94</v>
      </c>
      <c r="B41" t="s">
        <v>91</v>
      </c>
      <c r="C41" s="1">
        <v>0.80078125</v>
      </c>
      <c r="D41" s="1">
        <f t="shared" si="0"/>
        <v>0.33333333333333331</v>
      </c>
      <c r="E41" s="3">
        <f t="shared" ref="E41:E43" si="11">C41/D41</f>
        <v>2.40234375</v>
      </c>
      <c r="F41" s="3">
        <f t="shared" si="9"/>
        <v>2.3046875</v>
      </c>
      <c r="G41" s="5">
        <v>42542</v>
      </c>
      <c r="H41" s="5" t="s">
        <v>97</v>
      </c>
    </row>
    <row r="42" spans="1:8" x14ac:dyDescent="0.2">
      <c r="A42" t="s">
        <v>95</v>
      </c>
      <c r="B42" t="s">
        <v>91</v>
      </c>
      <c r="C42" s="1">
        <v>0.76953125</v>
      </c>
      <c r="D42" s="1">
        <f t="shared" si="0"/>
        <v>0.33333333333333331</v>
      </c>
      <c r="E42" s="3">
        <f t="shared" si="11"/>
        <v>2.30859375</v>
      </c>
      <c r="F42" s="3">
        <f t="shared" si="9"/>
        <v>2.3046875</v>
      </c>
      <c r="G42" s="5">
        <v>42542</v>
      </c>
      <c r="H42" s="5" t="s">
        <v>97</v>
      </c>
    </row>
    <row r="43" spans="1:8" x14ac:dyDescent="0.2">
      <c r="A43" t="s">
        <v>96</v>
      </c>
      <c r="B43" t="s">
        <v>91</v>
      </c>
      <c r="C43" s="1">
        <v>0.734375</v>
      </c>
      <c r="D43" s="1">
        <f t="shared" si="0"/>
        <v>0.33333333333333331</v>
      </c>
      <c r="E43" s="3">
        <f t="shared" si="11"/>
        <v>2.203125</v>
      </c>
      <c r="F43" s="3">
        <f t="shared" si="9"/>
        <v>2.3046875</v>
      </c>
      <c r="G43" s="5">
        <v>42542</v>
      </c>
      <c r="H43" s="5" t="s">
        <v>97</v>
      </c>
    </row>
    <row r="44" spans="1:8" x14ac:dyDescent="0.2">
      <c r="A44" t="s">
        <v>98</v>
      </c>
      <c r="B44" t="s">
        <v>101</v>
      </c>
      <c r="C44" s="1">
        <v>0.7265625</v>
      </c>
      <c r="D44" s="1">
        <f t="shared" si="0"/>
        <v>0.33333333333333331</v>
      </c>
      <c r="E44" s="3">
        <f t="shared" ref="E44:E49" si="12">C44/D44</f>
        <v>2.1796875</v>
      </c>
      <c r="F44" s="3">
        <f t="shared" si="9"/>
        <v>2.2578125</v>
      </c>
      <c r="G44" s="5">
        <v>42543</v>
      </c>
      <c r="H44" s="5" t="s">
        <v>77</v>
      </c>
    </row>
    <row r="45" spans="1:8" x14ac:dyDescent="0.2">
      <c r="A45" t="s">
        <v>99</v>
      </c>
      <c r="B45" t="s">
        <v>101</v>
      </c>
      <c r="C45" s="1">
        <v>0.76953125</v>
      </c>
      <c r="D45" s="1">
        <f t="shared" si="0"/>
        <v>0.33333333333333331</v>
      </c>
      <c r="E45" s="3">
        <f t="shared" si="12"/>
        <v>2.30859375</v>
      </c>
      <c r="F45" s="3">
        <f t="shared" si="9"/>
        <v>2.2578125</v>
      </c>
      <c r="G45" s="5">
        <v>42543</v>
      </c>
      <c r="H45" s="5" t="s">
        <v>77</v>
      </c>
    </row>
    <row r="46" spans="1:8" x14ac:dyDescent="0.2">
      <c r="A46" t="s">
        <v>100</v>
      </c>
      <c r="B46" t="s">
        <v>101</v>
      </c>
      <c r="C46" s="1">
        <v>0.76171875</v>
      </c>
      <c r="D46" s="1">
        <f t="shared" si="0"/>
        <v>0.33333333333333331</v>
      </c>
      <c r="E46" s="3">
        <f t="shared" si="12"/>
        <v>2.28515625</v>
      </c>
      <c r="F46" s="3">
        <f t="shared" si="9"/>
        <v>2.2578125</v>
      </c>
      <c r="G46" s="5">
        <v>42543</v>
      </c>
      <c r="H46" s="5" t="s">
        <v>77</v>
      </c>
    </row>
    <row r="47" spans="1:8" x14ac:dyDescent="0.2">
      <c r="A47" t="s">
        <v>103</v>
      </c>
      <c r="B47" t="s">
        <v>102</v>
      </c>
      <c r="C47" s="1">
        <v>0.9375</v>
      </c>
      <c r="D47" s="1">
        <f t="shared" si="0"/>
        <v>0.33333333333333331</v>
      </c>
      <c r="E47" s="3">
        <f t="shared" si="12"/>
        <v>2.8125</v>
      </c>
      <c r="F47" s="3">
        <f t="shared" si="9"/>
        <v>2.8046875</v>
      </c>
      <c r="G47" s="5">
        <v>42543</v>
      </c>
      <c r="H47" s="5" t="s">
        <v>106</v>
      </c>
    </row>
    <row r="48" spans="1:8" x14ac:dyDescent="0.2">
      <c r="A48" t="s">
        <v>104</v>
      </c>
      <c r="B48" t="s">
        <v>102</v>
      </c>
      <c r="C48" s="1">
        <v>0.94921875</v>
      </c>
      <c r="D48" s="1">
        <f t="shared" si="0"/>
        <v>0.33333333333333331</v>
      </c>
      <c r="E48" s="3">
        <f t="shared" si="12"/>
        <v>2.84765625</v>
      </c>
      <c r="F48" s="3">
        <f t="shared" si="9"/>
        <v>2.8046875</v>
      </c>
      <c r="G48" s="5">
        <v>42543</v>
      </c>
      <c r="H48" s="5" t="s">
        <v>106</v>
      </c>
    </row>
    <row r="49" spans="1:9" x14ac:dyDescent="0.2">
      <c r="A49" t="s">
        <v>105</v>
      </c>
      <c r="B49" t="s">
        <v>102</v>
      </c>
      <c r="C49" s="1">
        <v>0.91796875</v>
      </c>
      <c r="D49" s="1">
        <f t="shared" si="0"/>
        <v>0.33333333333333331</v>
      </c>
      <c r="E49" s="3">
        <f t="shared" si="12"/>
        <v>2.75390625</v>
      </c>
      <c r="F49" s="3">
        <f t="shared" si="9"/>
        <v>2.8046875</v>
      </c>
      <c r="G49" s="5">
        <v>42543</v>
      </c>
      <c r="H49" s="5" t="s">
        <v>106</v>
      </c>
    </row>
    <row r="50" spans="1:9" x14ac:dyDescent="0.2">
      <c r="A50" t="s">
        <v>110</v>
      </c>
      <c r="B50" t="s">
        <v>107</v>
      </c>
      <c r="C50" s="1">
        <v>0.8359375</v>
      </c>
      <c r="D50" s="1">
        <f t="shared" si="0"/>
        <v>0.33333333333333331</v>
      </c>
      <c r="E50" s="3">
        <f t="shared" ref="E50:E55" si="13">C50/D50</f>
        <v>2.5078125</v>
      </c>
      <c r="F50" s="3">
        <f t="shared" ref="F50:F55" si="14">AVERAGEIF(B:B,B50,E:E)</f>
        <v>2.370159313959233</v>
      </c>
      <c r="G50" s="5">
        <v>42548</v>
      </c>
      <c r="H50" s="5" t="s">
        <v>108</v>
      </c>
      <c r="I50" s="7"/>
    </row>
    <row r="51" spans="1:9" x14ac:dyDescent="0.2">
      <c r="A51" t="s">
        <v>111</v>
      </c>
      <c r="B51" t="s">
        <v>107</v>
      </c>
      <c r="C51" s="1">
        <v>0.7734375</v>
      </c>
      <c r="D51" s="1">
        <f t="shared" si="0"/>
        <v>0.33333333333333331</v>
      </c>
      <c r="E51" s="3">
        <f t="shared" si="13"/>
        <v>2.3203125</v>
      </c>
      <c r="F51" s="3">
        <f t="shared" si="14"/>
        <v>2.370159313959233</v>
      </c>
      <c r="G51" s="5">
        <v>42548</v>
      </c>
      <c r="H51" s="5" t="s">
        <v>108</v>
      </c>
    </row>
    <row r="52" spans="1:9" x14ac:dyDescent="0.2">
      <c r="A52" t="s">
        <v>112</v>
      </c>
      <c r="B52" t="s">
        <v>107</v>
      </c>
      <c r="C52" s="1">
        <v>0.76078431395923296</v>
      </c>
      <c r="D52" s="1">
        <f t="shared" si="0"/>
        <v>0.33333333333333331</v>
      </c>
      <c r="E52" s="3">
        <f t="shared" si="13"/>
        <v>2.2823529418776989</v>
      </c>
      <c r="F52" s="3">
        <f t="shared" si="14"/>
        <v>2.370159313959233</v>
      </c>
      <c r="G52" s="5">
        <v>42548</v>
      </c>
      <c r="H52" s="5" t="s">
        <v>108</v>
      </c>
    </row>
    <row r="53" spans="1:9" x14ac:dyDescent="0.2">
      <c r="A53" t="s">
        <v>113</v>
      </c>
      <c r="B53" t="s">
        <v>109</v>
      </c>
      <c r="C53" s="1">
        <v>0.828125</v>
      </c>
      <c r="D53" s="1">
        <f t="shared" si="0"/>
        <v>0.33333333333333331</v>
      </c>
      <c r="E53" s="3">
        <f t="shared" si="13"/>
        <v>2.484375</v>
      </c>
      <c r="F53" s="3">
        <f t="shared" si="14"/>
        <v>2.507230392858093</v>
      </c>
      <c r="G53" s="5">
        <v>42548</v>
      </c>
      <c r="H53" s="5" t="s">
        <v>116</v>
      </c>
    </row>
    <row r="54" spans="1:9" x14ac:dyDescent="0.2">
      <c r="A54" t="s">
        <v>114</v>
      </c>
      <c r="B54" t="s">
        <v>109</v>
      </c>
      <c r="C54" s="1">
        <v>0.828125</v>
      </c>
      <c r="D54" s="1">
        <f t="shared" si="0"/>
        <v>0.33333333333333331</v>
      </c>
      <c r="E54" s="3">
        <f t="shared" si="13"/>
        <v>2.484375</v>
      </c>
      <c r="F54" s="3">
        <f t="shared" si="14"/>
        <v>2.507230392858093</v>
      </c>
      <c r="G54" s="5">
        <v>42548</v>
      </c>
      <c r="H54" s="5" t="s">
        <v>116</v>
      </c>
    </row>
    <row r="55" spans="1:9" x14ac:dyDescent="0.2">
      <c r="A55" t="s">
        <v>115</v>
      </c>
      <c r="B55" t="s">
        <v>109</v>
      </c>
      <c r="C55" s="1">
        <v>0.85098039285809302</v>
      </c>
      <c r="D55" s="1">
        <f t="shared" si="0"/>
        <v>0.33333333333333331</v>
      </c>
      <c r="E55" s="3">
        <f t="shared" si="13"/>
        <v>2.552941178574279</v>
      </c>
      <c r="F55" s="3">
        <f t="shared" si="14"/>
        <v>2.507230392858093</v>
      </c>
      <c r="G55" s="5">
        <v>42548</v>
      </c>
      <c r="H55" s="5" t="s">
        <v>116</v>
      </c>
    </row>
    <row r="56" spans="1:9" x14ac:dyDescent="0.2">
      <c r="A56" t="s">
        <v>122</v>
      </c>
      <c r="B56" t="s">
        <v>117</v>
      </c>
      <c r="C56" s="1">
        <v>0.82071713123663403</v>
      </c>
      <c r="D56" s="1">
        <f t="shared" si="0"/>
        <v>0.33333333333333331</v>
      </c>
      <c r="E56" s="3">
        <f t="shared" ref="E56:E58" si="15">C56/D56</f>
        <v>2.4621513937099024</v>
      </c>
      <c r="F56" s="3">
        <f t="shared" ref="F56:F58" si="16">AVERAGEIF(B:B,B56,E:E)</f>
        <v>2.48415785530314</v>
      </c>
      <c r="G56" s="5">
        <v>42549</v>
      </c>
      <c r="H56" s="5" t="s">
        <v>121</v>
      </c>
    </row>
    <row r="57" spans="1:9" x14ac:dyDescent="0.2">
      <c r="A57" t="s">
        <v>118</v>
      </c>
      <c r="B57" t="s">
        <v>117</v>
      </c>
      <c r="C57" s="1">
        <v>0.83529411788080199</v>
      </c>
      <c r="D57" s="1">
        <f t="shared" si="0"/>
        <v>0.33333333333333331</v>
      </c>
      <c r="E57" s="3">
        <f t="shared" si="15"/>
        <v>2.5058823536424062</v>
      </c>
      <c r="F57" s="3">
        <f t="shared" si="16"/>
        <v>2.48415785530314</v>
      </c>
      <c r="G57" s="5">
        <v>42549</v>
      </c>
      <c r="H57" s="5" t="s">
        <v>123</v>
      </c>
    </row>
    <row r="58" spans="1:9" x14ac:dyDescent="0.2">
      <c r="A58" t="s">
        <v>119</v>
      </c>
      <c r="B58" t="s">
        <v>117</v>
      </c>
      <c r="C58" s="1">
        <v>0.83730158635548102</v>
      </c>
      <c r="D58" s="1">
        <f t="shared" si="0"/>
        <v>0.33333333333333331</v>
      </c>
      <c r="E58" s="3">
        <f t="shared" si="15"/>
        <v>2.5119047590664434</v>
      </c>
      <c r="F58" s="3">
        <f t="shared" si="16"/>
        <v>2.48415785530314</v>
      </c>
      <c r="G58" s="5">
        <v>42549</v>
      </c>
      <c r="H58" s="5" t="s">
        <v>123</v>
      </c>
    </row>
    <row r="59" spans="1:9" x14ac:dyDescent="0.2">
      <c r="A59" t="s">
        <v>120</v>
      </c>
      <c r="B59" t="s">
        <v>117</v>
      </c>
      <c r="C59" s="1">
        <v>0.81889763826460304</v>
      </c>
      <c r="D59" s="1">
        <f t="shared" si="0"/>
        <v>0.33333333333333331</v>
      </c>
      <c r="E59" s="3">
        <f t="shared" ref="E59" si="17">C59/D59</f>
        <v>2.4566929147938095</v>
      </c>
      <c r="F59" s="3">
        <f t="shared" ref="F59" si="18">AVERAGEIF(B:B,B59,E:E)</f>
        <v>2.48415785530314</v>
      </c>
      <c r="G59" s="5">
        <v>42549</v>
      </c>
      <c r="H59" s="5" t="s">
        <v>123</v>
      </c>
    </row>
    <row r="60" spans="1:9" x14ac:dyDescent="0.2">
      <c r="A60" t="s">
        <v>125</v>
      </c>
      <c r="B60" t="s">
        <v>124</v>
      </c>
      <c r="C60" s="1">
        <v>0.86111111205721602</v>
      </c>
      <c r="D60" s="1">
        <f t="shared" si="0"/>
        <v>0.33333333333333331</v>
      </c>
      <c r="E60" s="3">
        <f t="shared" ref="E60:E62" si="19">C60/D60</f>
        <v>2.5833333361716484</v>
      </c>
      <c r="F60" s="3">
        <f t="shared" ref="F60:F63" si="20">AVERAGEIF(B:B,B60,E:E)</f>
        <v>2.5924265814022083</v>
      </c>
      <c r="G60" s="5">
        <v>42550</v>
      </c>
      <c r="H60" s="5" t="s">
        <v>128</v>
      </c>
    </row>
    <row r="61" spans="1:9" x14ac:dyDescent="0.2">
      <c r="A61" t="s">
        <v>126</v>
      </c>
      <c r="B61" t="s">
        <v>124</v>
      </c>
      <c r="C61" s="1">
        <v>0.873015873961978</v>
      </c>
      <c r="D61" s="1">
        <f t="shared" si="0"/>
        <v>0.33333333333333331</v>
      </c>
      <c r="E61" s="3">
        <f t="shared" si="19"/>
        <v>2.619047621885934</v>
      </c>
      <c r="F61" s="3">
        <f t="shared" si="20"/>
        <v>2.5924265814022083</v>
      </c>
      <c r="G61" s="5">
        <v>42550</v>
      </c>
      <c r="H61" s="5" t="s">
        <v>128</v>
      </c>
    </row>
    <row r="62" spans="1:9" x14ac:dyDescent="0.2">
      <c r="A62" t="s">
        <v>127</v>
      </c>
      <c r="B62" t="s">
        <v>124</v>
      </c>
      <c r="C62" s="1">
        <v>0.85829959538301404</v>
      </c>
      <c r="D62" s="1">
        <f t="shared" si="0"/>
        <v>0.33333333333333331</v>
      </c>
      <c r="E62" s="3">
        <f t="shared" si="19"/>
        <v>2.5748987861490424</v>
      </c>
      <c r="F62" s="3">
        <f t="shared" si="20"/>
        <v>2.5924265814022083</v>
      </c>
      <c r="G62" s="5">
        <v>42550</v>
      </c>
      <c r="H62" s="5" t="s">
        <v>128</v>
      </c>
    </row>
    <row r="63" spans="1:9" x14ac:dyDescent="0.2">
      <c r="A63" t="s">
        <v>130</v>
      </c>
      <c r="B63" t="s">
        <v>129</v>
      </c>
      <c r="C63" s="1">
        <v>0.30000000397364202</v>
      </c>
      <c r="D63" s="1">
        <f t="shared" si="0"/>
        <v>0.33333333333333331</v>
      </c>
      <c r="E63" s="3">
        <f t="shared" ref="E63" si="21">C63/D63</f>
        <v>0.90000001192092605</v>
      </c>
      <c r="F63" s="3">
        <f t="shared" si="20"/>
        <v>0.83333334624767108</v>
      </c>
      <c r="G63" s="5">
        <v>42550</v>
      </c>
      <c r="H63" s="5" t="s">
        <v>123</v>
      </c>
    </row>
    <row r="64" spans="1:9" x14ac:dyDescent="0.2">
      <c r="A64" t="s">
        <v>131</v>
      </c>
      <c r="B64" t="s">
        <v>129</v>
      </c>
      <c r="C64" s="1">
        <v>0.33333333929379699</v>
      </c>
      <c r="D64" s="1">
        <f t="shared" si="0"/>
        <v>0.33333333333333331</v>
      </c>
      <c r="E64" s="3">
        <f t="shared" ref="E64:E65" si="22">C64/D64</f>
        <v>1.000000017881391</v>
      </c>
      <c r="F64" s="3">
        <f t="shared" ref="F64:F68" si="23">AVERAGEIF(B:B,B64,E:E)</f>
        <v>0.83333334624767108</v>
      </c>
      <c r="G64" s="5">
        <v>42550</v>
      </c>
      <c r="H64" s="5" t="s">
        <v>123</v>
      </c>
    </row>
    <row r="65" spans="1:8" x14ac:dyDescent="0.2">
      <c r="A65" t="s">
        <v>132</v>
      </c>
      <c r="B65" t="s">
        <v>129</v>
      </c>
      <c r="C65" s="1">
        <v>0.20000000298023199</v>
      </c>
      <c r="D65" s="1">
        <f t="shared" si="0"/>
        <v>0.33333333333333331</v>
      </c>
      <c r="E65" s="3">
        <f t="shared" si="22"/>
        <v>0.60000000894069605</v>
      </c>
      <c r="F65" s="3">
        <f t="shared" si="23"/>
        <v>0.83333334624767108</v>
      </c>
      <c r="G65" s="5">
        <v>42550</v>
      </c>
      <c r="H65" s="5" t="s">
        <v>123</v>
      </c>
    </row>
    <row r="66" spans="1:8" x14ac:dyDescent="0.2">
      <c r="A66" t="s">
        <v>134</v>
      </c>
      <c r="B66" t="s">
        <v>133</v>
      </c>
      <c r="C66" s="1">
        <v>0.40000000099340999</v>
      </c>
      <c r="D66" s="1">
        <f t="shared" si="0"/>
        <v>0.33333333333333331</v>
      </c>
      <c r="E66" s="3">
        <f t="shared" ref="E66:E68" si="24">C66/D66</f>
        <v>1.20000000298023</v>
      </c>
      <c r="F66" s="3">
        <f t="shared" si="23"/>
        <v>0.98333334128061756</v>
      </c>
      <c r="G66" s="5">
        <v>42551</v>
      </c>
      <c r="H66" s="5" t="s">
        <v>137</v>
      </c>
    </row>
    <row r="67" spans="1:8" x14ac:dyDescent="0.2">
      <c r="A67" t="s">
        <v>135</v>
      </c>
      <c r="B67" t="s">
        <v>133</v>
      </c>
      <c r="C67" s="1">
        <v>0.23333333929379699</v>
      </c>
      <c r="D67" s="1">
        <f t="shared" ref="D67:D75" si="25">1/3</f>
        <v>0.33333333333333331</v>
      </c>
      <c r="E67" s="3">
        <f t="shared" si="24"/>
        <v>0.70000001788139099</v>
      </c>
      <c r="F67" s="3">
        <f t="shared" si="23"/>
        <v>0.98333334128061756</v>
      </c>
      <c r="G67" s="5">
        <v>42551</v>
      </c>
      <c r="H67" s="5" t="s">
        <v>137</v>
      </c>
    </row>
    <row r="68" spans="1:8" x14ac:dyDescent="0.2">
      <c r="A68" t="s">
        <v>136</v>
      </c>
      <c r="B68" t="s">
        <v>133</v>
      </c>
      <c r="C68" s="1">
        <v>0.20000000298023199</v>
      </c>
      <c r="D68" s="1">
        <f t="shared" si="25"/>
        <v>0.33333333333333331</v>
      </c>
      <c r="E68" s="3">
        <f t="shared" si="24"/>
        <v>0.60000000894069605</v>
      </c>
      <c r="F68" s="3">
        <f t="shared" si="23"/>
        <v>0.98333334128061756</v>
      </c>
      <c r="G68" s="5">
        <v>42551</v>
      </c>
      <c r="H68" s="5" t="s">
        <v>137</v>
      </c>
    </row>
    <row r="69" spans="1:8" x14ac:dyDescent="0.2">
      <c r="A69" t="s">
        <v>138</v>
      </c>
      <c r="B69" t="s">
        <v>133</v>
      </c>
      <c r="C69" s="1">
        <v>0.46666666666666601</v>
      </c>
      <c r="D69" s="1">
        <f t="shared" si="25"/>
        <v>0.33333333333333331</v>
      </c>
      <c r="E69" s="3">
        <f t="shared" ref="E69:E71" si="26">C69/D69</f>
        <v>1.3999999999999981</v>
      </c>
      <c r="F69" s="3">
        <f t="shared" ref="F69:F78" si="27">AVERAGEIF(B:B,B69,E:E)</f>
        <v>0.98333334128061756</v>
      </c>
      <c r="G69" s="5">
        <v>42551</v>
      </c>
      <c r="H69" s="5" t="s">
        <v>141</v>
      </c>
    </row>
    <row r="70" spans="1:8" x14ac:dyDescent="0.2">
      <c r="A70" t="s">
        <v>139</v>
      </c>
      <c r="B70" t="s">
        <v>133</v>
      </c>
      <c r="C70" s="1">
        <v>0.26666667064030902</v>
      </c>
      <c r="D70" s="1">
        <f t="shared" si="25"/>
        <v>0.33333333333333331</v>
      </c>
      <c r="E70" s="3">
        <f t="shared" si="26"/>
        <v>0.80000001192092707</v>
      </c>
      <c r="F70" s="3">
        <f t="shared" si="27"/>
        <v>0.98333334128061756</v>
      </c>
      <c r="G70" s="5">
        <v>42551</v>
      </c>
      <c r="H70" s="5" t="s">
        <v>141</v>
      </c>
    </row>
    <row r="71" spans="1:8" x14ac:dyDescent="0.2">
      <c r="A71" t="s">
        <v>140</v>
      </c>
      <c r="B71" t="s">
        <v>133</v>
      </c>
      <c r="C71" s="1">
        <v>0.40000000198682101</v>
      </c>
      <c r="D71" s="1">
        <f t="shared" si="25"/>
        <v>0.33333333333333331</v>
      </c>
      <c r="E71" s="3">
        <f t="shared" si="26"/>
        <v>1.2000000059604632</v>
      </c>
      <c r="F71" s="3">
        <f t="shared" si="27"/>
        <v>0.98333334128061756</v>
      </c>
      <c r="G71" s="5">
        <v>42551</v>
      </c>
      <c r="H71" s="5" t="s">
        <v>141</v>
      </c>
    </row>
    <row r="72" spans="1:8" x14ac:dyDescent="0.2">
      <c r="A72" t="s">
        <v>143</v>
      </c>
      <c r="B72" t="s">
        <v>142</v>
      </c>
      <c r="C72" s="1">
        <v>1</v>
      </c>
      <c r="D72" s="1">
        <f>1/1024</f>
        <v>9.765625E-4</v>
      </c>
      <c r="E72" s="3">
        <f t="shared" ref="E72:E75" si="28">C72/D72</f>
        <v>1024</v>
      </c>
      <c r="F72" s="3" t="s">
        <v>144</v>
      </c>
      <c r="G72" s="5">
        <v>42551</v>
      </c>
      <c r="H72" s="5" t="s">
        <v>145</v>
      </c>
    </row>
    <row r="73" spans="1:8" x14ac:dyDescent="0.2">
      <c r="A73" t="s">
        <v>146</v>
      </c>
      <c r="B73" t="s">
        <v>149</v>
      </c>
      <c r="C73" s="1">
        <v>0.33</v>
      </c>
      <c r="D73" s="1">
        <f t="shared" si="25"/>
        <v>0.33333333333333331</v>
      </c>
      <c r="E73" s="3">
        <f t="shared" si="28"/>
        <v>0.9900000000000001</v>
      </c>
      <c r="F73" s="3">
        <f t="shared" si="27"/>
        <v>1.024</v>
      </c>
      <c r="G73" s="5">
        <v>42557</v>
      </c>
      <c r="H73" s="5" t="s">
        <v>150</v>
      </c>
    </row>
    <row r="74" spans="1:8" x14ac:dyDescent="0.2">
      <c r="A74" t="s">
        <v>147</v>
      </c>
      <c r="B74" t="s">
        <v>149</v>
      </c>
      <c r="C74" s="1">
        <v>0.32400000000000001</v>
      </c>
      <c r="D74" s="1">
        <f t="shared" si="25"/>
        <v>0.33333333333333331</v>
      </c>
      <c r="E74" s="3">
        <f t="shared" si="28"/>
        <v>0.97200000000000009</v>
      </c>
      <c r="F74" s="3">
        <f t="shared" si="27"/>
        <v>1.024</v>
      </c>
      <c r="G74" s="5">
        <v>42557</v>
      </c>
      <c r="H74" s="5" t="s">
        <v>150</v>
      </c>
    </row>
    <row r="75" spans="1:8" x14ac:dyDescent="0.2">
      <c r="A75" t="s">
        <v>148</v>
      </c>
      <c r="B75" t="s">
        <v>149</v>
      </c>
      <c r="C75" s="1">
        <v>0.37</v>
      </c>
      <c r="D75" s="1">
        <f t="shared" si="25"/>
        <v>0.33333333333333331</v>
      </c>
      <c r="E75" s="3">
        <f t="shared" si="28"/>
        <v>1.1100000000000001</v>
      </c>
      <c r="F75" s="3">
        <f t="shared" si="27"/>
        <v>1.024</v>
      </c>
      <c r="G75" s="5">
        <v>42557</v>
      </c>
      <c r="H75" s="5" t="s">
        <v>150</v>
      </c>
    </row>
    <row r="76" spans="1:8" x14ac:dyDescent="0.2">
      <c r="A76" t="s">
        <v>152</v>
      </c>
      <c r="B76" t="s">
        <v>151</v>
      </c>
      <c r="C76" s="1">
        <v>0.38200000000000001</v>
      </c>
      <c r="D76" s="1">
        <v>0.25</v>
      </c>
      <c r="E76" s="3">
        <f t="shared" ref="E76:E78" si="29">C76/D76</f>
        <v>1.528</v>
      </c>
      <c r="F76" s="3">
        <f t="shared" si="27"/>
        <v>1.4586666666666666</v>
      </c>
      <c r="G76" s="5">
        <v>42557</v>
      </c>
      <c r="H76" s="5" t="s">
        <v>155</v>
      </c>
    </row>
    <row r="77" spans="1:8" x14ac:dyDescent="0.2">
      <c r="A77" t="s">
        <v>153</v>
      </c>
      <c r="B77" t="s">
        <v>151</v>
      </c>
      <c r="C77" s="1">
        <v>0.34399999999999997</v>
      </c>
      <c r="D77" s="1">
        <v>0.25</v>
      </c>
      <c r="E77" s="3">
        <f t="shared" si="29"/>
        <v>1.3759999999999999</v>
      </c>
      <c r="F77" s="3">
        <f t="shared" si="27"/>
        <v>1.4586666666666666</v>
      </c>
      <c r="G77" s="5">
        <v>42557</v>
      </c>
      <c r="H77" s="5" t="s">
        <v>155</v>
      </c>
    </row>
    <row r="78" spans="1:8" x14ac:dyDescent="0.2">
      <c r="A78" t="s">
        <v>154</v>
      </c>
      <c r="B78" t="s">
        <v>151</v>
      </c>
      <c r="C78" s="1">
        <v>0.36799999999999999</v>
      </c>
      <c r="D78" s="1">
        <v>0.25</v>
      </c>
      <c r="E78" s="3">
        <f t="shared" si="29"/>
        <v>1.472</v>
      </c>
      <c r="F78" s="3">
        <f t="shared" si="27"/>
        <v>1.4586666666666666</v>
      </c>
      <c r="G78" s="5">
        <v>42557</v>
      </c>
      <c r="H78" s="5" t="s">
        <v>155</v>
      </c>
    </row>
    <row r="79" spans="1:8" x14ac:dyDescent="0.2">
      <c r="A79" t="s">
        <v>157</v>
      </c>
      <c r="B79" t="s">
        <v>156</v>
      </c>
      <c r="C79" s="1">
        <v>0.30199999999999999</v>
      </c>
      <c r="D79" s="1">
        <v>0.25</v>
      </c>
      <c r="E79" s="3">
        <f t="shared" ref="E79:E81" si="30">C79/D79</f>
        <v>1.208</v>
      </c>
      <c r="F79" s="3">
        <f t="shared" ref="F79:F81" si="31">AVERAGEIF(B:B,B79,E:E)</f>
        <v>1.2826666666666666</v>
      </c>
      <c r="G79" s="5">
        <v>42558</v>
      </c>
      <c r="H79" s="5" t="s">
        <v>160</v>
      </c>
    </row>
    <row r="80" spans="1:8" x14ac:dyDescent="0.2">
      <c r="A80" t="s">
        <v>158</v>
      </c>
      <c r="B80" t="s">
        <v>156</v>
      </c>
      <c r="C80" s="1">
        <v>0.34399999999999997</v>
      </c>
      <c r="D80" s="1">
        <v>0.25</v>
      </c>
      <c r="E80" s="3">
        <f t="shared" si="30"/>
        <v>1.3759999999999999</v>
      </c>
      <c r="F80" s="3">
        <f t="shared" si="31"/>
        <v>1.2826666666666666</v>
      </c>
      <c r="G80" s="5">
        <v>42558</v>
      </c>
      <c r="H80" s="5" t="s">
        <v>160</v>
      </c>
    </row>
    <row r="81" spans="1:8" x14ac:dyDescent="0.2">
      <c r="A81" t="s">
        <v>159</v>
      </c>
      <c r="B81" t="s">
        <v>156</v>
      </c>
      <c r="C81" s="1">
        <v>0.316</v>
      </c>
      <c r="D81" s="1">
        <v>0.25</v>
      </c>
      <c r="E81" s="3">
        <f t="shared" si="30"/>
        <v>1.264</v>
      </c>
      <c r="F81" s="3">
        <f t="shared" si="31"/>
        <v>1.2826666666666666</v>
      </c>
      <c r="G81" s="5">
        <v>42558</v>
      </c>
      <c r="H81" s="5" t="s">
        <v>160</v>
      </c>
    </row>
    <row r="82" spans="1:8" x14ac:dyDescent="0.2">
      <c r="A82" t="s">
        <v>162</v>
      </c>
      <c r="B82" t="s">
        <v>161</v>
      </c>
      <c r="C82" s="1">
        <v>0.376</v>
      </c>
      <c r="D82" s="1">
        <v>0.25</v>
      </c>
      <c r="E82" s="3">
        <f t="shared" ref="E82:E84" si="32">C82/D82</f>
        <v>1.504</v>
      </c>
      <c r="F82" s="3">
        <f t="shared" ref="F82:F84" si="33">AVERAGEIF(B:B,B82,E:E)</f>
        <v>1.4186666666666667</v>
      </c>
      <c r="G82" s="5">
        <v>42558</v>
      </c>
      <c r="H82" s="5" t="s">
        <v>165</v>
      </c>
    </row>
    <row r="83" spans="1:8" x14ac:dyDescent="0.2">
      <c r="A83" t="s">
        <v>163</v>
      </c>
      <c r="B83" t="s">
        <v>161</v>
      </c>
      <c r="C83" s="1">
        <v>0.33800000000000002</v>
      </c>
      <c r="D83" s="1">
        <v>0.25</v>
      </c>
      <c r="E83" s="3">
        <f t="shared" si="32"/>
        <v>1.3520000000000001</v>
      </c>
      <c r="F83" s="3">
        <f t="shared" si="33"/>
        <v>1.4186666666666667</v>
      </c>
      <c r="G83" s="5">
        <v>42558</v>
      </c>
      <c r="H83" s="5" t="s">
        <v>165</v>
      </c>
    </row>
    <row r="84" spans="1:8" x14ac:dyDescent="0.2">
      <c r="A84" t="s">
        <v>164</v>
      </c>
      <c r="B84" t="s">
        <v>161</v>
      </c>
      <c r="C84" s="1">
        <v>0.35</v>
      </c>
      <c r="D84" s="1">
        <v>0.25</v>
      </c>
      <c r="E84" s="3">
        <f t="shared" si="32"/>
        <v>1.4</v>
      </c>
      <c r="F84" s="3">
        <f t="shared" si="33"/>
        <v>1.4186666666666667</v>
      </c>
      <c r="G84" s="5">
        <v>42558</v>
      </c>
      <c r="H84" s="5" t="s">
        <v>165</v>
      </c>
    </row>
    <row r="85" spans="1:8" x14ac:dyDescent="0.2">
      <c r="A85" t="s">
        <v>166</v>
      </c>
      <c r="B85" t="s">
        <v>167</v>
      </c>
      <c r="C85" s="1">
        <v>0.34</v>
      </c>
      <c r="D85" s="1">
        <v>0.25</v>
      </c>
      <c r="E85" s="3">
        <f t="shared" ref="E85:E87" si="34">C85/D85</f>
        <v>1.36</v>
      </c>
      <c r="F85" s="3">
        <f t="shared" ref="F85:F90" si="35">AVERAGEIF(B:B,B85,E:E)</f>
        <v>1.3920000000000001</v>
      </c>
      <c r="G85" s="5">
        <v>42559</v>
      </c>
      <c r="H85" s="5" t="s">
        <v>170</v>
      </c>
    </row>
    <row r="86" spans="1:8" x14ac:dyDescent="0.2">
      <c r="A86" t="s">
        <v>168</v>
      </c>
      <c r="B86" t="s">
        <v>167</v>
      </c>
      <c r="C86" s="1">
        <v>0.35</v>
      </c>
      <c r="D86" s="1">
        <v>0.25</v>
      </c>
      <c r="E86" s="3">
        <f t="shared" si="34"/>
        <v>1.4</v>
      </c>
      <c r="F86" s="3">
        <f t="shared" si="35"/>
        <v>1.3920000000000001</v>
      </c>
      <c r="G86" s="5">
        <v>42559</v>
      </c>
      <c r="H86" s="5" t="s">
        <v>170</v>
      </c>
    </row>
    <row r="87" spans="1:8" x14ac:dyDescent="0.2">
      <c r="A87" t="s">
        <v>169</v>
      </c>
      <c r="B87" t="s">
        <v>167</v>
      </c>
      <c r="C87" s="1">
        <v>0.35399999999999998</v>
      </c>
      <c r="D87" s="1">
        <v>0.25</v>
      </c>
      <c r="E87" s="3">
        <f t="shared" si="34"/>
        <v>1.4159999999999999</v>
      </c>
      <c r="F87" s="3">
        <f t="shared" si="35"/>
        <v>1.3920000000000001</v>
      </c>
      <c r="G87" s="5">
        <v>42559</v>
      </c>
      <c r="H87" s="5" t="s">
        <v>170</v>
      </c>
    </row>
    <row r="88" spans="1:8" x14ac:dyDescent="0.2">
      <c r="A88" t="s">
        <v>172</v>
      </c>
      <c r="B88" t="s">
        <v>171</v>
      </c>
      <c r="C88" s="1">
        <v>0.28799999999999998</v>
      </c>
      <c r="D88" s="1">
        <v>0.25</v>
      </c>
      <c r="E88" s="3">
        <f t="shared" ref="E88:E90" si="36">C88/D88</f>
        <v>1.1519999999999999</v>
      </c>
      <c r="F88" s="3">
        <f t="shared" si="35"/>
        <v>0.8826666666666666</v>
      </c>
      <c r="G88" s="5">
        <v>42562</v>
      </c>
      <c r="H88" s="5" t="s">
        <v>175</v>
      </c>
    </row>
    <row r="89" spans="1:8" x14ac:dyDescent="0.2">
      <c r="A89" t="s">
        <v>173</v>
      </c>
      <c r="B89" t="s">
        <v>171</v>
      </c>
      <c r="C89" s="1">
        <v>0.11</v>
      </c>
      <c r="D89" s="1">
        <v>0.25</v>
      </c>
      <c r="E89" s="3">
        <f t="shared" si="36"/>
        <v>0.44</v>
      </c>
      <c r="F89" s="3">
        <f t="shared" si="35"/>
        <v>0.8826666666666666</v>
      </c>
      <c r="G89" s="5">
        <v>42562</v>
      </c>
      <c r="H89" s="5" t="s">
        <v>175</v>
      </c>
    </row>
    <row r="90" spans="1:8" x14ac:dyDescent="0.2">
      <c r="A90" t="s">
        <v>174</v>
      </c>
      <c r="B90" t="s">
        <v>171</v>
      </c>
      <c r="C90" s="1">
        <v>0.26400000000000001</v>
      </c>
      <c r="D90" s="1">
        <v>0.25</v>
      </c>
      <c r="E90" s="3">
        <f t="shared" si="36"/>
        <v>1.056</v>
      </c>
      <c r="F90" s="3">
        <f t="shared" si="35"/>
        <v>0.8826666666666666</v>
      </c>
      <c r="G90" s="5">
        <v>42562</v>
      </c>
      <c r="H90" s="5" t="s">
        <v>175</v>
      </c>
    </row>
    <row r="91" spans="1:8" x14ac:dyDescent="0.2">
      <c r="A91" t="s">
        <v>176</v>
      </c>
      <c r="B91" t="s">
        <v>177</v>
      </c>
      <c r="C91" s="1">
        <v>0.152</v>
      </c>
      <c r="D91" s="1">
        <v>0.25</v>
      </c>
      <c r="E91" s="3">
        <f t="shared" ref="E91:E93" si="37">C91/D91</f>
        <v>0.60799999999999998</v>
      </c>
      <c r="F91" s="3">
        <f t="shared" ref="F91:F96" si="38">AVERAGEIF(B:B,B91,E:E)</f>
        <v>0.49066666666666664</v>
      </c>
      <c r="G91" s="5">
        <v>42562</v>
      </c>
      <c r="H91" s="5" t="s">
        <v>43</v>
      </c>
    </row>
    <row r="92" spans="1:8" x14ac:dyDescent="0.2">
      <c r="A92" t="s">
        <v>178</v>
      </c>
      <c r="B92" t="s">
        <v>177</v>
      </c>
      <c r="C92" s="1">
        <v>0.216</v>
      </c>
      <c r="D92" s="1">
        <v>0.25</v>
      </c>
      <c r="E92" s="3">
        <f t="shared" si="37"/>
        <v>0.86399999999999999</v>
      </c>
      <c r="F92" s="3">
        <f t="shared" si="38"/>
        <v>0.49066666666666664</v>
      </c>
      <c r="G92" s="5">
        <v>42562</v>
      </c>
      <c r="H92" s="5" t="s">
        <v>43</v>
      </c>
    </row>
    <row r="93" spans="1:8" x14ac:dyDescent="0.2">
      <c r="A93" t="s">
        <v>179</v>
      </c>
      <c r="B93" t="s">
        <v>177</v>
      </c>
      <c r="D93" s="1">
        <v>0.25</v>
      </c>
      <c r="E93" s="3">
        <f t="shared" si="37"/>
        <v>0</v>
      </c>
      <c r="F93" s="3">
        <f t="shared" si="38"/>
        <v>0.49066666666666664</v>
      </c>
      <c r="G93" s="5">
        <v>42562</v>
      </c>
      <c r="H93" s="5" t="s">
        <v>43</v>
      </c>
    </row>
    <row r="94" spans="1:8" x14ac:dyDescent="0.2">
      <c r="A94" t="s">
        <v>181</v>
      </c>
      <c r="B94" t="s">
        <v>180</v>
      </c>
      <c r="C94" s="1">
        <v>0.23599999999999999</v>
      </c>
      <c r="D94" s="1">
        <v>0.25</v>
      </c>
      <c r="E94" s="3">
        <f t="shared" ref="E94:E96" si="39">C94/D94</f>
        <v>0.94399999999999995</v>
      </c>
      <c r="F94" s="3">
        <f t="shared" si="38"/>
        <v>1.3013333333333332</v>
      </c>
      <c r="G94" s="5">
        <v>42563</v>
      </c>
      <c r="H94" s="5" t="s">
        <v>78</v>
      </c>
    </row>
    <row r="95" spans="1:8" x14ac:dyDescent="0.2">
      <c r="A95" t="s">
        <v>182</v>
      </c>
      <c r="B95" t="s">
        <v>180</v>
      </c>
      <c r="C95" s="1">
        <v>0.26800000000000002</v>
      </c>
      <c r="D95" s="1">
        <v>0.25</v>
      </c>
      <c r="E95" s="3">
        <f t="shared" si="39"/>
        <v>1.0720000000000001</v>
      </c>
      <c r="F95" s="3">
        <f t="shared" si="38"/>
        <v>1.3013333333333332</v>
      </c>
      <c r="G95" s="5">
        <v>42563</v>
      </c>
      <c r="H95" s="5" t="s">
        <v>78</v>
      </c>
    </row>
    <row r="96" spans="1:8" x14ac:dyDescent="0.2">
      <c r="A96" t="s">
        <v>183</v>
      </c>
      <c r="B96" t="s">
        <v>180</v>
      </c>
      <c r="C96" s="1">
        <v>0.47199999999999998</v>
      </c>
      <c r="D96" s="1">
        <v>0.25</v>
      </c>
      <c r="E96" s="3">
        <f t="shared" si="39"/>
        <v>1.8879999999999999</v>
      </c>
      <c r="F96" s="3">
        <f t="shared" si="38"/>
        <v>1.3013333333333332</v>
      </c>
      <c r="G96" s="5">
        <v>42563</v>
      </c>
      <c r="H96" s="5" t="s">
        <v>78</v>
      </c>
    </row>
    <row r="97" spans="1:8" x14ac:dyDescent="0.2">
      <c r="A97" t="s">
        <v>184</v>
      </c>
      <c r="B97" t="s">
        <v>185</v>
      </c>
      <c r="C97" s="1">
        <v>0.25</v>
      </c>
      <c r="D97" s="1">
        <v>0.25</v>
      </c>
      <c r="E97" s="3">
        <f t="shared" ref="E97:E99" si="40">C97/D97</f>
        <v>1</v>
      </c>
      <c r="F97" s="3">
        <f t="shared" ref="F97:F99" si="41">AVERAGEIF(B:B,B97,E:E)</f>
        <v>1.0053333333333334</v>
      </c>
      <c r="G97" s="5">
        <v>42563</v>
      </c>
      <c r="H97" s="5" t="s">
        <v>188</v>
      </c>
    </row>
    <row r="98" spans="1:8" x14ac:dyDescent="0.2">
      <c r="A98" t="s">
        <v>186</v>
      </c>
      <c r="B98" t="s">
        <v>185</v>
      </c>
      <c r="C98" s="1">
        <v>0.252</v>
      </c>
      <c r="D98" s="1">
        <v>0.25</v>
      </c>
      <c r="E98" s="3">
        <f t="shared" si="40"/>
        <v>1.008</v>
      </c>
      <c r="F98" s="3">
        <f t="shared" si="41"/>
        <v>1.0053333333333334</v>
      </c>
      <c r="G98" s="5">
        <v>42563</v>
      </c>
      <c r="H98" s="5" t="s">
        <v>188</v>
      </c>
    </row>
    <row r="99" spans="1:8" x14ac:dyDescent="0.2">
      <c r="A99" t="s">
        <v>187</v>
      </c>
      <c r="B99" t="s">
        <v>185</v>
      </c>
      <c r="C99" s="1">
        <v>0.252</v>
      </c>
      <c r="D99" s="1">
        <v>0.25</v>
      </c>
      <c r="E99" s="3">
        <f t="shared" si="40"/>
        <v>1.008</v>
      </c>
      <c r="F99" s="3">
        <f t="shared" si="41"/>
        <v>1.0053333333333334</v>
      </c>
      <c r="G99" s="5">
        <v>42563</v>
      </c>
      <c r="H99" s="5" t="s">
        <v>188</v>
      </c>
    </row>
    <row r="100" spans="1:8" x14ac:dyDescent="0.2">
      <c r="A100" t="s">
        <v>190</v>
      </c>
      <c r="B100" t="s">
        <v>189</v>
      </c>
      <c r="C100" s="1">
        <v>0.35599999999999998</v>
      </c>
      <c r="D100" s="1">
        <v>0.25</v>
      </c>
      <c r="E100" s="3">
        <f t="shared" ref="E100:E102" si="42">C100/D100</f>
        <v>1.4239999999999999</v>
      </c>
      <c r="F100" s="3">
        <f t="shared" ref="F100:F102" si="43">AVERAGEIF(B:B,B100,E:E)</f>
        <v>1.5893333333333335</v>
      </c>
      <c r="G100" s="5">
        <v>42564</v>
      </c>
      <c r="H100" s="5" t="s">
        <v>193</v>
      </c>
    </row>
    <row r="101" spans="1:8" x14ac:dyDescent="0.2">
      <c r="A101" t="s">
        <v>191</v>
      </c>
      <c r="B101" t="s">
        <v>189</v>
      </c>
      <c r="C101" s="1">
        <v>0.45</v>
      </c>
      <c r="D101" s="1">
        <v>0.25</v>
      </c>
      <c r="E101" s="3">
        <f t="shared" si="42"/>
        <v>1.8</v>
      </c>
      <c r="F101" s="3">
        <f t="shared" si="43"/>
        <v>1.5893333333333335</v>
      </c>
      <c r="G101" s="5">
        <v>42564</v>
      </c>
      <c r="H101" s="5" t="s">
        <v>193</v>
      </c>
    </row>
    <row r="102" spans="1:8" x14ac:dyDescent="0.2">
      <c r="A102" t="s">
        <v>192</v>
      </c>
      <c r="B102" t="s">
        <v>189</v>
      </c>
      <c r="C102" s="1">
        <v>0.38600000000000001</v>
      </c>
      <c r="D102" s="1">
        <v>0.25</v>
      </c>
      <c r="E102" s="3">
        <f t="shared" si="42"/>
        <v>1.544</v>
      </c>
      <c r="F102" s="3">
        <f t="shared" si="43"/>
        <v>1.5893333333333335</v>
      </c>
      <c r="G102" s="5">
        <v>42564</v>
      </c>
      <c r="H102" s="5" t="s">
        <v>193</v>
      </c>
    </row>
    <row r="103" spans="1:8" x14ac:dyDescent="0.2">
      <c r="A103" t="s">
        <v>195</v>
      </c>
      <c r="B103" t="s">
        <v>194</v>
      </c>
      <c r="C103" s="1">
        <v>0.218</v>
      </c>
      <c r="D103" s="1">
        <v>0.25</v>
      </c>
      <c r="E103" s="3">
        <f t="shared" ref="E103:E108" si="44">C103/D103</f>
        <v>0.872</v>
      </c>
      <c r="F103" s="3">
        <f t="shared" ref="F103:F109" si="45">AVERAGEIF(B:B,B103,E:E)</f>
        <v>0.7466666666666667</v>
      </c>
      <c r="G103" s="5">
        <v>42564</v>
      </c>
      <c r="H103" s="5" t="s">
        <v>198</v>
      </c>
    </row>
    <row r="104" spans="1:8" x14ac:dyDescent="0.2">
      <c r="A104" t="s">
        <v>196</v>
      </c>
      <c r="B104" t="s">
        <v>194</v>
      </c>
      <c r="C104" s="1">
        <v>0.16600000000000001</v>
      </c>
      <c r="D104" s="1">
        <v>0.25</v>
      </c>
      <c r="E104" s="3">
        <f t="shared" si="44"/>
        <v>0.66400000000000003</v>
      </c>
      <c r="F104" s="3">
        <f t="shared" si="45"/>
        <v>0.7466666666666667</v>
      </c>
      <c r="G104" s="5">
        <v>42564</v>
      </c>
      <c r="H104" s="5" t="s">
        <v>198</v>
      </c>
    </row>
    <row r="105" spans="1:8" x14ac:dyDescent="0.2">
      <c r="A105" t="s">
        <v>197</v>
      </c>
      <c r="B105" t="s">
        <v>194</v>
      </c>
      <c r="C105" s="1">
        <v>0.17599999999999999</v>
      </c>
      <c r="D105" s="1">
        <v>0.25</v>
      </c>
      <c r="E105" s="3">
        <f t="shared" si="44"/>
        <v>0.70399999999999996</v>
      </c>
      <c r="F105" s="3">
        <f t="shared" si="45"/>
        <v>0.7466666666666667</v>
      </c>
      <c r="G105" s="5">
        <v>42564</v>
      </c>
      <c r="H105" s="5" t="s">
        <v>198</v>
      </c>
    </row>
    <row r="106" spans="1:8" x14ac:dyDescent="0.2">
      <c r="A106" t="s">
        <v>208</v>
      </c>
      <c r="B106" t="s">
        <v>207</v>
      </c>
      <c r="C106" s="1">
        <v>0.26666666766007702</v>
      </c>
      <c r="D106" s="1">
        <v>0.33</v>
      </c>
      <c r="E106" s="3">
        <f t="shared" si="44"/>
        <v>0.80808081109114249</v>
      </c>
      <c r="F106" s="3">
        <f t="shared" si="45"/>
        <v>0.90909091912535944</v>
      </c>
      <c r="G106" s="5">
        <v>42572</v>
      </c>
      <c r="H106" s="5" t="s">
        <v>219</v>
      </c>
    </row>
    <row r="107" spans="1:8" x14ac:dyDescent="0.2">
      <c r="A107" t="s">
        <v>209</v>
      </c>
      <c r="B107" t="s">
        <v>207</v>
      </c>
      <c r="C107" s="1">
        <v>0.30000000298023199</v>
      </c>
      <c r="D107" s="1">
        <v>0.33</v>
      </c>
      <c r="E107" s="3">
        <f t="shared" si="44"/>
        <v>0.90909091812191511</v>
      </c>
      <c r="F107" s="3">
        <f t="shared" si="45"/>
        <v>0.90909091912535944</v>
      </c>
      <c r="G107" s="5">
        <v>42572</v>
      </c>
      <c r="H107" s="5" t="s">
        <v>219</v>
      </c>
    </row>
    <row r="108" spans="1:8" x14ac:dyDescent="0.2">
      <c r="A108" t="s">
        <v>210</v>
      </c>
      <c r="B108" t="s">
        <v>207</v>
      </c>
      <c r="C108" s="1">
        <v>0.33333333929379699</v>
      </c>
      <c r="D108" s="1">
        <v>0.33</v>
      </c>
      <c r="E108" s="3">
        <f t="shared" si="44"/>
        <v>1.0101010281630212</v>
      </c>
      <c r="F108" s="3">
        <f t="shared" si="45"/>
        <v>0.90909091912535944</v>
      </c>
      <c r="G108" s="5">
        <v>42572</v>
      </c>
      <c r="H108" s="5" t="s">
        <v>219</v>
      </c>
    </row>
    <row r="109" spans="1:8" x14ac:dyDescent="0.2">
      <c r="A109" t="s">
        <v>213</v>
      </c>
      <c r="B109" t="s">
        <v>211</v>
      </c>
      <c r="C109" s="1">
        <v>0.51724139164233995</v>
      </c>
      <c r="D109" s="1">
        <v>0.33</v>
      </c>
      <c r="E109" s="3">
        <f t="shared" ref="E109:E114" si="46">C109/D109</f>
        <v>1.5673981564919393</v>
      </c>
      <c r="F109" s="3">
        <f t="shared" ref="F109:F115" si="47">AVERAGEIF(B:B,B109,E:E)</f>
        <v>0.97701150986311802</v>
      </c>
      <c r="G109" s="5">
        <v>42572</v>
      </c>
      <c r="H109" s="5" t="s">
        <v>220</v>
      </c>
    </row>
    <row r="110" spans="1:8" x14ac:dyDescent="0.2">
      <c r="A110" t="s">
        <v>214</v>
      </c>
      <c r="B110" t="s">
        <v>211</v>
      </c>
      <c r="C110" s="1">
        <v>0.20000000099341</v>
      </c>
      <c r="D110" s="1">
        <v>0.33</v>
      </c>
      <c r="E110" s="3">
        <f t="shared" si="46"/>
        <v>0.60606060907093939</v>
      </c>
      <c r="F110" s="3">
        <f t="shared" si="47"/>
        <v>0.97701150986311802</v>
      </c>
      <c r="G110" s="5">
        <v>42572</v>
      </c>
      <c r="H110" s="5" t="s">
        <v>220</v>
      </c>
    </row>
    <row r="111" spans="1:8" x14ac:dyDescent="0.2">
      <c r="A111" t="s">
        <v>215</v>
      </c>
      <c r="B111" t="s">
        <v>211</v>
      </c>
      <c r="C111" s="1">
        <v>0.25000000212873702</v>
      </c>
      <c r="D111" s="1">
        <v>0.33</v>
      </c>
      <c r="E111" s="3">
        <f t="shared" si="46"/>
        <v>0.75757576402647575</v>
      </c>
      <c r="F111" s="3">
        <f t="shared" si="47"/>
        <v>0.97701150986311802</v>
      </c>
      <c r="G111" s="5">
        <v>42572</v>
      </c>
      <c r="H111" s="5" t="s">
        <v>220</v>
      </c>
    </row>
    <row r="112" spans="1:8" x14ac:dyDescent="0.2">
      <c r="A112" t="s">
        <v>216</v>
      </c>
      <c r="B112" t="s">
        <v>212</v>
      </c>
      <c r="C112" s="1">
        <v>0.23333333929379699</v>
      </c>
      <c r="D112" s="1">
        <v>0.33</v>
      </c>
      <c r="E112" s="3">
        <f t="shared" si="46"/>
        <v>0.70707072513271807</v>
      </c>
      <c r="F112" s="3">
        <f t="shared" si="47"/>
        <v>1.0437710578192749</v>
      </c>
      <c r="G112" s="5">
        <v>42572</v>
      </c>
      <c r="H112" s="5" t="s">
        <v>233</v>
      </c>
    </row>
    <row r="113" spans="1:8" x14ac:dyDescent="0.2">
      <c r="A113" t="s">
        <v>217</v>
      </c>
      <c r="B113" t="s">
        <v>212</v>
      </c>
      <c r="C113" s="1">
        <v>0.36666666865348801</v>
      </c>
      <c r="D113" s="1">
        <v>0.33</v>
      </c>
      <c r="E113" s="3">
        <f t="shared" si="46"/>
        <v>1.1111111171317818</v>
      </c>
      <c r="F113" s="3">
        <f t="shared" si="47"/>
        <v>1.0437710578192749</v>
      </c>
      <c r="G113" s="5">
        <v>42572</v>
      </c>
      <c r="H113" s="5" t="s">
        <v>233</v>
      </c>
    </row>
    <row r="114" spans="1:8" x14ac:dyDescent="0.2">
      <c r="A114" t="s">
        <v>218</v>
      </c>
      <c r="B114" t="s">
        <v>212</v>
      </c>
      <c r="C114" s="1">
        <v>0.43333333929379703</v>
      </c>
      <c r="D114" s="1">
        <v>0.33</v>
      </c>
      <c r="E114" s="3">
        <f t="shared" si="46"/>
        <v>1.3131313311933244</v>
      </c>
      <c r="F114" s="3">
        <f t="shared" si="47"/>
        <v>1.0437710578192749</v>
      </c>
      <c r="G114" s="5">
        <v>42572</v>
      </c>
      <c r="H114" s="5" t="s">
        <v>233</v>
      </c>
    </row>
    <row r="115" spans="1:8" x14ac:dyDescent="0.2">
      <c r="A115" t="s">
        <v>224</v>
      </c>
      <c r="B115" t="s">
        <v>221</v>
      </c>
      <c r="C115" s="1">
        <v>0.266666669646898</v>
      </c>
      <c r="D115" s="1">
        <v>0.33</v>
      </c>
      <c r="E115" s="3">
        <f t="shared" ref="E115:E123" si="48">C115/D115</f>
        <v>0.80808081711181212</v>
      </c>
      <c r="F115" s="3">
        <f t="shared" ref="F115:F123" si="49">AVERAGEIF(B:B,B115,E:E)</f>
        <v>1.1111111301765677</v>
      </c>
      <c r="G115" s="5">
        <v>42572</v>
      </c>
      <c r="H115" s="5" t="s">
        <v>234</v>
      </c>
    </row>
    <row r="116" spans="1:8" x14ac:dyDescent="0.2">
      <c r="A116" t="s">
        <v>225</v>
      </c>
      <c r="B116" t="s">
        <v>221</v>
      </c>
      <c r="C116" s="1">
        <v>0.26666667064030902</v>
      </c>
      <c r="D116" s="1">
        <v>0.33</v>
      </c>
      <c r="E116" s="3">
        <f t="shared" si="48"/>
        <v>0.80808082012214855</v>
      </c>
      <c r="F116" s="3">
        <f t="shared" si="49"/>
        <v>1.1111111301765677</v>
      </c>
      <c r="G116" s="5">
        <v>42572</v>
      </c>
      <c r="H116" s="5" t="s">
        <v>234</v>
      </c>
    </row>
    <row r="117" spans="1:8" x14ac:dyDescent="0.2">
      <c r="A117" t="s">
        <v>226</v>
      </c>
      <c r="B117" t="s">
        <v>221</v>
      </c>
      <c r="C117" s="1">
        <v>0.56666667858759501</v>
      </c>
      <c r="D117" s="1">
        <v>0.33</v>
      </c>
      <c r="E117" s="3">
        <f t="shared" si="48"/>
        <v>1.7171717532957425</v>
      </c>
      <c r="F117" s="3">
        <f t="shared" si="49"/>
        <v>1.1111111301765677</v>
      </c>
      <c r="G117" s="5">
        <v>42572</v>
      </c>
      <c r="H117" s="5" t="s">
        <v>234</v>
      </c>
    </row>
    <row r="118" spans="1:8" x14ac:dyDescent="0.2">
      <c r="A118" t="s">
        <v>227</v>
      </c>
      <c r="B118" t="s">
        <v>222</v>
      </c>
      <c r="D118" s="1">
        <v>0.33</v>
      </c>
      <c r="E118" s="3">
        <f t="shared" si="48"/>
        <v>0</v>
      </c>
      <c r="F118" s="3">
        <f t="shared" si="49"/>
        <v>0</v>
      </c>
      <c r="G118" s="5">
        <v>42572</v>
      </c>
    </row>
    <row r="119" spans="1:8" x14ac:dyDescent="0.2">
      <c r="A119" t="s">
        <v>228</v>
      </c>
      <c r="B119" t="s">
        <v>222</v>
      </c>
      <c r="D119" s="1">
        <v>0.33</v>
      </c>
      <c r="E119" s="3">
        <f t="shared" si="48"/>
        <v>0</v>
      </c>
      <c r="F119" s="3">
        <f t="shared" si="49"/>
        <v>0</v>
      </c>
      <c r="G119" s="5">
        <v>42572</v>
      </c>
    </row>
    <row r="120" spans="1:8" x14ac:dyDescent="0.2">
      <c r="A120" t="s">
        <v>229</v>
      </c>
      <c r="B120" t="s">
        <v>222</v>
      </c>
      <c r="D120" s="1">
        <v>0.33</v>
      </c>
      <c r="E120" s="3">
        <f t="shared" si="48"/>
        <v>0</v>
      </c>
      <c r="F120" s="3">
        <f t="shared" si="49"/>
        <v>0</v>
      </c>
      <c r="G120" s="5">
        <v>42572</v>
      </c>
    </row>
    <row r="121" spans="1:8" x14ac:dyDescent="0.2">
      <c r="A121" t="s">
        <v>230</v>
      </c>
      <c r="B121" t="s">
        <v>223</v>
      </c>
      <c r="D121" s="1">
        <v>0.33</v>
      </c>
      <c r="E121" s="3">
        <f t="shared" si="48"/>
        <v>0</v>
      </c>
      <c r="F121" s="3">
        <f t="shared" si="49"/>
        <v>0</v>
      </c>
      <c r="G121" s="5">
        <v>42572</v>
      </c>
    </row>
    <row r="122" spans="1:8" x14ac:dyDescent="0.2">
      <c r="A122" t="s">
        <v>231</v>
      </c>
      <c r="B122" t="s">
        <v>223</v>
      </c>
      <c r="D122" s="1">
        <v>0.33</v>
      </c>
      <c r="E122" s="3">
        <f t="shared" si="48"/>
        <v>0</v>
      </c>
      <c r="F122" s="3">
        <f t="shared" si="49"/>
        <v>0</v>
      </c>
      <c r="G122" s="5">
        <v>42572</v>
      </c>
    </row>
    <row r="123" spans="1:8" x14ac:dyDescent="0.2">
      <c r="A123" t="s">
        <v>232</v>
      </c>
      <c r="B123" t="s">
        <v>223</v>
      </c>
      <c r="D123" s="1">
        <v>0.33</v>
      </c>
      <c r="E123" s="3">
        <f t="shared" si="48"/>
        <v>0</v>
      </c>
      <c r="F123" s="3">
        <f t="shared" si="49"/>
        <v>0</v>
      </c>
      <c r="G123" s="5">
        <v>42572</v>
      </c>
    </row>
  </sheetData>
  <conditionalFormatting sqref="E1:E1048576">
    <cfRule type="top10" dxfId="71" priority="4" percent="1" rank="10"/>
  </conditionalFormatting>
  <conditionalFormatting sqref="F1:F1048576">
    <cfRule type="top10" dxfId="70" priority="3" percent="1" rank="10"/>
  </conditionalFormatting>
  <conditionalFormatting sqref="C1:C1048576">
    <cfRule type="top10" dxfId="69" priority="1" percent="1" rank="10"/>
    <cfRule type="cellIs" dxfId="68" priority="2" operator="greaterThan">
      <formula>95</formula>
    </cfRule>
  </conditionalFormatting>
  <pageMargins left="0.7" right="0.7" top="0.75" bottom="0.75" header="0.3" footer="0.3"/>
  <pageSetup orientation="portrait" horizontalDpi="0" verticalDpi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56"/>
  <sheetViews>
    <sheetView topLeftCell="T43" zoomScale="70" zoomScaleNormal="70" zoomScalePageLayoutView="70" workbookViewId="0">
      <selection activeCell="AB47" sqref="AB47"/>
    </sheetView>
  </sheetViews>
  <sheetFormatPr baseColWidth="10" defaultRowHeight="16" x14ac:dyDescent="0.2"/>
  <cols>
    <col min="1" max="1" width="10.1640625" bestFit="1" customWidth="1"/>
    <col min="2" max="2" width="14.33203125" bestFit="1" customWidth="1"/>
    <col min="3" max="3" width="8.33203125" style="9" bestFit="1" customWidth="1"/>
    <col min="4" max="4" width="7.6640625" style="1" customWidth="1"/>
    <col min="5" max="5" width="8" style="2" customWidth="1"/>
    <col min="6" max="6" width="12.6640625" style="2" bestFit="1" customWidth="1"/>
    <col min="7" max="8" width="12.6640625" style="5" customWidth="1"/>
  </cols>
  <sheetData>
    <row r="1" spans="1:8" x14ac:dyDescent="0.2">
      <c r="A1" t="s">
        <v>63</v>
      </c>
      <c r="B1" t="s">
        <v>0</v>
      </c>
      <c r="C1" s="8" t="s">
        <v>1</v>
      </c>
      <c r="D1" s="1" t="s">
        <v>12</v>
      </c>
      <c r="E1" s="2" t="s">
        <v>11</v>
      </c>
      <c r="F1" s="2" t="s">
        <v>17</v>
      </c>
      <c r="G1" s="5" t="s">
        <v>31</v>
      </c>
      <c r="H1" s="5" t="s">
        <v>30</v>
      </c>
    </row>
    <row r="2" spans="1:8" x14ac:dyDescent="0.2">
      <c r="A2" t="s">
        <v>146</v>
      </c>
      <c r="B2" t="s">
        <v>149</v>
      </c>
      <c r="C2" s="9">
        <v>0.33</v>
      </c>
      <c r="D2" s="1">
        <f t="shared" ref="D2:D4" si="0">1/3</f>
        <v>0.33333333333333331</v>
      </c>
      <c r="E2" s="3">
        <f t="shared" ref="E2:E25" si="1">C2/D2</f>
        <v>0.9900000000000001</v>
      </c>
      <c r="F2" s="3">
        <f t="shared" ref="F2:F34" si="2">AVERAGEIF(B:B,B2,E:E)</f>
        <v>1.024</v>
      </c>
      <c r="G2" s="5">
        <v>42557</v>
      </c>
      <c r="H2" s="5" t="s">
        <v>150</v>
      </c>
    </row>
    <row r="3" spans="1:8" x14ac:dyDescent="0.2">
      <c r="A3" t="s">
        <v>147</v>
      </c>
      <c r="B3" t="s">
        <v>149</v>
      </c>
      <c r="C3" s="9">
        <v>0.32400000000000001</v>
      </c>
      <c r="D3" s="1">
        <f t="shared" si="0"/>
        <v>0.33333333333333331</v>
      </c>
      <c r="E3" s="3">
        <f t="shared" si="1"/>
        <v>0.97200000000000009</v>
      </c>
      <c r="F3" s="3">
        <f t="shared" si="2"/>
        <v>1.024</v>
      </c>
      <c r="G3" s="5">
        <v>42557</v>
      </c>
      <c r="H3" s="5" t="s">
        <v>150</v>
      </c>
    </row>
    <row r="4" spans="1:8" x14ac:dyDescent="0.2">
      <c r="A4" t="s">
        <v>148</v>
      </c>
      <c r="B4" t="s">
        <v>149</v>
      </c>
      <c r="C4" s="9">
        <v>0.37</v>
      </c>
      <c r="D4" s="1">
        <f t="shared" si="0"/>
        <v>0.33333333333333331</v>
      </c>
      <c r="E4" s="3">
        <f t="shared" si="1"/>
        <v>1.1100000000000001</v>
      </c>
      <c r="F4" s="3">
        <f t="shared" si="2"/>
        <v>1.024</v>
      </c>
      <c r="G4" s="5">
        <v>42557</v>
      </c>
      <c r="H4" s="5" t="s">
        <v>150</v>
      </c>
    </row>
    <row r="5" spans="1:8" x14ac:dyDescent="0.2">
      <c r="A5" t="s">
        <v>152</v>
      </c>
      <c r="B5" t="s">
        <v>151</v>
      </c>
      <c r="C5" s="9">
        <v>0.38200000000000001</v>
      </c>
      <c r="D5" s="1">
        <v>0.25</v>
      </c>
      <c r="E5" s="3">
        <f t="shared" si="1"/>
        <v>1.528</v>
      </c>
      <c r="F5" s="3">
        <f t="shared" si="2"/>
        <v>1.4586666666666666</v>
      </c>
      <c r="G5" s="5">
        <v>42557</v>
      </c>
      <c r="H5" s="5" t="s">
        <v>155</v>
      </c>
    </row>
    <row r="6" spans="1:8" x14ac:dyDescent="0.2">
      <c r="A6" t="s">
        <v>153</v>
      </c>
      <c r="B6" t="s">
        <v>151</v>
      </c>
      <c r="C6" s="9">
        <v>0.34399999999999997</v>
      </c>
      <c r="D6" s="1">
        <v>0.25</v>
      </c>
      <c r="E6" s="3">
        <f t="shared" si="1"/>
        <v>1.3759999999999999</v>
      </c>
      <c r="F6" s="3">
        <f t="shared" si="2"/>
        <v>1.4586666666666666</v>
      </c>
      <c r="G6" s="5">
        <v>42557</v>
      </c>
      <c r="H6" s="5" t="s">
        <v>155</v>
      </c>
    </row>
    <row r="7" spans="1:8" x14ac:dyDescent="0.2">
      <c r="A7" t="s">
        <v>154</v>
      </c>
      <c r="B7" t="s">
        <v>151</v>
      </c>
      <c r="C7" s="9">
        <v>0.36799999999999999</v>
      </c>
      <c r="D7" s="1">
        <v>0.25</v>
      </c>
      <c r="E7" s="3">
        <f t="shared" si="1"/>
        <v>1.472</v>
      </c>
      <c r="F7" s="3">
        <f t="shared" si="2"/>
        <v>1.4586666666666666</v>
      </c>
      <c r="G7" s="5">
        <v>42557</v>
      </c>
      <c r="H7" s="5" t="s">
        <v>155</v>
      </c>
    </row>
    <row r="8" spans="1:8" x14ac:dyDescent="0.2">
      <c r="A8" t="s">
        <v>157</v>
      </c>
      <c r="B8" t="s">
        <v>156</v>
      </c>
      <c r="C8" s="9">
        <v>0.30199999999999999</v>
      </c>
      <c r="D8" s="1">
        <v>0.25</v>
      </c>
      <c r="E8" s="3">
        <f t="shared" si="1"/>
        <v>1.208</v>
      </c>
      <c r="F8" s="3">
        <f t="shared" si="2"/>
        <v>1.2826666666666666</v>
      </c>
      <c r="G8" s="5">
        <v>42558</v>
      </c>
      <c r="H8" s="5" t="s">
        <v>160</v>
      </c>
    </row>
    <row r="9" spans="1:8" x14ac:dyDescent="0.2">
      <c r="A9" t="s">
        <v>158</v>
      </c>
      <c r="B9" t="s">
        <v>156</v>
      </c>
      <c r="C9" s="9">
        <v>0.34399999999999997</v>
      </c>
      <c r="D9" s="1">
        <v>0.25</v>
      </c>
      <c r="E9" s="3">
        <f t="shared" si="1"/>
        <v>1.3759999999999999</v>
      </c>
      <c r="F9" s="3">
        <f t="shared" si="2"/>
        <v>1.2826666666666666</v>
      </c>
      <c r="G9" s="5">
        <v>42558</v>
      </c>
      <c r="H9" s="5" t="s">
        <v>160</v>
      </c>
    </row>
    <row r="10" spans="1:8" x14ac:dyDescent="0.2">
      <c r="A10" t="s">
        <v>159</v>
      </c>
      <c r="B10" t="s">
        <v>156</v>
      </c>
      <c r="C10" s="9">
        <v>0.316</v>
      </c>
      <c r="D10" s="1">
        <v>0.25</v>
      </c>
      <c r="E10" s="3">
        <f t="shared" si="1"/>
        <v>1.264</v>
      </c>
      <c r="F10" s="3">
        <f t="shared" si="2"/>
        <v>1.2826666666666666</v>
      </c>
      <c r="G10" s="5">
        <v>42558</v>
      </c>
      <c r="H10" s="5" t="s">
        <v>160</v>
      </c>
    </row>
    <row r="11" spans="1:8" x14ac:dyDescent="0.2">
      <c r="A11" t="s">
        <v>162</v>
      </c>
      <c r="B11" t="s">
        <v>161</v>
      </c>
      <c r="C11" s="9">
        <v>0.376</v>
      </c>
      <c r="D11" s="1">
        <v>0.25</v>
      </c>
      <c r="E11" s="3">
        <f t="shared" si="1"/>
        <v>1.504</v>
      </c>
      <c r="F11" s="3">
        <f t="shared" si="2"/>
        <v>1.4186666666666667</v>
      </c>
      <c r="G11" s="5">
        <v>42558</v>
      </c>
      <c r="H11" s="5" t="s">
        <v>165</v>
      </c>
    </row>
    <row r="12" spans="1:8" x14ac:dyDescent="0.2">
      <c r="A12" t="s">
        <v>163</v>
      </c>
      <c r="B12" t="s">
        <v>161</v>
      </c>
      <c r="C12" s="9">
        <v>0.33800000000000002</v>
      </c>
      <c r="D12" s="1">
        <v>0.25</v>
      </c>
      <c r="E12" s="3">
        <f t="shared" si="1"/>
        <v>1.3520000000000001</v>
      </c>
      <c r="F12" s="3">
        <f t="shared" si="2"/>
        <v>1.4186666666666667</v>
      </c>
      <c r="G12" s="5">
        <v>42558</v>
      </c>
      <c r="H12" s="5" t="s">
        <v>165</v>
      </c>
    </row>
    <row r="13" spans="1:8" x14ac:dyDescent="0.2">
      <c r="A13" t="s">
        <v>164</v>
      </c>
      <c r="B13" t="s">
        <v>161</v>
      </c>
      <c r="C13" s="9">
        <v>0.35</v>
      </c>
      <c r="D13" s="1">
        <v>0.25</v>
      </c>
      <c r="E13" s="3">
        <f t="shared" si="1"/>
        <v>1.4</v>
      </c>
      <c r="F13" s="3">
        <f t="shared" si="2"/>
        <v>1.4186666666666667</v>
      </c>
      <c r="G13" s="5">
        <v>42558</v>
      </c>
      <c r="H13" s="5" t="s">
        <v>165</v>
      </c>
    </row>
    <row r="14" spans="1:8" x14ac:dyDescent="0.2">
      <c r="A14" t="s">
        <v>166</v>
      </c>
      <c r="B14" t="s">
        <v>167</v>
      </c>
      <c r="C14" s="9">
        <v>0.34</v>
      </c>
      <c r="D14" s="1">
        <v>0.25</v>
      </c>
      <c r="E14" s="3">
        <f t="shared" si="1"/>
        <v>1.36</v>
      </c>
      <c r="F14" s="3">
        <f t="shared" si="2"/>
        <v>1.3920000000000001</v>
      </c>
      <c r="G14" s="5">
        <v>42559</v>
      </c>
      <c r="H14" s="5" t="s">
        <v>170</v>
      </c>
    </row>
    <row r="15" spans="1:8" x14ac:dyDescent="0.2">
      <c r="A15" t="s">
        <v>168</v>
      </c>
      <c r="B15" t="s">
        <v>167</v>
      </c>
      <c r="C15" s="9">
        <v>0.35</v>
      </c>
      <c r="D15" s="1">
        <v>0.25</v>
      </c>
      <c r="E15" s="3">
        <f t="shared" si="1"/>
        <v>1.4</v>
      </c>
      <c r="F15" s="3">
        <f t="shared" si="2"/>
        <v>1.3920000000000001</v>
      </c>
      <c r="G15" s="5">
        <v>42559</v>
      </c>
      <c r="H15" s="5" t="s">
        <v>170</v>
      </c>
    </row>
    <row r="16" spans="1:8" x14ac:dyDescent="0.2">
      <c r="A16" t="s">
        <v>169</v>
      </c>
      <c r="B16" t="s">
        <v>167</v>
      </c>
      <c r="C16" s="9">
        <v>0.35399999999999998</v>
      </c>
      <c r="D16" s="1">
        <v>0.25</v>
      </c>
      <c r="E16" s="3">
        <f t="shared" si="1"/>
        <v>1.4159999999999999</v>
      </c>
      <c r="F16" s="3">
        <f t="shared" si="2"/>
        <v>1.3920000000000001</v>
      </c>
      <c r="G16" s="5">
        <v>42559</v>
      </c>
      <c r="H16" s="5" t="s">
        <v>170</v>
      </c>
    </row>
    <row r="17" spans="1:8" x14ac:dyDescent="0.2">
      <c r="A17" t="s">
        <v>172</v>
      </c>
      <c r="B17" t="s">
        <v>171</v>
      </c>
      <c r="C17" s="9">
        <v>0.28799999999999998</v>
      </c>
      <c r="D17" s="1">
        <v>0.25</v>
      </c>
      <c r="E17" s="3">
        <f t="shared" si="1"/>
        <v>1.1519999999999999</v>
      </c>
      <c r="F17" s="3">
        <f t="shared" si="2"/>
        <v>0.8826666666666666</v>
      </c>
      <c r="G17" s="5">
        <v>42562</v>
      </c>
      <c r="H17" s="5" t="s">
        <v>175</v>
      </c>
    </row>
    <row r="18" spans="1:8" x14ac:dyDescent="0.2">
      <c r="A18" t="s">
        <v>173</v>
      </c>
      <c r="B18" t="s">
        <v>171</v>
      </c>
      <c r="C18" s="9">
        <v>0.11</v>
      </c>
      <c r="D18" s="1">
        <v>0.25</v>
      </c>
      <c r="E18" s="3">
        <f t="shared" si="1"/>
        <v>0.44</v>
      </c>
      <c r="F18" s="3">
        <f t="shared" si="2"/>
        <v>0.8826666666666666</v>
      </c>
      <c r="G18" s="5">
        <v>42562</v>
      </c>
      <c r="H18" s="5" t="s">
        <v>175</v>
      </c>
    </row>
    <row r="19" spans="1:8" x14ac:dyDescent="0.2">
      <c r="A19" t="s">
        <v>174</v>
      </c>
      <c r="B19" t="s">
        <v>171</v>
      </c>
      <c r="C19" s="9">
        <v>0.26400000000000001</v>
      </c>
      <c r="D19" s="1">
        <v>0.25</v>
      </c>
      <c r="E19" s="3">
        <f t="shared" si="1"/>
        <v>1.056</v>
      </c>
      <c r="F19" s="3">
        <f t="shared" si="2"/>
        <v>0.8826666666666666</v>
      </c>
      <c r="G19" s="5">
        <v>42562</v>
      </c>
      <c r="H19" s="5" t="s">
        <v>175</v>
      </c>
    </row>
    <row r="20" spans="1:8" x14ac:dyDescent="0.2">
      <c r="A20" t="s">
        <v>190</v>
      </c>
      <c r="B20" t="s">
        <v>189</v>
      </c>
      <c r="C20" s="9">
        <v>0.35599999999999998</v>
      </c>
      <c r="D20" s="1">
        <v>0.25</v>
      </c>
      <c r="E20" s="3">
        <f t="shared" si="1"/>
        <v>1.4239999999999999</v>
      </c>
      <c r="F20" s="3">
        <f t="shared" si="2"/>
        <v>1.5893333333333335</v>
      </c>
      <c r="G20" s="5">
        <v>42564</v>
      </c>
      <c r="H20" s="5" t="s">
        <v>193</v>
      </c>
    </row>
    <row r="21" spans="1:8" x14ac:dyDescent="0.2">
      <c r="A21" t="s">
        <v>191</v>
      </c>
      <c r="B21" t="s">
        <v>189</v>
      </c>
      <c r="C21" s="9">
        <v>0.45</v>
      </c>
      <c r="D21" s="1">
        <v>0.25</v>
      </c>
      <c r="E21" s="3">
        <f t="shared" si="1"/>
        <v>1.8</v>
      </c>
      <c r="F21" s="3">
        <f t="shared" si="2"/>
        <v>1.5893333333333335</v>
      </c>
      <c r="G21" s="5">
        <v>42564</v>
      </c>
      <c r="H21" s="5" t="s">
        <v>193</v>
      </c>
    </row>
    <row r="22" spans="1:8" x14ac:dyDescent="0.2">
      <c r="A22" t="s">
        <v>192</v>
      </c>
      <c r="B22" t="s">
        <v>189</v>
      </c>
      <c r="C22" s="9">
        <v>0.38600000000000001</v>
      </c>
      <c r="D22" s="1">
        <v>0.25</v>
      </c>
      <c r="E22" s="3">
        <f t="shared" si="1"/>
        <v>1.544</v>
      </c>
      <c r="F22" s="3">
        <f t="shared" si="2"/>
        <v>1.5893333333333335</v>
      </c>
      <c r="G22" s="5">
        <v>42564</v>
      </c>
      <c r="H22" s="5" t="s">
        <v>193</v>
      </c>
    </row>
    <row r="23" spans="1:8" x14ac:dyDescent="0.2">
      <c r="A23" t="s">
        <v>195</v>
      </c>
      <c r="B23" t="s">
        <v>194</v>
      </c>
      <c r="C23" s="9">
        <v>0.218</v>
      </c>
      <c r="D23" s="1">
        <v>0.25</v>
      </c>
      <c r="E23" s="3">
        <f t="shared" si="1"/>
        <v>0.872</v>
      </c>
      <c r="F23" s="3">
        <f t="shared" si="2"/>
        <v>0.7466666666666667</v>
      </c>
      <c r="G23" s="5">
        <v>42564</v>
      </c>
      <c r="H23" s="5" t="s">
        <v>198</v>
      </c>
    </row>
    <row r="24" spans="1:8" x14ac:dyDescent="0.2">
      <c r="A24" t="s">
        <v>196</v>
      </c>
      <c r="B24" t="s">
        <v>194</v>
      </c>
      <c r="C24" s="9">
        <v>0.16600000000000001</v>
      </c>
      <c r="D24" s="1">
        <v>0.25</v>
      </c>
      <c r="E24" s="3">
        <f t="shared" si="1"/>
        <v>0.66400000000000003</v>
      </c>
      <c r="F24" s="3">
        <f t="shared" si="2"/>
        <v>0.7466666666666667</v>
      </c>
      <c r="G24" s="5">
        <v>42564</v>
      </c>
      <c r="H24" s="5" t="s">
        <v>198</v>
      </c>
    </row>
    <row r="25" spans="1:8" x14ac:dyDescent="0.2">
      <c r="A25" t="s">
        <v>197</v>
      </c>
      <c r="B25" t="s">
        <v>194</v>
      </c>
      <c r="C25" s="9">
        <v>0.17599999999999999</v>
      </c>
      <c r="D25" s="1">
        <v>0.25</v>
      </c>
      <c r="E25" s="3">
        <f t="shared" si="1"/>
        <v>0.70399999999999996</v>
      </c>
      <c r="F25" s="3">
        <f t="shared" si="2"/>
        <v>0.7466666666666667</v>
      </c>
      <c r="G25" s="5">
        <v>42564</v>
      </c>
      <c r="H25" s="5" t="s">
        <v>198</v>
      </c>
    </row>
    <row r="26" spans="1:8" x14ac:dyDescent="0.2">
      <c r="A26" t="s">
        <v>176</v>
      </c>
      <c r="B26" t="s">
        <v>177</v>
      </c>
      <c r="C26" s="9">
        <v>0.152</v>
      </c>
      <c r="D26" s="1">
        <v>0.25</v>
      </c>
      <c r="E26" s="3">
        <f t="shared" ref="E26:E34" si="3">C26/D26</f>
        <v>0.60799999999999998</v>
      </c>
      <c r="F26" s="3">
        <f t="shared" si="2"/>
        <v>0.49066666666666664</v>
      </c>
      <c r="G26" s="5">
        <v>42562</v>
      </c>
      <c r="H26" s="5" t="s">
        <v>43</v>
      </c>
    </row>
    <row r="27" spans="1:8" x14ac:dyDescent="0.2">
      <c r="A27" t="s">
        <v>178</v>
      </c>
      <c r="B27" t="s">
        <v>177</v>
      </c>
      <c r="C27" s="9">
        <v>0.216</v>
      </c>
      <c r="D27" s="1">
        <v>0.25</v>
      </c>
      <c r="E27" s="3">
        <f t="shared" si="3"/>
        <v>0.86399999999999999</v>
      </c>
      <c r="F27" s="3">
        <f t="shared" si="2"/>
        <v>0.49066666666666664</v>
      </c>
      <c r="G27" s="5">
        <v>42562</v>
      </c>
      <c r="H27" s="5" t="s">
        <v>43</v>
      </c>
    </row>
    <row r="28" spans="1:8" x14ac:dyDescent="0.2">
      <c r="A28" t="s">
        <v>179</v>
      </c>
      <c r="B28" t="s">
        <v>177</v>
      </c>
      <c r="C28" s="9">
        <v>0</v>
      </c>
      <c r="D28" s="1">
        <v>0.25</v>
      </c>
      <c r="E28" s="3">
        <f t="shared" si="3"/>
        <v>0</v>
      </c>
      <c r="F28" s="3">
        <f t="shared" si="2"/>
        <v>0.49066666666666664</v>
      </c>
      <c r="G28" s="5">
        <v>42562</v>
      </c>
      <c r="H28" s="5" t="s">
        <v>43</v>
      </c>
    </row>
    <row r="29" spans="1:8" x14ac:dyDescent="0.2">
      <c r="A29" t="s">
        <v>181</v>
      </c>
      <c r="B29" t="s">
        <v>180</v>
      </c>
      <c r="C29" s="9">
        <v>0.23599999999999999</v>
      </c>
      <c r="D29" s="1">
        <v>0.25</v>
      </c>
      <c r="E29" s="3">
        <f t="shared" si="3"/>
        <v>0.94399999999999995</v>
      </c>
      <c r="F29" s="3">
        <f t="shared" si="2"/>
        <v>1.3013333333333332</v>
      </c>
      <c r="G29" s="5">
        <v>42563</v>
      </c>
      <c r="H29" s="5" t="s">
        <v>78</v>
      </c>
    </row>
    <row r="30" spans="1:8" x14ac:dyDescent="0.2">
      <c r="A30" t="s">
        <v>182</v>
      </c>
      <c r="B30" t="s">
        <v>180</v>
      </c>
      <c r="C30" s="9">
        <v>0.26800000000000002</v>
      </c>
      <c r="D30" s="1">
        <v>0.25</v>
      </c>
      <c r="E30" s="3">
        <f t="shared" si="3"/>
        <v>1.0720000000000001</v>
      </c>
      <c r="F30" s="3">
        <f t="shared" si="2"/>
        <v>1.3013333333333332</v>
      </c>
      <c r="G30" s="5">
        <v>42563</v>
      </c>
      <c r="H30" s="5" t="s">
        <v>78</v>
      </c>
    </row>
    <row r="31" spans="1:8" x14ac:dyDescent="0.2">
      <c r="A31" t="s">
        <v>183</v>
      </c>
      <c r="B31" t="s">
        <v>180</v>
      </c>
      <c r="C31" s="9">
        <v>0.47199999999999998</v>
      </c>
      <c r="D31" s="1">
        <v>0.25</v>
      </c>
      <c r="E31" s="3">
        <f t="shared" si="3"/>
        <v>1.8879999999999999</v>
      </c>
      <c r="F31" s="3">
        <f t="shared" si="2"/>
        <v>1.3013333333333332</v>
      </c>
      <c r="G31" s="5">
        <v>42563</v>
      </c>
      <c r="H31" s="5" t="s">
        <v>78</v>
      </c>
    </row>
    <row r="32" spans="1:8" x14ac:dyDescent="0.2">
      <c r="A32" t="s">
        <v>184</v>
      </c>
      <c r="B32" t="s">
        <v>185</v>
      </c>
      <c r="C32" s="9">
        <v>0.25</v>
      </c>
      <c r="D32" s="1">
        <v>0.25</v>
      </c>
      <c r="E32" s="3">
        <f t="shared" si="3"/>
        <v>1</v>
      </c>
      <c r="F32" s="3">
        <f t="shared" si="2"/>
        <v>1.0053333333333334</v>
      </c>
      <c r="G32" s="5">
        <v>42563</v>
      </c>
      <c r="H32" s="5" t="s">
        <v>188</v>
      </c>
    </row>
    <row r="33" spans="1:13" x14ac:dyDescent="0.2">
      <c r="A33" t="s">
        <v>186</v>
      </c>
      <c r="B33" t="s">
        <v>185</v>
      </c>
      <c r="C33" s="9">
        <v>0.252</v>
      </c>
      <c r="D33" s="1">
        <v>0.25</v>
      </c>
      <c r="E33" s="3">
        <f t="shared" si="3"/>
        <v>1.008</v>
      </c>
      <c r="F33" s="3">
        <f t="shared" si="2"/>
        <v>1.0053333333333334</v>
      </c>
      <c r="G33" s="5">
        <v>42563</v>
      </c>
      <c r="H33" s="5" t="s">
        <v>188</v>
      </c>
    </row>
    <row r="34" spans="1:13" x14ac:dyDescent="0.2">
      <c r="A34" t="s">
        <v>187</v>
      </c>
      <c r="B34" t="s">
        <v>185</v>
      </c>
      <c r="C34" s="9">
        <v>0.252</v>
      </c>
      <c r="D34" s="1">
        <v>0.25</v>
      </c>
      <c r="E34" s="3">
        <f t="shared" si="3"/>
        <v>1.008</v>
      </c>
      <c r="F34" s="3">
        <f t="shared" si="2"/>
        <v>1.0053333333333334</v>
      </c>
      <c r="G34" s="5">
        <v>42563</v>
      </c>
      <c r="H34" s="5" t="s">
        <v>188</v>
      </c>
    </row>
    <row r="36" spans="1:13" x14ac:dyDescent="0.2">
      <c r="K36" t="s">
        <v>201</v>
      </c>
      <c r="L36" t="s">
        <v>202</v>
      </c>
      <c r="M36" t="s">
        <v>203</v>
      </c>
    </row>
    <row r="37" spans="1:13" x14ac:dyDescent="0.2">
      <c r="I37" t="s">
        <v>204</v>
      </c>
      <c r="J37" t="s">
        <v>177</v>
      </c>
      <c r="K37" s="9">
        <v>0.152</v>
      </c>
      <c r="L37" s="9">
        <v>0.216</v>
      </c>
      <c r="M37" s="9">
        <v>0</v>
      </c>
    </row>
    <row r="38" spans="1:13" x14ac:dyDescent="0.2">
      <c r="I38" t="s">
        <v>204</v>
      </c>
      <c r="J38" t="s">
        <v>180</v>
      </c>
      <c r="K38" s="9">
        <v>0.23599999999999999</v>
      </c>
      <c r="L38" s="9">
        <v>0.26800000000000002</v>
      </c>
      <c r="M38" s="9">
        <v>0.47199999999999998</v>
      </c>
    </row>
    <row r="39" spans="1:13" x14ac:dyDescent="0.2">
      <c r="I39" t="s">
        <v>204</v>
      </c>
      <c r="J39" t="s">
        <v>185</v>
      </c>
      <c r="K39" s="9">
        <v>0.25</v>
      </c>
      <c r="L39" s="9">
        <v>0.25</v>
      </c>
      <c r="M39" s="9">
        <v>0.25</v>
      </c>
    </row>
    <row r="40" spans="1:13" x14ac:dyDescent="0.2">
      <c r="I40" t="s">
        <v>205</v>
      </c>
      <c r="J40" t="s">
        <v>151</v>
      </c>
      <c r="K40" s="9">
        <v>0.38200000000000001</v>
      </c>
      <c r="L40" s="9">
        <v>0.34399999999999997</v>
      </c>
      <c r="M40" s="9">
        <v>0.36799999999999999</v>
      </c>
    </row>
    <row r="41" spans="1:13" x14ac:dyDescent="0.2">
      <c r="I41" t="s">
        <v>205</v>
      </c>
      <c r="J41" t="s">
        <v>156</v>
      </c>
      <c r="K41" s="9">
        <v>0.30199999999999999</v>
      </c>
      <c r="L41" s="9">
        <v>0.34399999999999997</v>
      </c>
      <c r="M41" s="9">
        <v>0.316</v>
      </c>
    </row>
    <row r="42" spans="1:13" x14ac:dyDescent="0.2">
      <c r="I42" t="s">
        <v>205</v>
      </c>
      <c r="J42" t="s">
        <v>161</v>
      </c>
      <c r="K42" s="9">
        <v>0.376</v>
      </c>
      <c r="L42" s="9">
        <v>0.33800000000000002</v>
      </c>
      <c r="M42" s="9">
        <v>0.35</v>
      </c>
    </row>
    <row r="43" spans="1:13" x14ac:dyDescent="0.2">
      <c r="I43" t="s">
        <v>205</v>
      </c>
      <c r="J43" t="s">
        <v>167</v>
      </c>
      <c r="K43" s="9">
        <v>0.34</v>
      </c>
      <c r="L43" s="9">
        <v>0.35</v>
      </c>
      <c r="M43" s="9">
        <v>0.35399999999999998</v>
      </c>
    </row>
    <row r="44" spans="1:13" x14ac:dyDescent="0.2">
      <c r="I44" t="s">
        <v>205</v>
      </c>
      <c r="J44" t="s">
        <v>171</v>
      </c>
      <c r="K44" s="9">
        <v>0.28799999999999998</v>
      </c>
      <c r="L44" s="9">
        <v>0.11</v>
      </c>
      <c r="M44" s="9">
        <v>0.26400000000000001</v>
      </c>
    </row>
    <row r="55" spans="10:25" x14ac:dyDescent="0.2">
      <c r="J55" t="s">
        <v>204</v>
      </c>
      <c r="N55" s="9">
        <v>0.152</v>
      </c>
      <c r="O55" s="9">
        <v>0.216</v>
      </c>
      <c r="P55" s="9">
        <v>0.23599999999999999</v>
      </c>
      <c r="Q55" s="9">
        <v>0.26800000000000002</v>
      </c>
      <c r="R55" s="9">
        <v>0.47199999999999998</v>
      </c>
      <c r="S55" s="9">
        <v>0.25</v>
      </c>
      <c r="T55" s="9">
        <v>0.25</v>
      </c>
      <c r="U55" s="9">
        <v>0.25</v>
      </c>
    </row>
    <row r="56" spans="10:25" x14ac:dyDescent="0.2">
      <c r="J56" t="s">
        <v>205</v>
      </c>
      <c r="K56" s="9">
        <v>0.38200000000000001</v>
      </c>
      <c r="L56" s="9">
        <v>0.34399999999999997</v>
      </c>
      <c r="M56" s="9">
        <v>0.36799999999999999</v>
      </c>
      <c r="N56" s="9">
        <v>0.30199999999999999</v>
      </c>
      <c r="O56" s="9">
        <v>0.34399999999999997</v>
      </c>
      <c r="P56" s="9">
        <v>0.316</v>
      </c>
      <c r="Q56" s="9">
        <v>0.376</v>
      </c>
      <c r="R56" s="9">
        <v>0.33800000000000002</v>
      </c>
      <c r="S56" s="9">
        <v>0.35</v>
      </c>
      <c r="T56" s="9">
        <v>0.34</v>
      </c>
      <c r="U56" s="9">
        <v>0.35</v>
      </c>
      <c r="V56" s="9">
        <v>0.35399999999999998</v>
      </c>
      <c r="W56" s="9">
        <v>0.28799999999999998</v>
      </c>
      <c r="X56" s="9">
        <v>0.11</v>
      </c>
      <c r="Y56" s="9">
        <v>0.26400000000000001</v>
      </c>
    </row>
  </sheetData>
  <conditionalFormatting sqref="E1:E1048576">
    <cfRule type="top10" dxfId="67" priority="32" percent="1" rank="10"/>
  </conditionalFormatting>
  <conditionalFormatting sqref="F1:F1048576">
    <cfRule type="top10" dxfId="66" priority="31" percent="1" rank="10"/>
  </conditionalFormatting>
  <conditionalFormatting sqref="C1:C1048576">
    <cfRule type="top10" dxfId="65" priority="29" percent="1" rank="10"/>
    <cfRule type="cellIs" dxfId="64" priority="30" operator="greaterThan">
      <formula>95</formula>
    </cfRule>
  </conditionalFormatting>
  <conditionalFormatting sqref="K37:M37">
    <cfRule type="top10" dxfId="63" priority="27" percent="1" rank="10"/>
    <cfRule type="cellIs" dxfId="62" priority="28" operator="greaterThan">
      <formula>95</formula>
    </cfRule>
  </conditionalFormatting>
  <conditionalFormatting sqref="K38:M38">
    <cfRule type="top10" dxfId="61" priority="25" percent="1" rank="10"/>
    <cfRule type="cellIs" dxfId="60" priority="26" operator="greaterThan">
      <formula>95</formula>
    </cfRule>
  </conditionalFormatting>
  <conditionalFormatting sqref="K40:M40">
    <cfRule type="top10" dxfId="59" priority="23" percent="1" rank="10"/>
    <cfRule type="cellIs" dxfId="58" priority="24" operator="greaterThan">
      <formula>95</formula>
    </cfRule>
  </conditionalFormatting>
  <conditionalFormatting sqref="K41:M41">
    <cfRule type="top10" dxfId="57" priority="21" percent="1" rank="10"/>
    <cfRule type="cellIs" dxfId="56" priority="22" operator="greaterThan">
      <formula>95</formula>
    </cfRule>
  </conditionalFormatting>
  <conditionalFormatting sqref="K42:M42">
    <cfRule type="top10" dxfId="55" priority="19" percent="1" rank="10"/>
    <cfRule type="cellIs" dxfId="54" priority="20" operator="greaterThan">
      <formula>95</formula>
    </cfRule>
  </conditionalFormatting>
  <conditionalFormatting sqref="K43:M43">
    <cfRule type="top10" dxfId="53" priority="17" percent="1" rank="10"/>
    <cfRule type="cellIs" dxfId="52" priority="18" operator="greaterThan">
      <formula>95</formula>
    </cfRule>
  </conditionalFormatting>
  <conditionalFormatting sqref="K44:M44">
    <cfRule type="top10" dxfId="51" priority="15" percent="1" rank="10"/>
    <cfRule type="cellIs" dxfId="50" priority="16" operator="greaterThan">
      <formula>95</formula>
    </cfRule>
  </conditionalFormatting>
  <conditionalFormatting sqref="N55:O55">
    <cfRule type="top10" dxfId="49" priority="13" percent="1" rank="10"/>
    <cfRule type="cellIs" dxfId="48" priority="14" operator="greaterThan">
      <formula>95</formula>
    </cfRule>
  </conditionalFormatting>
  <conditionalFormatting sqref="P55:R55">
    <cfRule type="top10" dxfId="47" priority="11" percent="1" rank="10"/>
    <cfRule type="cellIs" dxfId="46" priority="12" operator="greaterThan">
      <formula>95</formula>
    </cfRule>
  </conditionalFormatting>
  <conditionalFormatting sqref="K56:M56">
    <cfRule type="top10" dxfId="45" priority="9" percent="1" rank="10"/>
    <cfRule type="cellIs" dxfId="44" priority="10" operator="greaterThan">
      <formula>95</formula>
    </cfRule>
  </conditionalFormatting>
  <conditionalFormatting sqref="N56:P56">
    <cfRule type="top10" dxfId="43" priority="7" percent="1" rank="10"/>
    <cfRule type="cellIs" dxfId="42" priority="8" operator="greaterThan">
      <formula>95</formula>
    </cfRule>
  </conditionalFormatting>
  <conditionalFormatting sqref="Q56:S56">
    <cfRule type="top10" dxfId="41" priority="5" percent="1" rank="10"/>
    <cfRule type="cellIs" dxfId="40" priority="6" operator="greaterThan">
      <formula>95</formula>
    </cfRule>
  </conditionalFormatting>
  <conditionalFormatting sqref="T56:V56">
    <cfRule type="top10" dxfId="39" priority="3" percent="1" rank="10"/>
    <cfRule type="cellIs" dxfId="38" priority="4" operator="greaterThan">
      <formula>95</formula>
    </cfRule>
  </conditionalFormatting>
  <conditionalFormatting sqref="W56:Y56">
    <cfRule type="top10" dxfId="37" priority="1" percent="1" rank="10"/>
    <cfRule type="cellIs" dxfId="36" priority="2" operator="greaterThan">
      <formula>95</formula>
    </cfRule>
  </conditionalFormatting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71"/>
  <sheetViews>
    <sheetView workbookViewId="0">
      <pane ySplit="1" topLeftCell="A12" activePane="bottomLeft" state="frozen"/>
      <selection pane="bottomLeft" activeCell="A20" sqref="A20:H28"/>
    </sheetView>
  </sheetViews>
  <sheetFormatPr baseColWidth="10" defaultRowHeight="16" x14ac:dyDescent="0.2"/>
  <sheetData>
    <row r="1" spans="1:8" x14ac:dyDescent="0.2">
      <c r="A1" t="s">
        <v>63</v>
      </c>
      <c r="B1" t="s">
        <v>0</v>
      </c>
      <c r="C1" s="4" t="s">
        <v>1</v>
      </c>
      <c r="D1" s="1" t="s">
        <v>12</v>
      </c>
      <c r="E1" s="2" t="s">
        <v>11</v>
      </c>
      <c r="F1" s="2" t="s">
        <v>17</v>
      </c>
      <c r="G1" s="5" t="s">
        <v>31</v>
      </c>
      <c r="H1" s="5" t="s">
        <v>30</v>
      </c>
    </row>
    <row r="2" spans="1:8" x14ac:dyDescent="0.2">
      <c r="A2" t="s">
        <v>3</v>
      </c>
      <c r="B2" t="s">
        <v>9</v>
      </c>
      <c r="C2" s="1">
        <v>0.765625</v>
      </c>
      <c r="D2" s="1">
        <f t="shared" ref="D2:D66" si="0">1/3</f>
        <v>0.33333333333333331</v>
      </c>
      <c r="E2" s="3">
        <f>C2/D2</f>
        <v>2.296875</v>
      </c>
      <c r="F2" s="3">
        <f>AVERAGEIF(B:B,B2,E:E)</f>
        <v>2.296875</v>
      </c>
      <c r="G2" s="5">
        <v>42537</v>
      </c>
      <c r="H2" s="5" t="s">
        <v>32</v>
      </c>
    </row>
    <row r="3" spans="1:8" x14ac:dyDescent="0.2">
      <c r="A3" t="s">
        <v>4</v>
      </c>
      <c r="B3" t="s">
        <v>9</v>
      </c>
      <c r="C3" s="1">
        <v>0.76953125</v>
      </c>
      <c r="D3" s="1">
        <f t="shared" si="0"/>
        <v>0.33333333333333331</v>
      </c>
      <c r="E3" s="3">
        <f t="shared" ref="E3:E66" si="1">C3/D3</f>
        <v>2.30859375</v>
      </c>
      <c r="F3" s="3">
        <f t="shared" ref="F3:F31" si="2">AVERAGEIF(B:B,B3,E:E)</f>
        <v>2.296875</v>
      </c>
      <c r="G3" s="5">
        <v>42537</v>
      </c>
      <c r="H3" s="5" t="s">
        <v>33</v>
      </c>
    </row>
    <row r="4" spans="1:8" x14ac:dyDescent="0.2">
      <c r="A4" t="s">
        <v>5</v>
      </c>
      <c r="B4" t="s">
        <v>9</v>
      </c>
      <c r="C4" s="1">
        <v>0.76171875</v>
      </c>
      <c r="D4" s="1">
        <f t="shared" si="0"/>
        <v>0.33333333333333331</v>
      </c>
      <c r="E4" s="3">
        <f t="shared" si="1"/>
        <v>2.28515625</v>
      </c>
      <c r="F4" s="3">
        <f t="shared" si="2"/>
        <v>2.296875</v>
      </c>
      <c r="G4" s="5">
        <v>42537</v>
      </c>
      <c r="H4" s="5" t="s">
        <v>34</v>
      </c>
    </row>
    <row r="5" spans="1:8" x14ac:dyDescent="0.2">
      <c r="A5" t="s">
        <v>6</v>
      </c>
      <c r="B5" t="s">
        <v>10</v>
      </c>
      <c r="C5" s="1">
        <v>0.76171875</v>
      </c>
      <c r="D5" s="1">
        <f t="shared" si="0"/>
        <v>0.33333333333333331</v>
      </c>
      <c r="E5" s="3">
        <f t="shared" si="1"/>
        <v>2.28515625</v>
      </c>
      <c r="F5" s="3">
        <f t="shared" si="2"/>
        <v>2.2578125</v>
      </c>
      <c r="G5" s="5">
        <v>42537</v>
      </c>
      <c r="H5" s="5" t="s">
        <v>35</v>
      </c>
    </row>
    <row r="6" spans="1:8" x14ac:dyDescent="0.2">
      <c r="A6" t="s">
        <v>7</v>
      </c>
      <c r="B6" t="s">
        <v>10</v>
      </c>
      <c r="C6" s="1">
        <v>0.7421875</v>
      </c>
      <c r="D6" s="1">
        <f t="shared" si="0"/>
        <v>0.33333333333333331</v>
      </c>
      <c r="E6" s="3">
        <f t="shared" si="1"/>
        <v>2.2265625</v>
      </c>
      <c r="F6" s="3">
        <f t="shared" si="2"/>
        <v>2.2578125</v>
      </c>
      <c r="G6" s="5">
        <v>42537</v>
      </c>
      <c r="H6" s="5" t="s">
        <v>36</v>
      </c>
    </row>
    <row r="7" spans="1:8" x14ac:dyDescent="0.2">
      <c r="A7" t="s">
        <v>8</v>
      </c>
      <c r="B7" t="s">
        <v>10</v>
      </c>
      <c r="C7" s="1">
        <v>0.75390625</v>
      </c>
      <c r="D7" s="1">
        <f t="shared" si="0"/>
        <v>0.33333333333333331</v>
      </c>
      <c r="E7" s="3">
        <f t="shared" si="1"/>
        <v>2.26171875</v>
      </c>
      <c r="F7" s="3">
        <f t="shared" si="2"/>
        <v>2.2578125</v>
      </c>
      <c r="G7" s="5">
        <v>42537</v>
      </c>
      <c r="H7" s="5" t="s">
        <v>37</v>
      </c>
    </row>
    <row r="8" spans="1:8" x14ac:dyDescent="0.2">
      <c r="A8" t="s">
        <v>13</v>
      </c>
      <c r="B8" t="s">
        <v>14</v>
      </c>
      <c r="C8" s="1">
        <v>0.734375</v>
      </c>
      <c r="D8" s="1">
        <f t="shared" si="0"/>
        <v>0.33333333333333331</v>
      </c>
      <c r="E8" s="3">
        <f t="shared" si="1"/>
        <v>2.203125</v>
      </c>
      <c r="F8" s="3">
        <f t="shared" si="2"/>
        <v>2.265625</v>
      </c>
      <c r="G8" s="5">
        <v>42537</v>
      </c>
      <c r="H8" s="5" t="s">
        <v>38</v>
      </c>
    </row>
    <row r="9" spans="1:8" x14ac:dyDescent="0.2">
      <c r="A9" t="s">
        <v>15</v>
      </c>
      <c r="B9" t="s">
        <v>14</v>
      </c>
      <c r="C9" s="1">
        <v>0.7421875</v>
      </c>
      <c r="D9" s="1">
        <f t="shared" si="0"/>
        <v>0.33333333333333331</v>
      </c>
      <c r="E9" s="3">
        <f t="shared" si="1"/>
        <v>2.2265625</v>
      </c>
      <c r="F9" s="3">
        <f t="shared" si="2"/>
        <v>2.265625</v>
      </c>
      <c r="G9" s="5">
        <v>42537</v>
      </c>
      <c r="H9" s="5" t="s">
        <v>39</v>
      </c>
    </row>
    <row r="10" spans="1:8" x14ac:dyDescent="0.2">
      <c r="A10" t="s">
        <v>16</v>
      </c>
      <c r="B10" t="s">
        <v>14</v>
      </c>
      <c r="C10" s="1">
        <v>0.7890625</v>
      </c>
      <c r="D10" s="1">
        <f t="shared" si="0"/>
        <v>0.33333333333333331</v>
      </c>
      <c r="E10" s="3">
        <f t="shared" si="1"/>
        <v>2.3671875</v>
      </c>
      <c r="F10" s="3">
        <f t="shared" si="2"/>
        <v>2.265625</v>
      </c>
      <c r="G10" s="5">
        <v>42537</v>
      </c>
      <c r="H10" s="5" t="s">
        <v>40</v>
      </c>
    </row>
    <row r="11" spans="1:8" x14ac:dyDescent="0.2">
      <c r="A11" t="s">
        <v>18</v>
      </c>
      <c r="B11" t="s">
        <v>21</v>
      </c>
      <c r="C11" s="1">
        <v>0.77734375</v>
      </c>
      <c r="D11" s="1">
        <f t="shared" si="0"/>
        <v>0.33333333333333331</v>
      </c>
      <c r="E11" s="3">
        <f t="shared" si="1"/>
        <v>2.33203125</v>
      </c>
      <c r="F11" s="3">
        <f t="shared" si="2"/>
        <v>2.34765625</v>
      </c>
      <c r="G11" s="5">
        <v>42537</v>
      </c>
      <c r="H11" s="5" t="s">
        <v>41</v>
      </c>
    </row>
    <row r="12" spans="1:8" x14ac:dyDescent="0.2">
      <c r="A12" t="s">
        <v>19</v>
      </c>
      <c r="B12" t="s">
        <v>21</v>
      </c>
      <c r="C12" s="1">
        <v>0.796875</v>
      </c>
      <c r="D12" s="1">
        <f t="shared" si="0"/>
        <v>0.33333333333333331</v>
      </c>
      <c r="E12" s="3">
        <f t="shared" si="1"/>
        <v>2.390625</v>
      </c>
      <c r="F12" s="3">
        <f t="shared" si="2"/>
        <v>2.34765625</v>
      </c>
      <c r="G12" s="5">
        <v>42537</v>
      </c>
      <c r="H12" s="5" t="s">
        <v>42</v>
      </c>
    </row>
    <row r="13" spans="1:8" x14ac:dyDescent="0.2">
      <c r="A13" t="s">
        <v>20</v>
      </c>
      <c r="B13" t="s">
        <v>21</v>
      </c>
      <c r="C13" s="1">
        <v>0.7734375</v>
      </c>
      <c r="D13" s="1">
        <f t="shared" si="0"/>
        <v>0.33333333333333331</v>
      </c>
      <c r="E13" s="3">
        <f t="shared" si="1"/>
        <v>2.3203125</v>
      </c>
      <c r="F13" s="3">
        <f t="shared" si="2"/>
        <v>2.34765625</v>
      </c>
      <c r="G13" s="5">
        <v>42537</v>
      </c>
      <c r="H13" s="5" t="s">
        <v>43</v>
      </c>
    </row>
    <row r="14" spans="1:8" x14ac:dyDescent="0.2">
      <c r="A14" t="s">
        <v>26</v>
      </c>
      <c r="B14" t="s">
        <v>29</v>
      </c>
      <c r="C14" s="1">
        <v>0.77734375</v>
      </c>
      <c r="D14" s="1">
        <f t="shared" si="0"/>
        <v>0.33333333333333331</v>
      </c>
      <c r="E14" s="3">
        <f t="shared" si="1"/>
        <v>2.33203125</v>
      </c>
      <c r="F14" s="3">
        <f t="shared" si="2"/>
        <v>2.30078125</v>
      </c>
      <c r="G14" s="5">
        <v>42538</v>
      </c>
      <c r="H14" s="5" t="s">
        <v>47</v>
      </c>
    </row>
    <row r="15" spans="1:8" x14ac:dyDescent="0.2">
      <c r="A15" t="s">
        <v>27</v>
      </c>
      <c r="B15" t="s">
        <v>29</v>
      </c>
      <c r="C15" s="1">
        <v>0.76953125</v>
      </c>
      <c r="D15" s="1">
        <f t="shared" si="0"/>
        <v>0.33333333333333331</v>
      </c>
      <c r="E15" s="3">
        <f t="shared" si="1"/>
        <v>2.30859375</v>
      </c>
      <c r="F15" s="3">
        <f t="shared" si="2"/>
        <v>2.30078125</v>
      </c>
      <c r="G15" s="5">
        <v>42538</v>
      </c>
      <c r="H15" s="5" t="s">
        <v>48</v>
      </c>
    </row>
    <row r="16" spans="1:8" x14ac:dyDescent="0.2">
      <c r="A16" t="s">
        <v>28</v>
      </c>
      <c r="B16" t="s">
        <v>29</v>
      </c>
      <c r="C16" s="1">
        <v>0.75390625</v>
      </c>
      <c r="D16" s="1">
        <f t="shared" si="0"/>
        <v>0.33333333333333331</v>
      </c>
      <c r="E16" s="3">
        <f t="shared" si="1"/>
        <v>2.26171875</v>
      </c>
      <c r="F16" s="3">
        <f t="shared" si="2"/>
        <v>2.30078125</v>
      </c>
      <c r="G16" s="5">
        <v>42538</v>
      </c>
      <c r="H16" s="5" t="s">
        <v>49</v>
      </c>
    </row>
    <row r="17" spans="1:8" x14ac:dyDescent="0.2">
      <c r="A17" t="s">
        <v>23</v>
      </c>
      <c r="B17" t="s">
        <v>22</v>
      </c>
      <c r="C17" s="1">
        <v>0.7734375</v>
      </c>
      <c r="D17" s="1">
        <f t="shared" si="0"/>
        <v>0.33333333333333331</v>
      </c>
      <c r="E17" s="3">
        <f t="shared" si="1"/>
        <v>2.3203125</v>
      </c>
      <c r="F17" s="3">
        <f t="shared" si="2"/>
        <v>2.328125</v>
      </c>
      <c r="G17" s="5">
        <v>42537</v>
      </c>
      <c r="H17" s="5" t="s">
        <v>44</v>
      </c>
    </row>
    <row r="18" spans="1:8" x14ac:dyDescent="0.2">
      <c r="A18" t="s">
        <v>24</v>
      </c>
      <c r="B18" t="s">
        <v>22</v>
      </c>
      <c r="C18" s="1">
        <v>0.78515625</v>
      </c>
      <c r="D18" s="1">
        <f t="shared" si="0"/>
        <v>0.33333333333333331</v>
      </c>
      <c r="E18" s="3">
        <f t="shared" si="1"/>
        <v>2.35546875</v>
      </c>
      <c r="F18" s="3">
        <f t="shared" si="2"/>
        <v>2.328125</v>
      </c>
      <c r="G18" s="5">
        <v>42537</v>
      </c>
      <c r="H18" s="5" t="s">
        <v>45</v>
      </c>
    </row>
    <row r="19" spans="1:8" x14ac:dyDescent="0.2">
      <c r="A19" t="s">
        <v>25</v>
      </c>
      <c r="B19" t="s">
        <v>22</v>
      </c>
      <c r="C19" s="1">
        <v>0.76953125</v>
      </c>
      <c r="D19" s="1">
        <f t="shared" si="0"/>
        <v>0.33333333333333331</v>
      </c>
      <c r="E19" s="3">
        <f t="shared" si="1"/>
        <v>2.30859375</v>
      </c>
      <c r="F19" s="3">
        <f t="shared" si="2"/>
        <v>2.328125</v>
      </c>
      <c r="G19" s="5">
        <v>42538</v>
      </c>
      <c r="H19" s="5" t="s">
        <v>46</v>
      </c>
    </row>
    <row r="20" spans="1:8" x14ac:dyDescent="0.2">
      <c r="A20" t="s">
        <v>53</v>
      </c>
      <c r="B20" t="s">
        <v>50</v>
      </c>
      <c r="C20" s="1">
        <v>0.7265625</v>
      </c>
      <c r="D20" s="1">
        <f t="shared" si="0"/>
        <v>0.33333333333333331</v>
      </c>
      <c r="E20" s="3">
        <f t="shared" si="1"/>
        <v>2.1796875</v>
      </c>
      <c r="F20" s="3">
        <f t="shared" si="2"/>
        <v>2.2421875</v>
      </c>
      <c r="G20" s="5">
        <v>42538</v>
      </c>
      <c r="H20" s="5" t="s">
        <v>62</v>
      </c>
    </row>
    <row r="21" spans="1:8" x14ac:dyDescent="0.2">
      <c r="A21" t="s">
        <v>54</v>
      </c>
      <c r="B21" t="s">
        <v>50</v>
      </c>
      <c r="C21" s="1">
        <v>0.74609375</v>
      </c>
      <c r="D21" s="1">
        <f t="shared" si="0"/>
        <v>0.33333333333333331</v>
      </c>
      <c r="E21" s="3">
        <f t="shared" si="1"/>
        <v>2.23828125</v>
      </c>
      <c r="F21" s="3">
        <f t="shared" si="2"/>
        <v>2.2421875</v>
      </c>
      <c r="G21" s="5">
        <v>42538</v>
      </c>
      <c r="H21" s="5" t="s">
        <v>64</v>
      </c>
    </row>
    <row r="22" spans="1:8" x14ac:dyDescent="0.2">
      <c r="A22" t="s">
        <v>55</v>
      </c>
      <c r="B22" t="s">
        <v>50</v>
      </c>
      <c r="C22" s="1">
        <v>0.76953125</v>
      </c>
      <c r="D22" s="1">
        <f t="shared" si="0"/>
        <v>0.33333333333333331</v>
      </c>
      <c r="E22" s="3">
        <f t="shared" si="1"/>
        <v>2.30859375</v>
      </c>
      <c r="F22" s="3">
        <f t="shared" si="2"/>
        <v>2.2421875</v>
      </c>
      <c r="G22" s="6">
        <v>42538</v>
      </c>
      <c r="H22" s="5" t="s">
        <v>65</v>
      </c>
    </row>
    <row r="23" spans="1:8" x14ac:dyDescent="0.2">
      <c r="A23" t="s">
        <v>56</v>
      </c>
      <c r="B23" t="s">
        <v>51</v>
      </c>
      <c r="C23" s="1">
        <v>0.72265625</v>
      </c>
      <c r="D23" s="1">
        <f t="shared" si="0"/>
        <v>0.33333333333333331</v>
      </c>
      <c r="E23" s="3">
        <f t="shared" si="1"/>
        <v>2.16796875</v>
      </c>
      <c r="F23" s="3">
        <f t="shared" si="2"/>
        <v>2.234375</v>
      </c>
      <c r="G23" s="5">
        <v>42538</v>
      </c>
      <c r="H23" s="5" t="s">
        <v>66</v>
      </c>
    </row>
    <row r="24" spans="1:8" x14ac:dyDescent="0.2">
      <c r="A24" t="s">
        <v>57</v>
      </c>
      <c r="B24" t="s">
        <v>51</v>
      </c>
      <c r="C24" s="1">
        <v>0.73828125</v>
      </c>
      <c r="D24" s="1">
        <f t="shared" si="0"/>
        <v>0.33333333333333331</v>
      </c>
      <c r="E24" s="3">
        <f t="shared" si="1"/>
        <v>2.21484375</v>
      </c>
      <c r="F24" s="3">
        <f t="shared" si="2"/>
        <v>2.234375</v>
      </c>
      <c r="G24" s="5">
        <v>42538</v>
      </c>
      <c r="H24" s="5" t="s">
        <v>67</v>
      </c>
    </row>
    <row r="25" spans="1:8" x14ac:dyDescent="0.2">
      <c r="A25" t="s">
        <v>58</v>
      </c>
      <c r="B25" t="s">
        <v>51</v>
      </c>
      <c r="C25" s="1">
        <v>0.7734375</v>
      </c>
      <c r="D25" s="1">
        <f t="shared" si="0"/>
        <v>0.33333333333333331</v>
      </c>
      <c r="E25" s="3">
        <f t="shared" si="1"/>
        <v>2.3203125</v>
      </c>
      <c r="F25" s="3">
        <f t="shared" si="2"/>
        <v>2.234375</v>
      </c>
      <c r="G25" s="5">
        <v>42538</v>
      </c>
      <c r="H25" s="5" t="s">
        <v>68</v>
      </c>
    </row>
    <row r="26" spans="1:8" x14ac:dyDescent="0.2">
      <c r="A26" t="s">
        <v>59</v>
      </c>
      <c r="B26" t="s">
        <v>52</v>
      </c>
      <c r="C26" s="1">
        <v>0.8125</v>
      </c>
      <c r="D26" s="1">
        <f t="shared" si="0"/>
        <v>0.33333333333333331</v>
      </c>
      <c r="E26" s="3">
        <f t="shared" si="1"/>
        <v>2.4375</v>
      </c>
      <c r="F26" s="3">
        <f t="shared" si="2"/>
        <v>2.33203125</v>
      </c>
      <c r="G26" s="5">
        <v>42538</v>
      </c>
      <c r="H26" s="5" t="s">
        <v>69</v>
      </c>
    </row>
    <row r="27" spans="1:8" x14ac:dyDescent="0.2">
      <c r="A27" t="s">
        <v>60</v>
      </c>
      <c r="B27" t="s">
        <v>52</v>
      </c>
      <c r="C27" s="1">
        <v>0.70703125</v>
      </c>
      <c r="D27" s="1">
        <f t="shared" si="0"/>
        <v>0.33333333333333331</v>
      </c>
      <c r="E27" s="3">
        <f t="shared" si="1"/>
        <v>2.12109375</v>
      </c>
      <c r="F27" s="3">
        <f t="shared" si="2"/>
        <v>2.33203125</v>
      </c>
      <c r="G27" s="5">
        <v>42538</v>
      </c>
      <c r="H27" s="5" t="s">
        <v>70</v>
      </c>
    </row>
    <row r="28" spans="1:8" x14ac:dyDescent="0.2">
      <c r="A28" t="s">
        <v>61</v>
      </c>
      <c r="B28" t="s">
        <v>52</v>
      </c>
      <c r="C28" s="1">
        <v>0.8125</v>
      </c>
      <c r="D28" s="1">
        <f t="shared" si="0"/>
        <v>0.33333333333333331</v>
      </c>
      <c r="E28" s="3">
        <f t="shared" si="1"/>
        <v>2.4375</v>
      </c>
      <c r="F28" s="3">
        <f t="shared" si="2"/>
        <v>2.33203125</v>
      </c>
      <c r="G28" s="5">
        <v>42538</v>
      </c>
      <c r="H28" s="5" t="s">
        <v>71</v>
      </c>
    </row>
    <row r="29" spans="1:8" x14ac:dyDescent="0.2">
      <c r="A29" t="s">
        <v>74</v>
      </c>
      <c r="B29" t="s">
        <v>73</v>
      </c>
      <c r="C29" s="1">
        <v>0.703125</v>
      </c>
      <c r="D29" s="1">
        <f t="shared" si="0"/>
        <v>0.33333333333333331</v>
      </c>
      <c r="E29" s="3">
        <f t="shared" si="1"/>
        <v>2.109375</v>
      </c>
      <c r="F29" s="3">
        <f t="shared" si="2"/>
        <v>2.234375</v>
      </c>
      <c r="G29" s="5">
        <v>42541</v>
      </c>
      <c r="H29" s="5" t="s">
        <v>77</v>
      </c>
    </row>
    <row r="30" spans="1:8" x14ac:dyDescent="0.2">
      <c r="A30" t="s">
        <v>75</v>
      </c>
      <c r="B30" t="s">
        <v>73</v>
      </c>
      <c r="C30" s="1">
        <v>0.77734375</v>
      </c>
      <c r="D30" s="1">
        <f t="shared" si="0"/>
        <v>0.33333333333333331</v>
      </c>
      <c r="E30" s="3">
        <f t="shared" si="1"/>
        <v>2.33203125</v>
      </c>
      <c r="F30" s="3">
        <f t="shared" si="2"/>
        <v>2.234375</v>
      </c>
      <c r="G30" s="5">
        <v>42541</v>
      </c>
      <c r="H30" s="5" t="s">
        <v>78</v>
      </c>
    </row>
    <row r="31" spans="1:8" x14ac:dyDescent="0.2">
      <c r="A31" t="s">
        <v>76</v>
      </c>
      <c r="B31" t="s">
        <v>73</v>
      </c>
      <c r="C31" s="1">
        <v>0.75390625</v>
      </c>
      <c r="D31" s="1">
        <f t="shared" si="0"/>
        <v>0.33333333333333331</v>
      </c>
      <c r="E31" s="3">
        <f t="shared" si="1"/>
        <v>2.26171875</v>
      </c>
      <c r="F31" s="3">
        <f t="shared" si="2"/>
        <v>2.234375</v>
      </c>
      <c r="G31" s="5">
        <v>42541</v>
      </c>
      <c r="H31" s="5" t="s">
        <v>84</v>
      </c>
    </row>
    <row r="32" spans="1:8" x14ac:dyDescent="0.2">
      <c r="A32" t="s">
        <v>86</v>
      </c>
      <c r="B32" t="s">
        <v>87</v>
      </c>
      <c r="C32" s="1">
        <v>0.73828125</v>
      </c>
      <c r="D32" s="1">
        <f t="shared" si="0"/>
        <v>0.33333333333333331</v>
      </c>
      <c r="E32" s="3">
        <f t="shared" si="1"/>
        <v>2.21484375</v>
      </c>
      <c r="F32" s="3">
        <f>AVERAGEIF(B:B,B33,E:E)</f>
        <v>2.2218749999999998</v>
      </c>
      <c r="G32" s="5">
        <v>42541</v>
      </c>
      <c r="H32" s="5" t="s">
        <v>85</v>
      </c>
    </row>
    <row r="33" spans="1:8" x14ac:dyDescent="0.2">
      <c r="A33" t="s">
        <v>88</v>
      </c>
      <c r="B33" t="s">
        <v>79</v>
      </c>
      <c r="C33" s="1">
        <v>0.71875</v>
      </c>
      <c r="D33" s="1">
        <f t="shared" si="0"/>
        <v>0.33333333333333331</v>
      </c>
      <c r="E33" s="3">
        <f t="shared" si="1"/>
        <v>2.15625</v>
      </c>
      <c r="F33" s="3">
        <f t="shared" ref="F33:F34" si="3">AVERAGEIF(B:B,B34,E:E)</f>
        <v>2.2218749999999998</v>
      </c>
      <c r="G33" s="5">
        <v>42541</v>
      </c>
      <c r="H33" s="5" t="s">
        <v>89</v>
      </c>
    </row>
    <row r="34" spans="1:8" x14ac:dyDescent="0.2">
      <c r="A34" t="s">
        <v>80</v>
      </c>
      <c r="B34" t="s">
        <v>79</v>
      </c>
      <c r="C34" s="1">
        <v>0.79296875</v>
      </c>
      <c r="D34" s="1">
        <f t="shared" si="0"/>
        <v>0.33333333333333331</v>
      </c>
      <c r="E34" s="3">
        <f t="shared" si="1"/>
        <v>2.37890625</v>
      </c>
      <c r="F34" s="3">
        <f t="shared" si="3"/>
        <v>2.2218749999999998</v>
      </c>
      <c r="G34" s="5">
        <v>42541</v>
      </c>
      <c r="H34" s="5" t="s">
        <v>89</v>
      </c>
    </row>
    <row r="35" spans="1:8" x14ac:dyDescent="0.2">
      <c r="A35" t="s">
        <v>81</v>
      </c>
      <c r="B35" t="s">
        <v>79</v>
      </c>
      <c r="C35" s="1">
        <v>0.71484375</v>
      </c>
      <c r="D35" s="1">
        <f t="shared" si="0"/>
        <v>0.33333333333333331</v>
      </c>
      <c r="E35" s="3">
        <f t="shared" si="1"/>
        <v>2.14453125</v>
      </c>
      <c r="F35" s="3">
        <f t="shared" ref="F35:F71" si="4">AVERAGEIF(B:B,B35,E:E)</f>
        <v>2.2218749999999998</v>
      </c>
      <c r="G35" s="5">
        <v>42541</v>
      </c>
      <c r="H35" s="5" t="s">
        <v>89</v>
      </c>
    </row>
    <row r="36" spans="1:8" x14ac:dyDescent="0.2">
      <c r="A36" t="s">
        <v>82</v>
      </c>
      <c r="B36" t="s">
        <v>79</v>
      </c>
      <c r="C36" s="1">
        <v>0.73046875</v>
      </c>
      <c r="D36" s="1">
        <f t="shared" si="0"/>
        <v>0.33333333333333331</v>
      </c>
      <c r="E36" s="3">
        <f t="shared" si="1"/>
        <v>2.19140625</v>
      </c>
      <c r="F36" s="3">
        <f t="shared" si="4"/>
        <v>2.2218749999999998</v>
      </c>
      <c r="G36" s="5">
        <v>42541</v>
      </c>
      <c r="H36" s="5" t="s">
        <v>89</v>
      </c>
    </row>
    <row r="37" spans="1:8" x14ac:dyDescent="0.2">
      <c r="A37" t="s">
        <v>83</v>
      </c>
      <c r="B37" t="s">
        <v>79</v>
      </c>
      <c r="C37" s="1">
        <v>0.74609375</v>
      </c>
      <c r="D37" s="1">
        <f t="shared" si="0"/>
        <v>0.33333333333333331</v>
      </c>
      <c r="E37" s="3">
        <f t="shared" si="1"/>
        <v>2.23828125</v>
      </c>
      <c r="F37" s="3">
        <f t="shared" si="4"/>
        <v>2.2218749999999998</v>
      </c>
      <c r="G37" s="5">
        <v>42541</v>
      </c>
      <c r="H37" s="5" t="s">
        <v>89</v>
      </c>
    </row>
    <row r="38" spans="1:8" x14ac:dyDescent="0.2">
      <c r="A38" t="s">
        <v>90</v>
      </c>
      <c r="B38" t="s">
        <v>90</v>
      </c>
      <c r="C38" s="1">
        <v>0.75390625</v>
      </c>
      <c r="D38" s="1">
        <f t="shared" si="0"/>
        <v>0.33333333333333331</v>
      </c>
      <c r="E38" s="3">
        <f t="shared" si="1"/>
        <v>2.26171875</v>
      </c>
      <c r="F38" s="3">
        <f t="shared" si="4"/>
        <v>2.19921875</v>
      </c>
      <c r="G38" s="5">
        <v>42542</v>
      </c>
      <c r="H38" s="5" t="s">
        <v>93</v>
      </c>
    </row>
    <row r="39" spans="1:8" x14ac:dyDescent="0.2">
      <c r="A39" t="s">
        <v>91</v>
      </c>
      <c r="B39" t="s">
        <v>90</v>
      </c>
      <c r="C39" s="1">
        <v>0.69921875</v>
      </c>
      <c r="D39" s="1">
        <f t="shared" si="0"/>
        <v>0.33333333333333331</v>
      </c>
      <c r="E39" s="3">
        <f t="shared" si="1"/>
        <v>2.09765625</v>
      </c>
      <c r="F39" s="3">
        <f t="shared" si="4"/>
        <v>2.19921875</v>
      </c>
      <c r="G39" s="5">
        <v>42542</v>
      </c>
      <c r="H39" s="5" t="s">
        <v>93</v>
      </c>
    </row>
    <row r="40" spans="1:8" x14ac:dyDescent="0.2">
      <c r="A40" t="s">
        <v>92</v>
      </c>
      <c r="B40" t="s">
        <v>90</v>
      </c>
      <c r="C40" s="1">
        <v>0.74609375</v>
      </c>
      <c r="D40" s="1">
        <f t="shared" si="0"/>
        <v>0.33333333333333331</v>
      </c>
      <c r="E40" s="3">
        <f t="shared" si="1"/>
        <v>2.23828125</v>
      </c>
      <c r="F40" s="3">
        <f t="shared" si="4"/>
        <v>2.19921875</v>
      </c>
      <c r="G40" s="5">
        <v>42542</v>
      </c>
      <c r="H40" s="5" t="s">
        <v>93</v>
      </c>
    </row>
    <row r="41" spans="1:8" x14ac:dyDescent="0.2">
      <c r="A41" t="s">
        <v>94</v>
      </c>
      <c r="B41" t="s">
        <v>91</v>
      </c>
      <c r="C41" s="1">
        <v>0.80078125</v>
      </c>
      <c r="D41" s="1">
        <f t="shared" si="0"/>
        <v>0.33333333333333331</v>
      </c>
      <c r="E41" s="3">
        <f t="shared" si="1"/>
        <v>2.40234375</v>
      </c>
      <c r="F41" s="3">
        <f t="shared" si="4"/>
        <v>2.3046875</v>
      </c>
      <c r="G41" s="5">
        <v>42542</v>
      </c>
      <c r="H41" s="5" t="s">
        <v>97</v>
      </c>
    </row>
    <row r="42" spans="1:8" x14ac:dyDescent="0.2">
      <c r="A42" t="s">
        <v>95</v>
      </c>
      <c r="B42" t="s">
        <v>91</v>
      </c>
      <c r="C42" s="1">
        <v>0.76953125</v>
      </c>
      <c r="D42" s="1">
        <f t="shared" si="0"/>
        <v>0.33333333333333331</v>
      </c>
      <c r="E42" s="3">
        <f t="shared" si="1"/>
        <v>2.30859375</v>
      </c>
      <c r="F42" s="3">
        <f t="shared" si="4"/>
        <v>2.3046875</v>
      </c>
      <c r="G42" s="5">
        <v>42542</v>
      </c>
      <c r="H42" s="5" t="s">
        <v>97</v>
      </c>
    </row>
    <row r="43" spans="1:8" x14ac:dyDescent="0.2">
      <c r="A43" t="s">
        <v>96</v>
      </c>
      <c r="B43" t="s">
        <v>91</v>
      </c>
      <c r="C43" s="1">
        <v>0.734375</v>
      </c>
      <c r="D43" s="1">
        <f t="shared" si="0"/>
        <v>0.33333333333333331</v>
      </c>
      <c r="E43" s="3">
        <f t="shared" si="1"/>
        <v>2.203125</v>
      </c>
      <c r="F43" s="3">
        <f t="shared" si="4"/>
        <v>2.3046875</v>
      </c>
      <c r="G43" s="5">
        <v>42542</v>
      </c>
      <c r="H43" s="5" t="s">
        <v>97</v>
      </c>
    </row>
    <row r="44" spans="1:8" x14ac:dyDescent="0.2">
      <c r="A44" t="s">
        <v>98</v>
      </c>
      <c r="B44" t="s">
        <v>101</v>
      </c>
      <c r="C44" s="1">
        <v>0.7265625</v>
      </c>
      <c r="D44" s="1">
        <f t="shared" si="0"/>
        <v>0.33333333333333331</v>
      </c>
      <c r="E44" s="3">
        <f t="shared" si="1"/>
        <v>2.1796875</v>
      </c>
      <c r="F44" s="3">
        <f t="shared" si="4"/>
        <v>2.2578125</v>
      </c>
      <c r="G44" s="5">
        <v>42543</v>
      </c>
      <c r="H44" s="5" t="s">
        <v>77</v>
      </c>
    </row>
    <row r="45" spans="1:8" x14ac:dyDescent="0.2">
      <c r="A45" t="s">
        <v>99</v>
      </c>
      <c r="B45" t="s">
        <v>101</v>
      </c>
      <c r="C45" s="1">
        <v>0.76953125</v>
      </c>
      <c r="D45" s="1">
        <f t="shared" si="0"/>
        <v>0.33333333333333331</v>
      </c>
      <c r="E45" s="3">
        <f t="shared" si="1"/>
        <v>2.30859375</v>
      </c>
      <c r="F45" s="3">
        <f t="shared" si="4"/>
        <v>2.2578125</v>
      </c>
      <c r="G45" s="5">
        <v>42543</v>
      </c>
      <c r="H45" s="5" t="s">
        <v>77</v>
      </c>
    </row>
    <row r="46" spans="1:8" x14ac:dyDescent="0.2">
      <c r="A46" t="s">
        <v>100</v>
      </c>
      <c r="B46" t="s">
        <v>101</v>
      </c>
      <c r="C46" s="1">
        <v>0.76171875</v>
      </c>
      <c r="D46" s="1">
        <f t="shared" si="0"/>
        <v>0.33333333333333331</v>
      </c>
      <c r="E46" s="3">
        <f t="shared" si="1"/>
        <v>2.28515625</v>
      </c>
      <c r="F46" s="3">
        <f t="shared" si="4"/>
        <v>2.2578125</v>
      </c>
      <c r="G46" s="5">
        <v>42543</v>
      </c>
      <c r="H46" s="5" t="s">
        <v>77</v>
      </c>
    </row>
    <row r="47" spans="1:8" x14ac:dyDescent="0.2">
      <c r="A47" t="s">
        <v>103</v>
      </c>
      <c r="B47" t="s">
        <v>102</v>
      </c>
      <c r="C47" s="1">
        <v>0.9375</v>
      </c>
      <c r="D47" s="1">
        <f t="shared" si="0"/>
        <v>0.33333333333333331</v>
      </c>
      <c r="E47" s="3">
        <f t="shared" si="1"/>
        <v>2.8125</v>
      </c>
      <c r="F47" s="3">
        <f t="shared" si="4"/>
        <v>2.8046875</v>
      </c>
      <c r="G47" s="5">
        <v>42543</v>
      </c>
      <c r="H47" s="5" t="s">
        <v>106</v>
      </c>
    </row>
    <row r="48" spans="1:8" x14ac:dyDescent="0.2">
      <c r="A48" t="s">
        <v>104</v>
      </c>
      <c r="B48" t="s">
        <v>102</v>
      </c>
      <c r="C48" s="1">
        <v>0.94921875</v>
      </c>
      <c r="D48" s="1">
        <f t="shared" si="0"/>
        <v>0.33333333333333331</v>
      </c>
      <c r="E48" s="3">
        <f t="shared" si="1"/>
        <v>2.84765625</v>
      </c>
      <c r="F48" s="3">
        <f t="shared" si="4"/>
        <v>2.8046875</v>
      </c>
      <c r="G48" s="5">
        <v>42543</v>
      </c>
      <c r="H48" s="5" t="s">
        <v>106</v>
      </c>
    </row>
    <row r="49" spans="1:8" x14ac:dyDescent="0.2">
      <c r="A49" t="s">
        <v>105</v>
      </c>
      <c r="B49" t="s">
        <v>102</v>
      </c>
      <c r="C49" s="1">
        <v>0.91796875</v>
      </c>
      <c r="D49" s="1">
        <f t="shared" si="0"/>
        <v>0.33333333333333331</v>
      </c>
      <c r="E49" s="3">
        <f t="shared" si="1"/>
        <v>2.75390625</v>
      </c>
      <c r="F49" s="3">
        <f t="shared" si="4"/>
        <v>2.8046875</v>
      </c>
      <c r="G49" s="5">
        <v>42543</v>
      </c>
      <c r="H49" s="5" t="s">
        <v>106</v>
      </c>
    </row>
    <row r="50" spans="1:8" x14ac:dyDescent="0.2">
      <c r="A50" t="s">
        <v>110</v>
      </c>
      <c r="B50" t="s">
        <v>107</v>
      </c>
      <c r="C50" s="1">
        <v>0.8359375</v>
      </c>
      <c r="D50" s="1">
        <f t="shared" si="0"/>
        <v>0.33333333333333331</v>
      </c>
      <c r="E50" s="3">
        <f t="shared" si="1"/>
        <v>2.5078125</v>
      </c>
      <c r="F50" s="3">
        <f t="shared" si="4"/>
        <v>2.370159313959233</v>
      </c>
      <c r="G50" s="5">
        <v>42548</v>
      </c>
      <c r="H50" s="5" t="s">
        <v>108</v>
      </c>
    </row>
    <row r="51" spans="1:8" x14ac:dyDescent="0.2">
      <c r="A51" t="s">
        <v>111</v>
      </c>
      <c r="B51" t="s">
        <v>107</v>
      </c>
      <c r="C51" s="1">
        <v>0.7734375</v>
      </c>
      <c r="D51" s="1">
        <f t="shared" si="0"/>
        <v>0.33333333333333331</v>
      </c>
      <c r="E51" s="3">
        <f t="shared" si="1"/>
        <v>2.3203125</v>
      </c>
      <c r="F51" s="3">
        <f t="shared" si="4"/>
        <v>2.370159313959233</v>
      </c>
      <c r="G51" s="5">
        <v>42548</v>
      </c>
      <c r="H51" s="5" t="s">
        <v>108</v>
      </c>
    </row>
    <row r="52" spans="1:8" x14ac:dyDescent="0.2">
      <c r="A52" t="s">
        <v>112</v>
      </c>
      <c r="B52" t="s">
        <v>107</v>
      </c>
      <c r="C52" s="1">
        <v>0.76078431395923296</v>
      </c>
      <c r="D52" s="1">
        <f t="shared" si="0"/>
        <v>0.33333333333333331</v>
      </c>
      <c r="E52" s="3">
        <f t="shared" si="1"/>
        <v>2.2823529418776989</v>
      </c>
      <c r="F52" s="3">
        <f t="shared" si="4"/>
        <v>2.370159313959233</v>
      </c>
      <c r="G52" s="5">
        <v>42548</v>
      </c>
      <c r="H52" s="5" t="s">
        <v>108</v>
      </c>
    </row>
    <row r="53" spans="1:8" x14ac:dyDescent="0.2">
      <c r="A53" t="s">
        <v>113</v>
      </c>
      <c r="B53" t="s">
        <v>109</v>
      </c>
      <c r="C53" s="1">
        <v>0.828125</v>
      </c>
      <c r="D53" s="1">
        <f t="shared" si="0"/>
        <v>0.33333333333333331</v>
      </c>
      <c r="E53" s="3">
        <f t="shared" si="1"/>
        <v>2.484375</v>
      </c>
      <c r="F53" s="3">
        <f t="shared" si="4"/>
        <v>2.507230392858093</v>
      </c>
      <c r="G53" s="5">
        <v>42548</v>
      </c>
      <c r="H53" s="5" t="s">
        <v>116</v>
      </c>
    </row>
    <row r="54" spans="1:8" x14ac:dyDescent="0.2">
      <c r="A54" t="s">
        <v>114</v>
      </c>
      <c r="B54" t="s">
        <v>109</v>
      </c>
      <c r="C54" s="1">
        <v>0.828125</v>
      </c>
      <c r="D54" s="1">
        <f t="shared" si="0"/>
        <v>0.33333333333333331</v>
      </c>
      <c r="E54" s="3">
        <f t="shared" si="1"/>
        <v>2.484375</v>
      </c>
      <c r="F54" s="3">
        <f t="shared" si="4"/>
        <v>2.507230392858093</v>
      </c>
      <c r="G54" s="5">
        <v>42548</v>
      </c>
      <c r="H54" s="5" t="s">
        <v>116</v>
      </c>
    </row>
    <row r="55" spans="1:8" x14ac:dyDescent="0.2">
      <c r="A55" t="s">
        <v>115</v>
      </c>
      <c r="B55" t="s">
        <v>109</v>
      </c>
      <c r="C55" s="1">
        <v>0.85098039285809302</v>
      </c>
      <c r="D55" s="1">
        <f t="shared" si="0"/>
        <v>0.33333333333333331</v>
      </c>
      <c r="E55" s="3">
        <f t="shared" si="1"/>
        <v>2.552941178574279</v>
      </c>
      <c r="F55" s="3">
        <f t="shared" si="4"/>
        <v>2.507230392858093</v>
      </c>
      <c r="G55" s="5">
        <v>42548</v>
      </c>
      <c r="H55" s="5" t="s">
        <v>116</v>
      </c>
    </row>
    <row r="56" spans="1:8" x14ac:dyDescent="0.2">
      <c r="A56" t="s">
        <v>122</v>
      </c>
      <c r="B56" t="s">
        <v>117</v>
      </c>
      <c r="C56" s="1">
        <v>0.82071713123663403</v>
      </c>
      <c r="D56" s="1">
        <f t="shared" si="0"/>
        <v>0.33333333333333331</v>
      </c>
      <c r="E56" s="3">
        <f t="shared" si="1"/>
        <v>2.4621513937099024</v>
      </c>
      <c r="F56" s="3">
        <f t="shared" si="4"/>
        <v>2.48415785530314</v>
      </c>
      <c r="G56" s="5">
        <v>42549</v>
      </c>
      <c r="H56" s="5" t="s">
        <v>121</v>
      </c>
    </row>
    <row r="57" spans="1:8" x14ac:dyDescent="0.2">
      <c r="A57" t="s">
        <v>118</v>
      </c>
      <c r="B57" t="s">
        <v>117</v>
      </c>
      <c r="C57" s="1">
        <v>0.83529411788080199</v>
      </c>
      <c r="D57" s="1">
        <f t="shared" si="0"/>
        <v>0.33333333333333331</v>
      </c>
      <c r="E57" s="3">
        <f t="shared" si="1"/>
        <v>2.5058823536424062</v>
      </c>
      <c r="F57" s="3">
        <f t="shared" si="4"/>
        <v>2.48415785530314</v>
      </c>
      <c r="G57" s="5">
        <v>42549</v>
      </c>
      <c r="H57" s="5" t="s">
        <v>123</v>
      </c>
    </row>
    <row r="58" spans="1:8" x14ac:dyDescent="0.2">
      <c r="A58" t="s">
        <v>119</v>
      </c>
      <c r="B58" t="s">
        <v>117</v>
      </c>
      <c r="C58" s="1">
        <v>0.83730158635548102</v>
      </c>
      <c r="D58" s="1">
        <f t="shared" si="0"/>
        <v>0.33333333333333331</v>
      </c>
      <c r="E58" s="3">
        <f t="shared" si="1"/>
        <v>2.5119047590664434</v>
      </c>
      <c r="F58" s="3">
        <f t="shared" si="4"/>
        <v>2.48415785530314</v>
      </c>
      <c r="G58" s="5">
        <v>42549</v>
      </c>
      <c r="H58" s="5" t="s">
        <v>123</v>
      </c>
    </row>
    <row r="59" spans="1:8" x14ac:dyDescent="0.2">
      <c r="A59" t="s">
        <v>120</v>
      </c>
      <c r="B59" t="s">
        <v>117</v>
      </c>
      <c r="C59" s="1">
        <v>0.81889763826460304</v>
      </c>
      <c r="D59" s="1">
        <f t="shared" si="0"/>
        <v>0.33333333333333331</v>
      </c>
      <c r="E59" s="3">
        <f t="shared" si="1"/>
        <v>2.4566929147938095</v>
      </c>
      <c r="F59" s="3">
        <f t="shared" si="4"/>
        <v>2.48415785530314</v>
      </c>
      <c r="G59" s="5">
        <v>42549</v>
      </c>
      <c r="H59" s="5" t="s">
        <v>123</v>
      </c>
    </row>
    <row r="60" spans="1:8" x14ac:dyDescent="0.2">
      <c r="A60" t="s">
        <v>125</v>
      </c>
      <c r="B60" t="s">
        <v>124</v>
      </c>
      <c r="C60" s="1">
        <v>0.86111111205721602</v>
      </c>
      <c r="D60" s="1">
        <f t="shared" si="0"/>
        <v>0.33333333333333331</v>
      </c>
      <c r="E60" s="3">
        <f t="shared" si="1"/>
        <v>2.5833333361716484</v>
      </c>
      <c r="F60" s="3">
        <f t="shared" si="4"/>
        <v>2.5924265814022083</v>
      </c>
      <c r="G60" s="5">
        <v>42550</v>
      </c>
      <c r="H60" s="5" t="s">
        <v>128</v>
      </c>
    </row>
    <row r="61" spans="1:8" x14ac:dyDescent="0.2">
      <c r="A61" t="s">
        <v>126</v>
      </c>
      <c r="B61" t="s">
        <v>124</v>
      </c>
      <c r="C61" s="1">
        <v>0.873015873961978</v>
      </c>
      <c r="D61" s="1">
        <f t="shared" si="0"/>
        <v>0.33333333333333331</v>
      </c>
      <c r="E61" s="3">
        <f t="shared" si="1"/>
        <v>2.619047621885934</v>
      </c>
      <c r="F61" s="3">
        <f t="shared" si="4"/>
        <v>2.5924265814022083</v>
      </c>
      <c r="G61" s="5">
        <v>42550</v>
      </c>
      <c r="H61" s="5" t="s">
        <v>128</v>
      </c>
    </row>
    <row r="62" spans="1:8" x14ac:dyDescent="0.2">
      <c r="A62" t="s">
        <v>127</v>
      </c>
      <c r="B62" t="s">
        <v>124</v>
      </c>
      <c r="C62" s="1">
        <v>0.85829959538301404</v>
      </c>
      <c r="D62" s="1">
        <f t="shared" si="0"/>
        <v>0.33333333333333331</v>
      </c>
      <c r="E62" s="3">
        <f t="shared" si="1"/>
        <v>2.5748987861490424</v>
      </c>
      <c r="F62" s="3">
        <f t="shared" si="4"/>
        <v>2.5924265814022083</v>
      </c>
      <c r="G62" s="5">
        <v>42550</v>
      </c>
      <c r="H62" s="5" t="s">
        <v>128</v>
      </c>
    </row>
    <row r="63" spans="1:8" x14ac:dyDescent="0.2">
      <c r="A63" t="s">
        <v>130</v>
      </c>
      <c r="B63" t="s">
        <v>129</v>
      </c>
      <c r="C63" s="1">
        <v>0.30000000397364202</v>
      </c>
      <c r="D63" s="1">
        <f t="shared" si="0"/>
        <v>0.33333333333333331</v>
      </c>
      <c r="E63" s="3">
        <f t="shared" si="1"/>
        <v>0.90000001192092605</v>
      </c>
      <c r="F63" s="3">
        <f t="shared" si="4"/>
        <v>0.83333334624767108</v>
      </c>
      <c r="G63" s="5">
        <v>42550</v>
      </c>
      <c r="H63" s="5" t="s">
        <v>123</v>
      </c>
    </row>
    <row r="64" spans="1:8" x14ac:dyDescent="0.2">
      <c r="A64" t="s">
        <v>131</v>
      </c>
      <c r="B64" t="s">
        <v>129</v>
      </c>
      <c r="C64" s="1">
        <v>0.33333333929379699</v>
      </c>
      <c r="D64" s="1">
        <f t="shared" si="0"/>
        <v>0.33333333333333331</v>
      </c>
      <c r="E64" s="3">
        <f t="shared" si="1"/>
        <v>1.000000017881391</v>
      </c>
      <c r="F64" s="3">
        <f t="shared" si="4"/>
        <v>0.83333334624767108</v>
      </c>
      <c r="G64" s="5">
        <v>42550</v>
      </c>
      <c r="H64" s="5" t="s">
        <v>123</v>
      </c>
    </row>
    <row r="65" spans="1:8" x14ac:dyDescent="0.2">
      <c r="A65" t="s">
        <v>132</v>
      </c>
      <c r="B65" t="s">
        <v>129</v>
      </c>
      <c r="C65" s="1">
        <v>0.20000000298023199</v>
      </c>
      <c r="D65" s="1">
        <f t="shared" si="0"/>
        <v>0.33333333333333331</v>
      </c>
      <c r="E65" s="3">
        <f t="shared" si="1"/>
        <v>0.60000000894069605</v>
      </c>
      <c r="F65" s="3">
        <f t="shared" si="4"/>
        <v>0.83333334624767108</v>
      </c>
      <c r="G65" s="5">
        <v>42550</v>
      </c>
      <c r="H65" s="5" t="s">
        <v>123</v>
      </c>
    </row>
    <row r="66" spans="1:8" x14ac:dyDescent="0.2">
      <c r="A66" t="s">
        <v>134</v>
      </c>
      <c r="B66" t="s">
        <v>133</v>
      </c>
      <c r="C66" s="1">
        <v>0.40000000099340999</v>
      </c>
      <c r="D66" s="1">
        <f t="shared" si="0"/>
        <v>0.33333333333333331</v>
      </c>
      <c r="E66" s="3">
        <f t="shared" si="1"/>
        <v>1.20000000298023</v>
      </c>
      <c r="F66" s="3">
        <f t="shared" si="4"/>
        <v>0.98333334128061756</v>
      </c>
      <c r="G66" s="5">
        <v>42551</v>
      </c>
      <c r="H66" s="5" t="s">
        <v>137</v>
      </c>
    </row>
    <row r="67" spans="1:8" x14ac:dyDescent="0.2">
      <c r="A67" t="s">
        <v>135</v>
      </c>
      <c r="B67" t="s">
        <v>133</v>
      </c>
      <c r="C67" s="1">
        <v>0.23333333929379699</v>
      </c>
      <c r="D67" s="1">
        <f t="shared" ref="D67:D71" si="5">1/3</f>
        <v>0.33333333333333331</v>
      </c>
      <c r="E67" s="3">
        <f t="shared" ref="E67:E71" si="6">C67/D67</f>
        <v>0.70000001788139099</v>
      </c>
      <c r="F67" s="3">
        <f t="shared" si="4"/>
        <v>0.98333334128061756</v>
      </c>
      <c r="G67" s="5">
        <v>42551</v>
      </c>
      <c r="H67" s="5" t="s">
        <v>137</v>
      </c>
    </row>
    <row r="68" spans="1:8" x14ac:dyDescent="0.2">
      <c r="A68" t="s">
        <v>136</v>
      </c>
      <c r="B68" t="s">
        <v>133</v>
      </c>
      <c r="C68" s="1">
        <v>0.20000000298023199</v>
      </c>
      <c r="D68" s="1">
        <f t="shared" si="5"/>
        <v>0.33333333333333331</v>
      </c>
      <c r="E68" s="3">
        <f t="shared" si="6"/>
        <v>0.60000000894069605</v>
      </c>
      <c r="F68" s="3">
        <f t="shared" si="4"/>
        <v>0.98333334128061756</v>
      </c>
      <c r="G68" s="5">
        <v>42551</v>
      </c>
      <c r="H68" s="5" t="s">
        <v>137</v>
      </c>
    </row>
    <row r="69" spans="1:8" x14ac:dyDescent="0.2">
      <c r="A69" t="s">
        <v>138</v>
      </c>
      <c r="B69" t="s">
        <v>133</v>
      </c>
      <c r="C69" s="1">
        <v>0.46666666666666601</v>
      </c>
      <c r="D69" s="1">
        <f t="shared" si="5"/>
        <v>0.33333333333333331</v>
      </c>
      <c r="E69" s="3">
        <f t="shared" si="6"/>
        <v>1.3999999999999981</v>
      </c>
      <c r="F69" s="3">
        <f t="shared" si="4"/>
        <v>0.98333334128061756</v>
      </c>
      <c r="G69" s="5">
        <v>42551</v>
      </c>
      <c r="H69" s="5" t="s">
        <v>141</v>
      </c>
    </row>
    <row r="70" spans="1:8" x14ac:dyDescent="0.2">
      <c r="A70" t="s">
        <v>139</v>
      </c>
      <c r="B70" t="s">
        <v>133</v>
      </c>
      <c r="C70" s="1">
        <v>0.26666667064030902</v>
      </c>
      <c r="D70" s="1">
        <f t="shared" si="5"/>
        <v>0.33333333333333331</v>
      </c>
      <c r="E70" s="3">
        <f t="shared" si="6"/>
        <v>0.80000001192092707</v>
      </c>
      <c r="F70" s="3">
        <f t="shared" si="4"/>
        <v>0.98333334128061756</v>
      </c>
      <c r="G70" s="5">
        <v>42551</v>
      </c>
      <c r="H70" s="5" t="s">
        <v>141</v>
      </c>
    </row>
    <row r="71" spans="1:8" x14ac:dyDescent="0.2">
      <c r="A71" t="s">
        <v>140</v>
      </c>
      <c r="B71" t="s">
        <v>133</v>
      </c>
      <c r="C71" s="1">
        <v>0.40000000198682101</v>
      </c>
      <c r="D71" s="1">
        <f t="shared" si="5"/>
        <v>0.33333333333333331</v>
      </c>
      <c r="E71" s="3">
        <f t="shared" si="6"/>
        <v>1.2000000059604632</v>
      </c>
      <c r="F71" s="3">
        <f t="shared" si="4"/>
        <v>0.98333334128061756</v>
      </c>
      <c r="G71" s="5">
        <v>42551</v>
      </c>
      <c r="H71" s="5" t="s">
        <v>141</v>
      </c>
    </row>
  </sheetData>
  <conditionalFormatting sqref="E1:E71">
    <cfRule type="top10" dxfId="35" priority="4" percent="1" rank="10"/>
  </conditionalFormatting>
  <conditionalFormatting sqref="F1:F71">
    <cfRule type="top10" dxfId="34" priority="3" percent="1" rank="10"/>
  </conditionalFormatting>
  <conditionalFormatting sqref="C1:C71">
    <cfRule type="top10" dxfId="33" priority="1" percent="1" rank="10"/>
    <cfRule type="cellIs" dxfId="32" priority="2" operator="greaterThan">
      <formula>95</formula>
    </cfRule>
  </conditionalFormatting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7"/>
  <sheetViews>
    <sheetView topLeftCell="B9" workbookViewId="0">
      <selection activeCell="B17" sqref="B17"/>
    </sheetView>
  </sheetViews>
  <sheetFormatPr baseColWidth="10" defaultRowHeight="16" x14ac:dyDescent="0.2"/>
  <sheetData>
    <row r="1" spans="1:8" x14ac:dyDescent="0.2">
      <c r="A1" t="s">
        <v>53</v>
      </c>
      <c r="B1" t="s">
        <v>50</v>
      </c>
      <c r="C1" s="1">
        <v>0.7265625</v>
      </c>
      <c r="D1" s="1">
        <f t="shared" ref="D1:D9" si="0">1/3</f>
        <v>0.33333333333333331</v>
      </c>
      <c r="E1" s="3">
        <f t="shared" ref="E1:E9" si="1">C1/D1</f>
        <v>2.1796875</v>
      </c>
      <c r="F1" s="3">
        <f t="shared" ref="F1:F9" si="2">AVERAGEIF(B:B,B1,E:E)</f>
        <v>2.2421875</v>
      </c>
      <c r="G1" s="5">
        <v>42538</v>
      </c>
      <c r="H1" s="5" t="s">
        <v>62</v>
      </c>
    </row>
    <row r="2" spans="1:8" x14ac:dyDescent="0.2">
      <c r="A2" t="s">
        <v>54</v>
      </c>
      <c r="B2" t="s">
        <v>50</v>
      </c>
      <c r="C2" s="1">
        <v>0.74609375</v>
      </c>
      <c r="D2" s="1">
        <f t="shared" si="0"/>
        <v>0.33333333333333331</v>
      </c>
      <c r="E2" s="3">
        <f t="shared" si="1"/>
        <v>2.23828125</v>
      </c>
      <c r="F2" s="3">
        <f t="shared" si="2"/>
        <v>2.2421875</v>
      </c>
      <c r="G2" s="5">
        <v>42538</v>
      </c>
      <c r="H2" s="5" t="s">
        <v>64</v>
      </c>
    </row>
    <row r="3" spans="1:8" x14ac:dyDescent="0.2">
      <c r="A3" t="s">
        <v>55</v>
      </c>
      <c r="B3" t="s">
        <v>50</v>
      </c>
      <c r="C3" s="1">
        <v>0.76953125</v>
      </c>
      <c r="D3" s="1">
        <f t="shared" si="0"/>
        <v>0.33333333333333331</v>
      </c>
      <c r="E3" s="3">
        <f t="shared" si="1"/>
        <v>2.30859375</v>
      </c>
      <c r="F3" s="3">
        <f t="shared" si="2"/>
        <v>2.2421875</v>
      </c>
      <c r="G3" s="6">
        <v>42538</v>
      </c>
      <c r="H3" s="5" t="s">
        <v>65</v>
      </c>
    </row>
    <row r="4" spans="1:8" x14ac:dyDescent="0.2">
      <c r="A4" t="s">
        <v>56</v>
      </c>
      <c r="B4" t="s">
        <v>51</v>
      </c>
      <c r="C4" s="1">
        <v>0.72265625</v>
      </c>
      <c r="D4" s="1">
        <f t="shared" si="0"/>
        <v>0.33333333333333331</v>
      </c>
      <c r="E4" s="3">
        <f t="shared" si="1"/>
        <v>2.16796875</v>
      </c>
      <c r="F4" s="3">
        <f t="shared" si="2"/>
        <v>2.234375</v>
      </c>
      <c r="G4" s="5">
        <v>42538</v>
      </c>
      <c r="H4" s="5" t="s">
        <v>66</v>
      </c>
    </row>
    <row r="5" spans="1:8" x14ac:dyDescent="0.2">
      <c r="A5" t="s">
        <v>57</v>
      </c>
      <c r="B5" t="s">
        <v>51</v>
      </c>
      <c r="C5" s="1">
        <v>0.73828125</v>
      </c>
      <c r="D5" s="1">
        <f t="shared" si="0"/>
        <v>0.33333333333333331</v>
      </c>
      <c r="E5" s="3">
        <f t="shared" si="1"/>
        <v>2.21484375</v>
      </c>
      <c r="F5" s="3">
        <f t="shared" si="2"/>
        <v>2.234375</v>
      </c>
      <c r="G5" s="5">
        <v>42538</v>
      </c>
      <c r="H5" s="5" t="s">
        <v>67</v>
      </c>
    </row>
    <row r="6" spans="1:8" x14ac:dyDescent="0.2">
      <c r="A6" t="s">
        <v>58</v>
      </c>
      <c r="B6" t="s">
        <v>51</v>
      </c>
      <c r="C6" s="1">
        <v>0.7734375</v>
      </c>
      <c r="D6" s="1">
        <f>1/3</f>
        <v>0.33333333333333331</v>
      </c>
      <c r="E6" s="3">
        <f t="shared" si="1"/>
        <v>2.3203125</v>
      </c>
      <c r="F6" s="3">
        <f t="shared" si="2"/>
        <v>2.234375</v>
      </c>
      <c r="G6" s="5">
        <v>42538</v>
      </c>
      <c r="H6" s="5" t="s">
        <v>68</v>
      </c>
    </row>
    <row r="7" spans="1:8" x14ac:dyDescent="0.2">
      <c r="A7" t="s">
        <v>59</v>
      </c>
      <c r="B7" t="s">
        <v>52</v>
      </c>
      <c r="C7" s="1">
        <v>0.8125</v>
      </c>
      <c r="D7" s="1">
        <f t="shared" si="0"/>
        <v>0.33333333333333331</v>
      </c>
      <c r="E7" s="3">
        <f t="shared" si="1"/>
        <v>2.4375</v>
      </c>
      <c r="F7" s="3">
        <f t="shared" si="2"/>
        <v>2.33203125</v>
      </c>
      <c r="G7" s="5">
        <v>42538</v>
      </c>
      <c r="H7" s="5" t="s">
        <v>69</v>
      </c>
    </row>
    <row r="8" spans="1:8" x14ac:dyDescent="0.2">
      <c r="A8" t="s">
        <v>60</v>
      </c>
      <c r="B8" t="s">
        <v>52</v>
      </c>
      <c r="C8" s="1">
        <v>0.70703125</v>
      </c>
      <c r="D8" s="1">
        <f t="shared" si="0"/>
        <v>0.33333333333333331</v>
      </c>
      <c r="E8" s="3">
        <f t="shared" si="1"/>
        <v>2.12109375</v>
      </c>
      <c r="F8" s="3">
        <f t="shared" si="2"/>
        <v>2.33203125</v>
      </c>
      <c r="G8" s="5">
        <v>42538</v>
      </c>
      <c r="H8" s="5" t="s">
        <v>70</v>
      </c>
    </row>
    <row r="9" spans="1:8" x14ac:dyDescent="0.2">
      <c r="A9" t="s">
        <v>61</v>
      </c>
      <c r="B9" t="s">
        <v>52</v>
      </c>
      <c r="C9" s="1">
        <v>0.8125</v>
      </c>
      <c r="D9" s="1">
        <f t="shared" si="0"/>
        <v>0.33333333333333331</v>
      </c>
      <c r="E9" s="3">
        <f t="shared" si="1"/>
        <v>2.4375</v>
      </c>
      <c r="F9" s="3">
        <f t="shared" si="2"/>
        <v>2.33203125</v>
      </c>
      <c r="G9" s="5">
        <v>42538</v>
      </c>
      <c r="H9" s="5" t="s">
        <v>71</v>
      </c>
    </row>
    <row r="13" spans="1:8" x14ac:dyDescent="0.2">
      <c r="C13" t="s">
        <v>201</v>
      </c>
      <c r="D13" t="s">
        <v>202</v>
      </c>
      <c r="E13" t="s">
        <v>203</v>
      </c>
    </row>
    <row r="14" spans="1:8" x14ac:dyDescent="0.2">
      <c r="B14" t="s">
        <v>199</v>
      </c>
      <c r="C14" s="1">
        <v>0.7265625</v>
      </c>
      <c r="D14" s="1">
        <v>0.74609375</v>
      </c>
      <c r="E14" s="1">
        <v>0.76953125</v>
      </c>
    </row>
    <row r="15" spans="1:8" x14ac:dyDescent="0.2">
      <c r="B15" t="s">
        <v>200</v>
      </c>
      <c r="C15" s="1">
        <v>0.72265625</v>
      </c>
      <c r="D15" s="1">
        <v>0.73828125</v>
      </c>
      <c r="E15" s="1">
        <v>0.7734375</v>
      </c>
    </row>
    <row r="16" spans="1:8" x14ac:dyDescent="0.2">
      <c r="B16" t="s">
        <v>206</v>
      </c>
      <c r="C16" s="1">
        <v>0.8125</v>
      </c>
      <c r="D16" s="1">
        <v>0.70703125</v>
      </c>
      <c r="E16" s="1">
        <v>0.8125</v>
      </c>
    </row>
    <row r="17" spans="4:5" x14ac:dyDescent="0.2">
      <c r="D17" s="1"/>
      <c r="E17" s="1"/>
    </row>
  </sheetData>
  <conditionalFormatting sqref="E1:E9">
    <cfRule type="top10" dxfId="31" priority="20" percent="1" rank="10"/>
  </conditionalFormatting>
  <conditionalFormatting sqref="F1:F9">
    <cfRule type="top10" dxfId="30" priority="19" percent="1" rank="10"/>
  </conditionalFormatting>
  <conditionalFormatting sqref="C1:C9">
    <cfRule type="top10" dxfId="29" priority="17" percent="1" rank="10"/>
    <cfRule type="cellIs" dxfId="28" priority="18" operator="greaterThan">
      <formula>95</formula>
    </cfRule>
  </conditionalFormatting>
  <conditionalFormatting sqref="C14">
    <cfRule type="top10" dxfId="27" priority="15" percent="1" rank="10"/>
    <cfRule type="cellIs" dxfId="26" priority="16" operator="greaterThan">
      <formula>95</formula>
    </cfRule>
  </conditionalFormatting>
  <conditionalFormatting sqref="D14">
    <cfRule type="top10" dxfId="25" priority="13" percent="1" rank="10"/>
    <cfRule type="cellIs" dxfId="24" priority="14" operator="greaterThan">
      <formula>95</formula>
    </cfRule>
  </conditionalFormatting>
  <conditionalFormatting sqref="E14">
    <cfRule type="top10" dxfId="23" priority="11" percent="1" rank="10"/>
    <cfRule type="cellIs" dxfId="22" priority="12" operator="greaterThan">
      <formula>95</formula>
    </cfRule>
  </conditionalFormatting>
  <conditionalFormatting sqref="C15">
    <cfRule type="top10" dxfId="21" priority="9" percent="1" rank="10"/>
    <cfRule type="cellIs" dxfId="20" priority="10" operator="greaterThan">
      <formula>95</formula>
    </cfRule>
  </conditionalFormatting>
  <conditionalFormatting sqref="D15">
    <cfRule type="top10" dxfId="19" priority="7" percent="1" rank="10"/>
    <cfRule type="cellIs" dxfId="18" priority="8" operator="greaterThan">
      <formula>95</formula>
    </cfRule>
  </conditionalFormatting>
  <conditionalFormatting sqref="E15">
    <cfRule type="top10" dxfId="17" priority="5" percent="1" rank="10"/>
    <cfRule type="cellIs" dxfId="16" priority="6" operator="greaterThan">
      <formula>95</formula>
    </cfRule>
  </conditionalFormatting>
  <conditionalFormatting sqref="C16">
    <cfRule type="top10" dxfId="15" priority="3" percent="1" rank="10"/>
    <cfRule type="cellIs" dxfId="14" priority="4" operator="greaterThan">
      <formula>95</formula>
    </cfRule>
  </conditionalFormatting>
  <conditionalFormatting sqref="D16:E17">
    <cfRule type="top10" dxfId="13" priority="1" percent="1" rank="10"/>
    <cfRule type="cellIs" dxfId="12" priority="2" operator="greaterThan">
      <formula>95</formula>
    </cfRule>
  </conditionalFormatting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0"/>
  <sheetViews>
    <sheetView workbookViewId="0">
      <selection activeCell="J12" sqref="J12"/>
    </sheetView>
  </sheetViews>
  <sheetFormatPr baseColWidth="10" defaultRowHeight="16" x14ac:dyDescent="0.2"/>
  <cols>
    <col min="1" max="1" width="8.33203125" bestFit="1" customWidth="1"/>
    <col min="2" max="2" width="12.83203125" bestFit="1" customWidth="1"/>
    <col min="3" max="3" width="8.33203125" style="1" bestFit="1" customWidth="1"/>
    <col min="4" max="4" width="7.6640625" style="1" customWidth="1"/>
    <col min="5" max="5" width="7.1640625" style="2" bestFit="1" customWidth="1"/>
    <col min="6" max="6" width="12.6640625" style="2" bestFit="1" customWidth="1"/>
    <col min="7" max="8" width="12.6640625" style="5" customWidth="1"/>
  </cols>
  <sheetData>
    <row r="1" spans="1:10" x14ac:dyDescent="0.2">
      <c r="A1" t="s">
        <v>63</v>
      </c>
      <c r="B1" t="s">
        <v>0</v>
      </c>
      <c r="C1" s="4" t="s">
        <v>1</v>
      </c>
      <c r="D1" s="1" t="s">
        <v>12</v>
      </c>
      <c r="E1" s="2" t="s">
        <v>11</v>
      </c>
      <c r="F1" s="2" t="s">
        <v>17</v>
      </c>
      <c r="G1" s="5" t="s">
        <v>31</v>
      </c>
      <c r="H1" s="5" t="s">
        <v>30</v>
      </c>
      <c r="I1" t="s">
        <v>72</v>
      </c>
      <c r="J1" t="s">
        <v>2</v>
      </c>
    </row>
    <row r="2" spans="1:10" x14ac:dyDescent="0.2">
      <c r="A2" t="s">
        <v>53</v>
      </c>
      <c r="B2" t="s">
        <v>50</v>
      </c>
      <c r="C2" s="1">
        <v>0.7265625</v>
      </c>
      <c r="D2" s="1">
        <f t="shared" ref="D2:D10" si="0">1/3</f>
        <v>0.33333333333333331</v>
      </c>
      <c r="E2" s="3">
        <f t="shared" ref="E2:E10" si="1">C2/D2</f>
        <v>2.1796875</v>
      </c>
      <c r="F2" s="3">
        <f t="shared" ref="F2:F10" si="2">AVERAGEIF(B:B,B2,E:E)</f>
        <v>2.2421875</v>
      </c>
      <c r="G2" s="5">
        <v>42538</v>
      </c>
      <c r="H2" s="5" t="s">
        <v>62</v>
      </c>
    </row>
    <row r="3" spans="1:10" x14ac:dyDescent="0.2">
      <c r="A3" t="s">
        <v>54</v>
      </c>
      <c r="B3" t="s">
        <v>50</v>
      </c>
      <c r="C3" s="1">
        <v>0.74609375</v>
      </c>
      <c r="D3" s="1">
        <f t="shared" si="0"/>
        <v>0.33333333333333331</v>
      </c>
      <c r="E3" s="3">
        <f t="shared" si="1"/>
        <v>2.23828125</v>
      </c>
      <c r="F3" s="3">
        <f t="shared" si="2"/>
        <v>2.2421875</v>
      </c>
      <c r="G3" s="5">
        <v>42538</v>
      </c>
      <c r="H3" s="5" t="s">
        <v>64</v>
      </c>
      <c r="I3">
        <f>STDEV(C2:C4)</f>
        <v>2.1513947450336336E-2</v>
      </c>
    </row>
    <row r="4" spans="1:10" x14ac:dyDescent="0.2">
      <c r="A4" t="s">
        <v>55</v>
      </c>
      <c r="B4" t="s">
        <v>50</v>
      </c>
      <c r="C4" s="1">
        <v>0.76953125</v>
      </c>
      <c r="D4" s="1">
        <f t="shared" si="0"/>
        <v>0.33333333333333331</v>
      </c>
      <c r="E4" s="3">
        <f t="shared" si="1"/>
        <v>2.30859375</v>
      </c>
      <c r="F4" s="3">
        <f t="shared" si="2"/>
        <v>2.2421875</v>
      </c>
      <c r="G4" s="6">
        <v>42538</v>
      </c>
      <c r="H4" s="5" t="s">
        <v>65</v>
      </c>
    </row>
    <row r="5" spans="1:10" x14ac:dyDescent="0.2">
      <c r="A5" t="s">
        <v>56</v>
      </c>
      <c r="B5" t="s">
        <v>51</v>
      </c>
      <c r="C5" s="1">
        <v>0.72265625</v>
      </c>
      <c r="D5" s="1">
        <f t="shared" si="0"/>
        <v>0.33333333333333331</v>
      </c>
      <c r="E5" s="3">
        <f t="shared" si="1"/>
        <v>2.16796875</v>
      </c>
      <c r="F5" s="3">
        <f t="shared" si="2"/>
        <v>2.234375</v>
      </c>
      <c r="G5" s="5">
        <v>42538</v>
      </c>
      <c r="H5" s="5" t="s">
        <v>66</v>
      </c>
    </row>
    <row r="6" spans="1:10" x14ac:dyDescent="0.2">
      <c r="A6" t="s">
        <v>57</v>
      </c>
      <c r="B6" t="s">
        <v>51</v>
      </c>
      <c r="C6" s="1">
        <v>0.73828125</v>
      </c>
      <c r="D6" s="1">
        <f t="shared" si="0"/>
        <v>0.33333333333333331</v>
      </c>
      <c r="E6" s="3">
        <f t="shared" si="1"/>
        <v>2.21484375</v>
      </c>
      <c r="F6" s="3">
        <f t="shared" si="2"/>
        <v>2.234375</v>
      </c>
      <c r="G6" s="5">
        <v>42538</v>
      </c>
      <c r="H6" s="5" t="s">
        <v>67</v>
      </c>
      <c r="I6">
        <f>STDEV(C5:C7)</f>
        <v>2.6009094212810127E-2</v>
      </c>
    </row>
    <row r="7" spans="1:10" x14ac:dyDescent="0.2">
      <c r="A7" t="s">
        <v>58</v>
      </c>
      <c r="B7" t="s">
        <v>51</v>
      </c>
      <c r="C7" s="1">
        <v>0.7734375</v>
      </c>
      <c r="D7" s="1">
        <f t="shared" si="0"/>
        <v>0.33333333333333331</v>
      </c>
      <c r="E7" s="3">
        <f t="shared" si="1"/>
        <v>2.3203125</v>
      </c>
      <c r="F7" s="3">
        <f t="shared" si="2"/>
        <v>2.234375</v>
      </c>
      <c r="G7" s="5">
        <v>42538</v>
      </c>
      <c r="H7" s="5" t="s">
        <v>68</v>
      </c>
    </row>
    <row r="8" spans="1:10" x14ac:dyDescent="0.2">
      <c r="A8" t="s">
        <v>59</v>
      </c>
      <c r="B8" t="s">
        <v>52</v>
      </c>
      <c r="C8" s="1">
        <v>0.8125</v>
      </c>
      <c r="D8" s="1">
        <f t="shared" si="0"/>
        <v>0.33333333333333331</v>
      </c>
      <c r="E8" s="3">
        <f t="shared" si="1"/>
        <v>2.4375</v>
      </c>
      <c r="F8" s="3">
        <f t="shared" si="2"/>
        <v>2.33203125</v>
      </c>
      <c r="G8" s="5">
        <v>42538</v>
      </c>
      <c r="H8" s="5" t="s">
        <v>69</v>
      </c>
    </row>
    <row r="9" spans="1:10" x14ac:dyDescent="0.2">
      <c r="A9" t="s">
        <v>60</v>
      </c>
      <c r="B9" t="s">
        <v>52</v>
      </c>
      <c r="C9" s="1">
        <v>0.70703125</v>
      </c>
      <c r="D9" s="1">
        <f t="shared" si="0"/>
        <v>0.33333333333333331</v>
      </c>
      <c r="E9" s="3">
        <f t="shared" si="1"/>
        <v>2.12109375</v>
      </c>
      <c r="F9" s="3">
        <f t="shared" si="2"/>
        <v>2.33203125</v>
      </c>
      <c r="G9" s="5">
        <v>42538</v>
      </c>
      <c r="H9" s="5" t="s">
        <v>70</v>
      </c>
      <c r="I9">
        <f>STDEV(C8:C10)</f>
        <v>6.0892411203593344E-2</v>
      </c>
    </row>
    <row r="10" spans="1:10" x14ac:dyDescent="0.2">
      <c r="A10" t="s">
        <v>61</v>
      </c>
      <c r="B10" t="s">
        <v>52</v>
      </c>
      <c r="C10" s="1">
        <v>0.8125</v>
      </c>
      <c r="D10" s="1">
        <f t="shared" si="0"/>
        <v>0.33333333333333331</v>
      </c>
      <c r="E10" s="3">
        <f t="shared" si="1"/>
        <v>2.4375</v>
      </c>
      <c r="F10" s="3">
        <f t="shared" si="2"/>
        <v>2.33203125</v>
      </c>
      <c r="G10" s="5">
        <v>42538</v>
      </c>
      <c r="H10" s="5" t="s">
        <v>71</v>
      </c>
    </row>
  </sheetData>
  <conditionalFormatting sqref="E1:E1048576">
    <cfRule type="top10" dxfId="11" priority="6" percent="1" rank="10"/>
  </conditionalFormatting>
  <conditionalFormatting sqref="F1:F1048576">
    <cfRule type="top10" dxfId="10" priority="5" percent="1" rank="10"/>
  </conditionalFormatting>
  <conditionalFormatting sqref="C1:C7 C10:C1048576">
    <cfRule type="top10" dxfId="9" priority="3" percent="1" rank="10"/>
    <cfRule type="cellIs" dxfId="8" priority="4" operator="greaterThan">
      <formula>95</formula>
    </cfRule>
  </conditionalFormatting>
  <conditionalFormatting sqref="C8:C9">
    <cfRule type="top10" dxfId="7" priority="1" percent="1" rank="10"/>
    <cfRule type="cellIs" dxfId="6" priority="2" operator="greaterThan">
      <formula>95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Log</vt:lpstr>
      <vt:lpstr>InstrumentID</vt:lpstr>
      <vt:lpstr>GenreID</vt:lpstr>
      <vt:lpstr>15.comparison</vt:lpstr>
      <vt:lpstr>15-Series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Grey</dc:creator>
  <cp:lastModifiedBy>Grey</cp:lastModifiedBy>
  <dcterms:created xsi:type="dcterms:W3CDTF">2016-06-16T15:20:08Z</dcterms:created>
  <dcterms:modified xsi:type="dcterms:W3CDTF">2016-07-21T14:41:44Z</dcterms:modified>
</cp:coreProperties>
</file>