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reypatterson/Documents/More/Bitbucket/nAud/logs/"/>
    </mc:Choice>
  </mc:AlternateContent>
  <bookViews>
    <workbookView xWindow="20" yWindow="460" windowWidth="24580" windowHeight="15540" tabRatio="500"/>
  </bookViews>
  <sheets>
    <sheet name="Log" sheetId="1" r:id="rId1"/>
    <sheet name="15-Seri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5" i="1" l="1"/>
  <c r="E85" i="1"/>
  <c r="D86" i="1"/>
  <c r="E86" i="1"/>
  <c r="D87" i="1"/>
  <c r="E87" i="1"/>
  <c r="F85" i="1"/>
  <c r="F86" i="1"/>
  <c r="F87" i="1"/>
  <c r="D82" i="1"/>
  <c r="E82" i="1"/>
  <c r="D83" i="1"/>
  <c r="E83" i="1"/>
  <c r="D84" i="1"/>
  <c r="E84" i="1"/>
  <c r="F82" i="1"/>
  <c r="F83" i="1"/>
  <c r="F84" i="1"/>
  <c r="E79" i="1"/>
  <c r="E80" i="1"/>
  <c r="E81" i="1"/>
  <c r="F79" i="1"/>
  <c r="F80" i="1"/>
  <c r="F81" i="1"/>
  <c r="D81" i="1"/>
  <c r="D80" i="1"/>
  <c r="D79" i="1"/>
  <c r="E76" i="1"/>
  <c r="E77" i="1"/>
  <c r="E78" i="1"/>
  <c r="F77" i="1"/>
  <c r="F78" i="1"/>
  <c r="D76" i="1"/>
  <c r="D77" i="1"/>
  <c r="D78" i="1"/>
  <c r="F76" i="1"/>
  <c r="E73" i="1"/>
  <c r="E74" i="1"/>
  <c r="E75" i="1"/>
  <c r="F74" i="1"/>
  <c r="F75" i="1"/>
  <c r="F73" i="1"/>
  <c r="D75" i="1"/>
  <c r="D74" i="1"/>
  <c r="D73" i="1"/>
  <c r="D72" i="1"/>
  <c r="E72" i="1"/>
  <c r="D69" i="1"/>
  <c r="E69" i="1"/>
  <c r="D70" i="1"/>
  <c r="E70" i="1"/>
  <c r="D71" i="1"/>
  <c r="E71" i="1"/>
  <c r="F69" i="1"/>
  <c r="F70" i="1"/>
  <c r="F71" i="1"/>
  <c r="E66" i="1"/>
  <c r="E67" i="1"/>
  <c r="E68" i="1"/>
  <c r="F67" i="1"/>
  <c r="F68" i="1"/>
  <c r="D66" i="1"/>
  <c r="D67" i="1"/>
  <c r="D68" i="1"/>
  <c r="F66" i="1"/>
  <c r="D64" i="1"/>
  <c r="E64" i="1"/>
  <c r="E63" i="1"/>
  <c r="E65" i="1"/>
  <c r="F64" i="1"/>
  <c r="D65" i="1"/>
  <c r="F65" i="1"/>
  <c r="D63" i="1"/>
  <c r="F63" i="1"/>
  <c r="D60" i="1"/>
  <c r="E60" i="1"/>
  <c r="D61" i="1"/>
  <c r="E61" i="1"/>
  <c r="D62" i="1"/>
  <c r="E62" i="1"/>
  <c r="F60" i="1"/>
  <c r="F61" i="1"/>
  <c r="F62" i="1"/>
  <c r="D59" i="1"/>
  <c r="E59" i="1"/>
  <c r="E57" i="1"/>
  <c r="E58" i="1"/>
  <c r="F59" i="1"/>
  <c r="E56" i="1"/>
  <c r="F56" i="1"/>
  <c r="F57" i="1"/>
  <c r="F58" i="1"/>
  <c r="D56" i="1"/>
  <c r="D57" i="1"/>
  <c r="D58" i="1"/>
  <c r="E53" i="1"/>
  <c r="E54" i="1"/>
  <c r="E55" i="1"/>
  <c r="F54" i="1"/>
  <c r="F55" i="1"/>
  <c r="D53" i="1"/>
  <c r="D54" i="1"/>
  <c r="D55" i="1"/>
  <c r="F53" i="1"/>
  <c r="E50" i="1"/>
  <c r="E51" i="1"/>
  <c r="E52" i="1"/>
  <c r="F50" i="1"/>
  <c r="F51" i="1"/>
  <c r="F52" i="1"/>
  <c r="D50" i="1"/>
  <c r="D51" i="1"/>
  <c r="D52" i="1"/>
  <c r="E47" i="1"/>
  <c r="E48" i="1"/>
  <c r="E49" i="1"/>
  <c r="F48" i="1"/>
  <c r="F49" i="1"/>
  <c r="D49" i="1"/>
  <c r="D48" i="1"/>
  <c r="D47" i="1"/>
  <c r="F47" i="1"/>
  <c r="E44" i="1"/>
  <c r="E45" i="1"/>
  <c r="E46" i="1"/>
  <c r="F45" i="1"/>
  <c r="F46" i="1"/>
  <c r="D44" i="1"/>
  <c r="D45" i="1"/>
  <c r="D46" i="1"/>
  <c r="F44" i="1"/>
  <c r="D41" i="1"/>
  <c r="D42" i="1"/>
  <c r="D43" i="1"/>
  <c r="E41" i="1"/>
  <c r="E42" i="1"/>
  <c r="E43" i="1"/>
  <c r="F42" i="1"/>
  <c r="F43" i="1"/>
  <c r="F41" i="1"/>
  <c r="D39" i="1"/>
  <c r="E39" i="1"/>
  <c r="D40" i="1"/>
  <c r="E40" i="1"/>
  <c r="E38" i="1"/>
  <c r="F40" i="1"/>
  <c r="F39" i="1"/>
  <c r="F38" i="1"/>
  <c r="D38" i="1"/>
  <c r="E35" i="1"/>
  <c r="D37" i="1"/>
  <c r="E37" i="1"/>
  <c r="E33" i="1"/>
  <c r="E34" i="1"/>
  <c r="E36" i="1"/>
  <c r="F37" i="1"/>
  <c r="F33" i="1"/>
  <c r="F34" i="1"/>
  <c r="D35" i="1"/>
  <c r="D36" i="1"/>
  <c r="E32" i="1"/>
  <c r="F35" i="1"/>
  <c r="F36" i="1"/>
  <c r="D32" i="1"/>
  <c r="D33" i="1"/>
  <c r="D34" i="1"/>
  <c r="F32" i="1"/>
  <c r="E29" i="1"/>
  <c r="E30" i="1"/>
  <c r="E31" i="1"/>
  <c r="F30" i="1"/>
  <c r="F31" i="1"/>
  <c r="D29" i="1"/>
  <c r="D30" i="1"/>
  <c r="D31" i="1"/>
  <c r="F29" i="1"/>
  <c r="I9" i="2"/>
  <c r="I6" i="2"/>
  <c r="I3" i="2"/>
  <c r="D8" i="2"/>
  <c r="E8" i="2"/>
  <c r="D9" i="2"/>
  <c r="E9" i="2"/>
  <c r="D10" i="2"/>
  <c r="E10" i="2"/>
  <c r="F10" i="2"/>
  <c r="F9" i="2"/>
  <c r="F8" i="2"/>
  <c r="D5" i="2"/>
  <c r="E5" i="2"/>
  <c r="D6" i="2"/>
  <c r="E6" i="2"/>
  <c r="D7" i="2"/>
  <c r="E7" i="2"/>
  <c r="F7" i="2"/>
  <c r="F6" i="2"/>
  <c r="F5" i="2"/>
  <c r="D2" i="2"/>
  <c r="E2" i="2"/>
  <c r="D3" i="2"/>
  <c r="E3" i="2"/>
  <c r="D4" i="2"/>
  <c r="E4" i="2"/>
  <c r="F4" i="2"/>
  <c r="F3" i="2"/>
  <c r="F2" i="2"/>
  <c r="E20" i="1"/>
  <c r="E21" i="1"/>
  <c r="E22" i="1"/>
  <c r="E23" i="1"/>
  <c r="E24" i="1"/>
  <c r="E25" i="1"/>
  <c r="E26" i="1"/>
  <c r="E27" i="1"/>
  <c r="E28" i="1"/>
  <c r="D20" i="1"/>
  <c r="D21" i="1"/>
  <c r="D22" i="1"/>
  <c r="D23" i="1"/>
  <c r="D24" i="1"/>
  <c r="D25" i="1"/>
  <c r="D26" i="1"/>
  <c r="D27" i="1"/>
  <c r="D28" i="1"/>
  <c r="F28" i="1"/>
  <c r="F27" i="1"/>
  <c r="F26" i="1"/>
  <c r="F25" i="1"/>
  <c r="F24" i="1"/>
  <c r="F23" i="1"/>
  <c r="F22" i="1"/>
  <c r="F21" i="1"/>
  <c r="F20" i="1"/>
  <c r="E14" i="1"/>
  <c r="E15" i="1"/>
  <c r="E16" i="1"/>
  <c r="F15" i="1"/>
  <c r="F16" i="1"/>
  <c r="E17" i="1"/>
  <c r="E18" i="1"/>
  <c r="E19" i="1"/>
  <c r="F17" i="1"/>
  <c r="F18" i="1"/>
  <c r="F19" i="1"/>
  <c r="D14" i="1"/>
  <c r="D15" i="1"/>
  <c r="D16" i="1"/>
  <c r="D17" i="1"/>
  <c r="D18" i="1"/>
  <c r="D19" i="1"/>
  <c r="F14" i="1"/>
  <c r="E11" i="1"/>
  <c r="E12" i="1"/>
  <c r="E13" i="1"/>
  <c r="D11" i="1"/>
  <c r="D12" i="1"/>
  <c r="D13" i="1"/>
  <c r="F12" i="1"/>
  <c r="F13" i="1"/>
  <c r="F11" i="1"/>
  <c r="F3" i="1"/>
  <c r="F4" i="1"/>
  <c r="F5" i="1"/>
  <c r="F6" i="1"/>
  <c r="F7" i="1"/>
  <c r="E10" i="1"/>
  <c r="F8" i="1"/>
  <c r="F9" i="1"/>
  <c r="F10" i="1"/>
  <c r="F2" i="1"/>
  <c r="E8" i="1"/>
  <c r="E9" i="1"/>
  <c r="D8" i="1"/>
  <c r="D9" i="1"/>
  <c r="D10" i="1"/>
  <c r="E3" i="1"/>
  <c r="E4" i="1"/>
  <c r="E5" i="1"/>
  <c r="E6" i="1"/>
  <c r="E7" i="1"/>
  <c r="E2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Midpoint 3</t>
        </r>
        <r>
          <rPr>
            <sz val="10"/>
            <color indexed="81"/>
            <rFont val="Calibri"/>
          </rPr>
          <t xml:space="preserve">
Feeds raw samples from :30-:40 into NN, attempting to map the song into one of three genres: art, pop, or traditional.
</t>
        </r>
      </text>
    </comment>
    <comment ref="B5" authorId="0">
      <text>
        <r>
          <rPr>
            <b/>
            <sz val="10"/>
            <color indexed="81"/>
            <rFont val="Calibri"/>
          </rPr>
          <t xml:space="preserve">Midpoint 3
</t>
        </r>
        <r>
          <rPr>
            <sz val="10"/>
            <color indexed="81"/>
            <rFont val="Calibri"/>
          </rPr>
          <t>Feeds raw samples from :00-:10 into NN, attempting to map the song into one of three genres: art, pop, or traditional.</t>
        </r>
      </text>
    </comment>
    <comment ref="B8" authorId="0">
      <text>
        <r>
          <rPr>
            <b/>
            <sz val="10"/>
            <color indexed="81"/>
            <rFont val="Calibri"/>
          </rPr>
          <t>StartDouble3</t>
        </r>
        <r>
          <rPr>
            <sz val="10"/>
            <color indexed="81"/>
            <rFont val="Calibri"/>
          </rPr>
          <t xml:space="preserve">
Reads from :00 to :20, feeds raw samples into the neural network, and then attempts to categorize them into three genres: art, pop, or traditional.</t>
        </r>
      </text>
    </comment>
    <comment ref="B11" authorId="0">
      <text>
        <r>
          <rPr>
            <sz val="10"/>
            <color indexed="81"/>
            <rFont val="Calibri"/>
          </rPr>
          <t xml:space="preserve">NewShape3
Testing the same thing as StartDouble3, but with the initial layer of the NN widened out to 2* size.
</t>
        </r>
      </text>
    </comment>
    <comment ref="B14" authorId="0">
      <text>
        <r>
          <rPr>
            <b/>
            <sz val="10"/>
            <color indexed="81"/>
            <rFont val="Calibri"/>
          </rPr>
          <t xml:space="preserve">DeeperNN
</t>
        </r>
        <r>
          <rPr>
            <sz val="10"/>
            <color indexed="81"/>
            <rFont val="Calibri"/>
          </rPr>
          <t>Testing the same thing as NewShape3, but with an additional 64-neuron, tanh layer.</t>
        </r>
      </text>
    </comment>
    <comment ref="B17" authorId="0">
      <text>
        <r>
          <rPr>
            <b/>
            <sz val="10"/>
            <color indexed="81"/>
            <rFont val="Calibri"/>
          </rPr>
          <t xml:space="preserve">MidpointWide
</t>
        </r>
        <r>
          <rPr>
            <sz val="10"/>
            <color indexed="81"/>
            <rFont val="Calibri"/>
          </rPr>
          <t xml:space="preserve">Testing the same thing as NewShape3, but using the :10-:30 chunk instead of :00-:20
</t>
        </r>
      </text>
    </comment>
    <comment ref="B20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23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26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  <comment ref="B29" authorId="0">
      <text>
        <r>
          <rPr>
            <b/>
            <sz val="10"/>
            <color indexed="81"/>
            <rFont val="Calibri"/>
          </rPr>
          <t xml:space="preserve">Lessen_Dropout
</t>
        </r>
        <r>
          <rPr>
            <sz val="10"/>
            <color indexed="81"/>
            <rFont val="Calibri"/>
          </rPr>
          <t>Testing the normal neural network layout with the 'dropout' setting dropped from 0.5 to 0.25</t>
        </r>
      </text>
    </comment>
    <comment ref="B32" authorId="0">
      <text>
        <r>
          <rPr>
            <b/>
            <sz val="10"/>
            <color indexed="81"/>
            <rFont val="Calibri"/>
          </rPr>
          <t xml:space="preserve">15.Mix.exNULL
</t>
        </r>
        <r>
          <rPr>
            <sz val="10"/>
            <color indexed="81"/>
            <rFont val="Calibri"/>
          </rPr>
          <t>Data loss problem with this one - I'm leaving the record in here, but culling it from the rest of the 15.Mix.extended series.</t>
        </r>
      </text>
    </comment>
    <comment ref="B33" authorId="0">
      <text>
        <r>
          <rPr>
            <b/>
            <sz val="10"/>
            <color indexed="81"/>
            <rFont val="Calibri"/>
          </rPr>
          <t xml:space="preserve">15.Mix.extended
</t>
        </r>
        <r>
          <rPr>
            <sz val="10"/>
            <color indexed="81"/>
            <rFont val="Calibri"/>
          </rPr>
          <t>A trial of the 15.Mix using a batch size larger than the dataset - rolling over the end of the dataset will force rebuilding of some songs, which will allow us to artificially incrase the size of the dataset by a large amount.</t>
        </r>
      </text>
    </comment>
    <comment ref="B38" authorId="0">
      <text>
        <r>
          <rPr>
            <b/>
            <sz val="10"/>
            <color indexed="81"/>
            <rFont val="Calibri"/>
          </rPr>
          <t xml:space="preserve">MTRN1:
</t>
        </r>
        <r>
          <rPr>
            <sz val="10"/>
            <color indexed="81"/>
            <rFont val="Calibri"/>
          </rPr>
          <t>Multiple trainings on the same neural network.</t>
        </r>
      </text>
    </comment>
    <comment ref="B44" authorId="0">
      <text>
        <r>
          <rPr>
            <b/>
            <sz val="10"/>
            <color indexed="81"/>
            <rFont val="Calibri"/>
          </rPr>
          <t xml:space="preserve">default:
</t>
        </r>
        <r>
          <rPr>
            <sz val="10"/>
            <color indexed="81"/>
            <rFont val="Calibri"/>
          </rPr>
          <t>Create a default set of weights and a model for testing to see which songs are mis-identified every time.</t>
        </r>
      </text>
    </comment>
    <comment ref="B47" authorId="0">
      <text>
        <r>
          <rPr>
            <b/>
            <sz val="10"/>
            <color indexed="81"/>
            <rFont val="Calibri"/>
          </rPr>
          <t>newCategories:</t>
        </r>
        <r>
          <rPr>
            <sz val="10"/>
            <color indexed="81"/>
            <rFont val="Calibri"/>
          </rPr>
          <t xml:space="preserve">
Using the data from the </t>
        </r>
        <r>
          <rPr>
            <b/>
            <sz val="10"/>
            <color indexed="81"/>
            <rFont val="Calibri"/>
          </rPr>
          <t>default</t>
        </r>
        <r>
          <rPr>
            <sz val="10"/>
            <color indexed="81"/>
            <rFont val="Calibri"/>
          </rPr>
          <t xml:space="preserve"> test, I shuffled around some of the ways that genres were mapped to meta-genres. Testing the results here.</t>
        </r>
      </text>
    </comment>
    <comment ref="B50" authorId="0">
      <text>
        <r>
          <rPr>
            <b/>
            <sz val="10"/>
            <color indexed="81"/>
            <rFont val="Calibri"/>
          </rPr>
          <t xml:space="preserve">newDataSet:
</t>
        </r>
        <r>
          <rPr>
            <sz val="10"/>
            <color indexed="81"/>
            <rFont val="Calibri"/>
          </rPr>
          <t xml:space="preserve">Testing the same thing as </t>
        </r>
        <r>
          <rPr>
            <b/>
            <sz val="10"/>
            <color indexed="81"/>
            <rFont val="Calibri"/>
          </rPr>
          <t>newCategories</t>
        </r>
        <r>
          <rPr>
            <sz val="10"/>
            <color indexed="81"/>
            <rFont val="Calibri"/>
          </rPr>
          <t>, utilizing an updated data set that includes more music in the 'art' meta-genre.</t>
        </r>
      </text>
    </comment>
    <comment ref="B53" authorId="0">
      <text>
        <r>
          <rPr>
            <b/>
            <sz val="10"/>
            <color indexed="81"/>
            <rFont val="Calibri"/>
          </rPr>
          <t>newDataSet.1:</t>
        </r>
        <r>
          <rPr>
            <sz val="10"/>
            <color indexed="81"/>
            <rFont val="Calibri"/>
          </rPr>
          <t xml:space="preserve">
Secondary training on the networks produced by </t>
        </r>
        <r>
          <rPr>
            <b/>
            <sz val="10"/>
            <color indexed="81"/>
            <rFont val="Calibri"/>
          </rPr>
          <t>newDataSet</t>
        </r>
        <r>
          <rPr>
            <sz val="10"/>
            <color indexed="81"/>
            <rFont val="Calibri"/>
          </rPr>
          <t xml:space="preserve">
</t>
        </r>
      </text>
    </comment>
    <comment ref="A56" authorId="0">
      <text>
        <r>
          <rPr>
            <sz val="10"/>
            <color indexed="81"/>
            <rFont val="Calibri"/>
          </rPr>
          <t xml:space="preserve">Unhandled exception in the </t>
        </r>
        <r>
          <rPr>
            <i/>
            <sz val="10"/>
            <color indexed="81"/>
            <rFont val="Calibri"/>
          </rPr>
          <t>next_batch</t>
        </r>
        <r>
          <rPr>
            <sz val="10"/>
            <color indexed="81"/>
            <rFont val="Calibri"/>
          </rPr>
          <t xml:space="preserve"> code crashed the run after the first one - spent a while fixing it.</t>
        </r>
      </text>
    </comment>
    <comment ref="B56" authorId="0">
      <text>
        <r>
          <rPr>
            <b/>
            <sz val="10"/>
            <color indexed="81"/>
            <rFont val="Calibri"/>
          </rPr>
          <t xml:space="preserve">20Sec1Minute:
</t>
        </r>
        <r>
          <rPr>
            <sz val="10"/>
            <color indexed="81"/>
            <rFont val="Calibri"/>
          </rPr>
          <t>Feeds in samples 20 seconds long, non-randomized, starting 1 minute into the song.</t>
        </r>
      </text>
    </comment>
    <comment ref="B60" authorId="0">
      <text>
        <r>
          <rPr>
            <b/>
            <sz val="10"/>
            <color indexed="81"/>
            <rFont val="Calibri"/>
          </rPr>
          <t xml:space="preserve">BiggerNN:
</t>
        </r>
        <r>
          <rPr>
            <sz val="10"/>
            <color indexed="81"/>
            <rFont val="Calibri"/>
          </rPr>
          <t>Using a significantly-larger neural network with the 20-seconds-at-1-minute input - added another layer, and gave it a pyramid shape, so 256-128-64-end.</t>
        </r>
      </text>
    </comment>
    <comment ref="B63" authorId="0">
      <text>
        <r>
          <rPr>
            <b/>
            <sz val="10"/>
            <color indexed="81"/>
            <rFont val="Calibri"/>
          </rPr>
          <t xml:space="preserve">The120:
</t>
        </r>
        <r>
          <rPr>
            <sz val="10"/>
            <color indexed="81"/>
            <rFont val="Calibri"/>
          </rPr>
          <t>Limiting the amount of songs being fed in in an effort to reduce the amount of overfitting.
Which, with only 120 samples, probably won't work. Dang.</t>
        </r>
      </text>
    </comment>
    <comment ref="B66" authorId="0">
      <text>
        <r>
          <rPr>
            <b/>
            <sz val="10"/>
            <color indexed="81"/>
            <rFont val="Calibri"/>
          </rPr>
          <t xml:space="preserve">The120Repeat:
</t>
        </r>
        <r>
          <rPr>
            <sz val="10"/>
            <color indexed="81"/>
            <rFont val="Calibri"/>
          </rPr>
          <t xml:space="preserve">Use the samples from </t>
        </r>
        <r>
          <rPr>
            <b/>
            <sz val="10"/>
            <color indexed="81"/>
            <rFont val="Calibri"/>
          </rPr>
          <t>The120</t>
        </r>
        <r>
          <rPr>
            <sz val="10"/>
            <color indexed="81"/>
            <rFont val="Calibri"/>
          </rPr>
          <t>, but set to randomize and run through them all multiple times.</t>
        </r>
      </text>
    </comment>
    <comment ref="B72" authorId="0">
      <text>
        <r>
          <rPr>
            <b/>
            <sz val="10"/>
            <color indexed="81"/>
            <rFont val="Calibri"/>
          </rPr>
          <t xml:space="preserve">BitrateTest:
</t>
        </r>
        <r>
          <rPr>
            <sz val="10"/>
            <color indexed="81"/>
            <rFont val="Calibri"/>
          </rPr>
          <t>Test training towards identifying the bitrate of a song, rather than picking out the meta-genre.</t>
        </r>
      </text>
    </comment>
    <comment ref="B73" authorId="0">
      <text>
        <r>
          <rPr>
            <b/>
            <sz val="10"/>
            <color indexed="81"/>
            <rFont val="Calibri"/>
          </rPr>
          <t xml:space="preserve">INS4Titan:
</t>
        </r>
        <r>
          <rPr>
            <sz val="10"/>
            <color indexed="81"/>
            <rFont val="Calibri"/>
          </rPr>
          <t>The 4th in a series of non-logged experiments, training for instrument identification on windows. Named because this one was run on Titan.
Note: as this run doesn't have evaluation code implemented, the logged accuracy is the final validation accuracy reported by the training phase.</t>
        </r>
      </text>
    </comment>
    <comment ref="B76" authorId="0">
      <text>
        <r>
          <rPr>
            <b/>
            <sz val="10"/>
            <color indexed="81"/>
            <rFont val="Calibri"/>
          </rPr>
          <t>Instrument5:</t>
        </r>
        <r>
          <rPr>
            <sz val="10"/>
            <color indexed="81"/>
            <rFont val="Calibri"/>
          </rPr>
          <t xml:space="preserve">
Instrument identification still, using a larger neural network.
</t>
        </r>
      </text>
    </comment>
    <comment ref="B79" authorId="0">
      <text>
        <r>
          <rPr>
            <b/>
            <sz val="10"/>
            <color indexed="81"/>
            <rFont val="Calibri"/>
          </rPr>
          <t xml:space="preserve">Instrument6:
</t>
        </r>
        <r>
          <rPr>
            <sz val="10"/>
            <color indexed="81"/>
            <rFont val="Calibri"/>
          </rPr>
          <t>Looking at different neural network shapes for the Instrument series.</t>
        </r>
      </text>
    </comment>
    <comment ref="B82" authorId="0">
      <text>
        <r>
          <rPr>
            <b/>
            <sz val="10"/>
            <color indexed="81"/>
            <rFont val="Calibri"/>
          </rPr>
          <t xml:space="preserve">Instrument7:
</t>
        </r>
        <r>
          <rPr>
            <sz val="10"/>
            <color indexed="81"/>
            <rFont val="Calibri"/>
          </rPr>
          <t>More tweaks of neural network shape. This one is a series of layers of decreasing powers of two neurons.</t>
        </r>
      </text>
    </comment>
    <comment ref="B85" authorId="0">
      <text>
        <r>
          <rPr>
            <b/>
            <sz val="10"/>
            <color indexed="81"/>
            <rFont val="Calibri"/>
          </rPr>
          <t xml:space="preserve">Instrument8:
</t>
        </r>
        <r>
          <rPr>
            <sz val="10"/>
            <color indexed="81"/>
            <rFont val="Calibri"/>
          </rPr>
          <t xml:space="preserve">Testing the Instrument series using the same network shape as </t>
        </r>
        <r>
          <rPr>
            <b/>
            <sz val="10"/>
            <color indexed="81"/>
            <rFont val="Calibri"/>
          </rPr>
          <t>Instrument7</t>
        </r>
        <r>
          <rPr>
            <sz val="10"/>
            <color indexed="81"/>
            <rFont val="Calibri"/>
          </rPr>
          <t xml:space="preserve">, but with an input window of twice the size.
</t>
        </r>
      </text>
    </comment>
  </commentList>
</comments>
</file>

<file path=xl/comments2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5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8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</commentList>
</comments>
</file>

<file path=xl/sharedStrings.xml><?xml version="1.0" encoding="utf-8"?>
<sst xmlns="http://schemas.openxmlformats.org/spreadsheetml/2006/main" count="302" uniqueCount="170">
  <si>
    <t>Test Group</t>
  </si>
  <si>
    <t>Accuracy</t>
  </si>
  <si>
    <t>Notes</t>
  </si>
  <si>
    <t>MDP3.1</t>
  </si>
  <si>
    <t>MDP3.2</t>
  </si>
  <si>
    <t>MDP3.3</t>
  </si>
  <si>
    <t>STR3.1</t>
  </si>
  <si>
    <t>STR3.2</t>
  </si>
  <si>
    <t>STR3.3</t>
  </si>
  <si>
    <t>Midpoint 3</t>
  </si>
  <si>
    <t>Start 3</t>
  </si>
  <si>
    <t>Change</t>
  </si>
  <si>
    <t>Random chance</t>
  </si>
  <si>
    <t>SDU3.1</t>
  </si>
  <si>
    <t>StartDouble3</t>
  </si>
  <si>
    <t>SDU3.2</t>
  </si>
  <si>
    <t>SDU3.3</t>
  </si>
  <si>
    <t>Group Change</t>
  </si>
  <si>
    <t>NSP3.1</t>
  </si>
  <si>
    <t>NSP3.2</t>
  </si>
  <si>
    <t>NSP3.3</t>
  </si>
  <si>
    <t>NewShape3</t>
  </si>
  <si>
    <t>MidpointWide</t>
  </si>
  <si>
    <t>MDPW.1</t>
  </si>
  <si>
    <t>MDPW.2</t>
  </si>
  <si>
    <t>MDPW.3</t>
  </si>
  <si>
    <t>DNN3.1</t>
  </si>
  <si>
    <t>DNN3.2</t>
  </si>
  <si>
    <t>DNN3.3</t>
  </si>
  <si>
    <t>DeeperNN</t>
  </si>
  <si>
    <t>Logfile</t>
  </si>
  <si>
    <t>Date</t>
  </si>
  <si>
    <t>09.16.txt</t>
  </si>
  <si>
    <t>09.29.txt</t>
  </si>
  <si>
    <t>09.40.txt</t>
  </si>
  <si>
    <t>09.50.txt</t>
  </si>
  <si>
    <t>09.58.txt</t>
  </si>
  <si>
    <t>10.07.txt</t>
  </si>
  <si>
    <t>11.06.txt</t>
  </si>
  <si>
    <t>11.21.txt</t>
  </si>
  <si>
    <t>13.13.txt</t>
  </si>
  <si>
    <t>15.16.txt</t>
  </si>
  <si>
    <t>15.50.txt</t>
  </si>
  <si>
    <t>15.51.txt</t>
  </si>
  <si>
    <t>16.13.txt</t>
  </si>
  <si>
    <t>16.39.txt</t>
  </si>
  <si>
    <t>09.06.txt</t>
  </si>
  <si>
    <t>09.25.txt</t>
  </si>
  <si>
    <t>09.45.txt</t>
  </si>
  <si>
    <t>10.03.txt</t>
  </si>
  <si>
    <t>15.Start</t>
  </si>
  <si>
    <t>15.Minute</t>
  </si>
  <si>
    <t>15.Mix</t>
  </si>
  <si>
    <t>15ST.1</t>
  </si>
  <si>
    <t>15ST.2</t>
  </si>
  <si>
    <t>15ST.3</t>
  </si>
  <si>
    <t>15MT.1</t>
  </si>
  <si>
    <t>15MT.2</t>
  </si>
  <si>
    <t>15MT.3</t>
  </si>
  <si>
    <t>15MX.1</t>
  </si>
  <si>
    <t>15MX.2</t>
  </si>
  <si>
    <t>15MX.3</t>
  </si>
  <si>
    <t>11.23.txt</t>
  </si>
  <si>
    <t>Test ID</t>
  </si>
  <si>
    <t>11.38.txt</t>
  </si>
  <si>
    <t>11.53.txt</t>
  </si>
  <si>
    <t>12.09.txt</t>
  </si>
  <si>
    <t>12.25.txt</t>
  </si>
  <si>
    <t>12.41.txt</t>
  </si>
  <si>
    <t>12.57.txt</t>
  </si>
  <si>
    <t>13.12.txt</t>
  </si>
  <si>
    <t>14.20.txt</t>
  </si>
  <si>
    <t>STDEV/Group</t>
  </si>
  <si>
    <t>Lessen_Dropout</t>
  </si>
  <si>
    <t>LSDR.1</t>
  </si>
  <si>
    <t>LSDR.2</t>
  </si>
  <si>
    <t>LSDR.3</t>
  </si>
  <si>
    <t>10.12.txt</t>
  </si>
  <si>
    <t>11.33.txt</t>
  </si>
  <si>
    <t>15.Mix.extended</t>
  </si>
  <si>
    <t>MIXx.1</t>
  </si>
  <si>
    <t>MIXx.2</t>
  </si>
  <si>
    <t>MIXx.3</t>
  </si>
  <si>
    <t>MIXx.4</t>
  </si>
  <si>
    <t>12.31.txt</t>
  </si>
  <si>
    <t>13.48.txt</t>
  </si>
  <si>
    <t>MIXx.1n</t>
  </si>
  <si>
    <t>15.Mix.exNULL</t>
  </si>
  <si>
    <t>MIXx.0</t>
  </si>
  <si>
    <t>17.49.txt</t>
  </si>
  <si>
    <t>MTRN1.1</t>
  </si>
  <si>
    <t>MTRN1.2</t>
  </si>
  <si>
    <t>MTRN1.3</t>
  </si>
  <si>
    <t>09.35.txt</t>
  </si>
  <si>
    <t>MTRN1.2.1</t>
  </si>
  <si>
    <t>MTRN1.2.2</t>
  </si>
  <si>
    <t>MTRN1.2.3</t>
  </si>
  <si>
    <t>13.14.txt</t>
  </si>
  <si>
    <t>default.1</t>
  </si>
  <si>
    <t>default.2</t>
  </si>
  <si>
    <t>default.3</t>
  </si>
  <si>
    <t>default</t>
  </si>
  <si>
    <t>newCategories</t>
  </si>
  <si>
    <t>NCTG.0</t>
  </si>
  <si>
    <t>NCTG.1</t>
  </si>
  <si>
    <t>NCTG.2</t>
  </si>
  <si>
    <t>13.46.txt</t>
  </si>
  <si>
    <t>newDataSet</t>
  </si>
  <si>
    <t>10.31.txt</t>
  </si>
  <si>
    <t>newDataSet.1</t>
  </si>
  <si>
    <t>nDS.0.0</t>
  </si>
  <si>
    <t>nDS.1.0</t>
  </si>
  <si>
    <t>nDS.2.0</t>
  </si>
  <si>
    <t>nDS.0.1</t>
  </si>
  <si>
    <t>nDS.1.1</t>
  </si>
  <si>
    <t>nDS.2.1</t>
  </si>
  <si>
    <t>20.19.txt</t>
  </si>
  <si>
    <t>20Sec1Minute</t>
  </si>
  <si>
    <t>2S1M.0.0</t>
  </si>
  <si>
    <t>2S1M.0.1</t>
  </si>
  <si>
    <t>2S1M.0.2</t>
  </si>
  <si>
    <t>12.10.txt</t>
  </si>
  <si>
    <t>2S1Mo.0.0</t>
  </si>
  <si>
    <t>14.37.txt</t>
  </si>
  <si>
    <t>BiggerNN</t>
  </si>
  <si>
    <t>BGNN.0.0</t>
  </si>
  <si>
    <t>BGNN.0.1</t>
  </si>
  <si>
    <t>BGNN.0.2</t>
  </si>
  <si>
    <t>10.54.txt</t>
  </si>
  <si>
    <t>The120</t>
  </si>
  <si>
    <t>T120.0.0</t>
  </si>
  <si>
    <t>T120.0.1</t>
  </si>
  <si>
    <t>T120.0.2</t>
  </si>
  <si>
    <t>The120Repeat</t>
  </si>
  <si>
    <t>120R.0.0</t>
  </si>
  <si>
    <t>120R.0.1</t>
  </si>
  <si>
    <t>120R.0.2</t>
  </si>
  <si>
    <t>08.51.txt</t>
  </si>
  <si>
    <t>120R.1.0</t>
  </si>
  <si>
    <t>120R.1.1</t>
  </si>
  <si>
    <t>120R.1.2</t>
  </si>
  <si>
    <t>09.46.txt</t>
  </si>
  <si>
    <t>BitrateTest</t>
  </si>
  <si>
    <t>BRTT.0.0</t>
  </si>
  <si>
    <t>N/A</t>
  </si>
  <si>
    <t>20.27.txt</t>
  </si>
  <si>
    <t>INS4.titan.0.0</t>
  </si>
  <si>
    <t>INS4.titan.0.1</t>
  </si>
  <si>
    <t>INS4.titan.0.2</t>
  </si>
  <si>
    <t>INS4Titan</t>
  </si>
  <si>
    <t>13.41.txt</t>
  </si>
  <si>
    <t>Instrument5</t>
  </si>
  <si>
    <t>INS5.0.0</t>
  </si>
  <si>
    <t>INS5.0.1</t>
  </si>
  <si>
    <t>INS5.0.2</t>
  </si>
  <si>
    <t>16.29.txt</t>
  </si>
  <si>
    <t>Instrument6</t>
  </si>
  <si>
    <t>INS6.0.0</t>
  </si>
  <si>
    <t>INS6.0.1</t>
  </si>
  <si>
    <t>INS6.0.2</t>
  </si>
  <si>
    <t>12.30.txt</t>
  </si>
  <si>
    <t>Instrument7</t>
  </si>
  <si>
    <t>INS7.0.0</t>
  </si>
  <si>
    <t>INS7.0.1</t>
  </si>
  <si>
    <t>INS7.0.2</t>
  </si>
  <si>
    <t>14.28.txt</t>
  </si>
  <si>
    <t>INS8.0.0</t>
  </si>
  <si>
    <t>Instrument8</t>
  </si>
  <si>
    <t>INS8.0.1</t>
  </si>
  <si>
    <t>INS8.0.2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</si>
</sst>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0" borderId="0" xfId="0" applyNumberFormat="1"/>
    <xf numFmtId="14" fontId="6" fillId="0" borderId="0" xfId="0" applyNumberFormat="1" applyFont="1"/>
    <xf numFmtId="10" fontId="0" fillId="0" borderId="0" xfId="0" applyNumberForma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7"/>
  <sheetViews>
    <sheetView tabSelected="1" topLeftCell="A68" workbookViewId="0">
      <selection activeCell="G85" sqref="G85"/>
    </sheetView>
  </sheetViews>
  <sheetFormatPr baseColWidth="10" defaultRowHeight="16" x14ac:dyDescent="0.2"/>
  <cols>
    <col min="1" max="1" width="10.1640625" bestFit="1" customWidth="1"/>
    <col min="2" max="2" width="14.33203125" bestFit="1" customWidth="1"/>
    <col min="3" max="3" width="8.33203125" style="1" bestFit="1" customWidth="1"/>
    <col min="4" max="4" width="7.6640625" style="1" customWidth="1"/>
    <col min="5" max="5" width="8" style="2" customWidth="1"/>
    <col min="6" max="6" width="12.6640625" style="2" bestFit="1" customWidth="1"/>
    <col min="7" max="8" width="12.6640625" style="5" customWidth="1"/>
  </cols>
  <sheetData>
    <row r="1" spans="1:9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  <c r="I1" t="s">
        <v>2</v>
      </c>
    </row>
    <row r="2" spans="1:9" x14ac:dyDescent="0.2">
      <c r="A2" t="s">
        <v>3</v>
      </c>
      <c r="B2" t="s">
        <v>9</v>
      </c>
      <c r="C2" s="1">
        <v>0.765625</v>
      </c>
      <c r="D2" s="1">
        <f t="shared" ref="D2:D66" si="0">1/3</f>
        <v>0.33333333333333331</v>
      </c>
      <c r="E2" s="3">
        <f>C2/D2</f>
        <v>2.296875</v>
      </c>
      <c r="F2" s="3">
        <f>AVERAGEIF(B:B,B2,E:E)</f>
        <v>2.296875</v>
      </c>
      <c r="G2" s="5">
        <v>42537</v>
      </c>
      <c r="H2" s="5" t="s">
        <v>32</v>
      </c>
    </row>
    <row r="3" spans="1:9" x14ac:dyDescent="0.2">
      <c r="A3" t="s">
        <v>4</v>
      </c>
      <c r="B3" t="s">
        <v>9</v>
      </c>
      <c r="C3" s="1">
        <v>0.76953125</v>
      </c>
      <c r="D3" s="1">
        <f t="shared" si="0"/>
        <v>0.33333333333333331</v>
      </c>
      <c r="E3" s="3">
        <f t="shared" ref="E3:E34" si="1">C3/D3</f>
        <v>2.30859375</v>
      </c>
      <c r="F3" s="3">
        <f t="shared" ref="F3:F31" si="2">AVERAGEIF(B:B,B3,E:E)</f>
        <v>2.296875</v>
      </c>
      <c r="G3" s="5">
        <v>42537</v>
      </c>
      <c r="H3" s="5" t="s">
        <v>33</v>
      </c>
    </row>
    <row r="4" spans="1:9" x14ac:dyDescent="0.2">
      <c r="A4" t="s">
        <v>5</v>
      </c>
      <c r="B4" t="s">
        <v>9</v>
      </c>
      <c r="C4" s="1">
        <v>0.76171875</v>
      </c>
      <c r="D4" s="1">
        <f t="shared" si="0"/>
        <v>0.33333333333333331</v>
      </c>
      <c r="E4" s="3">
        <f t="shared" si="1"/>
        <v>2.28515625</v>
      </c>
      <c r="F4" s="3">
        <f t="shared" si="2"/>
        <v>2.296875</v>
      </c>
      <c r="G4" s="5">
        <v>42537</v>
      </c>
      <c r="H4" s="5" t="s">
        <v>34</v>
      </c>
    </row>
    <row r="5" spans="1:9" x14ac:dyDescent="0.2">
      <c r="A5" t="s">
        <v>6</v>
      </c>
      <c r="B5" t="s">
        <v>10</v>
      </c>
      <c r="C5" s="1">
        <v>0.76171875</v>
      </c>
      <c r="D5" s="1">
        <f t="shared" si="0"/>
        <v>0.33333333333333331</v>
      </c>
      <c r="E5" s="3">
        <f t="shared" si="1"/>
        <v>2.28515625</v>
      </c>
      <c r="F5" s="3">
        <f t="shared" si="2"/>
        <v>2.2578125</v>
      </c>
      <c r="G5" s="5">
        <v>42537</v>
      </c>
      <c r="H5" s="5" t="s">
        <v>35</v>
      </c>
    </row>
    <row r="6" spans="1:9" x14ac:dyDescent="0.2">
      <c r="A6" t="s">
        <v>7</v>
      </c>
      <c r="B6" t="s">
        <v>10</v>
      </c>
      <c r="C6" s="1">
        <v>0.7421875</v>
      </c>
      <c r="D6" s="1">
        <f t="shared" si="0"/>
        <v>0.33333333333333331</v>
      </c>
      <c r="E6" s="3">
        <f t="shared" si="1"/>
        <v>2.2265625</v>
      </c>
      <c r="F6" s="3">
        <f t="shared" si="2"/>
        <v>2.2578125</v>
      </c>
      <c r="G6" s="5">
        <v>42537</v>
      </c>
      <c r="H6" s="5" t="s">
        <v>36</v>
      </c>
    </row>
    <row r="7" spans="1:9" x14ac:dyDescent="0.2">
      <c r="A7" t="s">
        <v>8</v>
      </c>
      <c r="B7" t="s">
        <v>10</v>
      </c>
      <c r="C7" s="1">
        <v>0.75390625</v>
      </c>
      <c r="D7" s="1">
        <f t="shared" si="0"/>
        <v>0.33333333333333331</v>
      </c>
      <c r="E7" s="3">
        <f t="shared" si="1"/>
        <v>2.26171875</v>
      </c>
      <c r="F7" s="3">
        <f t="shared" si="2"/>
        <v>2.2578125</v>
      </c>
      <c r="G7" s="5">
        <v>42537</v>
      </c>
      <c r="H7" s="5" t="s">
        <v>37</v>
      </c>
    </row>
    <row r="8" spans="1:9" x14ac:dyDescent="0.2">
      <c r="A8" t="s">
        <v>13</v>
      </c>
      <c r="B8" t="s">
        <v>14</v>
      </c>
      <c r="C8" s="1">
        <v>0.734375</v>
      </c>
      <c r="D8" s="1">
        <f t="shared" si="0"/>
        <v>0.33333333333333331</v>
      </c>
      <c r="E8" s="3">
        <f t="shared" si="1"/>
        <v>2.203125</v>
      </c>
      <c r="F8" s="3">
        <f t="shared" si="2"/>
        <v>2.265625</v>
      </c>
      <c r="G8" s="5">
        <v>42537</v>
      </c>
      <c r="H8" s="5" t="s">
        <v>38</v>
      </c>
    </row>
    <row r="9" spans="1:9" x14ac:dyDescent="0.2">
      <c r="A9" t="s">
        <v>15</v>
      </c>
      <c r="B9" t="s">
        <v>14</v>
      </c>
      <c r="C9" s="1">
        <v>0.7421875</v>
      </c>
      <c r="D9" s="1">
        <f t="shared" si="0"/>
        <v>0.33333333333333331</v>
      </c>
      <c r="E9" s="3">
        <f t="shared" si="1"/>
        <v>2.2265625</v>
      </c>
      <c r="F9" s="3">
        <f t="shared" si="2"/>
        <v>2.265625</v>
      </c>
      <c r="G9" s="5">
        <v>42537</v>
      </c>
      <c r="H9" s="5" t="s">
        <v>39</v>
      </c>
    </row>
    <row r="10" spans="1:9" x14ac:dyDescent="0.2">
      <c r="A10" t="s">
        <v>16</v>
      </c>
      <c r="B10" t="s">
        <v>14</v>
      </c>
      <c r="C10" s="1">
        <v>0.7890625</v>
      </c>
      <c r="D10" s="1">
        <f t="shared" si="0"/>
        <v>0.33333333333333331</v>
      </c>
      <c r="E10" s="3">
        <f t="shared" si="1"/>
        <v>2.3671875</v>
      </c>
      <c r="F10" s="3">
        <f t="shared" si="2"/>
        <v>2.265625</v>
      </c>
      <c r="G10" s="5">
        <v>42537</v>
      </c>
      <c r="H10" s="5" t="s">
        <v>40</v>
      </c>
    </row>
    <row r="11" spans="1:9" x14ac:dyDescent="0.2">
      <c r="A11" t="s">
        <v>18</v>
      </c>
      <c r="B11" t="s">
        <v>21</v>
      </c>
      <c r="C11" s="1">
        <v>0.77734375</v>
      </c>
      <c r="D11" s="1">
        <f t="shared" si="0"/>
        <v>0.33333333333333331</v>
      </c>
      <c r="E11" s="3">
        <f t="shared" si="1"/>
        <v>2.33203125</v>
      </c>
      <c r="F11" s="3">
        <f t="shared" si="2"/>
        <v>2.34765625</v>
      </c>
      <c r="G11" s="5">
        <v>42537</v>
      </c>
      <c r="H11" s="5" t="s">
        <v>41</v>
      </c>
    </row>
    <row r="12" spans="1:9" x14ac:dyDescent="0.2">
      <c r="A12" t="s">
        <v>19</v>
      </c>
      <c r="B12" t="s">
        <v>21</v>
      </c>
      <c r="C12" s="1">
        <v>0.796875</v>
      </c>
      <c r="D12" s="1">
        <f t="shared" si="0"/>
        <v>0.33333333333333331</v>
      </c>
      <c r="E12" s="3">
        <f t="shared" si="1"/>
        <v>2.390625</v>
      </c>
      <c r="F12" s="3">
        <f t="shared" si="2"/>
        <v>2.34765625</v>
      </c>
      <c r="G12" s="5">
        <v>42537</v>
      </c>
      <c r="H12" s="5" t="s">
        <v>42</v>
      </c>
    </row>
    <row r="13" spans="1:9" x14ac:dyDescent="0.2">
      <c r="A13" t="s">
        <v>20</v>
      </c>
      <c r="B13" t="s">
        <v>21</v>
      </c>
      <c r="C13" s="1">
        <v>0.7734375</v>
      </c>
      <c r="D13" s="1">
        <f t="shared" si="0"/>
        <v>0.33333333333333331</v>
      </c>
      <c r="E13" s="3">
        <f t="shared" si="1"/>
        <v>2.3203125</v>
      </c>
      <c r="F13" s="3">
        <f t="shared" si="2"/>
        <v>2.34765625</v>
      </c>
      <c r="G13" s="5">
        <v>42537</v>
      </c>
      <c r="H13" s="5" t="s">
        <v>43</v>
      </c>
    </row>
    <row r="14" spans="1:9" x14ac:dyDescent="0.2">
      <c r="A14" t="s">
        <v>26</v>
      </c>
      <c r="B14" t="s">
        <v>29</v>
      </c>
      <c r="C14" s="1">
        <v>0.77734375</v>
      </c>
      <c r="D14" s="1">
        <f t="shared" si="0"/>
        <v>0.33333333333333331</v>
      </c>
      <c r="E14" s="3">
        <f t="shared" si="1"/>
        <v>2.33203125</v>
      </c>
      <c r="F14" s="3">
        <f t="shared" si="2"/>
        <v>2.30078125</v>
      </c>
      <c r="G14" s="5">
        <v>42538</v>
      </c>
      <c r="H14" s="5" t="s">
        <v>47</v>
      </c>
    </row>
    <row r="15" spans="1:9" x14ac:dyDescent="0.2">
      <c r="A15" t="s">
        <v>27</v>
      </c>
      <c r="B15" t="s">
        <v>29</v>
      </c>
      <c r="C15" s="1">
        <v>0.76953125</v>
      </c>
      <c r="D15" s="1">
        <f t="shared" si="0"/>
        <v>0.33333333333333331</v>
      </c>
      <c r="E15" s="3">
        <f t="shared" si="1"/>
        <v>2.30859375</v>
      </c>
      <c r="F15" s="3">
        <f t="shared" si="2"/>
        <v>2.30078125</v>
      </c>
      <c r="G15" s="5">
        <v>42538</v>
      </c>
      <c r="H15" s="5" t="s">
        <v>48</v>
      </c>
    </row>
    <row r="16" spans="1:9" x14ac:dyDescent="0.2">
      <c r="A16" t="s">
        <v>28</v>
      </c>
      <c r="B16" t="s">
        <v>29</v>
      </c>
      <c r="C16" s="1">
        <v>0.75390625</v>
      </c>
      <c r="D16" s="1">
        <f t="shared" si="0"/>
        <v>0.33333333333333331</v>
      </c>
      <c r="E16" s="3">
        <f t="shared" si="1"/>
        <v>2.26171875</v>
      </c>
      <c r="F16" s="3">
        <f t="shared" si="2"/>
        <v>2.30078125</v>
      </c>
      <c r="G16" s="5">
        <v>42538</v>
      </c>
      <c r="H16" s="5" t="s">
        <v>49</v>
      </c>
    </row>
    <row r="17" spans="1:8" x14ac:dyDescent="0.2">
      <c r="A17" t="s">
        <v>23</v>
      </c>
      <c r="B17" t="s">
        <v>22</v>
      </c>
      <c r="C17" s="1">
        <v>0.7734375</v>
      </c>
      <c r="D17" s="1">
        <f t="shared" si="0"/>
        <v>0.33333333333333331</v>
      </c>
      <c r="E17" s="3">
        <f t="shared" si="1"/>
        <v>2.3203125</v>
      </c>
      <c r="F17" s="3">
        <f t="shared" si="2"/>
        <v>2.328125</v>
      </c>
      <c r="G17" s="5">
        <v>42537</v>
      </c>
      <c r="H17" s="5" t="s">
        <v>44</v>
      </c>
    </row>
    <row r="18" spans="1:8" x14ac:dyDescent="0.2">
      <c r="A18" t="s">
        <v>24</v>
      </c>
      <c r="B18" t="s">
        <v>22</v>
      </c>
      <c r="C18" s="1">
        <v>0.78515625</v>
      </c>
      <c r="D18" s="1">
        <f t="shared" si="0"/>
        <v>0.33333333333333331</v>
      </c>
      <c r="E18" s="3">
        <f t="shared" si="1"/>
        <v>2.35546875</v>
      </c>
      <c r="F18" s="3">
        <f t="shared" si="2"/>
        <v>2.328125</v>
      </c>
      <c r="G18" s="5">
        <v>42537</v>
      </c>
      <c r="H18" s="5" t="s">
        <v>45</v>
      </c>
    </row>
    <row r="19" spans="1:8" x14ac:dyDescent="0.2">
      <c r="A19" t="s">
        <v>25</v>
      </c>
      <c r="B19" t="s">
        <v>22</v>
      </c>
      <c r="C19" s="1">
        <v>0.76953125</v>
      </c>
      <c r="D19" s="1">
        <f t="shared" si="0"/>
        <v>0.33333333333333331</v>
      </c>
      <c r="E19" s="3">
        <f t="shared" si="1"/>
        <v>2.30859375</v>
      </c>
      <c r="F19" s="3">
        <f t="shared" si="2"/>
        <v>2.328125</v>
      </c>
      <c r="G19" s="5">
        <v>42538</v>
      </c>
      <c r="H19" s="5" t="s">
        <v>46</v>
      </c>
    </row>
    <row r="20" spans="1:8" x14ac:dyDescent="0.2">
      <c r="A20" t="s">
        <v>53</v>
      </c>
      <c r="B20" t="s">
        <v>50</v>
      </c>
      <c r="C20" s="1">
        <v>0.7265625</v>
      </c>
      <c r="D20" s="1">
        <f t="shared" si="0"/>
        <v>0.33333333333333331</v>
      </c>
      <c r="E20" s="3">
        <f t="shared" si="1"/>
        <v>2.1796875</v>
      </c>
      <c r="F20" s="3">
        <f t="shared" si="2"/>
        <v>2.2421875</v>
      </c>
      <c r="G20" s="5">
        <v>42538</v>
      </c>
      <c r="H20" s="5" t="s">
        <v>62</v>
      </c>
    </row>
    <row r="21" spans="1:8" x14ac:dyDescent="0.2">
      <c r="A21" t="s">
        <v>54</v>
      </c>
      <c r="B21" t="s">
        <v>50</v>
      </c>
      <c r="C21" s="1">
        <v>0.74609375</v>
      </c>
      <c r="D21" s="1">
        <f t="shared" si="0"/>
        <v>0.33333333333333331</v>
      </c>
      <c r="E21" s="3">
        <f t="shared" si="1"/>
        <v>2.23828125</v>
      </c>
      <c r="F21" s="3">
        <f t="shared" si="2"/>
        <v>2.2421875</v>
      </c>
      <c r="G21" s="5">
        <v>42538</v>
      </c>
      <c r="H21" s="5" t="s">
        <v>64</v>
      </c>
    </row>
    <row r="22" spans="1:8" x14ac:dyDescent="0.2">
      <c r="A22" t="s">
        <v>55</v>
      </c>
      <c r="B22" t="s">
        <v>50</v>
      </c>
      <c r="C22" s="1">
        <v>0.76953125</v>
      </c>
      <c r="D22" s="1">
        <f t="shared" si="0"/>
        <v>0.33333333333333331</v>
      </c>
      <c r="E22" s="3">
        <f t="shared" si="1"/>
        <v>2.30859375</v>
      </c>
      <c r="F22" s="3">
        <f t="shared" si="2"/>
        <v>2.2421875</v>
      </c>
      <c r="G22" s="6">
        <v>42538</v>
      </c>
      <c r="H22" s="5" t="s">
        <v>65</v>
      </c>
    </row>
    <row r="23" spans="1:8" x14ac:dyDescent="0.2">
      <c r="A23" t="s">
        <v>56</v>
      </c>
      <c r="B23" t="s">
        <v>51</v>
      </c>
      <c r="C23" s="1">
        <v>0.72265625</v>
      </c>
      <c r="D23" s="1">
        <f t="shared" si="0"/>
        <v>0.33333333333333331</v>
      </c>
      <c r="E23" s="3">
        <f t="shared" si="1"/>
        <v>2.16796875</v>
      </c>
      <c r="F23" s="3">
        <f t="shared" si="2"/>
        <v>2.234375</v>
      </c>
      <c r="G23" s="5">
        <v>42538</v>
      </c>
      <c r="H23" s="5" t="s">
        <v>66</v>
      </c>
    </row>
    <row r="24" spans="1:8" x14ac:dyDescent="0.2">
      <c r="A24" t="s">
        <v>57</v>
      </c>
      <c r="B24" t="s">
        <v>51</v>
      </c>
      <c r="C24" s="1">
        <v>0.73828125</v>
      </c>
      <c r="D24" s="1">
        <f t="shared" si="0"/>
        <v>0.33333333333333331</v>
      </c>
      <c r="E24" s="3">
        <f t="shared" si="1"/>
        <v>2.21484375</v>
      </c>
      <c r="F24" s="3">
        <f t="shared" si="2"/>
        <v>2.234375</v>
      </c>
      <c r="G24" s="5">
        <v>42538</v>
      </c>
      <c r="H24" s="5" t="s">
        <v>67</v>
      </c>
    </row>
    <row r="25" spans="1:8" x14ac:dyDescent="0.2">
      <c r="A25" t="s">
        <v>58</v>
      </c>
      <c r="B25" t="s">
        <v>51</v>
      </c>
      <c r="C25" s="1">
        <v>0.7734375</v>
      </c>
      <c r="D25" s="1">
        <f t="shared" si="0"/>
        <v>0.33333333333333331</v>
      </c>
      <c r="E25" s="3">
        <f t="shared" si="1"/>
        <v>2.3203125</v>
      </c>
      <c r="F25" s="3">
        <f t="shared" si="2"/>
        <v>2.234375</v>
      </c>
      <c r="G25" s="5">
        <v>42538</v>
      </c>
      <c r="H25" s="5" t="s">
        <v>68</v>
      </c>
    </row>
    <row r="26" spans="1:8" x14ac:dyDescent="0.2">
      <c r="A26" t="s">
        <v>59</v>
      </c>
      <c r="B26" t="s">
        <v>52</v>
      </c>
      <c r="C26" s="1">
        <v>0.8125</v>
      </c>
      <c r="D26" s="1">
        <f t="shared" si="0"/>
        <v>0.33333333333333331</v>
      </c>
      <c r="E26" s="3">
        <f t="shared" si="1"/>
        <v>2.4375</v>
      </c>
      <c r="F26" s="3">
        <f t="shared" si="2"/>
        <v>2.33203125</v>
      </c>
      <c r="G26" s="5">
        <v>42538</v>
      </c>
      <c r="H26" s="5" t="s">
        <v>69</v>
      </c>
    </row>
    <row r="27" spans="1:8" x14ac:dyDescent="0.2">
      <c r="A27" t="s">
        <v>60</v>
      </c>
      <c r="B27" t="s">
        <v>52</v>
      </c>
      <c r="C27" s="1">
        <v>0.70703125</v>
      </c>
      <c r="D27" s="1">
        <f t="shared" si="0"/>
        <v>0.33333333333333331</v>
      </c>
      <c r="E27" s="3">
        <f t="shared" si="1"/>
        <v>2.12109375</v>
      </c>
      <c r="F27" s="3">
        <f t="shared" si="2"/>
        <v>2.33203125</v>
      </c>
      <c r="G27" s="5">
        <v>42538</v>
      </c>
      <c r="H27" s="5" t="s">
        <v>70</v>
      </c>
    </row>
    <row r="28" spans="1:8" x14ac:dyDescent="0.2">
      <c r="A28" t="s">
        <v>61</v>
      </c>
      <c r="B28" t="s">
        <v>52</v>
      </c>
      <c r="C28" s="1">
        <v>0.8125</v>
      </c>
      <c r="D28" s="1">
        <f t="shared" si="0"/>
        <v>0.33333333333333331</v>
      </c>
      <c r="E28" s="3">
        <f t="shared" si="1"/>
        <v>2.4375</v>
      </c>
      <c r="F28" s="3">
        <f t="shared" si="2"/>
        <v>2.33203125</v>
      </c>
      <c r="G28" s="5">
        <v>42538</v>
      </c>
      <c r="H28" s="5" t="s">
        <v>71</v>
      </c>
    </row>
    <row r="29" spans="1:8" x14ac:dyDescent="0.2">
      <c r="A29" t="s">
        <v>74</v>
      </c>
      <c r="B29" t="s">
        <v>73</v>
      </c>
      <c r="C29" s="1">
        <v>0.703125</v>
      </c>
      <c r="D29" s="1">
        <f t="shared" si="0"/>
        <v>0.33333333333333331</v>
      </c>
      <c r="E29" s="3">
        <f t="shared" si="1"/>
        <v>2.109375</v>
      </c>
      <c r="F29" s="3">
        <f t="shared" si="2"/>
        <v>2.234375</v>
      </c>
      <c r="G29" s="5">
        <v>42541</v>
      </c>
      <c r="H29" s="5" t="s">
        <v>77</v>
      </c>
    </row>
    <row r="30" spans="1:8" x14ac:dyDescent="0.2">
      <c r="A30" t="s">
        <v>75</v>
      </c>
      <c r="B30" t="s">
        <v>73</v>
      </c>
      <c r="C30" s="1">
        <v>0.77734375</v>
      </c>
      <c r="D30" s="1">
        <f t="shared" si="0"/>
        <v>0.33333333333333331</v>
      </c>
      <c r="E30" s="3">
        <f t="shared" si="1"/>
        <v>2.33203125</v>
      </c>
      <c r="F30" s="3">
        <f t="shared" si="2"/>
        <v>2.234375</v>
      </c>
      <c r="G30" s="5">
        <v>42541</v>
      </c>
      <c r="H30" s="5" t="s">
        <v>78</v>
      </c>
    </row>
    <row r="31" spans="1:8" x14ac:dyDescent="0.2">
      <c r="A31" t="s">
        <v>76</v>
      </c>
      <c r="B31" t="s">
        <v>73</v>
      </c>
      <c r="C31" s="1">
        <v>0.75390625</v>
      </c>
      <c r="D31" s="1">
        <f t="shared" si="0"/>
        <v>0.33333333333333331</v>
      </c>
      <c r="E31" s="3">
        <f t="shared" si="1"/>
        <v>2.26171875</v>
      </c>
      <c r="F31" s="3">
        <f t="shared" si="2"/>
        <v>2.234375</v>
      </c>
      <c r="G31" s="5">
        <v>42541</v>
      </c>
      <c r="H31" s="5" t="s">
        <v>84</v>
      </c>
    </row>
    <row r="32" spans="1:8" x14ac:dyDescent="0.2">
      <c r="A32" t="s">
        <v>86</v>
      </c>
      <c r="B32" t="s">
        <v>87</v>
      </c>
      <c r="C32" s="1">
        <v>0.73828125</v>
      </c>
      <c r="D32" s="1">
        <f t="shared" si="0"/>
        <v>0.33333333333333331</v>
      </c>
      <c r="E32" s="3">
        <f t="shared" si="1"/>
        <v>2.21484375</v>
      </c>
      <c r="F32" s="3">
        <f>AVERAGEIF(B:B,B33,E:E)</f>
        <v>2.2218749999999998</v>
      </c>
      <c r="G32" s="5">
        <v>42541</v>
      </c>
      <c r="H32" s="5" t="s">
        <v>85</v>
      </c>
    </row>
    <row r="33" spans="1:8" x14ac:dyDescent="0.2">
      <c r="A33" t="s">
        <v>88</v>
      </c>
      <c r="B33" t="s">
        <v>79</v>
      </c>
      <c r="C33" s="1">
        <v>0.71875</v>
      </c>
      <c r="D33" s="1">
        <f t="shared" si="0"/>
        <v>0.33333333333333331</v>
      </c>
      <c r="E33" s="3">
        <f t="shared" si="1"/>
        <v>2.15625</v>
      </c>
      <c r="F33" s="3">
        <f t="shared" ref="F33:F34" si="3">AVERAGEIF(B:B,B34,E:E)</f>
        <v>2.2218749999999998</v>
      </c>
      <c r="G33" s="5">
        <v>42541</v>
      </c>
      <c r="H33" s="5" t="s">
        <v>89</v>
      </c>
    </row>
    <row r="34" spans="1:8" x14ac:dyDescent="0.2">
      <c r="A34" t="s">
        <v>80</v>
      </c>
      <c r="B34" t="s">
        <v>79</v>
      </c>
      <c r="C34" s="1">
        <v>0.79296875</v>
      </c>
      <c r="D34" s="1">
        <f t="shared" si="0"/>
        <v>0.33333333333333331</v>
      </c>
      <c r="E34" s="3">
        <f t="shared" si="1"/>
        <v>2.37890625</v>
      </c>
      <c r="F34" s="3">
        <f t="shared" si="3"/>
        <v>2.2218749999999998</v>
      </c>
      <c r="G34" s="5">
        <v>42541</v>
      </c>
      <c r="H34" s="5" t="s">
        <v>89</v>
      </c>
    </row>
    <row r="35" spans="1:8" x14ac:dyDescent="0.2">
      <c r="A35" t="s">
        <v>81</v>
      </c>
      <c r="B35" t="s">
        <v>79</v>
      </c>
      <c r="C35" s="1">
        <v>0.71484375</v>
      </c>
      <c r="D35" s="1">
        <f t="shared" si="0"/>
        <v>0.33333333333333331</v>
      </c>
      <c r="E35" s="3">
        <f t="shared" ref="E35:E36" si="4">C35/D35</f>
        <v>2.14453125</v>
      </c>
      <c r="F35" s="3">
        <f t="shared" ref="F35:F36" si="5">AVERAGEIF(B:B,B35,E:E)</f>
        <v>2.2218749999999998</v>
      </c>
      <c r="G35" s="5">
        <v>42541</v>
      </c>
      <c r="H35" s="5" t="s">
        <v>89</v>
      </c>
    </row>
    <row r="36" spans="1:8" x14ac:dyDescent="0.2">
      <c r="A36" t="s">
        <v>82</v>
      </c>
      <c r="B36" t="s">
        <v>79</v>
      </c>
      <c r="C36" s="1">
        <v>0.73046875</v>
      </c>
      <c r="D36" s="1">
        <f t="shared" si="0"/>
        <v>0.33333333333333331</v>
      </c>
      <c r="E36" s="3">
        <f t="shared" si="4"/>
        <v>2.19140625</v>
      </c>
      <c r="F36" s="3">
        <f t="shared" si="5"/>
        <v>2.2218749999999998</v>
      </c>
      <c r="G36" s="5">
        <v>42541</v>
      </c>
      <c r="H36" s="5" t="s">
        <v>89</v>
      </c>
    </row>
    <row r="37" spans="1:8" x14ac:dyDescent="0.2">
      <c r="A37" t="s">
        <v>83</v>
      </c>
      <c r="B37" t="s">
        <v>79</v>
      </c>
      <c r="C37" s="1">
        <v>0.74609375</v>
      </c>
      <c r="D37" s="1">
        <f t="shared" si="0"/>
        <v>0.33333333333333331</v>
      </c>
      <c r="E37" s="3">
        <f t="shared" ref="E37" si="6">C37/D37</f>
        <v>2.23828125</v>
      </c>
      <c r="F37" s="3">
        <f t="shared" ref="F37" si="7">AVERAGEIF(B:B,B37,E:E)</f>
        <v>2.2218749999999998</v>
      </c>
      <c r="G37" s="5">
        <v>42541</v>
      </c>
      <c r="H37" s="5" t="s">
        <v>89</v>
      </c>
    </row>
    <row r="38" spans="1:8" x14ac:dyDescent="0.2">
      <c r="A38" t="s">
        <v>90</v>
      </c>
      <c r="B38" t="s">
        <v>90</v>
      </c>
      <c r="C38" s="1">
        <v>0.75390625</v>
      </c>
      <c r="D38" s="1">
        <f t="shared" si="0"/>
        <v>0.33333333333333331</v>
      </c>
      <c r="E38" s="3">
        <f t="shared" ref="E38" si="8">C38/D38</f>
        <v>2.26171875</v>
      </c>
      <c r="F38" s="3">
        <f t="shared" ref="F38:F49" si="9">AVERAGEIF(B:B,B38,E:E)</f>
        <v>2.19921875</v>
      </c>
      <c r="G38" s="5">
        <v>42542</v>
      </c>
      <c r="H38" s="5" t="s">
        <v>93</v>
      </c>
    </row>
    <row r="39" spans="1:8" x14ac:dyDescent="0.2">
      <c r="A39" t="s">
        <v>91</v>
      </c>
      <c r="B39" t="s">
        <v>90</v>
      </c>
      <c r="C39" s="1">
        <v>0.69921875</v>
      </c>
      <c r="D39" s="1">
        <f t="shared" si="0"/>
        <v>0.33333333333333331</v>
      </c>
      <c r="E39" s="3">
        <f t="shared" ref="E39:E40" si="10">C39/D39</f>
        <v>2.09765625</v>
      </c>
      <c r="F39" s="3">
        <f t="shared" si="9"/>
        <v>2.19921875</v>
      </c>
      <c r="G39" s="5">
        <v>42542</v>
      </c>
      <c r="H39" s="5" t="s">
        <v>93</v>
      </c>
    </row>
    <row r="40" spans="1:8" x14ac:dyDescent="0.2">
      <c r="A40" t="s">
        <v>92</v>
      </c>
      <c r="B40" t="s">
        <v>90</v>
      </c>
      <c r="C40" s="1">
        <v>0.74609375</v>
      </c>
      <c r="D40" s="1">
        <f t="shared" si="0"/>
        <v>0.33333333333333331</v>
      </c>
      <c r="E40" s="3">
        <f t="shared" si="10"/>
        <v>2.23828125</v>
      </c>
      <c r="F40" s="3">
        <f t="shared" si="9"/>
        <v>2.19921875</v>
      </c>
      <c r="G40" s="5">
        <v>42542</v>
      </c>
      <c r="H40" s="5" t="s">
        <v>93</v>
      </c>
    </row>
    <row r="41" spans="1:8" x14ac:dyDescent="0.2">
      <c r="A41" t="s">
        <v>94</v>
      </c>
      <c r="B41" t="s">
        <v>91</v>
      </c>
      <c r="C41" s="1">
        <v>0.80078125</v>
      </c>
      <c r="D41" s="1">
        <f t="shared" si="0"/>
        <v>0.33333333333333331</v>
      </c>
      <c r="E41" s="3">
        <f t="shared" ref="E41:E43" si="11">C41/D41</f>
        <v>2.40234375</v>
      </c>
      <c r="F41" s="3">
        <f t="shared" si="9"/>
        <v>2.3046875</v>
      </c>
      <c r="G41" s="5">
        <v>42542</v>
      </c>
      <c r="H41" s="5" t="s">
        <v>97</v>
      </c>
    </row>
    <row r="42" spans="1:8" x14ac:dyDescent="0.2">
      <c r="A42" t="s">
        <v>95</v>
      </c>
      <c r="B42" t="s">
        <v>91</v>
      </c>
      <c r="C42" s="1">
        <v>0.76953125</v>
      </c>
      <c r="D42" s="1">
        <f t="shared" si="0"/>
        <v>0.33333333333333331</v>
      </c>
      <c r="E42" s="3">
        <f t="shared" si="11"/>
        <v>2.30859375</v>
      </c>
      <c r="F42" s="3">
        <f t="shared" si="9"/>
        <v>2.3046875</v>
      </c>
      <c r="G42" s="5">
        <v>42542</v>
      </c>
      <c r="H42" s="5" t="s">
        <v>97</v>
      </c>
    </row>
    <row r="43" spans="1:8" x14ac:dyDescent="0.2">
      <c r="A43" t="s">
        <v>96</v>
      </c>
      <c r="B43" t="s">
        <v>91</v>
      </c>
      <c r="C43" s="1">
        <v>0.734375</v>
      </c>
      <c r="D43" s="1">
        <f t="shared" si="0"/>
        <v>0.33333333333333331</v>
      </c>
      <c r="E43" s="3">
        <f t="shared" si="11"/>
        <v>2.203125</v>
      </c>
      <c r="F43" s="3">
        <f t="shared" si="9"/>
        <v>2.3046875</v>
      </c>
      <c r="G43" s="5">
        <v>42542</v>
      </c>
      <c r="H43" s="5" t="s">
        <v>97</v>
      </c>
    </row>
    <row r="44" spans="1:8" x14ac:dyDescent="0.2">
      <c r="A44" t="s">
        <v>98</v>
      </c>
      <c r="B44" t="s">
        <v>101</v>
      </c>
      <c r="C44" s="1">
        <v>0.7265625</v>
      </c>
      <c r="D44" s="1">
        <f t="shared" si="0"/>
        <v>0.33333333333333331</v>
      </c>
      <c r="E44" s="3">
        <f t="shared" ref="E44:E49" si="12">C44/D44</f>
        <v>2.1796875</v>
      </c>
      <c r="F44" s="3">
        <f t="shared" si="9"/>
        <v>2.2578125</v>
      </c>
      <c r="G44" s="5">
        <v>42543</v>
      </c>
      <c r="H44" s="5" t="s">
        <v>77</v>
      </c>
    </row>
    <row r="45" spans="1:8" x14ac:dyDescent="0.2">
      <c r="A45" t="s">
        <v>99</v>
      </c>
      <c r="B45" t="s">
        <v>101</v>
      </c>
      <c r="C45" s="1">
        <v>0.76953125</v>
      </c>
      <c r="D45" s="1">
        <f t="shared" si="0"/>
        <v>0.33333333333333331</v>
      </c>
      <c r="E45" s="3">
        <f t="shared" si="12"/>
        <v>2.30859375</v>
      </c>
      <c r="F45" s="3">
        <f t="shared" si="9"/>
        <v>2.2578125</v>
      </c>
      <c r="G45" s="5">
        <v>42543</v>
      </c>
      <c r="H45" s="5" t="s">
        <v>77</v>
      </c>
    </row>
    <row r="46" spans="1:8" x14ac:dyDescent="0.2">
      <c r="A46" t="s">
        <v>100</v>
      </c>
      <c r="B46" t="s">
        <v>101</v>
      </c>
      <c r="C46" s="1">
        <v>0.76171875</v>
      </c>
      <c r="D46" s="1">
        <f t="shared" si="0"/>
        <v>0.33333333333333331</v>
      </c>
      <c r="E46" s="3">
        <f t="shared" si="12"/>
        <v>2.28515625</v>
      </c>
      <c r="F46" s="3">
        <f t="shared" si="9"/>
        <v>2.2578125</v>
      </c>
      <c r="G46" s="5">
        <v>42543</v>
      </c>
      <c r="H46" s="5" t="s">
        <v>77</v>
      </c>
    </row>
    <row r="47" spans="1:8" x14ac:dyDescent="0.2">
      <c r="A47" t="s">
        <v>103</v>
      </c>
      <c r="B47" t="s">
        <v>102</v>
      </c>
      <c r="C47" s="1">
        <v>0.9375</v>
      </c>
      <c r="D47" s="1">
        <f t="shared" si="0"/>
        <v>0.33333333333333331</v>
      </c>
      <c r="E47" s="3">
        <f t="shared" si="12"/>
        <v>2.8125</v>
      </c>
      <c r="F47" s="3">
        <f t="shared" si="9"/>
        <v>2.8046875</v>
      </c>
      <c r="G47" s="5">
        <v>42543</v>
      </c>
      <c r="H47" s="5" t="s">
        <v>106</v>
      </c>
    </row>
    <row r="48" spans="1:8" x14ac:dyDescent="0.2">
      <c r="A48" t="s">
        <v>104</v>
      </c>
      <c r="B48" t="s">
        <v>102</v>
      </c>
      <c r="C48" s="1">
        <v>0.94921875</v>
      </c>
      <c r="D48" s="1">
        <f t="shared" si="0"/>
        <v>0.33333333333333331</v>
      </c>
      <c r="E48" s="3">
        <f t="shared" si="12"/>
        <v>2.84765625</v>
      </c>
      <c r="F48" s="3">
        <f t="shared" si="9"/>
        <v>2.8046875</v>
      </c>
      <c r="G48" s="5">
        <v>42543</v>
      </c>
      <c r="H48" s="5" t="s">
        <v>106</v>
      </c>
    </row>
    <row r="49" spans="1:9" x14ac:dyDescent="0.2">
      <c r="A49" t="s">
        <v>105</v>
      </c>
      <c r="B49" t="s">
        <v>102</v>
      </c>
      <c r="C49" s="1">
        <v>0.91796875</v>
      </c>
      <c r="D49" s="1">
        <f t="shared" si="0"/>
        <v>0.33333333333333331</v>
      </c>
      <c r="E49" s="3">
        <f t="shared" si="12"/>
        <v>2.75390625</v>
      </c>
      <c r="F49" s="3">
        <f t="shared" si="9"/>
        <v>2.8046875</v>
      </c>
      <c r="G49" s="5">
        <v>42543</v>
      </c>
      <c r="H49" s="5" t="s">
        <v>106</v>
      </c>
    </row>
    <row r="50" spans="1:9" x14ac:dyDescent="0.2">
      <c r="A50" t="s">
        <v>110</v>
      </c>
      <c r="B50" t="s">
        <v>107</v>
      </c>
      <c r="C50" s="1">
        <v>0.8359375</v>
      </c>
      <c r="D50" s="1">
        <f t="shared" si="0"/>
        <v>0.33333333333333331</v>
      </c>
      <c r="E50" s="3">
        <f t="shared" ref="E50:E55" si="13">C50/D50</f>
        <v>2.5078125</v>
      </c>
      <c r="F50" s="3">
        <f t="shared" ref="F50:F55" si="14">AVERAGEIF(B:B,B50,E:E)</f>
        <v>2.370159313959233</v>
      </c>
      <c r="G50" s="5">
        <v>42548</v>
      </c>
      <c r="H50" s="5" t="s">
        <v>108</v>
      </c>
      <c r="I50" s="7"/>
    </row>
    <row r="51" spans="1:9" x14ac:dyDescent="0.2">
      <c r="A51" t="s">
        <v>111</v>
      </c>
      <c r="B51" t="s">
        <v>107</v>
      </c>
      <c r="C51" s="1">
        <v>0.7734375</v>
      </c>
      <c r="D51" s="1">
        <f t="shared" si="0"/>
        <v>0.33333333333333331</v>
      </c>
      <c r="E51" s="3">
        <f t="shared" si="13"/>
        <v>2.3203125</v>
      </c>
      <c r="F51" s="3">
        <f t="shared" si="14"/>
        <v>2.370159313959233</v>
      </c>
      <c r="G51" s="5">
        <v>42548</v>
      </c>
      <c r="H51" s="5" t="s">
        <v>108</v>
      </c>
    </row>
    <row r="52" spans="1:9" x14ac:dyDescent="0.2">
      <c r="A52" t="s">
        <v>112</v>
      </c>
      <c r="B52" t="s">
        <v>107</v>
      </c>
      <c r="C52" s="1">
        <v>0.76078431395923296</v>
      </c>
      <c r="D52" s="1">
        <f t="shared" si="0"/>
        <v>0.33333333333333331</v>
      </c>
      <c r="E52" s="3">
        <f t="shared" si="13"/>
        <v>2.2823529418776989</v>
      </c>
      <c r="F52" s="3">
        <f t="shared" si="14"/>
        <v>2.370159313959233</v>
      </c>
      <c r="G52" s="5">
        <v>42548</v>
      </c>
      <c r="H52" s="5" t="s">
        <v>108</v>
      </c>
    </row>
    <row r="53" spans="1:9" x14ac:dyDescent="0.2">
      <c r="A53" t="s">
        <v>113</v>
      </c>
      <c r="B53" t="s">
        <v>109</v>
      </c>
      <c r="C53" s="1">
        <v>0.828125</v>
      </c>
      <c r="D53" s="1">
        <f t="shared" si="0"/>
        <v>0.33333333333333331</v>
      </c>
      <c r="E53" s="3">
        <f t="shared" si="13"/>
        <v>2.484375</v>
      </c>
      <c r="F53" s="3">
        <f t="shared" si="14"/>
        <v>2.507230392858093</v>
      </c>
      <c r="G53" s="5">
        <v>42548</v>
      </c>
      <c r="H53" s="5" t="s">
        <v>116</v>
      </c>
    </row>
    <row r="54" spans="1:9" x14ac:dyDescent="0.2">
      <c r="A54" t="s">
        <v>114</v>
      </c>
      <c r="B54" t="s">
        <v>109</v>
      </c>
      <c r="C54" s="1">
        <v>0.828125</v>
      </c>
      <c r="D54" s="1">
        <f t="shared" si="0"/>
        <v>0.33333333333333331</v>
      </c>
      <c r="E54" s="3">
        <f t="shared" si="13"/>
        <v>2.484375</v>
      </c>
      <c r="F54" s="3">
        <f t="shared" si="14"/>
        <v>2.507230392858093</v>
      </c>
      <c r="G54" s="5">
        <v>42548</v>
      </c>
      <c r="H54" s="5" t="s">
        <v>116</v>
      </c>
    </row>
    <row r="55" spans="1:9" x14ac:dyDescent="0.2">
      <c r="A55" t="s">
        <v>115</v>
      </c>
      <c r="B55" t="s">
        <v>109</v>
      </c>
      <c r="C55" s="1">
        <v>0.85098039285809302</v>
      </c>
      <c r="D55" s="1">
        <f t="shared" si="0"/>
        <v>0.33333333333333331</v>
      </c>
      <c r="E55" s="3">
        <f t="shared" si="13"/>
        <v>2.552941178574279</v>
      </c>
      <c r="F55" s="3">
        <f t="shared" si="14"/>
        <v>2.507230392858093</v>
      </c>
      <c r="G55" s="5">
        <v>42548</v>
      </c>
      <c r="H55" s="5" t="s">
        <v>116</v>
      </c>
    </row>
    <row r="56" spans="1:9" x14ac:dyDescent="0.2">
      <c r="A56" t="s">
        <v>122</v>
      </c>
      <c r="B56" t="s">
        <v>117</v>
      </c>
      <c r="C56" s="1">
        <v>0.82071713123663403</v>
      </c>
      <c r="D56" s="1">
        <f t="shared" si="0"/>
        <v>0.33333333333333331</v>
      </c>
      <c r="E56" s="3">
        <f t="shared" ref="E56:E58" si="15">C56/D56</f>
        <v>2.4621513937099024</v>
      </c>
      <c r="F56" s="3">
        <f t="shared" ref="F56:F58" si="16">AVERAGEIF(B:B,B56,E:E)</f>
        <v>2.48415785530314</v>
      </c>
      <c r="G56" s="5">
        <v>42549</v>
      </c>
      <c r="H56" s="5" t="s">
        <v>121</v>
      </c>
    </row>
    <row r="57" spans="1:9" x14ac:dyDescent="0.2">
      <c r="A57" t="s">
        <v>118</v>
      </c>
      <c r="B57" t="s">
        <v>117</v>
      </c>
      <c r="C57" s="1">
        <v>0.83529411788080199</v>
      </c>
      <c r="D57" s="1">
        <f t="shared" si="0"/>
        <v>0.33333333333333331</v>
      </c>
      <c r="E57" s="3">
        <f t="shared" si="15"/>
        <v>2.5058823536424062</v>
      </c>
      <c r="F57" s="3">
        <f t="shared" si="16"/>
        <v>2.48415785530314</v>
      </c>
      <c r="G57" s="5">
        <v>42549</v>
      </c>
      <c r="H57" s="5" t="s">
        <v>123</v>
      </c>
    </row>
    <row r="58" spans="1:9" x14ac:dyDescent="0.2">
      <c r="A58" t="s">
        <v>119</v>
      </c>
      <c r="B58" t="s">
        <v>117</v>
      </c>
      <c r="C58" s="1">
        <v>0.83730158635548102</v>
      </c>
      <c r="D58" s="1">
        <f t="shared" si="0"/>
        <v>0.33333333333333331</v>
      </c>
      <c r="E58" s="3">
        <f t="shared" si="15"/>
        <v>2.5119047590664434</v>
      </c>
      <c r="F58" s="3">
        <f t="shared" si="16"/>
        <v>2.48415785530314</v>
      </c>
      <c r="G58" s="5">
        <v>42549</v>
      </c>
      <c r="H58" s="5" t="s">
        <v>123</v>
      </c>
    </row>
    <row r="59" spans="1:9" x14ac:dyDescent="0.2">
      <c r="A59" t="s">
        <v>120</v>
      </c>
      <c r="B59" t="s">
        <v>117</v>
      </c>
      <c r="C59" s="1">
        <v>0.81889763826460304</v>
      </c>
      <c r="D59" s="1">
        <f t="shared" si="0"/>
        <v>0.33333333333333331</v>
      </c>
      <c r="E59" s="3">
        <f t="shared" ref="E59" si="17">C59/D59</f>
        <v>2.4566929147938095</v>
      </c>
      <c r="F59" s="3">
        <f t="shared" ref="F59" si="18">AVERAGEIF(B:B,B59,E:E)</f>
        <v>2.48415785530314</v>
      </c>
      <c r="G59" s="5">
        <v>42549</v>
      </c>
      <c r="H59" s="5" t="s">
        <v>123</v>
      </c>
    </row>
    <row r="60" spans="1:9" x14ac:dyDescent="0.2">
      <c r="A60" t="s">
        <v>125</v>
      </c>
      <c r="B60" t="s">
        <v>124</v>
      </c>
      <c r="C60" s="1">
        <v>0.86111111205721602</v>
      </c>
      <c r="D60" s="1">
        <f t="shared" si="0"/>
        <v>0.33333333333333331</v>
      </c>
      <c r="E60" s="3">
        <f t="shared" ref="E60:E62" si="19">C60/D60</f>
        <v>2.5833333361716484</v>
      </c>
      <c r="F60" s="3">
        <f t="shared" ref="F60:F63" si="20">AVERAGEIF(B:B,B60,E:E)</f>
        <v>2.5924265814022083</v>
      </c>
      <c r="G60" s="5">
        <v>42550</v>
      </c>
      <c r="H60" s="5" t="s">
        <v>128</v>
      </c>
    </row>
    <row r="61" spans="1:9" x14ac:dyDescent="0.2">
      <c r="A61" t="s">
        <v>126</v>
      </c>
      <c r="B61" t="s">
        <v>124</v>
      </c>
      <c r="C61" s="1">
        <v>0.873015873961978</v>
      </c>
      <c r="D61" s="1">
        <f t="shared" si="0"/>
        <v>0.33333333333333331</v>
      </c>
      <c r="E61" s="3">
        <f t="shared" si="19"/>
        <v>2.619047621885934</v>
      </c>
      <c r="F61" s="3">
        <f t="shared" si="20"/>
        <v>2.5924265814022083</v>
      </c>
      <c r="G61" s="5">
        <v>42550</v>
      </c>
      <c r="H61" s="5" t="s">
        <v>128</v>
      </c>
    </row>
    <row r="62" spans="1:9" x14ac:dyDescent="0.2">
      <c r="A62" t="s">
        <v>127</v>
      </c>
      <c r="B62" t="s">
        <v>124</v>
      </c>
      <c r="C62" s="1">
        <v>0.85829959538301404</v>
      </c>
      <c r="D62" s="1">
        <f t="shared" si="0"/>
        <v>0.33333333333333331</v>
      </c>
      <c r="E62" s="3">
        <f t="shared" si="19"/>
        <v>2.5748987861490424</v>
      </c>
      <c r="F62" s="3">
        <f t="shared" si="20"/>
        <v>2.5924265814022083</v>
      </c>
      <c r="G62" s="5">
        <v>42550</v>
      </c>
      <c r="H62" s="5" t="s">
        <v>128</v>
      </c>
    </row>
    <row r="63" spans="1:9" x14ac:dyDescent="0.2">
      <c r="A63" t="s">
        <v>130</v>
      </c>
      <c r="B63" t="s">
        <v>129</v>
      </c>
      <c r="C63" s="1">
        <v>0.30000000397364202</v>
      </c>
      <c r="D63" s="1">
        <f t="shared" si="0"/>
        <v>0.33333333333333331</v>
      </c>
      <c r="E63" s="3">
        <f t="shared" ref="E63" si="21">C63/D63</f>
        <v>0.90000001192092605</v>
      </c>
      <c r="F63" s="3">
        <f t="shared" si="20"/>
        <v>0.83333334624767108</v>
      </c>
      <c r="G63" s="5">
        <v>42550</v>
      </c>
      <c r="H63" s="5" t="s">
        <v>123</v>
      </c>
    </row>
    <row r="64" spans="1:9" x14ac:dyDescent="0.2">
      <c r="A64" t="s">
        <v>131</v>
      </c>
      <c r="B64" t="s">
        <v>129</v>
      </c>
      <c r="C64" s="1">
        <v>0.33333333929379699</v>
      </c>
      <c r="D64" s="1">
        <f t="shared" si="0"/>
        <v>0.33333333333333331</v>
      </c>
      <c r="E64" s="3">
        <f t="shared" ref="E64:E65" si="22">C64/D64</f>
        <v>1.000000017881391</v>
      </c>
      <c r="F64" s="3">
        <f t="shared" ref="F64:F68" si="23">AVERAGEIF(B:B,B64,E:E)</f>
        <v>0.83333334624767108</v>
      </c>
      <c r="G64" s="5">
        <v>42550</v>
      </c>
      <c r="H64" s="5" t="s">
        <v>123</v>
      </c>
    </row>
    <row r="65" spans="1:8" x14ac:dyDescent="0.2">
      <c r="A65" t="s">
        <v>132</v>
      </c>
      <c r="B65" t="s">
        <v>129</v>
      </c>
      <c r="C65" s="1">
        <v>0.20000000298023199</v>
      </c>
      <c r="D65" s="1">
        <f t="shared" si="0"/>
        <v>0.33333333333333331</v>
      </c>
      <c r="E65" s="3">
        <f t="shared" si="22"/>
        <v>0.60000000894069605</v>
      </c>
      <c r="F65" s="3">
        <f t="shared" si="23"/>
        <v>0.83333334624767108</v>
      </c>
      <c r="G65" s="5">
        <v>42550</v>
      </c>
      <c r="H65" s="5" t="s">
        <v>123</v>
      </c>
    </row>
    <row r="66" spans="1:8" x14ac:dyDescent="0.2">
      <c r="A66" t="s">
        <v>134</v>
      </c>
      <c r="B66" t="s">
        <v>133</v>
      </c>
      <c r="C66" s="1">
        <v>0.40000000099340999</v>
      </c>
      <c r="D66" s="1">
        <f t="shared" si="0"/>
        <v>0.33333333333333331</v>
      </c>
      <c r="E66" s="3">
        <f t="shared" ref="E66:E68" si="24">C66/D66</f>
        <v>1.20000000298023</v>
      </c>
      <c r="F66" s="3">
        <f t="shared" si="23"/>
        <v>0.98333334128061756</v>
      </c>
      <c r="G66" s="5">
        <v>42551</v>
      </c>
      <c r="H66" s="5" t="s">
        <v>137</v>
      </c>
    </row>
    <row r="67" spans="1:8" x14ac:dyDescent="0.2">
      <c r="A67" t="s">
        <v>135</v>
      </c>
      <c r="B67" t="s">
        <v>133</v>
      </c>
      <c r="C67" s="1">
        <v>0.23333333929379699</v>
      </c>
      <c r="D67" s="1">
        <f t="shared" ref="D67:D87" si="25">1/3</f>
        <v>0.33333333333333331</v>
      </c>
      <c r="E67" s="3">
        <f t="shared" si="24"/>
        <v>0.70000001788139099</v>
      </c>
      <c r="F67" s="3">
        <f t="shared" si="23"/>
        <v>0.98333334128061756</v>
      </c>
      <c r="G67" s="5">
        <v>42551</v>
      </c>
      <c r="H67" s="5" t="s">
        <v>137</v>
      </c>
    </row>
    <row r="68" spans="1:8" x14ac:dyDescent="0.2">
      <c r="A68" t="s">
        <v>136</v>
      </c>
      <c r="B68" t="s">
        <v>133</v>
      </c>
      <c r="C68" s="1">
        <v>0.20000000298023199</v>
      </c>
      <c r="D68" s="1">
        <f t="shared" si="25"/>
        <v>0.33333333333333331</v>
      </c>
      <c r="E68" s="3">
        <f t="shared" si="24"/>
        <v>0.60000000894069605</v>
      </c>
      <c r="F68" s="3">
        <f t="shared" si="23"/>
        <v>0.98333334128061756</v>
      </c>
      <c r="G68" s="5">
        <v>42551</v>
      </c>
      <c r="H68" s="5" t="s">
        <v>137</v>
      </c>
    </row>
    <row r="69" spans="1:8" x14ac:dyDescent="0.2">
      <c r="A69" t="s">
        <v>138</v>
      </c>
      <c r="B69" t="s">
        <v>133</v>
      </c>
      <c r="C69" s="1">
        <v>0.46666666666666601</v>
      </c>
      <c r="D69" s="1">
        <f t="shared" si="25"/>
        <v>0.33333333333333331</v>
      </c>
      <c r="E69" s="3">
        <f t="shared" ref="E69:E71" si="26">C69/D69</f>
        <v>1.3999999999999981</v>
      </c>
      <c r="F69" s="3">
        <f t="shared" ref="F69:F78" si="27">AVERAGEIF(B:B,B69,E:E)</f>
        <v>0.98333334128061756</v>
      </c>
      <c r="G69" s="5">
        <v>42551</v>
      </c>
      <c r="H69" s="5" t="s">
        <v>141</v>
      </c>
    </row>
    <row r="70" spans="1:8" x14ac:dyDescent="0.2">
      <c r="A70" t="s">
        <v>139</v>
      </c>
      <c r="B70" t="s">
        <v>133</v>
      </c>
      <c r="C70" s="1">
        <v>0.26666667064030902</v>
      </c>
      <c r="D70" s="1">
        <f t="shared" si="25"/>
        <v>0.33333333333333331</v>
      </c>
      <c r="E70" s="3">
        <f t="shared" si="26"/>
        <v>0.80000001192092707</v>
      </c>
      <c r="F70" s="3">
        <f t="shared" si="27"/>
        <v>0.98333334128061756</v>
      </c>
      <c r="G70" s="5">
        <v>42551</v>
      </c>
      <c r="H70" s="5" t="s">
        <v>141</v>
      </c>
    </row>
    <row r="71" spans="1:8" x14ac:dyDescent="0.2">
      <c r="A71" t="s">
        <v>140</v>
      </c>
      <c r="B71" t="s">
        <v>133</v>
      </c>
      <c r="C71" s="1">
        <v>0.40000000198682101</v>
      </c>
      <c r="D71" s="1">
        <f t="shared" si="25"/>
        <v>0.33333333333333331</v>
      </c>
      <c r="E71" s="3">
        <f t="shared" si="26"/>
        <v>1.2000000059604632</v>
      </c>
      <c r="F71" s="3">
        <f t="shared" si="27"/>
        <v>0.98333334128061756</v>
      </c>
      <c r="G71" s="5">
        <v>42551</v>
      </c>
      <c r="H71" s="5" t="s">
        <v>141</v>
      </c>
    </row>
    <row r="72" spans="1:8" x14ac:dyDescent="0.2">
      <c r="A72" t="s">
        <v>143</v>
      </c>
      <c r="B72" t="s">
        <v>142</v>
      </c>
      <c r="C72" s="1">
        <v>1</v>
      </c>
      <c r="D72" s="1">
        <f>1/1024</f>
        <v>9.765625E-4</v>
      </c>
      <c r="E72" s="3">
        <f t="shared" ref="E72:E75" si="28">C72/D72</f>
        <v>1024</v>
      </c>
      <c r="F72" s="3" t="s">
        <v>144</v>
      </c>
      <c r="G72" s="5">
        <v>42551</v>
      </c>
      <c r="H72" s="5" t="s">
        <v>145</v>
      </c>
    </row>
    <row r="73" spans="1:8" x14ac:dyDescent="0.2">
      <c r="A73" t="s">
        <v>146</v>
      </c>
      <c r="B73" t="s">
        <v>149</v>
      </c>
      <c r="C73" s="1">
        <v>0.33</v>
      </c>
      <c r="D73" s="1">
        <f t="shared" si="25"/>
        <v>0.33333333333333331</v>
      </c>
      <c r="E73" s="3">
        <f t="shared" si="28"/>
        <v>0.9900000000000001</v>
      </c>
      <c r="F73" s="3">
        <f t="shared" si="27"/>
        <v>1.024</v>
      </c>
      <c r="G73" s="5">
        <v>42557</v>
      </c>
      <c r="H73" s="5" t="s">
        <v>150</v>
      </c>
    </row>
    <row r="74" spans="1:8" x14ac:dyDescent="0.2">
      <c r="A74" t="s">
        <v>147</v>
      </c>
      <c r="B74" t="s">
        <v>149</v>
      </c>
      <c r="C74" s="1">
        <v>0.32400000000000001</v>
      </c>
      <c r="D74" s="1">
        <f t="shared" si="25"/>
        <v>0.33333333333333331</v>
      </c>
      <c r="E74" s="3">
        <f t="shared" si="28"/>
        <v>0.97200000000000009</v>
      </c>
      <c r="F74" s="3">
        <f t="shared" si="27"/>
        <v>1.024</v>
      </c>
      <c r="G74" s="5">
        <v>42557</v>
      </c>
      <c r="H74" s="5" t="s">
        <v>150</v>
      </c>
    </row>
    <row r="75" spans="1:8" x14ac:dyDescent="0.2">
      <c r="A75" t="s">
        <v>148</v>
      </c>
      <c r="B75" t="s">
        <v>149</v>
      </c>
      <c r="C75" s="1">
        <v>0.37</v>
      </c>
      <c r="D75" s="1">
        <f t="shared" si="25"/>
        <v>0.33333333333333331</v>
      </c>
      <c r="E75" s="3">
        <f t="shared" si="28"/>
        <v>1.1100000000000001</v>
      </c>
      <c r="F75" s="3">
        <f t="shared" si="27"/>
        <v>1.024</v>
      </c>
      <c r="G75" s="5">
        <v>42557</v>
      </c>
      <c r="H75" s="5" t="s">
        <v>150</v>
      </c>
    </row>
    <row r="76" spans="1:8" x14ac:dyDescent="0.2">
      <c r="A76" t="s">
        <v>152</v>
      </c>
      <c r="B76" t="s">
        <v>151</v>
      </c>
      <c r="C76" s="1">
        <v>0.38200000000000001</v>
      </c>
      <c r="D76" s="1">
        <f t="shared" si="25"/>
        <v>0.33333333333333331</v>
      </c>
      <c r="E76" s="3">
        <f t="shared" ref="E76:E78" si="29">C76/D76</f>
        <v>1.1460000000000001</v>
      </c>
      <c r="F76" s="3">
        <f t="shared" si="27"/>
        <v>1.0940000000000001</v>
      </c>
      <c r="G76" s="5">
        <v>42557</v>
      </c>
      <c r="H76" s="5" t="s">
        <v>155</v>
      </c>
    </row>
    <row r="77" spans="1:8" x14ac:dyDescent="0.2">
      <c r="A77" t="s">
        <v>153</v>
      </c>
      <c r="B77" t="s">
        <v>151</v>
      </c>
      <c r="C77" s="1">
        <v>0.34399999999999997</v>
      </c>
      <c r="D77" s="1">
        <f t="shared" si="25"/>
        <v>0.33333333333333331</v>
      </c>
      <c r="E77" s="3">
        <f t="shared" si="29"/>
        <v>1.032</v>
      </c>
      <c r="F77" s="3">
        <f t="shared" si="27"/>
        <v>1.0940000000000001</v>
      </c>
      <c r="G77" s="5">
        <v>42557</v>
      </c>
      <c r="H77" s="5" t="s">
        <v>155</v>
      </c>
    </row>
    <row r="78" spans="1:8" x14ac:dyDescent="0.2">
      <c r="A78" t="s">
        <v>154</v>
      </c>
      <c r="B78" t="s">
        <v>151</v>
      </c>
      <c r="C78" s="1">
        <v>0.36799999999999999</v>
      </c>
      <c r="D78" s="1">
        <f t="shared" si="25"/>
        <v>0.33333333333333331</v>
      </c>
      <c r="E78" s="3">
        <f t="shared" si="29"/>
        <v>1.1040000000000001</v>
      </c>
      <c r="F78" s="3">
        <f t="shared" si="27"/>
        <v>1.0940000000000001</v>
      </c>
      <c r="G78" s="5">
        <v>42557</v>
      </c>
      <c r="H78" s="5" t="s">
        <v>155</v>
      </c>
    </row>
    <row r="79" spans="1:8" x14ac:dyDescent="0.2">
      <c r="A79" t="s">
        <v>157</v>
      </c>
      <c r="B79" t="s">
        <v>156</v>
      </c>
      <c r="C79" s="1">
        <v>0.30199999999999999</v>
      </c>
      <c r="D79" s="1">
        <f t="shared" si="25"/>
        <v>0.33333333333333331</v>
      </c>
      <c r="E79" s="3">
        <f t="shared" ref="E79:E81" si="30">C79/D79</f>
        <v>0.90600000000000003</v>
      </c>
      <c r="F79" s="3">
        <f t="shared" ref="F79:F81" si="31">AVERAGEIF(B:B,B79,E:E)</f>
        <v>0.96200000000000008</v>
      </c>
      <c r="G79" s="5">
        <v>42558</v>
      </c>
      <c r="H79" s="5" t="s">
        <v>160</v>
      </c>
    </row>
    <row r="80" spans="1:8" x14ac:dyDescent="0.2">
      <c r="A80" t="s">
        <v>158</v>
      </c>
      <c r="B80" t="s">
        <v>156</v>
      </c>
      <c r="C80" s="1">
        <v>0.34399999999999997</v>
      </c>
      <c r="D80" s="1">
        <f t="shared" si="25"/>
        <v>0.33333333333333331</v>
      </c>
      <c r="E80" s="3">
        <f t="shared" si="30"/>
        <v>1.032</v>
      </c>
      <c r="F80" s="3">
        <f t="shared" si="31"/>
        <v>0.96200000000000008</v>
      </c>
      <c r="G80" s="5">
        <v>42558</v>
      </c>
      <c r="H80" s="5" t="s">
        <v>160</v>
      </c>
    </row>
    <row r="81" spans="1:8" x14ac:dyDescent="0.2">
      <c r="A81" t="s">
        <v>159</v>
      </c>
      <c r="B81" t="s">
        <v>156</v>
      </c>
      <c r="C81" s="1">
        <v>0.316</v>
      </c>
      <c r="D81" s="1">
        <f t="shared" si="25"/>
        <v>0.33333333333333331</v>
      </c>
      <c r="E81" s="3">
        <f t="shared" si="30"/>
        <v>0.94800000000000006</v>
      </c>
      <c r="F81" s="3">
        <f t="shared" si="31"/>
        <v>0.96200000000000008</v>
      </c>
      <c r="G81" s="5">
        <v>42558</v>
      </c>
      <c r="H81" s="5" t="s">
        <v>160</v>
      </c>
    </row>
    <row r="82" spans="1:8" x14ac:dyDescent="0.2">
      <c r="A82" t="s">
        <v>162</v>
      </c>
      <c r="B82" t="s">
        <v>161</v>
      </c>
      <c r="C82" s="1">
        <v>0.376</v>
      </c>
      <c r="D82" s="1">
        <f t="shared" si="25"/>
        <v>0.33333333333333331</v>
      </c>
      <c r="E82" s="3">
        <f t="shared" ref="E82:E84" si="32">C82/D82</f>
        <v>1.1280000000000001</v>
      </c>
      <c r="F82" s="3">
        <f t="shared" ref="F82:F85" si="33">AVERAGEIF(B:B,B82,E:E)</f>
        <v>1.0640000000000001</v>
      </c>
      <c r="G82" s="5">
        <v>42558</v>
      </c>
      <c r="H82" s="5" t="s">
        <v>165</v>
      </c>
    </row>
    <row r="83" spans="1:8" x14ac:dyDescent="0.2">
      <c r="A83" t="s">
        <v>163</v>
      </c>
      <c r="B83" t="s">
        <v>161</v>
      </c>
      <c r="C83" s="1">
        <v>0.33800000000000002</v>
      </c>
      <c r="D83" s="1">
        <f t="shared" si="25"/>
        <v>0.33333333333333331</v>
      </c>
      <c r="E83" s="3">
        <f t="shared" si="32"/>
        <v>1.0140000000000002</v>
      </c>
      <c r="F83" s="3">
        <f t="shared" si="33"/>
        <v>1.0640000000000001</v>
      </c>
      <c r="G83" s="5">
        <v>42558</v>
      </c>
      <c r="H83" s="5" t="s">
        <v>165</v>
      </c>
    </row>
    <row r="84" spans="1:8" x14ac:dyDescent="0.2">
      <c r="A84" t="s">
        <v>164</v>
      </c>
      <c r="B84" t="s">
        <v>161</v>
      </c>
      <c r="C84" s="1">
        <v>0.35</v>
      </c>
      <c r="D84" s="1">
        <f t="shared" si="25"/>
        <v>0.33333333333333331</v>
      </c>
      <c r="E84" s="3">
        <f t="shared" si="32"/>
        <v>1.05</v>
      </c>
      <c r="F84" s="3">
        <f t="shared" si="33"/>
        <v>1.0640000000000001</v>
      </c>
      <c r="G84" s="5">
        <v>42558</v>
      </c>
      <c r="H84" s="5" t="s">
        <v>165</v>
      </c>
    </row>
    <row r="85" spans="1:8" x14ac:dyDescent="0.2">
      <c r="A85" t="s">
        <v>166</v>
      </c>
      <c r="B85" t="s">
        <v>167</v>
      </c>
      <c r="C85" s="1">
        <v>0.34</v>
      </c>
      <c r="D85" s="1">
        <f t="shared" si="25"/>
        <v>0.33333333333333331</v>
      </c>
      <c r="E85" s="3">
        <f t="shared" ref="E85:E87" si="34">C85/D85</f>
        <v>1.0200000000000002</v>
      </c>
      <c r="F85" s="3">
        <f t="shared" ref="F85:F87" si="35">AVERAGEIF(B:B,B85,E:E)</f>
        <v>0.34000000000000008</v>
      </c>
    </row>
    <row r="86" spans="1:8" x14ac:dyDescent="0.2">
      <c r="A86" t="s">
        <v>168</v>
      </c>
      <c r="B86" t="s">
        <v>167</v>
      </c>
      <c r="D86" s="1">
        <f t="shared" si="25"/>
        <v>0.33333333333333331</v>
      </c>
      <c r="E86" s="3">
        <f t="shared" si="34"/>
        <v>0</v>
      </c>
      <c r="F86" s="3">
        <f t="shared" si="35"/>
        <v>0.34000000000000008</v>
      </c>
    </row>
    <row r="87" spans="1:8" x14ac:dyDescent="0.2">
      <c r="A87" t="s">
        <v>169</v>
      </c>
      <c r="B87" t="s">
        <v>167</v>
      </c>
      <c r="D87" s="1">
        <f t="shared" si="25"/>
        <v>0.33333333333333331</v>
      </c>
      <c r="E87" s="3">
        <f t="shared" si="34"/>
        <v>0</v>
      </c>
      <c r="F87" s="3">
        <f t="shared" si="35"/>
        <v>0.34000000000000008</v>
      </c>
    </row>
  </sheetData>
  <conditionalFormatting sqref="E1:E1048576">
    <cfRule type="top10" dxfId="11" priority="4" percent="1" rank="10"/>
  </conditionalFormatting>
  <conditionalFormatting sqref="F1:F1048576">
    <cfRule type="top10" dxfId="10" priority="3" percent="1" rank="10"/>
  </conditionalFormatting>
  <conditionalFormatting sqref="C1:C1048576">
    <cfRule type="top10" dxfId="9" priority="1" percent="1" rank="10"/>
    <cfRule type="cellIs" dxfId="8" priority="2" operator="greaterThan">
      <formula>95</formula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baseColWidth="10" defaultRowHeight="16" x14ac:dyDescent="0.2"/>
  <cols>
    <col min="1" max="1" width="8.33203125" bestFit="1" customWidth="1"/>
    <col min="2" max="2" width="12.83203125" bestFit="1" customWidth="1"/>
    <col min="3" max="3" width="8.33203125" style="1" bestFit="1" customWidth="1"/>
    <col min="4" max="4" width="7.6640625" style="1" customWidth="1"/>
    <col min="5" max="5" width="7.1640625" style="2" bestFit="1" customWidth="1"/>
    <col min="6" max="6" width="12.6640625" style="2" bestFit="1" customWidth="1"/>
    <col min="7" max="8" width="12.6640625" style="5" customWidth="1"/>
  </cols>
  <sheetData>
    <row r="1" spans="1:10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  <c r="I1" t="s">
        <v>72</v>
      </c>
      <c r="J1" t="s">
        <v>2</v>
      </c>
    </row>
    <row r="2" spans="1:10" x14ac:dyDescent="0.2">
      <c r="A2" t="s">
        <v>53</v>
      </c>
      <c r="B2" t="s">
        <v>50</v>
      </c>
      <c r="C2" s="1">
        <v>0.7265625</v>
      </c>
      <c r="D2" s="1">
        <f t="shared" ref="D2:D10" si="0">1/3</f>
        <v>0.33333333333333331</v>
      </c>
      <c r="E2" s="3">
        <f t="shared" ref="E2:E10" si="1">C2/D2</f>
        <v>2.1796875</v>
      </c>
      <c r="F2" s="3">
        <f t="shared" ref="F2:F10" si="2">AVERAGEIF(B:B,B2,E:E)</f>
        <v>2.2421875</v>
      </c>
      <c r="G2" s="5">
        <v>42538</v>
      </c>
      <c r="H2" s="5" t="s">
        <v>62</v>
      </c>
    </row>
    <row r="3" spans="1:10" x14ac:dyDescent="0.2">
      <c r="A3" t="s">
        <v>54</v>
      </c>
      <c r="B3" t="s">
        <v>50</v>
      </c>
      <c r="C3" s="1">
        <v>0.74609375</v>
      </c>
      <c r="D3" s="1">
        <f t="shared" si="0"/>
        <v>0.33333333333333331</v>
      </c>
      <c r="E3" s="3">
        <f t="shared" si="1"/>
        <v>2.23828125</v>
      </c>
      <c r="F3" s="3">
        <f t="shared" si="2"/>
        <v>2.2421875</v>
      </c>
      <c r="G3" s="5">
        <v>42538</v>
      </c>
      <c r="H3" s="5" t="s">
        <v>64</v>
      </c>
      <c r="I3">
        <f>STDEV(C2:C4)</f>
        <v>2.1513947450336336E-2</v>
      </c>
    </row>
    <row r="4" spans="1:10" x14ac:dyDescent="0.2">
      <c r="A4" t="s">
        <v>55</v>
      </c>
      <c r="B4" t="s">
        <v>50</v>
      </c>
      <c r="C4" s="1">
        <v>0.76953125</v>
      </c>
      <c r="D4" s="1">
        <f t="shared" si="0"/>
        <v>0.33333333333333331</v>
      </c>
      <c r="E4" s="3">
        <f t="shared" si="1"/>
        <v>2.30859375</v>
      </c>
      <c r="F4" s="3">
        <f t="shared" si="2"/>
        <v>2.2421875</v>
      </c>
      <c r="G4" s="6">
        <v>42538</v>
      </c>
      <c r="H4" s="5" t="s">
        <v>65</v>
      </c>
    </row>
    <row r="5" spans="1:10" x14ac:dyDescent="0.2">
      <c r="A5" t="s">
        <v>56</v>
      </c>
      <c r="B5" t="s">
        <v>51</v>
      </c>
      <c r="C5" s="1">
        <v>0.72265625</v>
      </c>
      <c r="D5" s="1">
        <f t="shared" si="0"/>
        <v>0.33333333333333331</v>
      </c>
      <c r="E5" s="3">
        <f t="shared" si="1"/>
        <v>2.16796875</v>
      </c>
      <c r="F5" s="3">
        <f t="shared" si="2"/>
        <v>2.234375</v>
      </c>
      <c r="G5" s="5">
        <v>42538</v>
      </c>
      <c r="H5" s="5" t="s">
        <v>66</v>
      </c>
    </row>
    <row r="6" spans="1:10" x14ac:dyDescent="0.2">
      <c r="A6" t="s">
        <v>57</v>
      </c>
      <c r="B6" t="s">
        <v>51</v>
      </c>
      <c r="C6" s="1">
        <v>0.73828125</v>
      </c>
      <c r="D6" s="1">
        <f t="shared" si="0"/>
        <v>0.33333333333333331</v>
      </c>
      <c r="E6" s="3">
        <f t="shared" si="1"/>
        <v>2.21484375</v>
      </c>
      <c r="F6" s="3">
        <f t="shared" si="2"/>
        <v>2.234375</v>
      </c>
      <c r="G6" s="5">
        <v>42538</v>
      </c>
      <c r="H6" s="5" t="s">
        <v>67</v>
      </c>
      <c r="I6">
        <f>STDEV(C5:C7)</f>
        <v>2.6009094212810127E-2</v>
      </c>
    </row>
    <row r="7" spans="1:10" x14ac:dyDescent="0.2">
      <c r="A7" t="s">
        <v>58</v>
      </c>
      <c r="B7" t="s">
        <v>51</v>
      </c>
      <c r="C7" s="1">
        <v>0.7734375</v>
      </c>
      <c r="D7" s="1">
        <f t="shared" si="0"/>
        <v>0.33333333333333331</v>
      </c>
      <c r="E7" s="3">
        <f t="shared" si="1"/>
        <v>2.3203125</v>
      </c>
      <c r="F7" s="3">
        <f t="shared" si="2"/>
        <v>2.234375</v>
      </c>
      <c r="G7" s="5">
        <v>42538</v>
      </c>
      <c r="H7" s="5" t="s">
        <v>68</v>
      </c>
    </row>
    <row r="8" spans="1:10" x14ac:dyDescent="0.2">
      <c r="A8" t="s">
        <v>59</v>
      </c>
      <c r="B8" t="s">
        <v>52</v>
      </c>
      <c r="C8" s="1">
        <v>0.8125</v>
      </c>
      <c r="D8" s="1">
        <f t="shared" si="0"/>
        <v>0.33333333333333331</v>
      </c>
      <c r="E8" s="3">
        <f t="shared" si="1"/>
        <v>2.4375</v>
      </c>
      <c r="F8" s="3">
        <f t="shared" si="2"/>
        <v>2.33203125</v>
      </c>
      <c r="G8" s="5">
        <v>42538</v>
      </c>
      <c r="H8" s="5" t="s">
        <v>69</v>
      </c>
    </row>
    <row r="9" spans="1:10" x14ac:dyDescent="0.2">
      <c r="A9" t="s">
        <v>60</v>
      </c>
      <c r="B9" t="s">
        <v>52</v>
      </c>
      <c r="C9" s="1">
        <v>0.70703125</v>
      </c>
      <c r="D9" s="1">
        <f t="shared" si="0"/>
        <v>0.33333333333333331</v>
      </c>
      <c r="E9" s="3">
        <f t="shared" si="1"/>
        <v>2.12109375</v>
      </c>
      <c r="F9" s="3">
        <f t="shared" si="2"/>
        <v>2.33203125</v>
      </c>
      <c r="G9" s="5">
        <v>42538</v>
      </c>
      <c r="H9" s="5" t="s">
        <v>70</v>
      </c>
      <c r="I9">
        <f>STDEV(C8:C10)</f>
        <v>6.0892411203593344E-2</v>
      </c>
    </row>
    <row r="10" spans="1:10" x14ac:dyDescent="0.2">
      <c r="A10" t="s">
        <v>61</v>
      </c>
      <c r="B10" t="s">
        <v>52</v>
      </c>
      <c r="C10" s="1">
        <v>0.8125</v>
      </c>
      <c r="D10" s="1">
        <f t="shared" si="0"/>
        <v>0.33333333333333331</v>
      </c>
      <c r="E10" s="3">
        <f t="shared" si="1"/>
        <v>2.4375</v>
      </c>
      <c r="F10" s="3">
        <f t="shared" si="2"/>
        <v>2.33203125</v>
      </c>
      <c r="G10" s="5">
        <v>42538</v>
      </c>
      <c r="H10" s="5" t="s">
        <v>71</v>
      </c>
    </row>
  </sheetData>
  <conditionalFormatting sqref="E1:E1048576">
    <cfRule type="top10" dxfId="7" priority="6" percent="1" rank="10"/>
  </conditionalFormatting>
  <conditionalFormatting sqref="F1:F1048576">
    <cfRule type="top10" dxfId="6" priority="5" percent="1" rank="10"/>
  </conditionalFormatting>
  <conditionalFormatting sqref="C1:C7 C10:C1048576">
    <cfRule type="top10" dxfId="5" priority="3" percent="1" rank="10"/>
    <cfRule type="cellIs" dxfId="4" priority="4" operator="greaterThan">
      <formula>95</formula>
    </cfRule>
  </conditionalFormatting>
  <conditionalFormatting sqref="C8:C9">
    <cfRule type="top10" dxfId="3" priority="1" percent="1" rank="10"/>
    <cfRule type="cellIs" dxfId="2" priority="2" operator="greaterThan">
      <formula>95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15-Series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Grey</cp:lastModifiedBy>
  <dcterms:created xsi:type="dcterms:W3CDTF">2016-06-16T15:20:08Z</dcterms:created>
  <dcterms:modified xsi:type="dcterms:W3CDTF">2016-07-08T14:23:53Z</dcterms:modified>
</cp:coreProperties>
</file>