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greypatterson/Documents/More/Bitbucket/nAud/logs/"/>
    </mc:Choice>
  </mc:AlternateContent>
  <bookViews>
    <workbookView xWindow="0" yWindow="460" windowWidth="24580" windowHeight="15540" tabRatio="500" activeTab="1"/>
  </bookViews>
  <sheets>
    <sheet name="Log" sheetId="1" r:id="rId1"/>
    <sheet name="15-Serie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2" l="1"/>
  <c r="I6" i="2"/>
  <c r="I3" i="2"/>
  <c r="D8" i="2"/>
  <c r="E8" i="2"/>
  <c r="D9" i="2"/>
  <c r="E9" i="2"/>
  <c r="D10" i="2"/>
  <c r="E10" i="2"/>
  <c r="F10" i="2"/>
  <c r="F9" i="2"/>
  <c r="F8" i="2"/>
  <c r="D5" i="2"/>
  <c r="E5" i="2"/>
  <c r="D6" i="2"/>
  <c r="E6" i="2"/>
  <c r="D7" i="2"/>
  <c r="E7" i="2"/>
  <c r="F7" i="2"/>
  <c r="F6" i="2"/>
  <c r="F5" i="2"/>
  <c r="D2" i="2"/>
  <c r="E2" i="2"/>
  <c r="D3" i="2"/>
  <c r="E3" i="2"/>
  <c r="D4" i="2"/>
  <c r="E4" i="2"/>
  <c r="F4" i="2"/>
  <c r="F3" i="2"/>
  <c r="F2" i="2"/>
  <c r="E20" i="1"/>
  <c r="E21" i="1"/>
  <c r="E22" i="1"/>
  <c r="E23" i="1"/>
  <c r="E24" i="1"/>
  <c r="E25" i="1"/>
  <c r="E26" i="1"/>
  <c r="E27" i="1"/>
  <c r="E28" i="1"/>
  <c r="D20" i="1"/>
  <c r="D21" i="1"/>
  <c r="D22" i="1"/>
  <c r="D23" i="1"/>
  <c r="D24" i="1"/>
  <c r="D25" i="1"/>
  <c r="D26" i="1"/>
  <c r="D27" i="1"/>
  <c r="D28" i="1"/>
  <c r="F28" i="1"/>
  <c r="F27" i="1"/>
  <c r="F26" i="1"/>
  <c r="F25" i="1"/>
  <c r="F24" i="1"/>
  <c r="F23" i="1"/>
  <c r="F22" i="1"/>
  <c r="F21" i="1"/>
  <c r="F20" i="1"/>
  <c r="E14" i="1"/>
  <c r="E15" i="1"/>
  <c r="E16" i="1"/>
  <c r="F15" i="1"/>
  <c r="F16" i="1"/>
  <c r="E17" i="1"/>
  <c r="E18" i="1"/>
  <c r="E19" i="1"/>
  <c r="F17" i="1"/>
  <c r="F18" i="1"/>
  <c r="F19" i="1"/>
  <c r="D14" i="1"/>
  <c r="D15" i="1"/>
  <c r="D16" i="1"/>
  <c r="D17" i="1"/>
  <c r="D18" i="1"/>
  <c r="D19" i="1"/>
  <c r="F14" i="1"/>
  <c r="E11" i="1"/>
  <c r="E12" i="1"/>
  <c r="E13" i="1"/>
  <c r="D11" i="1"/>
  <c r="D12" i="1"/>
  <c r="D13" i="1"/>
  <c r="F12" i="1"/>
  <c r="F13" i="1"/>
  <c r="F11" i="1"/>
  <c r="F3" i="1"/>
  <c r="F4" i="1"/>
  <c r="F5" i="1"/>
  <c r="F6" i="1"/>
  <c r="F7" i="1"/>
  <c r="E10" i="1"/>
  <c r="F8" i="1"/>
  <c r="F9" i="1"/>
  <c r="F10" i="1"/>
  <c r="F2" i="1"/>
  <c r="E8" i="1"/>
  <c r="E9" i="1"/>
  <c r="D8" i="1"/>
  <c r="D9" i="1"/>
  <c r="D10" i="1"/>
  <c r="E3" i="1"/>
  <c r="E4" i="1"/>
  <c r="E5" i="1"/>
  <c r="E6" i="1"/>
  <c r="E7" i="1"/>
  <c r="E2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Midpoint 3</t>
        </r>
        <r>
          <rPr>
            <sz val="10"/>
            <color indexed="81"/>
            <rFont val="Calibri"/>
          </rPr>
          <t xml:space="preserve">
Feeds raw samples from :30-:40 into NN, attempting to map the song into one of three genres: art, pop, or traditional.
</t>
        </r>
      </text>
    </comment>
    <comment ref="B5" authorId="0">
      <text>
        <r>
          <rPr>
            <b/>
            <sz val="10"/>
            <color indexed="81"/>
            <rFont val="Calibri"/>
          </rPr>
          <t xml:space="preserve">Midpoint 3
</t>
        </r>
        <r>
          <rPr>
            <sz val="10"/>
            <color indexed="81"/>
            <rFont val="Calibri"/>
          </rPr>
          <t>Feeds raw samples from :00-:10 into NN, attempting to map the song into one of three genres: art, pop, or traditional.</t>
        </r>
      </text>
    </comment>
    <comment ref="B8" authorId="0">
      <text>
        <r>
          <rPr>
            <b/>
            <sz val="10"/>
            <color indexed="81"/>
            <rFont val="Calibri"/>
          </rPr>
          <t>StartDouble3</t>
        </r>
        <r>
          <rPr>
            <sz val="10"/>
            <color indexed="81"/>
            <rFont val="Calibri"/>
          </rPr>
          <t xml:space="preserve">
Reads from :00 to :20, feeds raw samples into the neural network, and then attempts to categorize them into three genres: art, pop, or traditional.</t>
        </r>
      </text>
    </comment>
    <comment ref="B11" authorId="0">
      <text>
        <r>
          <rPr>
            <sz val="10"/>
            <color indexed="81"/>
            <rFont val="Calibri"/>
          </rPr>
          <t xml:space="preserve">NewShape3
Testing the same thing as StartDouble3, but with the initial layer of the NN widened out to 2* size.
</t>
        </r>
      </text>
    </comment>
    <comment ref="B14" authorId="0">
      <text>
        <r>
          <rPr>
            <b/>
            <sz val="10"/>
            <color indexed="81"/>
            <rFont val="Calibri"/>
          </rPr>
          <t xml:space="preserve">DeeperNN
</t>
        </r>
        <r>
          <rPr>
            <sz val="10"/>
            <color indexed="81"/>
            <rFont val="Calibri"/>
          </rPr>
          <t>Testing the same thing as NewShape3, but with an additional 64-neuron, tanh layer.</t>
        </r>
      </text>
    </comment>
    <comment ref="B17" authorId="0">
      <text>
        <r>
          <rPr>
            <b/>
            <sz val="10"/>
            <color indexed="81"/>
            <rFont val="Calibri"/>
          </rPr>
          <t xml:space="preserve">MidpointWide
</t>
        </r>
        <r>
          <rPr>
            <sz val="10"/>
            <color indexed="81"/>
            <rFont val="Calibri"/>
          </rPr>
          <t xml:space="preserve">Testing the same thing as NewShape3, but using the :10-:30 chunk instead of :00-:20
</t>
        </r>
      </text>
    </comment>
    <comment ref="B20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23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26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comments2.xml><?xml version="1.0" encoding="utf-8"?>
<comments xmlns="http://schemas.openxmlformats.org/spreadsheetml/2006/main">
  <authors>
    <author>Grey</author>
  </authors>
  <commentList>
    <comment ref="B2" authorId="0">
      <text>
        <r>
          <rPr>
            <b/>
            <sz val="10"/>
            <color indexed="81"/>
            <rFont val="Calibri"/>
          </rPr>
          <t>15.Start</t>
        </r>
        <r>
          <rPr>
            <sz val="10"/>
            <color indexed="81"/>
            <rFont val="Calibri"/>
          </rPr>
          <t xml:space="preserve">
Part of the </t>
        </r>
        <r>
          <rPr>
            <b/>
            <sz val="10"/>
            <color indexed="81"/>
            <rFont val="Calibri"/>
          </rPr>
          <t>15.</t>
        </r>
        <r>
          <rPr>
            <sz val="10"/>
            <color indexed="81"/>
            <rFont val="Calibri"/>
          </rPr>
          <t xml:space="preserve"> meta-group.
Tests the first 15 seconds of the sample against a specific neural network form. The other meta-group members test different parts of the song.
</t>
        </r>
      </text>
    </comment>
    <comment ref="B5" authorId="0">
      <text>
        <r>
          <rPr>
            <b/>
            <sz val="10"/>
            <color indexed="81"/>
            <rFont val="Calibri"/>
          </rPr>
          <t>15.Minute</t>
        </r>
        <r>
          <rPr>
            <sz val="10"/>
            <color indexed="81"/>
            <rFont val="Calibri"/>
          </rPr>
          <t xml:space="preserve">
Part of the 15. meta-group.
Tests the 15 seconds from 1:00 to 1:15 of the sample against a specific neural network form. The other meta-group members test different parts of the song.
</t>
        </r>
      </text>
    </comment>
    <comment ref="B8" authorId="0">
      <text>
        <r>
          <rPr>
            <b/>
            <sz val="10"/>
            <color indexed="81"/>
            <rFont val="Calibri"/>
          </rPr>
          <t>15.Mix</t>
        </r>
        <r>
          <rPr>
            <sz val="10"/>
            <color indexed="81"/>
            <rFont val="Calibri"/>
          </rPr>
          <t xml:space="preserve">
Part of the 15. meta-group.
Tests a composite 15 seconds (made up of 3 5-second chunks taken from random points within the sample) against a specific neural network form. The other meta-group members test different parts of the song.
</t>
        </r>
      </text>
    </comment>
  </commentList>
</comments>
</file>

<file path=xl/sharedStrings.xml><?xml version="1.0" encoding="utf-8"?>
<sst xmlns="http://schemas.openxmlformats.org/spreadsheetml/2006/main" count="127" uniqueCount="73">
  <si>
    <t>Test Group</t>
  </si>
  <si>
    <t>Accuracy</t>
  </si>
  <si>
    <t>Notes</t>
  </si>
  <si>
    <t>MDP3.1</t>
  </si>
  <si>
    <t>MDP3.2</t>
  </si>
  <si>
    <t>MDP3.3</t>
  </si>
  <si>
    <t>STR3.1</t>
  </si>
  <si>
    <t>STR3.2</t>
  </si>
  <si>
    <t>STR3.3</t>
  </si>
  <si>
    <t>Midpoint 3</t>
  </si>
  <si>
    <t>Start 3</t>
  </si>
  <si>
    <t>Change</t>
  </si>
  <si>
    <t>Random chance</t>
  </si>
  <si>
    <t>SDU3.1</t>
  </si>
  <si>
    <t>StartDouble3</t>
  </si>
  <si>
    <t>SDU3.2</t>
  </si>
  <si>
    <t>SDU3.3</t>
  </si>
  <si>
    <t>Group Change</t>
  </si>
  <si>
    <t>NSP3.1</t>
  </si>
  <si>
    <t>NSP3.2</t>
  </si>
  <si>
    <t>NSP3.3</t>
  </si>
  <si>
    <t>NewShape3</t>
  </si>
  <si>
    <t>MidpointWide</t>
  </si>
  <si>
    <t>MDPW.1</t>
  </si>
  <si>
    <t>MDPW.2</t>
  </si>
  <si>
    <t>MDPW.3</t>
  </si>
  <si>
    <t>DNN3.1</t>
  </si>
  <si>
    <t>DNN3.2</t>
  </si>
  <si>
    <t>DNN3.3</t>
  </si>
  <si>
    <t>DeeperNN</t>
  </si>
  <si>
    <t>Logfile</t>
  </si>
  <si>
    <t>Date</t>
  </si>
  <si>
    <t>09.16.txt</t>
  </si>
  <si>
    <t>09.29.txt</t>
  </si>
  <si>
    <t>09.40.txt</t>
  </si>
  <si>
    <t>09.50.txt</t>
  </si>
  <si>
    <t>09.58.txt</t>
  </si>
  <si>
    <t>10.07.txt</t>
  </si>
  <si>
    <t>11.06.txt</t>
  </si>
  <si>
    <t>11.21.txt</t>
  </si>
  <si>
    <t>13.13.txt</t>
  </si>
  <si>
    <t>15.16.txt</t>
  </si>
  <si>
    <t>15.50.txt</t>
  </si>
  <si>
    <t>15.51.txt</t>
  </si>
  <si>
    <t>16.13.txt</t>
  </si>
  <si>
    <t>16.39.txt</t>
  </si>
  <si>
    <t>09.06.txt</t>
  </si>
  <si>
    <t>09.25.txt</t>
  </si>
  <si>
    <t>09.45.txt</t>
  </si>
  <si>
    <t>10.03.txt</t>
  </si>
  <si>
    <t>15.Start</t>
  </si>
  <si>
    <t>15.Minute</t>
  </si>
  <si>
    <t>15.Mix</t>
  </si>
  <si>
    <t>15ST.1</t>
  </si>
  <si>
    <t>15ST.2</t>
  </si>
  <si>
    <t>15ST.3</t>
  </si>
  <si>
    <t>15MT.1</t>
  </si>
  <si>
    <t>15MT.2</t>
  </si>
  <si>
    <t>15MT.3</t>
  </si>
  <si>
    <t>15MX.1</t>
  </si>
  <si>
    <t>15MX.2</t>
  </si>
  <si>
    <t>15MX.3</t>
  </si>
  <si>
    <t>11.23.txt</t>
  </si>
  <si>
    <t>Test ID</t>
  </si>
  <si>
    <t>11.38.txt</t>
  </si>
  <si>
    <t>11.53.txt</t>
  </si>
  <si>
    <t>12.09.txt</t>
  </si>
  <si>
    <t>12.25.txt</t>
  </si>
  <si>
    <t>12.41.txt</t>
  </si>
  <si>
    <t>12.57.txt</t>
  </si>
  <si>
    <t>13.12.txt</t>
  </si>
  <si>
    <t>14.20.txt</t>
  </si>
  <si>
    <t>STDEV/Group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</si>
</sst>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0" borderId="0" xfId="0" applyNumberFormat="1"/>
    <xf numFmtId="14" fontId="6" fillId="0" borderId="0" xfId="0" applyNumberFormat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17"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8"/>
  <sheetViews>
    <sheetView workbookViewId="0">
      <selection activeCell="H28" sqref="G26:H28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9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2</v>
      </c>
    </row>
    <row r="2" spans="1:9" x14ac:dyDescent="0.2">
      <c r="A2" t="s">
        <v>3</v>
      </c>
      <c r="B2" t="s">
        <v>9</v>
      </c>
      <c r="C2" s="1">
        <v>0.765625</v>
      </c>
      <c r="D2" s="1">
        <f t="shared" ref="D2:D28" si="0">1/3</f>
        <v>0.33333333333333331</v>
      </c>
      <c r="E2" s="3">
        <f>C2/D2</f>
        <v>2.296875</v>
      </c>
      <c r="F2" s="3">
        <f>AVERAGEIF(B:B,B2,E:E)</f>
        <v>2.296875</v>
      </c>
      <c r="G2" s="5">
        <v>42537</v>
      </c>
      <c r="H2" s="5" t="s">
        <v>32</v>
      </c>
    </row>
    <row r="3" spans="1:9" x14ac:dyDescent="0.2">
      <c r="A3" t="s">
        <v>4</v>
      </c>
      <c r="B3" t="s">
        <v>9</v>
      </c>
      <c r="C3" s="1">
        <v>0.76953125</v>
      </c>
      <c r="D3" s="1">
        <f t="shared" si="0"/>
        <v>0.33333333333333331</v>
      </c>
      <c r="E3" s="3">
        <f t="shared" ref="E3:E28" si="1">C3/D3</f>
        <v>2.30859375</v>
      </c>
      <c r="F3" s="3">
        <f t="shared" ref="F3:F28" si="2">AVERAGEIF(B:B,B3,E:E)</f>
        <v>2.296875</v>
      </c>
      <c r="G3" s="5">
        <v>42537</v>
      </c>
      <c r="H3" s="5" t="s">
        <v>33</v>
      </c>
    </row>
    <row r="4" spans="1:9" x14ac:dyDescent="0.2">
      <c r="A4" t="s">
        <v>5</v>
      </c>
      <c r="B4" t="s">
        <v>9</v>
      </c>
      <c r="C4" s="1">
        <v>0.76171875</v>
      </c>
      <c r="D4" s="1">
        <f t="shared" si="0"/>
        <v>0.33333333333333331</v>
      </c>
      <c r="E4" s="3">
        <f t="shared" si="1"/>
        <v>2.28515625</v>
      </c>
      <c r="F4" s="3">
        <f t="shared" si="2"/>
        <v>2.296875</v>
      </c>
      <c r="G4" s="5">
        <v>42537</v>
      </c>
      <c r="H4" s="5" t="s">
        <v>34</v>
      </c>
    </row>
    <row r="5" spans="1:9" x14ac:dyDescent="0.2">
      <c r="A5" t="s">
        <v>6</v>
      </c>
      <c r="B5" t="s">
        <v>10</v>
      </c>
      <c r="C5" s="1">
        <v>0.76171875</v>
      </c>
      <c r="D5" s="1">
        <f t="shared" si="0"/>
        <v>0.33333333333333331</v>
      </c>
      <c r="E5" s="3">
        <f t="shared" si="1"/>
        <v>2.28515625</v>
      </c>
      <c r="F5" s="3">
        <f t="shared" si="2"/>
        <v>2.2578125</v>
      </c>
      <c r="G5" s="5">
        <v>42537</v>
      </c>
      <c r="H5" s="5" t="s">
        <v>35</v>
      </c>
    </row>
    <row r="6" spans="1:9" x14ac:dyDescent="0.2">
      <c r="A6" t="s">
        <v>7</v>
      </c>
      <c r="B6" t="s">
        <v>10</v>
      </c>
      <c r="C6" s="1">
        <v>0.7421875</v>
      </c>
      <c r="D6" s="1">
        <f t="shared" si="0"/>
        <v>0.33333333333333331</v>
      </c>
      <c r="E6" s="3">
        <f t="shared" si="1"/>
        <v>2.2265625</v>
      </c>
      <c r="F6" s="3">
        <f t="shared" si="2"/>
        <v>2.2578125</v>
      </c>
      <c r="G6" s="5">
        <v>42537</v>
      </c>
      <c r="H6" s="5" t="s">
        <v>36</v>
      </c>
    </row>
    <row r="7" spans="1:9" x14ac:dyDescent="0.2">
      <c r="A7" t="s">
        <v>8</v>
      </c>
      <c r="B7" t="s">
        <v>10</v>
      </c>
      <c r="C7" s="1">
        <v>0.75390625</v>
      </c>
      <c r="D7" s="1">
        <f t="shared" si="0"/>
        <v>0.33333333333333331</v>
      </c>
      <c r="E7" s="3">
        <f t="shared" si="1"/>
        <v>2.26171875</v>
      </c>
      <c r="F7" s="3">
        <f t="shared" si="2"/>
        <v>2.2578125</v>
      </c>
      <c r="G7" s="5">
        <v>42537</v>
      </c>
      <c r="H7" s="5" t="s">
        <v>37</v>
      </c>
    </row>
    <row r="8" spans="1:9" x14ac:dyDescent="0.2">
      <c r="A8" t="s">
        <v>13</v>
      </c>
      <c r="B8" t="s">
        <v>14</v>
      </c>
      <c r="C8" s="1">
        <v>0.734375</v>
      </c>
      <c r="D8" s="1">
        <f t="shared" si="0"/>
        <v>0.33333333333333331</v>
      </c>
      <c r="E8" s="3">
        <f t="shared" si="1"/>
        <v>2.203125</v>
      </c>
      <c r="F8" s="3">
        <f t="shared" si="2"/>
        <v>2.265625</v>
      </c>
      <c r="G8" s="5">
        <v>42537</v>
      </c>
      <c r="H8" s="5" t="s">
        <v>38</v>
      </c>
    </row>
    <row r="9" spans="1:9" x14ac:dyDescent="0.2">
      <c r="A9" t="s">
        <v>15</v>
      </c>
      <c r="B9" t="s">
        <v>14</v>
      </c>
      <c r="C9" s="1">
        <v>0.7421875</v>
      </c>
      <c r="D9" s="1">
        <f t="shared" si="0"/>
        <v>0.33333333333333331</v>
      </c>
      <c r="E9" s="3">
        <f t="shared" si="1"/>
        <v>2.2265625</v>
      </c>
      <c r="F9" s="3">
        <f t="shared" si="2"/>
        <v>2.265625</v>
      </c>
      <c r="G9" s="5">
        <v>42537</v>
      </c>
      <c r="H9" s="5" t="s">
        <v>39</v>
      </c>
    </row>
    <row r="10" spans="1:9" x14ac:dyDescent="0.2">
      <c r="A10" t="s">
        <v>16</v>
      </c>
      <c r="B10" t="s">
        <v>14</v>
      </c>
      <c r="C10" s="1">
        <v>0.7890625</v>
      </c>
      <c r="D10" s="1">
        <f t="shared" si="0"/>
        <v>0.33333333333333331</v>
      </c>
      <c r="E10" s="3">
        <f t="shared" si="1"/>
        <v>2.3671875</v>
      </c>
      <c r="F10" s="3">
        <f t="shared" si="2"/>
        <v>2.265625</v>
      </c>
      <c r="G10" s="5">
        <v>42537</v>
      </c>
      <c r="H10" s="5" t="s">
        <v>40</v>
      </c>
    </row>
    <row r="11" spans="1:9" x14ac:dyDescent="0.2">
      <c r="A11" t="s">
        <v>18</v>
      </c>
      <c r="B11" t="s">
        <v>21</v>
      </c>
      <c r="C11" s="1">
        <v>0.77734375</v>
      </c>
      <c r="D11" s="1">
        <f t="shared" si="0"/>
        <v>0.33333333333333331</v>
      </c>
      <c r="E11" s="3">
        <f t="shared" si="1"/>
        <v>2.33203125</v>
      </c>
      <c r="F11" s="3">
        <f t="shared" si="2"/>
        <v>2.34765625</v>
      </c>
      <c r="G11" s="5">
        <v>42537</v>
      </c>
      <c r="H11" s="5" t="s">
        <v>41</v>
      </c>
    </row>
    <row r="12" spans="1:9" x14ac:dyDescent="0.2">
      <c r="A12" t="s">
        <v>19</v>
      </c>
      <c r="B12" t="s">
        <v>21</v>
      </c>
      <c r="C12" s="1">
        <v>0.796875</v>
      </c>
      <c r="D12" s="1">
        <f t="shared" si="0"/>
        <v>0.33333333333333331</v>
      </c>
      <c r="E12" s="3">
        <f t="shared" si="1"/>
        <v>2.390625</v>
      </c>
      <c r="F12" s="3">
        <f t="shared" si="2"/>
        <v>2.34765625</v>
      </c>
      <c r="G12" s="5">
        <v>42537</v>
      </c>
      <c r="H12" s="5" t="s">
        <v>42</v>
      </c>
    </row>
    <row r="13" spans="1:9" x14ac:dyDescent="0.2">
      <c r="A13" t="s">
        <v>20</v>
      </c>
      <c r="B13" t="s">
        <v>21</v>
      </c>
      <c r="C13" s="1">
        <v>0.7734375</v>
      </c>
      <c r="D13" s="1">
        <f t="shared" si="0"/>
        <v>0.33333333333333331</v>
      </c>
      <c r="E13" s="3">
        <f t="shared" si="1"/>
        <v>2.3203125</v>
      </c>
      <c r="F13" s="3">
        <f t="shared" si="2"/>
        <v>2.34765625</v>
      </c>
      <c r="G13" s="5">
        <v>42537</v>
      </c>
      <c r="H13" s="5" t="s">
        <v>43</v>
      </c>
    </row>
    <row r="14" spans="1:9" x14ac:dyDescent="0.2">
      <c r="A14" t="s">
        <v>26</v>
      </c>
      <c r="B14" t="s">
        <v>29</v>
      </c>
      <c r="C14" s="1">
        <v>0.77734375</v>
      </c>
      <c r="D14" s="1">
        <f t="shared" si="0"/>
        <v>0.33333333333333331</v>
      </c>
      <c r="E14" s="3">
        <f t="shared" si="1"/>
        <v>2.33203125</v>
      </c>
      <c r="F14" s="3">
        <f t="shared" si="2"/>
        <v>2.30078125</v>
      </c>
      <c r="G14" s="5">
        <v>42538</v>
      </c>
      <c r="H14" s="5" t="s">
        <v>47</v>
      </c>
    </row>
    <row r="15" spans="1:9" x14ac:dyDescent="0.2">
      <c r="A15" t="s">
        <v>27</v>
      </c>
      <c r="B15" t="s">
        <v>29</v>
      </c>
      <c r="C15" s="1">
        <v>0.76953125</v>
      </c>
      <c r="D15" s="1">
        <f t="shared" si="0"/>
        <v>0.33333333333333331</v>
      </c>
      <c r="E15" s="3">
        <f t="shared" si="1"/>
        <v>2.30859375</v>
      </c>
      <c r="F15" s="3">
        <f t="shared" si="2"/>
        <v>2.30078125</v>
      </c>
      <c r="G15" s="5">
        <v>42538</v>
      </c>
      <c r="H15" s="5" t="s">
        <v>48</v>
      </c>
    </row>
    <row r="16" spans="1:9" x14ac:dyDescent="0.2">
      <c r="A16" t="s">
        <v>28</v>
      </c>
      <c r="B16" t="s">
        <v>29</v>
      </c>
      <c r="C16" s="1">
        <v>0.75390625</v>
      </c>
      <c r="D16" s="1">
        <f t="shared" si="0"/>
        <v>0.33333333333333331</v>
      </c>
      <c r="E16" s="3">
        <f t="shared" si="1"/>
        <v>2.26171875</v>
      </c>
      <c r="F16" s="3">
        <f t="shared" si="2"/>
        <v>2.30078125</v>
      </c>
      <c r="G16" s="5">
        <v>42538</v>
      </c>
      <c r="H16" s="5" t="s">
        <v>49</v>
      </c>
    </row>
    <row r="17" spans="1:8" x14ac:dyDescent="0.2">
      <c r="A17" t="s">
        <v>23</v>
      </c>
      <c r="B17" t="s">
        <v>22</v>
      </c>
      <c r="C17" s="1">
        <v>0.7734375</v>
      </c>
      <c r="D17" s="1">
        <f t="shared" si="0"/>
        <v>0.33333333333333331</v>
      </c>
      <c r="E17" s="3">
        <f t="shared" si="1"/>
        <v>2.3203125</v>
      </c>
      <c r="F17" s="3">
        <f t="shared" si="2"/>
        <v>2.328125</v>
      </c>
      <c r="G17" s="5">
        <v>42537</v>
      </c>
      <c r="H17" s="5" t="s">
        <v>44</v>
      </c>
    </row>
    <row r="18" spans="1:8" x14ac:dyDescent="0.2">
      <c r="A18" t="s">
        <v>24</v>
      </c>
      <c r="B18" t="s">
        <v>22</v>
      </c>
      <c r="C18" s="1">
        <v>0.78515625</v>
      </c>
      <c r="D18" s="1">
        <f t="shared" si="0"/>
        <v>0.33333333333333331</v>
      </c>
      <c r="E18" s="3">
        <f t="shared" si="1"/>
        <v>2.35546875</v>
      </c>
      <c r="F18" s="3">
        <f t="shared" si="2"/>
        <v>2.328125</v>
      </c>
      <c r="G18" s="5">
        <v>42537</v>
      </c>
      <c r="H18" s="5" t="s">
        <v>45</v>
      </c>
    </row>
    <row r="19" spans="1:8" x14ac:dyDescent="0.2">
      <c r="A19" t="s">
        <v>25</v>
      </c>
      <c r="B19" t="s">
        <v>22</v>
      </c>
      <c r="C19" s="1">
        <v>0.76953125</v>
      </c>
      <c r="D19" s="1">
        <f t="shared" si="0"/>
        <v>0.33333333333333331</v>
      </c>
      <c r="E19" s="3">
        <f t="shared" si="1"/>
        <v>2.30859375</v>
      </c>
      <c r="F19" s="3">
        <f t="shared" si="2"/>
        <v>2.328125</v>
      </c>
      <c r="G19" s="5">
        <v>42538</v>
      </c>
      <c r="H19" s="5" t="s">
        <v>46</v>
      </c>
    </row>
    <row r="20" spans="1:8" x14ac:dyDescent="0.2">
      <c r="A20" t="s">
        <v>53</v>
      </c>
      <c r="B20" t="s">
        <v>50</v>
      </c>
      <c r="C20" s="1">
        <v>0.7265625</v>
      </c>
      <c r="D20" s="1">
        <f t="shared" si="0"/>
        <v>0.33333333333333331</v>
      </c>
      <c r="E20" s="3">
        <f t="shared" si="1"/>
        <v>2.1796875</v>
      </c>
      <c r="F20" s="3">
        <f t="shared" si="2"/>
        <v>2.2421875</v>
      </c>
      <c r="G20" s="5">
        <v>42538</v>
      </c>
      <c r="H20" s="5" t="s">
        <v>62</v>
      </c>
    </row>
    <row r="21" spans="1:8" x14ac:dyDescent="0.2">
      <c r="A21" t="s">
        <v>54</v>
      </c>
      <c r="B21" t="s">
        <v>50</v>
      </c>
      <c r="C21" s="1">
        <v>0.74609375</v>
      </c>
      <c r="D21" s="1">
        <f t="shared" si="0"/>
        <v>0.33333333333333331</v>
      </c>
      <c r="E21" s="3">
        <f t="shared" si="1"/>
        <v>2.23828125</v>
      </c>
      <c r="F21" s="3">
        <f t="shared" si="2"/>
        <v>2.2421875</v>
      </c>
      <c r="G21" s="5">
        <v>42538</v>
      </c>
      <c r="H21" s="5" t="s">
        <v>64</v>
      </c>
    </row>
    <row r="22" spans="1:8" x14ac:dyDescent="0.2">
      <c r="A22" t="s">
        <v>55</v>
      </c>
      <c r="B22" t="s">
        <v>50</v>
      </c>
      <c r="C22" s="1">
        <v>0.76953125</v>
      </c>
      <c r="D22" s="1">
        <f t="shared" si="0"/>
        <v>0.33333333333333331</v>
      </c>
      <c r="E22" s="3">
        <f t="shared" si="1"/>
        <v>2.30859375</v>
      </c>
      <c r="F22" s="3">
        <f t="shared" si="2"/>
        <v>2.2421875</v>
      </c>
      <c r="G22" s="6">
        <v>42538</v>
      </c>
      <c r="H22" s="5" t="s">
        <v>65</v>
      </c>
    </row>
    <row r="23" spans="1:8" x14ac:dyDescent="0.2">
      <c r="A23" t="s">
        <v>56</v>
      </c>
      <c r="B23" t="s">
        <v>51</v>
      </c>
      <c r="C23" s="1">
        <v>0.72265625</v>
      </c>
      <c r="D23" s="1">
        <f t="shared" si="0"/>
        <v>0.33333333333333331</v>
      </c>
      <c r="E23" s="3">
        <f t="shared" si="1"/>
        <v>2.16796875</v>
      </c>
      <c r="F23" s="3">
        <f t="shared" si="2"/>
        <v>2.234375</v>
      </c>
      <c r="G23" s="5">
        <v>42538</v>
      </c>
      <c r="H23" s="5" t="s">
        <v>66</v>
      </c>
    </row>
    <row r="24" spans="1:8" x14ac:dyDescent="0.2">
      <c r="A24" t="s">
        <v>57</v>
      </c>
      <c r="B24" t="s">
        <v>51</v>
      </c>
      <c r="C24" s="1">
        <v>0.73828125</v>
      </c>
      <c r="D24" s="1">
        <f t="shared" si="0"/>
        <v>0.33333333333333331</v>
      </c>
      <c r="E24" s="3">
        <f t="shared" si="1"/>
        <v>2.21484375</v>
      </c>
      <c r="F24" s="3">
        <f t="shared" si="2"/>
        <v>2.234375</v>
      </c>
      <c r="G24" s="5">
        <v>42538</v>
      </c>
      <c r="H24" s="5" t="s">
        <v>67</v>
      </c>
    </row>
    <row r="25" spans="1:8" x14ac:dyDescent="0.2">
      <c r="A25" t="s">
        <v>58</v>
      </c>
      <c r="B25" t="s">
        <v>51</v>
      </c>
      <c r="C25" s="1">
        <v>0.7734375</v>
      </c>
      <c r="D25" s="1">
        <f t="shared" si="0"/>
        <v>0.33333333333333331</v>
      </c>
      <c r="E25" s="3">
        <f t="shared" si="1"/>
        <v>2.3203125</v>
      </c>
      <c r="F25" s="3">
        <f t="shared" si="2"/>
        <v>2.234375</v>
      </c>
      <c r="G25" s="5">
        <v>42538</v>
      </c>
      <c r="H25" s="5" t="s">
        <v>68</v>
      </c>
    </row>
    <row r="26" spans="1:8" x14ac:dyDescent="0.2">
      <c r="A26" t="s">
        <v>59</v>
      </c>
      <c r="B26" t="s">
        <v>52</v>
      </c>
      <c r="C26" s="1">
        <v>0.8125</v>
      </c>
      <c r="D26" s="1">
        <f t="shared" si="0"/>
        <v>0.33333333333333331</v>
      </c>
      <c r="E26" s="3">
        <f t="shared" si="1"/>
        <v>2.4375</v>
      </c>
      <c r="F26" s="3">
        <f t="shared" si="2"/>
        <v>2.33203125</v>
      </c>
      <c r="G26" s="5">
        <v>42538</v>
      </c>
      <c r="H26" s="5" t="s">
        <v>69</v>
      </c>
    </row>
    <row r="27" spans="1:8" x14ac:dyDescent="0.2">
      <c r="A27" t="s">
        <v>60</v>
      </c>
      <c r="B27" t="s">
        <v>52</v>
      </c>
      <c r="C27" s="1">
        <v>0.70703125</v>
      </c>
      <c r="D27" s="1">
        <f t="shared" si="0"/>
        <v>0.33333333333333331</v>
      </c>
      <c r="E27" s="3">
        <f t="shared" si="1"/>
        <v>2.12109375</v>
      </c>
      <c r="F27" s="3">
        <f t="shared" si="2"/>
        <v>2.33203125</v>
      </c>
      <c r="G27" s="5">
        <v>42538</v>
      </c>
      <c r="H27" s="5" t="s">
        <v>70</v>
      </c>
    </row>
    <row r="28" spans="1:8" x14ac:dyDescent="0.2">
      <c r="A28" t="s">
        <v>61</v>
      </c>
      <c r="B28" t="s">
        <v>52</v>
      </c>
      <c r="C28" s="1">
        <v>0.8125</v>
      </c>
      <c r="D28" s="1">
        <f t="shared" si="0"/>
        <v>0.33333333333333331</v>
      </c>
      <c r="E28" s="3">
        <f t="shared" si="1"/>
        <v>2.4375</v>
      </c>
      <c r="F28" s="3">
        <f t="shared" si="2"/>
        <v>2.33203125</v>
      </c>
      <c r="G28" s="5">
        <v>42538</v>
      </c>
      <c r="H28" s="5" t="s">
        <v>71</v>
      </c>
    </row>
  </sheetData>
  <conditionalFormatting sqref="E1:E1048576">
    <cfRule type="top10" dxfId="11" priority="4" percent="1" rank="10"/>
  </conditionalFormatting>
  <conditionalFormatting sqref="F1:F1048576">
    <cfRule type="top10" dxfId="10" priority="3" percent="1" rank="10"/>
  </conditionalFormatting>
  <conditionalFormatting sqref="C1:C1048576">
    <cfRule type="top10" dxfId="9" priority="1" percent="1" rank="10"/>
    <cfRule type="cellIs" dxfId="8" priority="2" operator="greaterThan">
      <formula>95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I2" sqref="I2"/>
    </sheetView>
  </sheetViews>
  <sheetFormatPr baseColWidth="10" defaultRowHeight="16" x14ac:dyDescent="0.2"/>
  <cols>
    <col min="1" max="1" width="8.33203125" bestFit="1" customWidth="1"/>
    <col min="2" max="2" width="12.83203125" bestFit="1" customWidth="1"/>
    <col min="3" max="3" width="8.33203125" style="1" bestFit="1" customWidth="1"/>
    <col min="4" max="4" width="7.6640625" style="1" customWidth="1"/>
    <col min="5" max="5" width="7.1640625" style="2" bestFit="1" customWidth="1"/>
    <col min="6" max="6" width="12.6640625" style="2" bestFit="1" customWidth="1"/>
    <col min="7" max="8" width="12.6640625" style="5" customWidth="1"/>
  </cols>
  <sheetData>
    <row r="1" spans="1:10" x14ac:dyDescent="0.2">
      <c r="A1" t="s">
        <v>63</v>
      </c>
      <c r="B1" t="s">
        <v>0</v>
      </c>
      <c r="C1" s="4" t="s">
        <v>1</v>
      </c>
      <c r="D1" s="1" t="s">
        <v>12</v>
      </c>
      <c r="E1" s="2" t="s">
        <v>11</v>
      </c>
      <c r="F1" s="2" t="s">
        <v>17</v>
      </c>
      <c r="G1" s="5" t="s">
        <v>31</v>
      </c>
      <c r="H1" s="5" t="s">
        <v>30</v>
      </c>
      <c r="I1" t="s">
        <v>72</v>
      </c>
      <c r="J1" t="s">
        <v>2</v>
      </c>
    </row>
    <row r="2" spans="1:10" x14ac:dyDescent="0.2">
      <c r="A2" t="s">
        <v>53</v>
      </c>
      <c r="B2" t="s">
        <v>50</v>
      </c>
      <c r="C2" s="1">
        <v>0.7265625</v>
      </c>
      <c r="D2" s="1">
        <f t="shared" ref="D2:D10" si="0">1/3</f>
        <v>0.33333333333333331</v>
      </c>
      <c r="E2" s="3">
        <f t="shared" ref="E2:E10" si="1">C2/D2</f>
        <v>2.1796875</v>
      </c>
      <c r="F2" s="3">
        <f>AVERAGEIF(B:B,B2,E:E)</f>
        <v>2.2421875</v>
      </c>
      <c r="G2" s="5">
        <v>42538</v>
      </c>
      <c r="H2" s="5" t="s">
        <v>62</v>
      </c>
    </row>
    <row r="3" spans="1:10" x14ac:dyDescent="0.2">
      <c r="A3" t="s">
        <v>54</v>
      </c>
      <c r="B3" t="s">
        <v>50</v>
      </c>
      <c r="C3" s="1">
        <v>0.74609375</v>
      </c>
      <c r="D3" s="1">
        <f t="shared" si="0"/>
        <v>0.33333333333333331</v>
      </c>
      <c r="E3" s="3">
        <f t="shared" si="1"/>
        <v>2.23828125</v>
      </c>
      <c r="F3" s="3">
        <f>AVERAGEIF(B:B,B3,E:E)</f>
        <v>2.2421875</v>
      </c>
      <c r="G3" s="5">
        <v>42538</v>
      </c>
      <c r="H3" s="5" t="s">
        <v>64</v>
      </c>
      <c r="I3">
        <f>STDEV(C2:C4)</f>
        <v>2.1513947450336336E-2</v>
      </c>
    </row>
    <row r="4" spans="1:10" x14ac:dyDescent="0.2">
      <c r="A4" t="s">
        <v>55</v>
      </c>
      <c r="B4" t="s">
        <v>50</v>
      </c>
      <c r="C4" s="1">
        <v>0.76953125</v>
      </c>
      <c r="D4" s="1">
        <f t="shared" si="0"/>
        <v>0.33333333333333331</v>
      </c>
      <c r="E4" s="3">
        <f t="shared" si="1"/>
        <v>2.30859375</v>
      </c>
      <c r="F4" s="3">
        <f>AVERAGEIF(B:B,B4,E:E)</f>
        <v>2.2421875</v>
      </c>
      <c r="G4" s="6">
        <v>42538</v>
      </c>
      <c r="H4" s="5" t="s">
        <v>65</v>
      </c>
    </row>
    <row r="5" spans="1:10" x14ac:dyDescent="0.2">
      <c r="A5" t="s">
        <v>56</v>
      </c>
      <c r="B5" t="s">
        <v>51</v>
      </c>
      <c r="C5" s="1">
        <v>0.72265625</v>
      </c>
      <c r="D5" s="1">
        <f t="shared" si="0"/>
        <v>0.33333333333333331</v>
      </c>
      <c r="E5" s="3">
        <f t="shared" si="1"/>
        <v>2.16796875</v>
      </c>
      <c r="F5" s="3">
        <f>AVERAGEIF(B:B,B5,E:E)</f>
        <v>2.234375</v>
      </c>
      <c r="G5" s="5">
        <v>42538</v>
      </c>
      <c r="H5" s="5" t="s">
        <v>66</v>
      </c>
    </row>
    <row r="6" spans="1:10" x14ac:dyDescent="0.2">
      <c r="A6" t="s">
        <v>57</v>
      </c>
      <c r="B6" t="s">
        <v>51</v>
      </c>
      <c r="C6" s="1">
        <v>0.73828125</v>
      </c>
      <c r="D6" s="1">
        <f t="shared" si="0"/>
        <v>0.33333333333333331</v>
      </c>
      <c r="E6" s="3">
        <f t="shared" si="1"/>
        <v>2.21484375</v>
      </c>
      <c r="F6" s="3">
        <f>AVERAGEIF(B:B,B6,E:E)</f>
        <v>2.234375</v>
      </c>
      <c r="G6" s="5">
        <v>42538</v>
      </c>
      <c r="H6" s="5" t="s">
        <v>67</v>
      </c>
      <c r="I6">
        <f>STDEV(C5:C7)</f>
        <v>2.6009094212810127E-2</v>
      </c>
    </row>
    <row r="7" spans="1:10" x14ac:dyDescent="0.2">
      <c r="A7" t="s">
        <v>58</v>
      </c>
      <c r="B7" t="s">
        <v>51</v>
      </c>
      <c r="C7" s="1">
        <v>0.7734375</v>
      </c>
      <c r="D7" s="1">
        <f t="shared" si="0"/>
        <v>0.33333333333333331</v>
      </c>
      <c r="E7" s="3">
        <f t="shared" si="1"/>
        <v>2.3203125</v>
      </c>
      <c r="F7" s="3">
        <f>AVERAGEIF(B:B,B7,E:E)</f>
        <v>2.234375</v>
      </c>
      <c r="G7" s="5">
        <v>42538</v>
      </c>
      <c r="H7" s="5" t="s">
        <v>68</v>
      </c>
    </row>
    <row r="8" spans="1:10" x14ac:dyDescent="0.2">
      <c r="A8" t="s">
        <v>59</v>
      </c>
      <c r="B8" t="s">
        <v>52</v>
      </c>
      <c r="C8" s="1">
        <v>0.8125</v>
      </c>
      <c r="D8" s="1">
        <f t="shared" si="0"/>
        <v>0.33333333333333331</v>
      </c>
      <c r="E8" s="3">
        <f t="shared" si="1"/>
        <v>2.4375</v>
      </c>
      <c r="F8" s="3">
        <f>AVERAGEIF(B:B,B8,E:E)</f>
        <v>2.33203125</v>
      </c>
      <c r="G8" s="5">
        <v>42538</v>
      </c>
      <c r="H8" s="5" t="s">
        <v>69</v>
      </c>
    </row>
    <row r="9" spans="1:10" x14ac:dyDescent="0.2">
      <c r="A9" t="s">
        <v>60</v>
      </c>
      <c r="B9" t="s">
        <v>52</v>
      </c>
      <c r="C9" s="1">
        <v>0.70703125</v>
      </c>
      <c r="D9" s="1">
        <f t="shared" si="0"/>
        <v>0.33333333333333331</v>
      </c>
      <c r="E9" s="3">
        <f t="shared" si="1"/>
        <v>2.12109375</v>
      </c>
      <c r="F9" s="3">
        <f>AVERAGEIF(B:B,B9,E:E)</f>
        <v>2.33203125</v>
      </c>
      <c r="G9" s="5">
        <v>42538</v>
      </c>
      <c r="H9" s="5" t="s">
        <v>70</v>
      </c>
      <c r="I9">
        <f>STDEV(C8:C10)</f>
        <v>6.0892411203593344E-2</v>
      </c>
    </row>
    <row r="10" spans="1:10" x14ac:dyDescent="0.2">
      <c r="A10" t="s">
        <v>61</v>
      </c>
      <c r="B10" t="s">
        <v>52</v>
      </c>
      <c r="C10" s="1">
        <v>0.8125</v>
      </c>
      <c r="D10" s="1">
        <f t="shared" si="0"/>
        <v>0.33333333333333331</v>
      </c>
      <c r="E10" s="3">
        <f t="shared" si="1"/>
        <v>2.4375</v>
      </c>
      <c r="F10" s="3">
        <f>AVERAGEIF(B:B,B10,E:E)</f>
        <v>2.33203125</v>
      </c>
      <c r="G10" s="5">
        <v>42538</v>
      </c>
      <c r="H10" s="5" t="s">
        <v>71</v>
      </c>
    </row>
  </sheetData>
  <conditionalFormatting sqref="E1:E1048576">
    <cfRule type="top10" dxfId="7" priority="6" percent="1" rank="10"/>
  </conditionalFormatting>
  <conditionalFormatting sqref="F1:F1048576">
    <cfRule type="top10" dxfId="6" priority="5" percent="1" rank="10"/>
  </conditionalFormatting>
  <conditionalFormatting sqref="C1:C7 C10:C1048576">
    <cfRule type="top10" dxfId="5" priority="3" percent="1" rank="10"/>
    <cfRule type="cellIs" dxfId="4" priority="4" operator="greaterThan">
      <formula>95</formula>
    </cfRule>
  </conditionalFormatting>
  <conditionalFormatting sqref="C8:C9">
    <cfRule type="top10" dxfId="3" priority="1" percent="1" rank="10"/>
    <cfRule type="cellIs" dxfId="2" priority="2" operator="greaterThan">
      <formula>95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15-Series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Grey</dc:creator>
  <cp:lastModifiedBy>Grey</cp:lastModifiedBy>
  <dcterms:created xsi:type="dcterms:W3CDTF">2016-06-16T15:20:08Z</dcterms:created>
  <dcterms:modified xsi:type="dcterms:W3CDTF">2016-06-17T19:21:04Z</dcterms:modified>
</cp:coreProperties>
</file>