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7-21/"/>
    </mc:Choice>
  </mc:AlternateContent>
  <bookViews>
    <workbookView xWindow="0" yWindow="460" windowWidth="23940" windowHeight="14820" tabRatio="500" activeTab="3"/>
  </bookViews>
  <sheets>
    <sheet name="Data" sheetId="1" r:id="rId1"/>
    <sheet name="Data2" sheetId="5" r:id="rId2"/>
    <sheet name="Incorrect" sheetId="3" r:id="rId3"/>
    <sheet name="Meta" sheetId="4" r:id="rId4"/>
    <sheet name="Types" sheetId="2" r:id="rId5"/>
  </sheets>
  <definedNames>
    <definedName name="_xlnm._FilterDatabase" localSheetId="0" hidden="1">Data!$A$1:$M$7327</definedName>
    <definedName name="_xlnm._FilterDatabase" localSheetId="1" hidden="1">Data2!$A$1:$M$94</definedName>
    <definedName name="_xlnm._FilterDatabase" localSheetId="2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D10" i="4"/>
  <c r="D9" i="4"/>
  <c r="C11" i="4"/>
  <c r="C10" i="4"/>
  <c r="C9" i="4"/>
  <c r="B11" i="4"/>
  <c r="B10" i="4"/>
  <c r="B9" i="4"/>
  <c r="D5" i="4"/>
  <c r="D2" i="4"/>
  <c r="C5" i="4"/>
  <c r="C2" i="4"/>
  <c r="B5" i="4"/>
  <c r="B2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M2" i="5"/>
  <c r="L2" i="5"/>
  <c r="K2" i="5"/>
  <c r="G20" i="4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4" i="4"/>
  <c r="C4" i="4"/>
  <c r="D4" i="4"/>
  <c r="E4" i="4"/>
  <c r="E5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<sst xmlns="http://schemas.openxmlformats.org/spreadsheetml/2006/main" count="7587" uniqueCount="2466">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</sst>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r>
              <a:rPr lang="en-US" sz="5000">
                <a:latin typeface="Avenir Book" charset="0"/>
                <a:ea typeface="Avenir Book" charset="0"/>
                <a:cs typeface="Avenir Book" charset="0"/>
              </a:rPr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12.0</c:v>
                </c:pt>
                <c:pt idx="1">
                  <c:v>13.0</c:v>
                </c:pt>
                <c:pt idx="2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charset="0"/>
                    <a:ea typeface="Avenir Book" charset="0"/>
                    <a:cs typeface="Avenir Book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17.0</c:v>
                </c:pt>
                <c:pt idx="1">
                  <c:v>22.0</c:v>
                </c:pt>
                <c:pt idx="2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7170064"/>
        <c:axId val="-2057166704"/>
      </c:barChart>
      <c:catAx>
        <c:axId val="-20571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057166704"/>
        <c:crosses val="autoZero"/>
        <c:auto val="1"/>
        <c:lblAlgn val="ctr"/>
        <c:lblOffset val="100"/>
        <c:noMultiLvlLbl val="0"/>
      </c:catAx>
      <c:valAx>
        <c:axId val="-20571667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charset="0"/>
                <a:ea typeface="Avenir Book" charset="0"/>
                <a:cs typeface="Avenir Book" charset="0"/>
              </a:defRPr>
            </a:pPr>
            <a:endParaRPr lang="en-US"/>
          </a:p>
        </c:txPr>
        <c:crossAx val="-20571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805099899025786"/>
          <c:y val="0.139047930770213"/>
          <c:w val="0.150474660614447"/>
          <c:h val="0.1466420536130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charset="0"/>
              <a:ea typeface="Avenir Book" charset="0"/>
              <a:cs typeface="Avenir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121520</xdr:rowOff>
    </xdr:from>
    <xdr:to>
      <xdr:col>28</xdr:col>
      <xdr:colOff>635024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B1" workbookViewId="0">
      <selection activeCell="K19" sqref="K19:M19"/>
    </sheetView>
  </sheetViews>
  <sheetFormatPr baseColWidth="10" defaultRowHeight="16" x14ac:dyDescent="0.2"/>
  <cols>
    <col min="1" max="1" width="65" customWidth="1"/>
    <col min="2" max="9" width="10.83203125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94"/>
  <sheetViews>
    <sheetView workbookViewId="0">
      <selection activeCell="A54" sqref="A54"/>
    </sheetView>
  </sheetViews>
  <sheetFormatPr baseColWidth="10" defaultRowHeight="16" x14ac:dyDescent="0.2"/>
  <cols>
    <col min="1" max="1" width="79.6640625" customWidth="1"/>
    <col min="2" max="8" width="0" hidden="1" customWidth="1"/>
    <col min="9" max="9" width="66.83203125" hidden="1" customWidth="1"/>
    <col min="10" max="10" width="4.1640625" bestFit="1" customWidth="1"/>
    <col min="11" max="12" width="8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1156</v>
      </c>
      <c r="B2" s="13">
        <v>9.1988513304386203E-6</v>
      </c>
      <c r="C2">
        <v>4.1699470602907202E-4</v>
      </c>
      <c r="D2" s="13">
        <v>2.24282118210794E-7</v>
      </c>
      <c r="E2">
        <v>3</v>
      </c>
      <c r="F2">
        <v>0</v>
      </c>
      <c r="G2">
        <v>0</v>
      </c>
      <c r="H2">
        <v>0</v>
      </c>
      <c r="I2">
        <v>3</v>
      </c>
      <c r="J2">
        <v>0</v>
      </c>
      <c r="K2" t="str">
        <f>LOOKUP(E2,Types!A:A,Types!B:B)</f>
        <v>Tradition</v>
      </c>
      <c r="L2" t="str">
        <f>LOOKUP(I2,Types!A:A,Types!B:B)</f>
        <v>Tradition</v>
      </c>
      <c r="M2">
        <f t="shared" ref="M2:M65" si="0">I2-E2</f>
        <v>0</v>
      </c>
    </row>
    <row r="3" spans="1:13" hidden="1" x14ac:dyDescent="0.2">
      <c r="A3" t="s">
        <v>1156</v>
      </c>
      <c r="B3" s="13">
        <v>9.1988513304386203E-6</v>
      </c>
      <c r="C3">
        <v>4.1699470602907202E-4</v>
      </c>
      <c r="D3" s="13">
        <v>2.24282118210794E-7</v>
      </c>
      <c r="E3">
        <v>3</v>
      </c>
      <c r="F3">
        <v>0</v>
      </c>
      <c r="G3">
        <v>0</v>
      </c>
      <c r="H3">
        <v>0</v>
      </c>
      <c r="I3">
        <v>3</v>
      </c>
      <c r="J3">
        <v>0</v>
      </c>
      <c r="K3" t="str">
        <f>LOOKUP(E3,Types!A:A,Types!B:B)</f>
        <v>Tradition</v>
      </c>
      <c r="L3" t="str">
        <f>LOOKUP(I3,Types!A:A,Types!B:B)</f>
        <v>Tradition</v>
      </c>
      <c r="M3">
        <f t="shared" si="0"/>
        <v>0</v>
      </c>
    </row>
    <row r="4" spans="1:13" hidden="1" x14ac:dyDescent="0.2">
      <c r="A4" t="s">
        <v>1623</v>
      </c>
      <c r="B4">
        <v>4.2772656888701E-4</v>
      </c>
      <c r="C4">
        <v>2.3853282618802E-4</v>
      </c>
      <c r="D4">
        <v>0.99888366460800104</v>
      </c>
      <c r="E4">
        <v>2</v>
      </c>
      <c r="F4">
        <v>0</v>
      </c>
      <c r="G4">
        <v>0</v>
      </c>
      <c r="H4">
        <v>0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847</v>
      </c>
      <c r="B5">
        <v>1.5603837091475699E-3</v>
      </c>
      <c r="C5">
        <v>0.19615145027637401</v>
      </c>
      <c r="D5">
        <v>0.80227631330490101</v>
      </c>
      <c r="E5">
        <v>2</v>
      </c>
      <c r="F5">
        <v>0</v>
      </c>
      <c r="G5">
        <v>0</v>
      </c>
      <c r="H5">
        <v>0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x14ac:dyDescent="0.2">
      <c r="A6" t="s">
        <v>1150</v>
      </c>
      <c r="B6">
        <v>7.5658742571249604E-4</v>
      </c>
      <c r="C6">
        <v>0.22020199894904999</v>
      </c>
      <c r="D6">
        <v>4.09715896239504E-4</v>
      </c>
      <c r="E6">
        <v>3</v>
      </c>
      <c r="F6">
        <v>0</v>
      </c>
      <c r="G6">
        <v>0</v>
      </c>
      <c r="H6">
        <v>0</v>
      </c>
      <c r="I6">
        <v>1</v>
      </c>
      <c r="J6">
        <v>0</v>
      </c>
      <c r="K6" t="str">
        <f>LOOKUP(E6,Types!A:A,Types!B:B)</f>
        <v>Tradition</v>
      </c>
      <c r="L6" t="str">
        <f>LOOKUP(I6,Types!A:A,Types!B:B)</f>
        <v>Art</v>
      </c>
      <c r="M6">
        <f t="shared" si="0"/>
        <v>-2</v>
      </c>
    </row>
    <row r="7" spans="1:13" hidden="1" x14ac:dyDescent="0.2">
      <c r="A7" t="s">
        <v>1274</v>
      </c>
      <c r="B7">
        <v>3.7259294185787401E-4</v>
      </c>
      <c r="C7" s="13">
        <v>9.3269656645133997E-5</v>
      </c>
      <c r="D7">
        <v>0.99628591537475497</v>
      </c>
      <c r="E7">
        <v>2</v>
      </c>
      <c r="F7">
        <v>0</v>
      </c>
      <c r="G7">
        <v>0</v>
      </c>
      <c r="H7">
        <v>0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808</v>
      </c>
      <c r="B8">
        <v>2.1357578225433799E-4</v>
      </c>
      <c r="C8">
        <v>0.99269324541091897</v>
      </c>
      <c r="D8" s="13">
        <v>3.69350273103918E-5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 t="str">
        <f>LOOKUP(E8,Types!A:A,Types!B:B)</f>
        <v>Art</v>
      </c>
      <c r="L8" t="str">
        <f>LOOKUP(I8,Types!A:A,Types!B:B)</f>
        <v>Art</v>
      </c>
      <c r="M8">
        <f t="shared" si="0"/>
        <v>0</v>
      </c>
    </row>
    <row r="9" spans="1:13" x14ac:dyDescent="0.2">
      <c r="A9" t="s">
        <v>2304</v>
      </c>
      <c r="B9">
        <v>1.04310282040387E-4</v>
      </c>
      <c r="C9" s="13">
        <v>9.3486050900537504E-6</v>
      </c>
      <c r="D9">
        <v>0.99820560216903598</v>
      </c>
      <c r="E9">
        <v>2</v>
      </c>
      <c r="F9">
        <v>0</v>
      </c>
      <c r="G9">
        <v>0</v>
      </c>
      <c r="H9">
        <v>0</v>
      </c>
      <c r="I9">
        <v>1</v>
      </c>
      <c r="J9">
        <v>0</v>
      </c>
      <c r="K9" t="str">
        <f>LOOKUP(E9,Types!A:A,Types!B:B)</f>
        <v>Pop</v>
      </c>
      <c r="L9" t="str">
        <f>LOOKUP(I9,Types!A:A,Types!B:B)</f>
        <v>Art</v>
      </c>
      <c r="M9">
        <f t="shared" si="0"/>
        <v>-1</v>
      </c>
    </row>
    <row r="10" spans="1:13" x14ac:dyDescent="0.2">
      <c r="A10" t="s">
        <v>1175</v>
      </c>
      <c r="B10">
        <v>2.2558207274414599E-4</v>
      </c>
      <c r="C10">
        <v>2.35600426094606E-4</v>
      </c>
      <c r="D10">
        <v>2.7359725208953001E-4</v>
      </c>
      <c r="E10">
        <v>3</v>
      </c>
      <c r="F10">
        <v>0</v>
      </c>
      <c r="G10">
        <v>0</v>
      </c>
      <c r="H10">
        <v>0</v>
      </c>
      <c r="I10">
        <v>2</v>
      </c>
      <c r="J10">
        <v>0</v>
      </c>
      <c r="K10" t="str">
        <f>LOOKUP(E10,Types!A:A,Types!B:B)</f>
        <v>Tradition</v>
      </c>
      <c r="L10" t="str">
        <f>LOOKUP(I10,Types!A:A,Types!B:B)</f>
        <v>Pop</v>
      </c>
      <c r="M10">
        <f t="shared" si="0"/>
        <v>-1</v>
      </c>
    </row>
    <row r="11" spans="1:13" hidden="1" x14ac:dyDescent="0.2">
      <c r="A11" t="s">
        <v>1912</v>
      </c>
      <c r="B11" s="13">
        <v>6.4200154156424105E-5</v>
      </c>
      <c r="C11">
        <v>4.0710791945457403E-2</v>
      </c>
      <c r="D11" s="13">
        <v>1.6286852542179899E-6</v>
      </c>
      <c r="E11">
        <v>3</v>
      </c>
      <c r="F11">
        <v>0</v>
      </c>
      <c r="G11">
        <v>0</v>
      </c>
      <c r="H11">
        <v>0</v>
      </c>
      <c r="I11">
        <v>3</v>
      </c>
      <c r="J11">
        <v>0</v>
      </c>
      <c r="K11" t="str">
        <f>LOOKUP(E11,Types!A:A,Types!B:B)</f>
        <v>Tradition</v>
      </c>
      <c r="L11" t="str">
        <f>LOOKUP(I11,Types!A:A,Types!B:B)</f>
        <v>Tradition</v>
      </c>
      <c r="M11">
        <f t="shared" si="0"/>
        <v>0</v>
      </c>
    </row>
    <row r="12" spans="1:13" hidden="1" x14ac:dyDescent="0.2">
      <c r="A12" t="s">
        <v>1556</v>
      </c>
      <c r="B12">
        <v>2.3316020087804599E-4</v>
      </c>
      <c r="C12">
        <v>2.1059118211269299E-2</v>
      </c>
      <c r="D12">
        <v>0.97870743274688698</v>
      </c>
      <c r="E12">
        <v>2</v>
      </c>
      <c r="F12">
        <v>0</v>
      </c>
      <c r="G12">
        <v>0</v>
      </c>
      <c r="H12">
        <v>0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x14ac:dyDescent="0.2">
      <c r="A13" t="s">
        <v>1398</v>
      </c>
      <c r="B13">
        <v>2.9854320455342501E-3</v>
      </c>
      <c r="C13">
        <v>2.9658144921995699E-4</v>
      </c>
      <c r="D13">
        <v>0.96650415658950795</v>
      </c>
      <c r="E13">
        <v>2</v>
      </c>
      <c r="F13">
        <v>0</v>
      </c>
      <c r="G13">
        <v>0</v>
      </c>
      <c r="H13">
        <v>0</v>
      </c>
      <c r="I13">
        <v>3</v>
      </c>
      <c r="J13">
        <v>0</v>
      </c>
      <c r="K13" t="str">
        <f>LOOKUP(E13,Types!A:A,Types!B:B)</f>
        <v>Pop</v>
      </c>
      <c r="L13" t="str">
        <f>LOOKUP(I13,Types!A:A,Types!B:B)</f>
        <v>Tradition</v>
      </c>
      <c r="M13">
        <f t="shared" si="0"/>
        <v>1</v>
      </c>
    </row>
    <row r="14" spans="1:13" hidden="1" x14ac:dyDescent="0.2">
      <c r="A14" t="s">
        <v>1938</v>
      </c>
      <c r="B14" s="13">
        <v>2.5353403543704101E-5</v>
      </c>
      <c r="C14" s="13">
        <v>3.4053278795909103E-5</v>
      </c>
      <c r="D14" s="13">
        <v>4.5341956138145097E-5</v>
      </c>
      <c r="E14">
        <v>3</v>
      </c>
      <c r="F14">
        <v>0</v>
      </c>
      <c r="G14">
        <v>0</v>
      </c>
      <c r="H14">
        <v>0</v>
      </c>
      <c r="I14">
        <v>3</v>
      </c>
      <c r="J14">
        <v>0</v>
      </c>
      <c r="K14" t="str">
        <f>LOOKUP(E14,Types!A:A,Types!B:B)</f>
        <v>Tradition</v>
      </c>
      <c r="L14" t="str">
        <f>LOOKUP(I14,Types!A:A,Types!B:B)</f>
        <v>Tradition</v>
      </c>
      <c r="M14">
        <f t="shared" si="0"/>
        <v>0</v>
      </c>
    </row>
    <row r="15" spans="1:13" x14ac:dyDescent="0.2">
      <c r="A15" t="s">
        <v>148</v>
      </c>
      <c r="B15">
        <v>6.8236263468861502E-3</v>
      </c>
      <c r="C15">
        <v>5.3146716207265798E-2</v>
      </c>
      <c r="D15">
        <v>7.2778671979904105E-2</v>
      </c>
      <c r="E15">
        <v>3</v>
      </c>
      <c r="F15">
        <v>0</v>
      </c>
      <c r="G15">
        <v>0</v>
      </c>
      <c r="H15">
        <v>0</v>
      </c>
      <c r="I15">
        <v>2</v>
      </c>
      <c r="J15">
        <v>0</v>
      </c>
      <c r="K15" t="str">
        <f>LOOKUP(E15,Types!A:A,Types!B:B)</f>
        <v>Tradition</v>
      </c>
      <c r="L15" t="str">
        <f>LOOKUP(I15,Types!A:A,Types!B:B)</f>
        <v>Pop</v>
      </c>
      <c r="M15">
        <f t="shared" si="0"/>
        <v>-1</v>
      </c>
    </row>
    <row r="16" spans="1:13" x14ac:dyDescent="0.2">
      <c r="A16" t="s">
        <v>1785</v>
      </c>
      <c r="B16">
        <v>7.6651060953736297E-3</v>
      </c>
      <c r="C16">
        <v>0.87830615043640103</v>
      </c>
      <c r="D16">
        <v>9.6102952957153306E-2</v>
      </c>
      <c r="E16">
        <v>1</v>
      </c>
      <c r="F16">
        <v>0</v>
      </c>
      <c r="G16">
        <v>0</v>
      </c>
      <c r="H16">
        <v>0</v>
      </c>
      <c r="I16">
        <v>2</v>
      </c>
      <c r="J16">
        <v>0</v>
      </c>
      <c r="K16" t="str">
        <f>LOOKUP(E16,Types!A:A,Types!B:B)</f>
        <v>Art</v>
      </c>
      <c r="L16" t="str">
        <f>LOOKUP(I16,Types!A:A,Types!B:B)</f>
        <v>Pop</v>
      </c>
      <c r="M16">
        <f t="shared" si="0"/>
        <v>1</v>
      </c>
    </row>
    <row r="17" spans="1:13" x14ac:dyDescent="0.2">
      <c r="A17" t="s">
        <v>2084</v>
      </c>
      <c r="B17">
        <v>1.87580082565546E-2</v>
      </c>
      <c r="C17">
        <v>0.22041930258274001</v>
      </c>
      <c r="D17">
        <v>0.21024154126644101</v>
      </c>
      <c r="E17">
        <v>3</v>
      </c>
      <c r="F17">
        <v>0</v>
      </c>
      <c r="G17">
        <v>0</v>
      </c>
      <c r="H17">
        <v>0</v>
      </c>
      <c r="I17">
        <v>2</v>
      </c>
      <c r="J17">
        <v>0</v>
      </c>
      <c r="K17" t="str">
        <f>LOOKUP(E17,Types!A:A,Types!B:B)</f>
        <v>Tradition</v>
      </c>
      <c r="L17" t="str">
        <f>LOOKUP(I17,Types!A:A,Types!B:B)</f>
        <v>Pop</v>
      </c>
      <c r="M17">
        <f t="shared" si="0"/>
        <v>-1</v>
      </c>
    </row>
    <row r="18" spans="1:13" x14ac:dyDescent="0.2">
      <c r="A18" t="s">
        <v>982</v>
      </c>
      <c r="B18">
        <v>4.1793528362177302E-4</v>
      </c>
      <c r="C18">
        <v>0.49202448129653897</v>
      </c>
      <c r="D18" s="13">
        <v>1.2318689186940899E-5</v>
      </c>
      <c r="E18">
        <v>3</v>
      </c>
      <c r="F18">
        <v>0</v>
      </c>
      <c r="G18">
        <v>0</v>
      </c>
      <c r="H18">
        <v>0</v>
      </c>
      <c r="I18">
        <v>2</v>
      </c>
      <c r="J18">
        <v>0</v>
      </c>
      <c r="K18" t="str">
        <f>LOOKUP(E18,Types!A:A,Types!B:B)</f>
        <v>Tradition</v>
      </c>
      <c r="L18" t="str">
        <f>LOOKUP(I18,Types!A:A,Types!B:B)</f>
        <v>Pop</v>
      </c>
      <c r="M18">
        <f t="shared" si="0"/>
        <v>-1</v>
      </c>
    </row>
    <row r="19" spans="1:13" x14ac:dyDescent="0.2">
      <c r="A19" t="s">
        <v>1319</v>
      </c>
      <c r="B19">
        <v>3.8447711267508501E-4</v>
      </c>
      <c r="C19">
        <v>0.47727337479591297</v>
      </c>
      <c r="D19" s="13">
        <v>7.4762660915439398E-6</v>
      </c>
      <c r="E19">
        <v>3</v>
      </c>
      <c r="F19">
        <v>0</v>
      </c>
      <c r="G19">
        <v>0</v>
      </c>
      <c r="H19">
        <v>0</v>
      </c>
      <c r="I19">
        <v>2</v>
      </c>
      <c r="J19">
        <v>0</v>
      </c>
      <c r="K19" t="str">
        <f>LOOKUP(E19,Types!A:A,Types!B:B)</f>
        <v>Tradition</v>
      </c>
      <c r="L19" t="str">
        <f>LOOKUP(I19,Types!A:A,Types!B:B)</f>
        <v>Pop</v>
      </c>
      <c r="M19">
        <f t="shared" si="0"/>
        <v>-1</v>
      </c>
    </row>
    <row r="20" spans="1:13" x14ac:dyDescent="0.2">
      <c r="A20" t="s">
        <v>1599</v>
      </c>
      <c r="B20">
        <v>3.3309357240796002E-4</v>
      </c>
      <c r="C20">
        <v>0.99663978815078702</v>
      </c>
      <c r="D20">
        <v>9.8566233646124601E-4</v>
      </c>
      <c r="E20">
        <v>1</v>
      </c>
      <c r="F20">
        <v>0</v>
      </c>
      <c r="G20">
        <v>0</v>
      </c>
      <c r="H20">
        <v>0</v>
      </c>
      <c r="I20">
        <v>3</v>
      </c>
      <c r="J20">
        <v>0</v>
      </c>
      <c r="K20" t="str">
        <f>LOOKUP(E20,Types!A:A,Types!B:B)</f>
        <v>Art</v>
      </c>
      <c r="L20" t="str">
        <f>LOOKUP(I20,Types!A:A,Types!B:B)</f>
        <v>Tradition</v>
      </c>
      <c r="M20">
        <f t="shared" si="0"/>
        <v>2</v>
      </c>
    </row>
    <row r="21" spans="1:13" x14ac:dyDescent="0.2">
      <c r="A21" t="s">
        <v>40</v>
      </c>
      <c r="B21">
        <v>2.1316870115697301E-3</v>
      </c>
      <c r="C21">
        <v>7.3679216438904405E-4</v>
      </c>
      <c r="D21">
        <v>0.223319396376609</v>
      </c>
      <c r="E21">
        <v>3</v>
      </c>
      <c r="F21">
        <v>0</v>
      </c>
      <c r="G21">
        <v>0</v>
      </c>
      <c r="H21">
        <v>0</v>
      </c>
      <c r="I21">
        <v>1</v>
      </c>
      <c r="J21">
        <v>0</v>
      </c>
      <c r="K21" t="str">
        <f>LOOKUP(E21,Types!A:A,Types!B:B)</f>
        <v>Tradition</v>
      </c>
      <c r="L21" t="str">
        <f>LOOKUP(I21,Types!A:A,Types!B:B)</f>
        <v>Art</v>
      </c>
      <c r="M21">
        <f t="shared" si="0"/>
        <v>-2</v>
      </c>
    </row>
    <row r="22" spans="1:13" x14ac:dyDescent="0.2">
      <c r="A22" t="s">
        <v>340</v>
      </c>
      <c r="B22">
        <v>2.5078223552554798E-3</v>
      </c>
      <c r="C22">
        <v>2.2131854202598299E-3</v>
      </c>
      <c r="D22">
        <v>0.84998488426208496</v>
      </c>
      <c r="E22">
        <v>2</v>
      </c>
      <c r="F22">
        <v>0</v>
      </c>
      <c r="G22">
        <v>0</v>
      </c>
      <c r="H22">
        <v>0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596</v>
      </c>
      <c r="B23" s="13">
        <v>1.2826251804654E-5</v>
      </c>
      <c r="C23" s="13">
        <v>8.7781430920585895E-5</v>
      </c>
      <c r="D23" s="13">
        <v>2.7879673325514802E-6</v>
      </c>
      <c r="E23">
        <v>3</v>
      </c>
      <c r="F23">
        <v>0</v>
      </c>
      <c r="G23">
        <v>0</v>
      </c>
      <c r="H23">
        <v>0</v>
      </c>
      <c r="I23">
        <v>3</v>
      </c>
      <c r="J23">
        <v>0</v>
      </c>
      <c r="K23" t="str">
        <f>LOOKUP(E23,Types!A:A,Types!B:B)</f>
        <v>Tradition</v>
      </c>
      <c r="L23" t="str">
        <f>LOOKUP(I23,Types!A:A,Types!B:B)</f>
        <v>Tradition</v>
      </c>
      <c r="M23">
        <f t="shared" si="0"/>
        <v>0</v>
      </c>
    </row>
    <row r="24" spans="1:13" hidden="1" x14ac:dyDescent="0.2">
      <c r="A24" t="s">
        <v>211</v>
      </c>
      <c r="B24" s="13">
        <v>4.3499378080014099E-5</v>
      </c>
      <c r="C24" s="13">
        <v>3.2426065445179099E-5</v>
      </c>
      <c r="D24" s="13">
        <v>9.1542979134828699E-6</v>
      </c>
      <c r="E24">
        <v>3</v>
      </c>
      <c r="F24">
        <v>0</v>
      </c>
      <c r="G24">
        <v>0</v>
      </c>
      <c r="H24">
        <v>0</v>
      </c>
      <c r="I24">
        <v>3</v>
      </c>
      <c r="J24">
        <v>0</v>
      </c>
      <c r="K24" t="str">
        <f>LOOKUP(E24,Types!A:A,Types!B:B)</f>
        <v>Tradition</v>
      </c>
      <c r="L24" t="str">
        <f>LOOKUP(I24,Types!A:A,Types!B:B)</f>
        <v>Tradition</v>
      </c>
      <c r="M24">
        <f t="shared" si="0"/>
        <v>0</v>
      </c>
    </row>
    <row r="25" spans="1:13" hidden="1" x14ac:dyDescent="0.2">
      <c r="A25" t="s">
        <v>1028</v>
      </c>
      <c r="B25">
        <v>5.31271193176507E-3</v>
      </c>
      <c r="C25">
        <v>4.7150418162345803E-2</v>
      </c>
      <c r="D25">
        <v>0.85103696584701505</v>
      </c>
      <c r="E25">
        <v>2</v>
      </c>
      <c r="F25">
        <v>0</v>
      </c>
      <c r="G25">
        <v>0</v>
      </c>
      <c r="H25">
        <v>0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x14ac:dyDescent="0.2">
      <c r="A26" t="s">
        <v>1510</v>
      </c>
      <c r="B26">
        <v>9.9838268943130905E-4</v>
      </c>
      <c r="C26">
        <v>6.1336799990385695E-4</v>
      </c>
      <c r="D26">
        <v>8.3656683564186096E-3</v>
      </c>
      <c r="E26">
        <v>3</v>
      </c>
      <c r="F26">
        <v>0</v>
      </c>
      <c r="G26">
        <v>0</v>
      </c>
      <c r="H26">
        <v>0</v>
      </c>
      <c r="I26">
        <v>2</v>
      </c>
      <c r="J26">
        <v>0</v>
      </c>
      <c r="K26" t="str">
        <f>LOOKUP(E26,Types!A:A,Types!B:B)</f>
        <v>Tradition</v>
      </c>
      <c r="L26" t="str">
        <f>LOOKUP(I26,Types!A:A,Types!B:B)</f>
        <v>Pop</v>
      </c>
      <c r="M26">
        <f t="shared" si="0"/>
        <v>-1</v>
      </c>
    </row>
    <row r="27" spans="1:13" x14ac:dyDescent="0.2">
      <c r="A27" t="s">
        <v>2170</v>
      </c>
      <c r="B27">
        <v>1.76804396323859E-3</v>
      </c>
      <c r="C27">
        <v>0.76324200630187899</v>
      </c>
      <c r="D27">
        <v>0.23496580123901301</v>
      </c>
      <c r="E27">
        <v>1</v>
      </c>
      <c r="F27">
        <v>0</v>
      </c>
      <c r="G27">
        <v>0</v>
      </c>
      <c r="H27">
        <v>0</v>
      </c>
      <c r="I27">
        <v>2</v>
      </c>
      <c r="J27">
        <v>0</v>
      </c>
      <c r="K27" t="str">
        <f>LOOKUP(E27,Types!A:A,Types!B:B)</f>
        <v>Art</v>
      </c>
      <c r="L27" t="str">
        <f>LOOKUP(I27,Types!A:A,Types!B:B)</f>
        <v>Pop</v>
      </c>
      <c r="M27">
        <f t="shared" si="0"/>
        <v>1</v>
      </c>
    </row>
    <row r="28" spans="1:13" x14ac:dyDescent="0.2">
      <c r="A28" t="s">
        <v>507</v>
      </c>
      <c r="B28">
        <v>1.77301361691206E-3</v>
      </c>
      <c r="C28">
        <v>0.96846759319305398</v>
      </c>
      <c r="D28">
        <v>9.8827257752418501E-3</v>
      </c>
      <c r="E28">
        <v>1</v>
      </c>
      <c r="F28">
        <v>0</v>
      </c>
      <c r="G28">
        <v>0</v>
      </c>
      <c r="H28">
        <v>0</v>
      </c>
      <c r="I28">
        <v>2</v>
      </c>
      <c r="J28">
        <v>0</v>
      </c>
      <c r="K28" t="str">
        <f>LOOKUP(E28,Types!A:A,Types!B:B)</f>
        <v>Art</v>
      </c>
      <c r="L28" t="str">
        <f>LOOKUP(I28,Types!A:A,Types!B:B)</f>
        <v>Pop</v>
      </c>
      <c r="M28">
        <f t="shared" si="0"/>
        <v>1</v>
      </c>
    </row>
    <row r="29" spans="1:13" hidden="1" x14ac:dyDescent="0.2">
      <c r="A29" t="s">
        <v>1358</v>
      </c>
      <c r="B29" s="13">
        <v>1.0872015991481001E-5</v>
      </c>
      <c r="C29" s="13">
        <v>1.90882906281331E-6</v>
      </c>
      <c r="D29" s="13">
        <v>4.34682879131287E-5</v>
      </c>
      <c r="E29">
        <v>3</v>
      </c>
      <c r="F29">
        <v>0</v>
      </c>
      <c r="G29">
        <v>0</v>
      </c>
      <c r="H29">
        <v>0</v>
      </c>
      <c r="I29">
        <v>3</v>
      </c>
      <c r="J29">
        <v>0</v>
      </c>
      <c r="K29" t="str">
        <f>LOOKUP(E29,Types!A:A,Types!B:B)</f>
        <v>Tradition</v>
      </c>
      <c r="L29" t="str">
        <f>LOOKUP(I29,Types!A:A,Types!B:B)</f>
        <v>Tradition</v>
      </c>
      <c r="M29">
        <f t="shared" si="0"/>
        <v>0</v>
      </c>
    </row>
    <row r="30" spans="1:13" hidden="1" x14ac:dyDescent="0.2">
      <c r="A30" t="s">
        <v>2159</v>
      </c>
      <c r="B30">
        <v>1.5037122648209301E-3</v>
      </c>
      <c r="C30">
        <v>0.82107347249984697</v>
      </c>
      <c r="D30">
        <v>1.28822308033704E-3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 t="str">
        <f>LOOKUP(E30,Types!A:A,Types!B:B)</f>
        <v>Art</v>
      </c>
      <c r="L30" t="str">
        <f>LOOKUP(I30,Types!A:A,Types!B:B)</f>
        <v>Art</v>
      </c>
      <c r="M30">
        <f t="shared" si="0"/>
        <v>0</v>
      </c>
    </row>
    <row r="31" spans="1:13" x14ac:dyDescent="0.2">
      <c r="A31" t="s">
        <v>2411</v>
      </c>
      <c r="B31">
        <v>4.3676156201399798E-4</v>
      </c>
      <c r="C31">
        <v>0.99678933620452803</v>
      </c>
      <c r="D31">
        <v>2.1553903352469202E-3</v>
      </c>
      <c r="E31">
        <v>1</v>
      </c>
      <c r="F31">
        <v>0</v>
      </c>
      <c r="G31">
        <v>0</v>
      </c>
      <c r="H31">
        <v>0</v>
      </c>
      <c r="I31">
        <v>2</v>
      </c>
      <c r="J31">
        <v>0</v>
      </c>
      <c r="K31" t="str">
        <f>LOOKUP(E31,Types!A:A,Types!B:B)</f>
        <v>Art</v>
      </c>
      <c r="L31" t="str">
        <f>LOOKUP(I31,Types!A:A,Types!B:B)</f>
        <v>Pop</v>
      </c>
      <c r="M31">
        <f t="shared" si="0"/>
        <v>1</v>
      </c>
    </row>
    <row r="32" spans="1:13" x14ac:dyDescent="0.2">
      <c r="A32" t="s">
        <v>1576</v>
      </c>
      <c r="B32">
        <v>4.0099269244819798E-4</v>
      </c>
      <c r="C32">
        <v>4.6341516077518401E-2</v>
      </c>
      <c r="D32">
        <v>0.95325636863708496</v>
      </c>
      <c r="E32">
        <v>2</v>
      </c>
      <c r="F32">
        <v>0</v>
      </c>
      <c r="G32">
        <v>0</v>
      </c>
      <c r="H32">
        <v>0</v>
      </c>
      <c r="I32">
        <v>1</v>
      </c>
      <c r="J32">
        <v>0</v>
      </c>
      <c r="K32" t="str">
        <f>LOOKUP(E32,Types!A:A,Types!B:B)</f>
        <v>Pop</v>
      </c>
      <c r="L32" t="str">
        <f>LOOKUP(I32,Types!A:A,Types!B:B)</f>
        <v>Art</v>
      </c>
      <c r="M32">
        <f t="shared" si="0"/>
        <v>-1</v>
      </c>
    </row>
    <row r="33" spans="1:13" hidden="1" x14ac:dyDescent="0.2">
      <c r="A33" t="s">
        <v>2164</v>
      </c>
      <c r="B33">
        <v>1.00919081887695E-4</v>
      </c>
      <c r="C33">
        <v>0.99933493137359597</v>
      </c>
      <c r="D33" s="13">
        <v>2.3594660888193101E-5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 t="str">
        <f>LOOKUP(E33,Types!A:A,Types!B:B)</f>
        <v>Art</v>
      </c>
      <c r="L33" t="str">
        <f>LOOKUP(I33,Types!A:A,Types!B:B)</f>
        <v>Art</v>
      </c>
      <c r="M33">
        <f t="shared" si="0"/>
        <v>0</v>
      </c>
    </row>
    <row r="34" spans="1:13" hidden="1" x14ac:dyDescent="0.2">
      <c r="A34" t="s">
        <v>1959</v>
      </c>
      <c r="B34">
        <v>8.6381044238805701E-3</v>
      </c>
      <c r="C34">
        <v>2.9565060511231402E-2</v>
      </c>
      <c r="D34">
        <v>0.84665143489837602</v>
      </c>
      <c r="E34">
        <v>2</v>
      </c>
      <c r="F34">
        <v>0</v>
      </c>
      <c r="G34">
        <v>0</v>
      </c>
      <c r="H34">
        <v>0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x14ac:dyDescent="0.2">
      <c r="A35" t="s">
        <v>1923</v>
      </c>
      <c r="B35">
        <v>3.9531099610030599E-3</v>
      </c>
      <c r="C35">
        <v>8.0003321170806801E-2</v>
      </c>
      <c r="D35">
        <v>2.3829223588108999E-2</v>
      </c>
      <c r="E35">
        <v>3</v>
      </c>
      <c r="F35">
        <v>0</v>
      </c>
      <c r="G35">
        <v>0</v>
      </c>
      <c r="H35">
        <v>0</v>
      </c>
      <c r="I35">
        <v>2</v>
      </c>
      <c r="J35">
        <v>0</v>
      </c>
      <c r="K35" t="str">
        <f>LOOKUP(E35,Types!A:A,Types!B:B)</f>
        <v>Tradition</v>
      </c>
      <c r="L35" t="str">
        <f>LOOKUP(I35,Types!A:A,Types!B:B)</f>
        <v>Pop</v>
      </c>
      <c r="M35">
        <f t="shared" si="0"/>
        <v>-1</v>
      </c>
    </row>
    <row r="36" spans="1:13" hidden="1" x14ac:dyDescent="0.2">
      <c r="A36" t="s">
        <v>974</v>
      </c>
      <c r="B36">
        <v>9.4618583098053897E-3</v>
      </c>
      <c r="C36">
        <v>1.06331715360283E-2</v>
      </c>
      <c r="D36">
        <v>0.58303159475326505</v>
      </c>
      <c r="E36">
        <v>2</v>
      </c>
      <c r="F36">
        <v>0</v>
      </c>
      <c r="G36">
        <v>0</v>
      </c>
      <c r="H36">
        <v>0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x14ac:dyDescent="0.2">
      <c r="A37" t="s">
        <v>1812</v>
      </c>
      <c r="B37">
        <v>1.14160282537341E-2</v>
      </c>
      <c r="C37">
        <v>8.1792950630187905E-2</v>
      </c>
      <c r="D37">
        <v>0.33061516284942599</v>
      </c>
      <c r="E37">
        <v>3</v>
      </c>
      <c r="F37">
        <v>0</v>
      </c>
      <c r="G37">
        <v>0</v>
      </c>
      <c r="H37">
        <v>0</v>
      </c>
      <c r="I37">
        <v>2</v>
      </c>
      <c r="J37">
        <v>0</v>
      </c>
      <c r="K37" t="str">
        <f>LOOKUP(E37,Types!A:A,Types!B:B)</f>
        <v>Tradition</v>
      </c>
      <c r="L37" t="str">
        <f>LOOKUP(I37,Types!A:A,Types!B:B)</f>
        <v>Pop</v>
      </c>
      <c r="M37">
        <f t="shared" si="0"/>
        <v>-1</v>
      </c>
    </row>
    <row r="38" spans="1:13" x14ac:dyDescent="0.2">
      <c r="A38" t="s">
        <v>2152</v>
      </c>
      <c r="B38">
        <v>1.8122162437066399E-3</v>
      </c>
      <c r="C38">
        <v>8.2820281386375393E-3</v>
      </c>
      <c r="D38">
        <v>1.2780488468706599E-2</v>
      </c>
      <c r="E38">
        <v>3</v>
      </c>
      <c r="F38">
        <v>0</v>
      </c>
      <c r="G38">
        <v>0</v>
      </c>
      <c r="H38">
        <v>0</v>
      </c>
      <c r="I38">
        <v>2</v>
      </c>
      <c r="J38">
        <v>0</v>
      </c>
      <c r="K38" t="str">
        <f>LOOKUP(E38,Types!A:A,Types!B:B)</f>
        <v>Tradition</v>
      </c>
      <c r="L38" t="str">
        <f>LOOKUP(I38,Types!A:A,Types!B:B)</f>
        <v>Pop</v>
      </c>
      <c r="M38">
        <f t="shared" si="0"/>
        <v>-1</v>
      </c>
    </row>
    <row r="39" spans="1:13" x14ac:dyDescent="0.2">
      <c r="A39" t="s">
        <v>447</v>
      </c>
      <c r="B39">
        <v>2.06568953581154E-3</v>
      </c>
      <c r="C39">
        <v>8.1180864945054002E-3</v>
      </c>
      <c r="D39">
        <v>1.10853463411331E-3</v>
      </c>
      <c r="E39">
        <v>3</v>
      </c>
      <c r="F39">
        <v>0</v>
      </c>
      <c r="G39">
        <v>0</v>
      </c>
      <c r="H39">
        <v>0</v>
      </c>
      <c r="I39">
        <v>2</v>
      </c>
      <c r="J39">
        <v>0</v>
      </c>
      <c r="K39" t="str">
        <f>LOOKUP(E39,Types!A:A,Types!B:B)</f>
        <v>Tradition</v>
      </c>
      <c r="L39" t="str">
        <f>LOOKUP(I39,Types!A:A,Types!B:B)</f>
        <v>Pop</v>
      </c>
      <c r="M39">
        <f t="shared" si="0"/>
        <v>-1</v>
      </c>
    </row>
    <row r="40" spans="1:13" hidden="1" x14ac:dyDescent="0.2">
      <c r="A40" t="s">
        <v>525</v>
      </c>
      <c r="B40">
        <v>1.0959261271636901E-4</v>
      </c>
      <c r="C40" s="13">
        <v>6.3706931541673798E-5</v>
      </c>
      <c r="D40">
        <v>2.0862180099356901E-4</v>
      </c>
      <c r="E40">
        <v>3</v>
      </c>
      <c r="F40">
        <v>0</v>
      </c>
      <c r="G40">
        <v>0</v>
      </c>
      <c r="H40">
        <v>0</v>
      </c>
      <c r="I40">
        <v>3</v>
      </c>
      <c r="J40">
        <v>0</v>
      </c>
      <c r="K40" t="str">
        <f>LOOKUP(E40,Types!A:A,Types!B:B)</f>
        <v>Tradition</v>
      </c>
      <c r="L40" t="str">
        <f>LOOKUP(I40,Types!A:A,Types!B:B)</f>
        <v>Tradition</v>
      </c>
      <c r="M40">
        <f t="shared" si="0"/>
        <v>0</v>
      </c>
    </row>
    <row r="41" spans="1:13" hidden="1" x14ac:dyDescent="0.2">
      <c r="A41" t="s">
        <v>1605</v>
      </c>
      <c r="B41">
        <v>1.11213512718677E-3</v>
      </c>
      <c r="C41">
        <v>2.7626580558717199E-3</v>
      </c>
      <c r="D41">
        <v>0.99583160877227705</v>
      </c>
      <c r="E41">
        <v>2</v>
      </c>
      <c r="F41">
        <v>0</v>
      </c>
      <c r="G41">
        <v>0</v>
      </c>
      <c r="H41">
        <v>0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1250</v>
      </c>
      <c r="B42">
        <v>4.3172948062419796E-3</v>
      </c>
      <c r="C42">
        <v>0.233879223465919</v>
      </c>
      <c r="D42">
        <v>0.75536763668060303</v>
      </c>
      <c r="E42">
        <v>2</v>
      </c>
      <c r="F42">
        <v>0</v>
      </c>
      <c r="G42">
        <v>0</v>
      </c>
      <c r="H42">
        <v>0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x14ac:dyDescent="0.2">
      <c r="A43" t="s">
        <v>210</v>
      </c>
      <c r="B43" s="13">
        <v>1.57827216753503E-5</v>
      </c>
      <c r="C43" s="13">
        <v>1.20698950922815E-6</v>
      </c>
      <c r="D43">
        <v>0.99998188018798795</v>
      </c>
      <c r="E43">
        <v>2</v>
      </c>
      <c r="F43">
        <v>0</v>
      </c>
      <c r="G43">
        <v>0</v>
      </c>
      <c r="H43">
        <v>0</v>
      </c>
      <c r="I43">
        <v>1</v>
      </c>
      <c r="J43">
        <v>0</v>
      </c>
      <c r="K43" t="str">
        <f>LOOKUP(E43,Types!A:A,Types!B:B)</f>
        <v>Pop</v>
      </c>
      <c r="L43" t="str">
        <f>LOOKUP(I43,Types!A:A,Types!B:B)</f>
        <v>Art</v>
      </c>
      <c r="M43">
        <f t="shared" si="0"/>
        <v>-1</v>
      </c>
    </row>
    <row r="44" spans="1:13" hidden="1" x14ac:dyDescent="0.2">
      <c r="A44" t="s">
        <v>900</v>
      </c>
      <c r="B44">
        <v>2.6336000883020401E-4</v>
      </c>
      <c r="C44">
        <v>0.98496091365814198</v>
      </c>
      <c r="D44">
        <v>1.47619489580392E-2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 t="str">
        <f>LOOKUP(E44,Types!A:A,Types!B:B)</f>
        <v>Art</v>
      </c>
      <c r="L44" t="str">
        <f>LOOKUP(I44,Types!A:A,Types!B:B)</f>
        <v>Art</v>
      </c>
      <c r="M44">
        <f t="shared" si="0"/>
        <v>0</v>
      </c>
    </row>
    <row r="45" spans="1:13" x14ac:dyDescent="0.2">
      <c r="A45" t="s">
        <v>199</v>
      </c>
      <c r="B45">
        <v>1.17497271276079E-4</v>
      </c>
      <c r="C45">
        <v>0.996962130069732</v>
      </c>
      <c r="D45" s="13">
        <v>1.7193717212649001E-5</v>
      </c>
      <c r="E45">
        <v>1</v>
      </c>
      <c r="F45">
        <v>0</v>
      </c>
      <c r="G45">
        <v>0</v>
      </c>
      <c r="H45">
        <v>0</v>
      </c>
      <c r="I45">
        <v>2</v>
      </c>
      <c r="J45">
        <v>0</v>
      </c>
      <c r="K45" t="str">
        <f>LOOKUP(E45,Types!A:A,Types!B:B)</f>
        <v>Art</v>
      </c>
      <c r="L45" t="str">
        <f>LOOKUP(I45,Types!A:A,Types!B:B)</f>
        <v>Pop</v>
      </c>
      <c r="M45">
        <f t="shared" si="0"/>
        <v>1</v>
      </c>
    </row>
    <row r="46" spans="1:13" x14ac:dyDescent="0.2">
      <c r="A46" t="s">
        <v>2370</v>
      </c>
      <c r="B46">
        <v>1.47405255120247E-3</v>
      </c>
      <c r="C46">
        <v>0.52693146467208796</v>
      </c>
      <c r="D46">
        <v>1.4194871764629999E-3</v>
      </c>
      <c r="E46">
        <v>1</v>
      </c>
      <c r="F46">
        <v>0</v>
      </c>
      <c r="G46">
        <v>0</v>
      </c>
      <c r="H46">
        <v>0</v>
      </c>
      <c r="I46">
        <v>2</v>
      </c>
      <c r="J46">
        <v>0</v>
      </c>
      <c r="K46" t="str">
        <f>LOOKUP(E46,Types!A:A,Types!B:B)</f>
        <v>Art</v>
      </c>
      <c r="L46" t="str">
        <f>LOOKUP(I46,Types!A:A,Types!B:B)</f>
        <v>Pop</v>
      </c>
      <c r="M46">
        <f t="shared" si="0"/>
        <v>1</v>
      </c>
    </row>
    <row r="47" spans="1:13" hidden="1" x14ac:dyDescent="0.2">
      <c r="A47" t="s">
        <v>1752</v>
      </c>
      <c r="B47" s="13">
        <v>4.4279870053287501E-5</v>
      </c>
      <c r="C47">
        <v>1.3372905959840799E-4</v>
      </c>
      <c r="D47" s="13">
        <v>2.7855623557115902E-5</v>
      </c>
      <c r="E47">
        <v>3</v>
      </c>
      <c r="F47">
        <v>0</v>
      </c>
      <c r="G47">
        <v>0</v>
      </c>
      <c r="H47">
        <v>0</v>
      </c>
      <c r="I47">
        <v>3</v>
      </c>
      <c r="J47">
        <v>0</v>
      </c>
      <c r="K47" t="str">
        <f>LOOKUP(E47,Types!A:A,Types!B:B)</f>
        <v>Tradition</v>
      </c>
      <c r="L47" t="str">
        <f>LOOKUP(I47,Types!A:A,Types!B:B)</f>
        <v>Tradition</v>
      </c>
      <c r="M47">
        <f t="shared" si="0"/>
        <v>0</v>
      </c>
    </row>
    <row r="48" spans="1:13" x14ac:dyDescent="0.2">
      <c r="A48" t="s">
        <v>1535</v>
      </c>
      <c r="B48">
        <v>1.28642283380031E-3</v>
      </c>
      <c r="C48">
        <v>2.1967117208987401E-3</v>
      </c>
      <c r="D48">
        <v>3.3619865775108303E-2</v>
      </c>
      <c r="E48">
        <v>3</v>
      </c>
      <c r="F48">
        <v>0</v>
      </c>
      <c r="G48">
        <v>0</v>
      </c>
      <c r="H48">
        <v>0</v>
      </c>
      <c r="I48">
        <v>1</v>
      </c>
      <c r="J48">
        <v>0</v>
      </c>
      <c r="K48" t="str">
        <f>LOOKUP(E48,Types!A:A,Types!B:B)</f>
        <v>Tradition</v>
      </c>
      <c r="L48" t="str">
        <f>LOOKUP(I48,Types!A:A,Types!B:B)</f>
        <v>Art</v>
      </c>
      <c r="M48">
        <f t="shared" si="0"/>
        <v>-2</v>
      </c>
    </row>
    <row r="49" spans="1:13" hidden="1" x14ac:dyDescent="0.2">
      <c r="A49" t="s">
        <v>1380</v>
      </c>
      <c r="B49" s="13">
        <v>2.2555113901034898E-5</v>
      </c>
      <c r="C49" s="13">
        <v>2.27273339987732E-5</v>
      </c>
      <c r="D49">
        <v>0.99994468688964799</v>
      </c>
      <c r="E49">
        <v>2</v>
      </c>
      <c r="F49">
        <v>0</v>
      </c>
      <c r="G49">
        <v>0</v>
      </c>
      <c r="H49">
        <v>0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627</v>
      </c>
      <c r="B50">
        <v>5.0518126226961602E-4</v>
      </c>
      <c r="C50">
        <v>5.4196413839235902E-4</v>
      </c>
      <c r="D50">
        <v>3.5474707838147801E-3</v>
      </c>
      <c r="E50">
        <v>3</v>
      </c>
      <c r="F50">
        <v>0</v>
      </c>
      <c r="G50">
        <v>0</v>
      </c>
      <c r="H50">
        <v>0</v>
      </c>
      <c r="I50">
        <v>3</v>
      </c>
      <c r="J50">
        <v>0</v>
      </c>
      <c r="K50" t="str">
        <f>LOOKUP(E50,Types!A:A,Types!B:B)</f>
        <v>Tradition</v>
      </c>
      <c r="L50" t="str">
        <f>LOOKUP(I50,Types!A:A,Types!B:B)</f>
        <v>Tradition</v>
      </c>
      <c r="M50">
        <f t="shared" si="0"/>
        <v>0</v>
      </c>
    </row>
    <row r="51" spans="1:13" hidden="1" x14ac:dyDescent="0.2">
      <c r="A51" t="s">
        <v>1562</v>
      </c>
      <c r="B51" s="13">
        <v>2.4475433747284101E-5</v>
      </c>
      <c r="C51" s="13">
        <v>1.4184084648150001E-5</v>
      </c>
      <c r="D51" s="13">
        <v>1.36852368086692E-5</v>
      </c>
      <c r="E51">
        <v>3</v>
      </c>
      <c r="F51">
        <v>0</v>
      </c>
      <c r="G51">
        <v>0</v>
      </c>
      <c r="H51">
        <v>0</v>
      </c>
      <c r="I51">
        <v>3</v>
      </c>
      <c r="J51">
        <v>0</v>
      </c>
      <c r="K51" t="str">
        <f>LOOKUP(E51,Types!A:A,Types!B:B)</f>
        <v>Tradition</v>
      </c>
      <c r="L51" t="str">
        <f>LOOKUP(I51,Types!A:A,Types!B:B)</f>
        <v>Tradition</v>
      </c>
      <c r="M51">
        <f t="shared" si="0"/>
        <v>0</v>
      </c>
    </row>
    <row r="52" spans="1:13" hidden="1" x14ac:dyDescent="0.2">
      <c r="A52" t="s">
        <v>820</v>
      </c>
      <c r="B52">
        <v>3.5883378586731802E-4</v>
      </c>
      <c r="C52">
        <v>1.9827098003588601E-4</v>
      </c>
      <c r="D52">
        <v>0.99939864873886097</v>
      </c>
      <c r="E52">
        <v>2</v>
      </c>
      <c r="F52">
        <v>0</v>
      </c>
      <c r="G52">
        <v>0</v>
      </c>
      <c r="H52">
        <v>0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x14ac:dyDescent="0.2">
      <c r="A53" t="s">
        <v>2003</v>
      </c>
      <c r="B53" s="13">
        <v>3.9850652683526203E-5</v>
      </c>
      <c r="C53">
        <v>1.99082419276237E-2</v>
      </c>
      <c r="D53" s="13">
        <v>1.88135075518403E-7</v>
      </c>
      <c r="E53">
        <v>3</v>
      </c>
      <c r="F53">
        <v>0</v>
      </c>
      <c r="G53">
        <v>0</v>
      </c>
      <c r="H53">
        <v>0</v>
      </c>
      <c r="I53">
        <v>1</v>
      </c>
      <c r="J53">
        <v>0</v>
      </c>
      <c r="K53" t="str">
        <f>LOOKUP(E53,Types!A:A,Types!B:B)</f>
        <v>Tradition</v>
      </c>
      <c r="L53" t="str">
        <f>LOOKUP(I53,Types!A:A,Types!B:B)</f>
        <v>Art</v>
      </c>
      <c r="M53">
        <f t="shared" si="0"/>
        <v>-2</v>
      </c>
    </row>
    <row r="54" spans="1:13" x14ac:dyDescent="0.2">
      <c r="A54" t="s">
        <v>1513</v>
      </c>
      <c r="B54">
        <v>3.7374789826571898E-4</v>
      </c>
      <c r="C54" s="13">
        <v>5.9929570852545996E-6</v>
      </c>
      <c r="D54">
        <v>0.99674338102340698</v>
      </c>
      <c r="E54">
        <v>2</v>
      </c>
      <c r="F54">
        <v>0</v>
      </c>
      <c r="G54">
        <v>0</v>
      </c>
      <c r="H54">
        <v>0</v>
      </c>
      <c r="I54">
        <v>1</v>
      </c>
      <c r="J54">
        <v>0</v>
      </c>
      <c r="K54" t="str">
        <f>LOOKUP(E54,Types!A:A,Types!B:B)</f>
        <v>Pop</v>
      </c>
      <c r="L54" t="str">
        <f>LOOKUP(I54,Types!A:A,Types!B:B)</f>
        <v>Art</v>
      </c>
      <c r="M54">
        <f t="shared" si="0"/>
        <v>-1</v>
      </c>
    </row>
    <row r="55" spans="1:13" hidden="1" x14ac:dyDescent="0.2">
      <c r="A55" t="s">
        <v>1719</v>
      </c>
      <c r="B55">
        <v>9.3805789947509701E-4</v>
      </c>
      <c r="C55">
        <v>0.92506343126296997</v>
      </c>
      <c r="D55">
        <v>7.3753766715526498E-2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  <c r="K55" t="str">
        <f>LOOKUP(E55,Types!A:A,Types!B:B)</f>
        <v>Art</v>
      </c>
      <c r="L55" t="str">
        <f>LOOKUP(I55,Types!A:A,Types!B:B)</f>
        <v>Art</v>
      </c>
      <c r="M55">
        <f t="shared" si="0"/>
        <v>0</v>
      </c>
    </row>
    <row r="56" spans="1:13" hidden="1" x14ac:dyDescent="0.2">
      <c r="A56" t="s">
        <v>552</v>
      </c>
      <c r="B56" s="13">
        <v>9.5559320470783805E-5</v>
      </c>
      <c r="C56" s="13">
        <v>1.9427425286266899E-5</v>
      </c>
      <c r="D56">
        <v>1.08146108686923E-3</v>
      </c>
      <c r="E56">
        <v>3</v>
      </c>
      <c r="F56">
        <v>0</v>
      </c>
      <c r="G56">
        <v>0</v>
      </c>
      <c r="H56">
        <v>0</v>
      </c>
      <c r="I56">
        <v>3</v>
      </c>
      <c r="J56">
        <v>0</v>
      </c>
      <c r="K56" t="str">
        <f>LOOKUP(E56,Types!A:A,Types!B:B)</f>
        <v>Tradition</v>
      </c>
      <c r="L56" t="str">
        <f>LOOKUP(I56,Types!A:A,Types!B:B)</f>
        <v>Tradition</v>
      </c>
      <c r="M56">
        <f t="shared" si="0"/>
        <v>0</v>
      </c>
    </row>
    <row r="57" spans="1:13" hidden="1" x14ac:dyDescent="0.2">
      <c r="A57" t="s">
        <v>950</v>
      </c>
      <c r="B57" s="13">
        <v>5.6873879657359699E-5</v>
      </c>
      <c r="C57" s="13">
        <v>7.7334385423455306E-5</v>
      </c>
      <c r="D57" s="13">
        <v>7.6490650826599395E-5</v>
      </c>
      <c r="E57">
        <v>3</v>
      </c>
      <c r="F57">
        <v>0</v>
      </c>
      <c r="G57">
        <v>0</v>
      </c>
      <c r="H57">
        <v>0</v>
      </c>
      <c r="I57">
        <v>3</v>
      </c>
      <c r="J57">
        <v>0</v>
      </c>
      <c r="K57" t="str">
        <f>LOOKUP(E57,Types!A:A,Types!B:B)</f>
        <v>Tradition</v>
      </c>
      <c r="L57" t="str">
        <f>LOOKUP(I57,Types!A:A,Types!B:B)</f>
        <v>Tradition</v>
      </c>
      <c r="M57">
        <f t="shared" si="0"/>
        <v>0</v>
      </c>
    </row>
    <row r="58" spans="1:13" hidden="1" x14ac:dyDescent="0.2">
      <c r="A58" t="s">
        <v>460</v>
      </c>
      <c r="B58">
        <v>1.5309434384107501E-3</v>
      </c>
      <c r="C58">
        <v>0.99389564990997303</v>
      </c>
      <c r="D58">
        <v>2.7359696105122501E-3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 t="str">
        <f>LOOKUP(E58,Types!A:A,Types!B:B)</f>
        <v>Art</v>
      </c>
      <c r="L58" t="str">
        <f>LOOKUP(I58,Types!A:A,Types!B:B)</f>
        <v>Art</v>
      </c>
      <c r="M58">
        <f t="shared" si="0"/>
        <v>0</v>
      </c>
    </row>
    <row r="59" spans="1:13" hidden="1" x14ac:dyDescent="0.2">
      <c r="A59" t="s">
        <v>2396</v>
      </c>
      <c r="B59">
        <v>1.41863618046045E-3</v>
      </c>
      <c r="C59" s="13">
        <v>5.1716462621698102E-5</v>
      </c>
      <c r="D59">
        <v>0.42022624611854498</v>
      </c>
      <c r="E59">
        <v>3</v>
      </c>
      <c r="F59">
        <v>0</v>
      </c>
      <c r="G59">
        <v>0</v>
      </c>
      <c r="H59">
        <v>0</v>
      </c>
      <c r="I59">
        <v>3</v>
      </c>
      <c r="J59">
        <v>0</v>
      </c>
      <c r="K59" t="str">
        <f>LOOKUP(E59,Types!A:A,Types!B:B)</f>
        <v>Tradition</v>
      </c>
      <c r="L59" t="str">
        <f>LOOKUP(I59,Types!A:A,Types!B:B)</f>
        <v>Tradition</v>
      </c>
      <c r="M59">
        <f t="shared" si="0"/>
        <v>0</v>
      </c>
    </row>
    <row r="60" spans="1:13" hidden="1" x14ac:dyDescent="0.2">
      <c r="A60" t="s">
        <v>1098</v>
      </c>
      <c r="B60" s="13">
        <v>7.8483089964720404E-6</v>
      </c>
      <c r="C60" s="13">
        <v>1.47757382364943E-5</v>
      </c>
      <c r="D60" s="13">
        <v>3.8181738091225202E-6</v>
      </c>
      <c r="E60">
        <v>3</v>
      </c>
      <c r="F60">
        <v>0</v>
      </c>
      <c r="G60">
        <v>0</v>
      </c>
      <c r="H60">
        <v>0</v>
      </c>
      <c r="I60">
        <v>3</v>
      </c>
      <c r="J60">
        <v>0</v>
      </c>
      <c r="K60" t="str">
        <f>LOOKUP(E60,Types!A:A,Types!B:B)</f>
        <v>Tradition</v>
      </c>
      <c r="L60" t="str">
        <f>LOOKUP(I60,Types!A:A,Types!B:B)</f>
        <v>Tradition</v>
      </c>
      <c r="M60">
        <f t="shared" si="0"/>
        <v>0</v>
      </c>
    </row>
    <row r="61" spans="1:13" x14ac:dyDescent="0.2">
      <c r="A61" t="s">
        <v>1272</v>
      </c>
      <c r="B61">
        <v>7.3063466697931203E-4</v>
      </c>
      <c r="C61">
        <v>9.3815388390794396E-4</v>
      </c>
      <c r="D61">
        <v>5.5309664458036397E-3</v>
      </c>
      <c r="E61">
        <v>3</v>
      </c>
      <c r="F61">
        <v>0</v>
      </c>
      <c r="G61">
        <v>0</v>
      </c>
      <c r="H61">
        <v>0</v>
      </c>
      <c r="I61">
        <v>2</v>
      </c>
      <c r="J61">
        <v>0</v>
      </c>
      <c r="K61" t="str">
        <f>LOOKUP(E61,Types!A:A,Types!B:B)</f>
        <v>Tradition</v>
      </c>
      <c r="L61" t="str">
        <f>LOOKUP(I61,Types!A:A,Types!B:B)</f>
        <v>Pop</v>
      </c>
      <c r="M61">
        <f t="shared" si="0"/>
        <v>-1</v>
      </c>
    </row>
    <row r="62" spans="1:13" x14ac:dyDescent="0.2">
      <c r="A62" t="s">
        <v>1479</v>
      </c>
      <c r="B62">
        <v>5.8706809068098599E-4</v>
      </c>
      <c r="C62" s="13">
        <v>1.6462641724501699E-5</v>
      </c>
      <c r="D62">
        <v>0.99594259262084905</v>
      </c>
      <c r="E62">
        <v>2</v>
      </c>
      <c r="F62">
        <v>0</v>
      </c>
      <c r="G62">
        <v>0</v>
      </c>
      <c r="H62">
        <v>0</v>
      </c>
      <c r="I62">
        <v>1</v>
      </c>
      <c r="J62">
        <v>0</v>
      </c>
      <c r="K62" t="str">
        <f>LOOKUP(E62,Types!A:A,Types!B:B)</f>
        <v>Pop</v>
      </c>
      <c r="L62" t="str">
        <f>LOOKUP(I62,Types!A:A,Types!B:B)</f>
        <v>Art</v>
      </c>
      <c r="M62">
        <f t="shared" si="0"/>
        <v>-1</v>
      </c>
    </row>
    <row r="63" spans="1:13" x14ac:dyDescent="0.2">
      <c r="A63" t="s">
        <v>2196</v>
      </c>
      <c r="B63" s="13">
        <v>9.9851415143348195E-5</v>
      </c>
      <c r="C63" s="13">
        <v>5.6048706028377597E-5</v>
      </c>
      <c r="D63">
        <v>9.4310456188395598E-4</v>
      </c>
      <c r="E63">
        <v>3</v>
      </c>
      <c r="F63">
        <v>0</v>
      </c>
      <c r="G63">
        <v>0</v>
      </c>
      <c r="H63">
        <v>0</v>
      </c>
      <c r="I63">
        <v>2</v>
      </c>
      <c r="J63">
        <v>0</v>
      </c>
      <c r="K63" t="str">
        <f>LOOKUP(E63,Types!A:A,Types!B:B)</f>
        <v>Tradition</v>
      </c>
      <c r="L63" t="str">
        <f>LOOKUP(I63,Types!A:A,Types!B:B)</f>
        <v>Pop</v>
      </c>
      <c r="M63">
        <f t="shared" si="0"/>
        <v>-1</v>
      </c>
    </row>
    <row r="64" spans="1:13" x14ac:dyDescent="0.2">
      <c r="A64" t="s">
        <v>158</v>
      </c>
      <c r="B64">
        <v>5.2274018526077195E-4</v>
      </c>
      <c r="C64">
        <v>0.34333524107933</v>
      </c>
      <c r="D64" s="13">
        <v>4.57380301668308E-5</v>
      </c>
      <c r="E64">
        <v>3</v>
      </c>
      <c r="F64">
        <v>0</v>
      </c>
      <c r="G64">
        <v>0</v>
      </c>
      <c r="H64">
        <v>0</v>
      </c>
      <c r="I64">
        <v>2</v>
      </c>
      <c r="J64">
        <v>0</v>
      </c>
      <c r="K64" t="str">
        <f>LOOKUP(E64,Types!A:A,Types!B:B)</f>
        <v>Tradition</v>
      </c>
      <c r="L64" t="str">
        <f>LOOKUP(I64,Types!A:A,Types!B:B)</f>
        <v>Pop</v>
      </c>
      <c r="M64">
        <f t="shared" si="0"/>
        <v>-1</v>
      </c>
    </row>
    <row r="65" spans="1:13" hidden="1" x14ac:dyDescent="0.2">
      <c r="A65" t="s">
        <v>1566</v>
      </c>
      <c r="B65">
        <v>2.5570741854607999E-4</v>
      </c>
      <c r="C65">
        <v>0.99829155206680298</v>
      </c>
      <c r="D65">
        <v>1.01074029225856E-3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  <c r="K65" t="str">
        <f>LOOKUP(E65,Types!A:A,Types!B:B)</f>
        <v>Art</v>
      </c>
      <c r="L65" t="str">
        <f>LOOKUP(I65,Types!A:A,Types!B:B)</f>
        <v>Art</v>
      </c>
      <c r="M65">
        <f t="shared" si="0"/>
        <v>0</v>
      </c>
    </row>
    <row r="66" spans="1:13" x14ac:dyDescent="0.2">
      <c r="A66" t="s">
        <v>998</v>
      </c>
      <c r="B66">
        <v>2.96033709309995E-3</v>
      </c>
      <c r="C66">
        <v>0.39681503176689098</v>
      </c>
      <c r="D66">
        <v>1.3959998032078099E-3</v>
      </c>
      <c r="E66">
        <v>3</v>
      </c>
      <c r="F66">
        <v>0</v>
      </c>
      <c r="G66">
        <v>0</v>
      </c>
      <c r="H66">
        <v>0</v>
      </c>
      <c r="I66">
        <v>1</v>
      </c>
      <c r="J66">
        <v>0</v>
      </c>
      <c r="K66" t="str">
        <f>LOOKUP(E66,Types!A:A,Types!B:B)</f>
        <v>Tradition</v>
      </c>
      <c r="L66" t="str">
        <f>LOOKUP(I66,Types!A:A,Types!B:B)</f>
        <v>Art</v>
      </c>
      <c r="M66">
        <f t="shared" ref="M66:M94" si="1">I66-E66</f>
        <v>-2</v>
      </c>
    </row>
    <row r="67" spans="1:13" hidden="1" x14ac:dyDescent="0.2">
      <c r="A67" t="s">
        <v>406</v>
      </c>
      <c r="B67">
        <v>9.1396979987621307E-3</v>
      </c>
      <c r="C67">
        <v>1.4651973731815799E-2</v>
      </c>
      <c r="D67">
        <v>0.35125061869621199</v>
      </c>
      <c r="E67">
        <v>3</v>
      </c>
      <c r="F67">
        <v>0</v>
      </c>
      <c r="G67">
        <v>0</v>
      </c>
      <c r="H67">
        <v>0</v>
      </c>
      <c r="I67">
        <v>3</v>
      </c>
      <c r="J67">
        <v>0</v>
      </c>
      <c r="K67" t="str">
        <f>LOOKUP(E67,Types!A:A,Types!B:B)</f>
        <v>Tradition</v>
      </c>
      <c r="L67" t="str">
        <f>LOOKUP(I67,Types!A:A,Types!B:B)</f>
        <v>Tradition</v>
      </c>
      <c r="M67">
        <f t="shared" si="1"/>
        <v>0</v>
      </c>
    </row>
    <row r="68" spans="1:13" x14ac:dyDescent="0.2">
      <c r="A68" t="s">
        <v>2314</v>
      </c>
      <c r="B68">
        <v>1.9410086097195699E-3</v>
      </c>
      <c r="C68" s="13">
        <v>4.8489615437574603E-5</v>
      </c>
      <c r="D68">
        <v>0.511541306972503</v>
      </c>
      <c r="E68">
        <v>2</v>
      </c>
      <c r="F68">
        <v>0</v>
      </c>
      <c r="G68">
        <v>0</v>
      </c>
      <c r="H68">
        <v>0</v>
      </c>
      <c r="I68">
        <v>3</v>
      </c>
      <c r="J68">
        <v>0</v>
      </c>
      <c r="K68" t="str">
        <f>LOOKUP(E68,Types!A:A,Types!B:B)</f>
        <v>Pop</v>
      </c>
      <c r="L68" t="str">
        <f>LOOKUP(I68,Types!A:A,Types!B:B)</f>
        <v>Tradition</v>
      </c>
      <c r="M68">
        <f t="shared" si="1"/>
        <v>1</v>
      </c>
    </row>
    <row r="69" spans="1:13" x14ac:dyDescent="0.2">
      <c r="A69" t="s">
        <v>2098</v>
      </c>
      <c r="B69">
        <v>3.5830397973768402E-4</v>
      </c>
      <c r="C69">
        <v>2.7602587360888698E-3</v>
      </c>
      <c r="D69" s="13">
        <v>1.7937372831511301E-5</v>
      </c>
      <c r="E69">
        <v>3</v>
      </c>
      <c r="F69">
        <v>0</v>
      </c>
      <c r="G69">
        <v>0</v>
      </c>
      <c r="H69">
        <v>0</v>
      </c>
      <c r="I69">
        <v>2</v>
      </c>
      <c r="J69">
        <v>0</v>
      </c>
      <c r="K69" t="str">
        <f>LOOKUP(E69,Types!A:A,Types!B:B)</f>
        <v>Tradition</v>
      </c>
      <c r="L69" t="str">
        <f>LOOKUP(I69,Types!A:A,Types!B:B)</f>
        <v>Pop</v>
      </c>
      <c r="M69">
        <f t="shared" si="1"/>
        <v>-1</v>
      </c>
    </row>
    <row r="70" spans="1:13" x14ac:dyDescent="0.2">
      <c r="A70" t="s">
        <v>1420</v>
      </c>
      <c r="B70">
        <v>1.86269724508747E-4</v>
      </c>
      <c r="C70">
        <v>0.25051352381706199</v>
      </c>
      <c r="D70" s="13">
        <v>3.8426010178227401E-6</v>
      </c>
      <c r="E70">
        <v>3</v>
      </c>
      <c r="F70">
        <v>0</v>
      </c>
      <c r="G70">
        <v>0</v>
      </c>
      <c r="H70">
        <v>0</v>
      </c>
      <c r="I70">
        <v>1</v>
      </c>
      <c r="J70">
        <v>0</v>
      </c>
      <c r="K70" t="str">
        <f>LOOKUP(E70,Types!A:A,Types!B:B)</f>
        <v>Tradition</v>
      </c>
      <c r="L70" t="str">
        <f>LOOKUP(I70,Types!A:A,Types!B:B)</f>
        <v>Art</v>
      </c>
      <c r="M70">
        <f t="shared" si="1"/>
        <v>-2</v>
      </c>
    </row>
    <row r="71" spans="1:13" x14ac:dyDescent="0.2">
      <c r="A71" t="s">
        <v>1792</v>
      </c>
      <c r="B71" s="13">
        <v>2.0953531929990199E-5</v>
      </c>
      <c r="C71">
        <v>1.09787193650845E-4</v>
      </c>
      <c r="D71" s="13">
        <v>7.3736737249418998E-5</v>
      </c>
      <c r="E71">
        <v>3</v>
      </c>
      <c r="F71">
        <v>0</v>
      </c>
      <c r="G71">
        <v>0</v>
      </c>
      <c r="H71">
        <v>0</v>
      </c>
      <c r="I71">
        <v>2</v>
      </c>
      <c r="J71">
        <v>0</v>
      </c>
      <c r="K71" t="str">
        <f>LOOKUP(E71,Types!A:A,Types!B:B)</f>
        <v>Tradition</v>
      </c>
      <c r="L71" t="str">
        <f>LOOKUP(I71,Types!A:A,Types!B:B)</f>
        <v>Pop</v>
      </c>
      <c r="M71">
        <f t="shared" si="1"/>
        <v>-1</v>
      </c>
    </row>
    <row r="72" spans="1:13" hidden="1" x14ac:dyDescent="0.2">
      <c r="A72" t="s">
        <v>1132</v>
      </c>
      <c r="B72">
        <v>3.3644316717982201E-3</v>
      </c>
      <c r="C72">
        <v>0.61222606897354104</v>
      </c>
      <c r="D72">
        <v>3.7268109736032703E-4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 t="str">
        <f>LOOKUP(E72,Types!A:A,Types!B:B)</f>
        <v>Art</v>
      </c>
      <c r="L72" t="str">
        <f>LOOKUP(I72,Types!A:A,Types!B:B)</f>
        <v>Art</v>
      </c>
      <c r="M72">
        <f t="shared" si="1"/>
        <v>0</v>
      </c>
    </row>
    <row r="73" spans="1:13" x14ac:dyDescent="0.2">
      <c r="A73" t="s">
        <v>2385</v>
      </c>
      <c r="B73">
        <v>2.5479093892499799E-4</v>
      </c>
      <c r="C73">
        <v>0.557711422443389</v>
      </c>
      <c r="D73" s="13">
        <v>1.02484352737519E-6</v>
      </c>
      <c r="E73">
        <v>1</v>
      </c>
      <c r="F73">
        <v>0</v>
      </c>
      <c r="G73">
        <v>0</v>
      </c>
      <c r="H73">
        <v>0</v>
      </c>
      <c r="I73">
        <v>2</v>
      </c>
      <c r="J73">
        <v>0</v>
      </c>
      <c r="K73" t="str">
        <f>LOOKUP(E73,Types!A:A,Types!B:B)</f>
        <v>Art</v>
      </c>
      <c r="L73" t="str">
        <f>LOOKUP(I73,Types!A:A,Types!B:B)</f>
        <v>Pop</v>
      </c>
      <c r="M73">
        <f t="shared" si="1"/>
        <v>1</v>
      </c>
    </row>
    <row r="74" spans="1:13" x14ac:dyDescent="0.2">
      <c r="A74" t="s">
        <v>871</v>
      </c>
      <c r="B74">
        <v>1.2014426756650201E-3</v>
      </c>
      <c r="C74">
        <v>0.14876723289489699</v>
      </c>
      <c r="D74">
        <v>8.4526278078555996E-4</v>
      </c>
      <c r="E74">
        <v>3</v>
      </c>
      <c r="F74">
        <v>0</v>
      </c>
      <c r="G74">
        <v>0</v>
      </c>
      <c r="H74">
        <v>0</v>
      </c>
      <c r="I74">
        <v>1</v>
      </c>
      <c r="J74">
        <v>0</v>
      </c>
      <c r="K74" t="str">
        <f>LOOKUP(E74,Types!A:A,Types!B:B)</f>
        <v>Tradition</v>
      </c>
      <c r="L74" t="str">
        <f>LOOKUP(I74,Types!A:A,Types!B:B)</f>
        <v>Art</v>
      </c>
      <c r="M74">
        <f t="shared" si="1"/>
        <v>-2</v>
      </c>
    </row>
    <row r="75" spans="1:13" hidden="1" x14ac:dyDescent="0.2">
      <c r="A75" t="s">
        <v>1130</v>
      </c>
      <c r="B75">
        <v>4.9541005864739401E-3</v>
      </c>
      <c r="C75">
        <v>0.466832935810089</v>
      </c>
      <c r="D75">
        <v>0.52596020698547297</v>
      </c>
      <c r="E75">
        <v>2</v>
      </c>
      <c r="F75">
        <v>0</v>
      </c>
      <c r="G75">
        <v>0</v>
      </c>
      <c r="H75">
        <v>0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1776</v>
      </c>
      <c r="B76" s="13">
        <v>6.3561938077327702E-6</v>
      </c>
      <c r="C76" s="13">
        <v>1.31199694806127E-5</v>
      </c>
      <c r="D76" s="13">
        <v>6.6344387050776203E-7</v>
      </c>
      <c r="E76">
        <v>3</v>
      </c>
      <c r="F76">
        <v>0</v>
      </c>
      <c r="G76">
        <v>0</v>
      </c>
      <c r="H76">
        <v>0</v>
      </c>
      <c r="I76">
        <v>3</v>
      </c>
      <c r="J76">
        <v>0</v>
      </c>
      <c r="K76" t="str">
        <f>LOOKUP(E76,Types!A:A,Types!B:B)</f>
        <v>Tradition</v>
      </c>
      <c r="L76" t="str">
        <f>LOOKUP(I76,Types!A:A,Types!B:B)</f>
        <v>Tradition</v>
      </c>
      <c r="M76">
        <f t="shared" si="1"/>
        <v>0</v>
      </c>
    </row>
    <row r="77" spans="1:13" hidden="1" x14ac:dyDescent="0.2">
      <c r="A77" t="s">
        <v>629</v>
      </c>
      <c r="B77">
        <v>2.0215123367961401E-4</v>
      </c>
      <c r="C77" s="13">
        <v>2.20011115743545E-5</v>
      </c>
      <c r="D77">
        <v>0.99934035539626997</v>
      </c>
      <c r="E77">
        <v>2</v>
      </c>
      <c r="F77">
        <v>0</v>
      </c>
      <c r="G77">
        <v>0</v>
      </c>
      <c r="H77">
        <v>0</v>
      </c>
      <c r="I77">
        <v>2</v>
      </c>
      <c r="J77">
        <v>0</v>
      </c>
      <c r="K77" t="str">
        <f>LOOKUP(E77,Types!A:A,Types!B:B)</f>
        <v>Pop</v>
      </c>
      <c r="L77" t="str">
        <f>LOOKUP(I77,Types!A:A,Types!B:B)</f>
        <v>Pop</v>
      </c>
      <c r="M77">
        <f t="shared" si="1"/>
        <v>0</v>
      </c>
    </row>
    <row r="78" spans="1:13" x14ac:dyDescent="0.2">
      <c r="A78" t="s">
        <v>644</v>
      </c>
      <c r="B78">
        <v>4.8757055774330997E-3</v>
      </c>
      <c r="C78">
        <v>4.4558156281709602E-2</v>
      </c>
      <c r="D78">
        <v>5.5834215134382199E-2</v>
      </c>
      <c r="E78">
        <v>3</v>
      </c>
      <c r="F78">
        <v>0</v>
      </c>
      <c r="G78">
        <v>0</v>
      </c>
      <c r="H78">
        <v>0</v>
      </c>
      <c r="I78">
        <v>1</v>
      </c>
      <c r="J78">
        <v>0</v>
      </c>
      <c r="K78" t="str">
        <f>LOOKUP(E78,Types!A:A,Types!B:B)</f>
        <v>Tradition</v>
      </c>
      <c r="L78" t="str">
        <f>LOOKUP(I78,Types!A:A,Types!B:B)</f>
        <v>Art</v>
      </c>
      <c r="M78">
        <f t="shared" si="1"/>
        <v>-2</v>
      </c>
    </row>
    <row r="79" spans="1:13" x14ac:dyDescent="0.2">
      <c r="A79" t="s">
        <v>239</v>
      </c>
      <c r="B79">
        <v>6.6022258251905398E-3</v>
      </c>
      <c r="C79">
        <v>0.82096678018569902</v>
      </c>
      <c r="D79">
        <v>6.3732653856277396E-2</v>
      </c>
      <c r="E79">
        <v>1</v>
      </c>
      <c r="F79">
        <v>0</v>
      </c>
      <c r="G79">
        <v>0</v>
      </c>
      <c r="H79">
        <v>0</v>
      </c>
      <c r="I79">
        <v>3</v>
      </c>
      <c r="J79">
        <v>0</v>
      </c>
      <c r="K79" t="str">
        <f>LOOKUP(E79,Types!A:A,Types!B:B)</f>
        <v>Art</v>
      </c>
      <c r="L79" t="str">
        <f>LOOKUP(I79,Types!A:A,Types!B:B)</f>
        <v>Tradition</v>
      </c>
      <c r="M79">
        <f t="shared" si="1"/>
        <v>2</v>
      </c>
    </row>
    <row r="80" spans="1:13" hidden="1" x14ac:dyDescent="0.2">
      <c r="A80" t="s">
        <v>1324</v>
      </c>
      <c r="B80">
        <v>4.7809551469981601E-3</v>
      </c>
      <c r="C80">
        <v>0.86764127016067505</v>
      </c>
      <c r="D80">
        <v>0.123821265995502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  <c r="K80" t="str">
        <f>LOOKUP(E80,Types!A:A,Types!B:B)</f>
        <v>Art</v>
      </c>
      <c r="L80" t="str">
        <f>LOOKUP(I80,Types!A:A,Types!B:B)</f>
        <v>Art</v>
      </c>
      <c r="M80">
        <f t="shared" si="1"/>
        <v>0</v>
      </c>
    </row>
    <row r="81" spans="1:13" x14ac:dyDescent="0.2">
      <c r="A81" t="s">
        <v>1889</v>
      </c>
      <c r="B81">
        <v>1.4057952212169699E-3</v>
      </c>
      <c r="C81">
        <v>8.4672505035996402E-3</v>
      </c>
      <c r="D81">
        <v>0.97913581132888705</v>
      </c>
      <c r="E81">
        <v>2</v>
      </c>
      <c r="F81">
        <v>0</v>
      </c>
      <c r="G81">
        <v>0</v>
      </c>
      <c r="H81">
        <v>0</v>
      </c>
      <c r="I81">
        <v>1</v>
      </c>
      <c r="J81">
        <v>0</v>
      </c>
      <c r="K81" t="str">
        <f>LOOKUP(E81,Types!A:A,Types!B:B)</f>
        <v>Pop</v>
      </c>
      <c r="L81" t="str">
        <f>LOOKUP(I81,Types!A:A,Types!B:B)</f>
        <v>Art</v>
      </c>
      <c r="M81">
        <f t="shared" si="1"/>
        <v>-1</v>
      </c>
    </row>
    <row r="82" spans="1:13" x14ac:dyDescent="0.2">
      <c r="A82" t="s">
        <v>1829</v>
      </c>
      <c r="B82">
        <v>1.2944395712111099E-4</v>
      </c>
      <c r="C82">
        <v>0.99732512235641402</v>
      </c>
      <c r="D82" s="13">
        <v>1.3833253433403999E-5</v>
      </c>
      <c r="E82">
        <v>1</v>
      </c>
      <c r="F82">
        <v>0</v>
      </c>
      <c r="G82">
        <v>0</v>
      </c>
      <c r="H82">
        <v>0</v>
      </c>
      <c r="I82">
        <v>3</v>
      </c>
      <c r="J82">
        <v>0</v>
      </c>
      <c r="K82" t="str">
        <f>LOOKUP(E82,Types!A:A,Types!B:B)</f>
        <v>Art</v>
      </c>
      <c r="L82" t="str">
        <f>LOOKUP(I82,Types!A:A,Types!B:B)</f>
        <v>Tradition</v>
      </c>
      <c r="M82">
        <f t="shared" si="1"/>
        <v>2</v>
      </c>
    </row>
    <row r="83" spans="1:13" hidden="1" x14ac:dyDescent="0.2">
      <c r="A83" t="s">
        <v>1609</v>
      </c>
      <c r="B83" s="13">
        <v>3.5676584957400303E-5</v>
      </c>
      <c r="C83">
        <v>6.38278550468385E-4</v>
      </c>
      <c r="D83" s="13">
        <v>6.32586397841805E-6</v>
      </c>
      <c r="E83">
        <v>3</v>
      </c>
      <c r="F83">
        <v>0</v>
      </c>
      <c r="G83">
        <v>0</v>
      </c>
      <c r="H83">
        <v>0</v>
      </c>
      <c r="I83">
        <v>3</v>
      </c>
      <c r="J83">
        <v>0</v>
      </c>
      <c r="K83" t="str">
        <f>LOOKUP(E83,Types!A:A,Types!B:B)</f>
        <v>Tradition</v>
      </c>
      <c r="L83" t="str">
        <f>LOOKUP(I83,Types!A:A,Types!B:B)</f>
        <v>Tradition</v>
      </c>
      <c r="M83">
        <f t="shared" si="1"/>
        <v>0</v>
      </c>
    </row>
    <row r="84" spans="1:13" x14ac:dyDescent="0.2">
      <c r="A84" t="s">
        <v>1976</v>
      </c>
      <c r="B84" s="13">
        <v>2.9002652809140201E-5</v>
      </c>
      <c r="C84" s="13">
        <v>5.8208763221045902E-5</v>
      </c>
      <c r="D84" s="13">
        <v>3.6061803257325603E-5</v>
      </c>
      <c r="E84">
        <v>3</v>
      </c>
      <c r="F84">
        <v>0</v>
      </c>
      <c r="G84">
        <v>0</v>
      </c>
      <c r="H84">
        <v>0</v>
      </c>
      <c r="I84">
        <v>1</v>
      </c>
      <c r="J84">
        <v>0</v>
      </c>
      <c r="K84" t="str">
        <f>LOOKUP(E84,Types!A:A,Types!B:B)</f>
        <v>Tradition</v>
      </c>
      <c r="L84" t="str">
        <f>LOOKUP(I84,Types!A:A,Types!B:B)</f>
        <v>Art</v>
      </c>
      <c r="M84">
        <f t="shared" si="1"/>
        <v>-2</v>
      </c>
    </row>
    <row r="85" spans="1:13" hidden="1" x14ac:dyDescent="0.2">
      <c r="A85" t="s">
        <v>696</v>
      </c>
      <c r="B85" s="13">
        <v>1.9862793578795301E-6</v>
      </c>
      <c r="C85" s="13">
        <v>2.2491798517876301E-5</v>
      </c>
      <c r="D85" s="13">
        <v>4.5006117943557897E-8</v>
      </c>
      <c r="E85">
        <v>3</v>
      </c>
      <c r="F85">
        <v>0</v>
      </c>
      <c r="G85">
        <v>0</v>
      </c>
      <c r="H85">
        <v>0</v>
      </c>
      <c r="I85">
        <v>3</v>
      </c>
      <c r="J85">
        <v>0</v>
      </c>
      <c r="K85" t="str">
        <f>LOOKUP(E85,Types!A:A,Types!B:B)</f>
        <v>Tradition</v>
      </c>
      <c r="L85" t="str">
        <f>LOOKUP(I85,Types!A:A,Types!B:B)</f>
        <v>Tradition</v>
      </c>
      <c r="M85">
        <f t="shared" si="1"/>
        <v>0</v>
      </c>
    </row>
    <row r="86" spans="1:13" hidden="1" x14ac:dyDescent="0.2">
      <c r="A86" t="s">
        <v>715</v>
      </c>
      <c r="B86" s="13">
        <v>2.3863514797994799E-5</v>
      </c>
      <c r="C86">
        <v>0.99989795684814398</v>
      </c>
      <c r="D86" s="13">
        <v>6.9361535679490703E-6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  <c r="K86" t="str">
        <f>LOOKUP(E86,Types!A:A,Types!B:B)</f>
        <v>Art</v>
      </c>
      <c r="L86" t="str">
        <f>LOOKUP(I86,Types!A:A,Types!B:B)</f>
        <v>Art</v>
      </c>
      <c r="M86">
        <f t="shared" si="1"/>
        <v>0</v>
      </c>
    </row>
    <row r="87" spans="1:13" hidden="1" x14ac:dyDescent="0.2">
      <c r="A87" t="s">
        <v>1234</v>
      </c>
      <c r="B87" s="13">
        <v>6.0092193052696496E-6</v>
      </c>
      <c r="C87" s="13">
        <v>1.2184317711216801E-5</v>
      </c>
      <c r="D87" s="13">
        <v>7.1851457050797699E-7</v>
      </c>
      <c r="E87">
        <v>3</v>
      </c>
      <c r="F87">
        <v>0</v>
      </c>
      <c r="G87">
        <v>0</v>
      </c>
      <c r="H87">
        <v>0</v>
      </c>
      <c r="I87">
        <v>3</v>
      </c>
      <c r="J87">
        <v>0</v>
      </c>
      <c r="K87" t="str">
        <f>LOOKUP(E87,Types!A:A,Types!B:B)</f>
        <v>Tradition</v>
      </c>
      <c r="L87" t="str">
        <f>LOOKUP(I87,Types!A:A,Types!B:B)</f>
        <v>Tradition</v>
      </c>
      <c r="M87">
        <f t="shared" si="1"/>
        <v>0</v>
      </c>
    </row>
    <row r="88" spans="1:13" hidden="1" x14ac:dyDescent="0.2">
      <c r="A88" t="s">
        <v>2057</v>
      </c>
      <c r="B88">
        <v>2.3022236302494999E-2</v>
      </c>
      <c r="C88">
        <v>0.42920154333114602</v>
      </c>
      <c r="D88">
        <v>0.19015279412269501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  <c r="K88" t="str">
        <f>LOOKUP(E88,Types!A:A,Types!B:B)</f>
        <v>Art</v>
      </c>
      <c r="L88" t="str">
        <f>LOOKUP(I88,Types!A:A,Types!B:B)</f>
        <v>Art</v>
      </c>
      <c r="M88">
        <f t="shared" si="1"/>
        <v>0</v>
      </c>
    </row>
    <row r="89" spans="1:13" hidden="1" x14ac:dyDescent="0.2">
      <c r="A89" t="s">
        <v>1140</v>
      </c>
      <c r="B89">
        <v>5.48833282664418E-4</v>
      </c>
      <c r="C89">
        <v>0.43794631958007801</v>
      </c>
      <c r="D89" s="13">
        <v>3.8490034057758701E-5</v>
      </c>
      <c r="E89">
        <v>3</v>
      </c>
      <c r="F89">
        <v>0</v>
      </c>
      <c r="G89">
        <v>0</v>
      </c>
      <c r="H89">
        <v>0</v>
      </c>
      <c r="I89">
        <v>3</v>
      </c>
      <c r="J89">
        <v>0</v>
      </c>
      <c r="K89" t="str">
        <f>LOOKUP(E89,Types!A:A,Types!B:B)</f>
        <v>Tradition</v>
      </c>
      <c r="L89" t="str">
        <f>LOOKUP(I89,Types!A:A,Types!B:B)</f>
        <v>Tradition</v>
      </c>
      <c r="M89">
        <f t="shared" si="1"/>
        <v>0</v>
      </c>
    </row>
    <row r="90" spans="1:13" x14ac:dyDescent="0.2">
      <c r="A90" t="s">
        <v>1758</v>
      </c>
      <c r="B90">
        <v>4.2152724927291198E-4</v>
      </c>
      <c r="C90">
        <v>0.975652515888214</v>
      </c>
      <c r="D90">
        <v>2.3894656449556299E-2</v>
      </c>
      <c r="E90">
        <v>1</v>
      </c>
      <c r="F90">
        <v>0</v>
      </c>
      <c r="G90">
        <v>0</v>
      </c>
      <c r="H90">
        <v>0</v>
      </c>
      <c r="I90">
        <v>3</v>
      </c>
      <c r="J90">
        <v>0</v>
      </c>
      <c r="K90" t="str">
        <f>LOOKUP(E90,Types!A:A,Types!B:B)</f>
        <v>Art</v>
      </c>
      <c r="L90" t="str">
        <f>LOOKUP(I90,Types!A:A,Types!B:B)</f>
        <v>Tradition</v>
      </c>
      <c r="M90">
        <f t="shared" si="1"/>
        <v>2</v>
      </c>
    </row>
    <row r="91" spans="1:13" x14ac:dyDescent="0.2">
      <c r="A91" t="s">
        <v>2217</v>
      </c>
      <c r="B91">
        <v>2.00240849517285E-3</v>
      </c>
      <c r="C91">
        <v>4.0109779685735703E-2</v>
      </c>
      <c r="D91">
        <v>0.95767050981521595</v>
      </c>
      <c r="E91">
        <v>2</v>
      </c>
      <c r="F91">
        <v>0</v>
      </c>
      <c r="G91">
        <v>0</v>
      </c>
      <c r="H91">
        <v>0</v>
      </c>
      <c r="I91">
        <v>1</v>
      </c>
      <c r="J91">
        <v>0</v>
      </c>
      <c r="K91" t="str">
        <f>LOOKUP(E91,Types!A:A,Types!B:B)</f>
        <v>Pop</v>
      </c>
      <c r="L91" t="str">
        <f>LOOKUP(I91,Types!A:A,Types!B:B)</f>
        <v>Art</v>
      </c>
      <c r="M91">
        <f t="shared" si="1"/>
        <v>-1</v>
      </c>
    </row>
    <row r="92" spans="1:13" hidden="1" x14ac:dyDescent="0.2">
      <c r="A92" t="s">
        <v>344</v>
      </c>
      <c r="B92">
        <v>6.3603610033169302E-4</v>
      </c>
      <c r="C92">
        <v>9.72204841673374E-3</v>
      </c>
      <c r="D92">
        <v>2.62399698840454E-4</v>
      </c>
      <c r="E92">
        <v>3</v>
      </c>
      <c r="F92">
        <v>0</v>
      </c>
      <c r="G92">
        <v>0</v>
      </c>
      <c r="H92">
        <v>0</v>
      </c>
      <c r="I92">
        <v>3</v>
      </c>
      <c r="J92">
        <v>0</v>
      </c>
      <c r="K92" t="str">
        <f>LOOKUP(E92,Types!A:A,Types!B:B)</f>
        <v>Tradition</v>
      </c>
      <c r="L92" t="str">
        <f>LOOKUP(I92,Types!A:A,Types!B:B)</f>
        <v>Tradition</v>
      </c>
      <c r="M92">
        <f t="shared" si="1"/>
        <v>0</v>
      </c>
    </row>
    <row r="93" spans="1:13" hidden="1" x14ac:dyDescent="0.2">
      <c r="A93" t="s">
        <v>1947</v>
      </c>
      <c r="B93" s="13">
        <v>9.3418137112166705E-5</v>
      </c>
      <c r="C93" s="13">
        <v>1.8845810700440701E-5</v>
      </c>
      <c r="D93">
        <v>1.7626474145799799E-3</v>
      </c>
      <c r="E93">
        <v>3</v>
      </c>
      <c r="F93">
        <v>0</v>
      </c>
      <c r="G93">
        <v>0</v>
      </c>
      <c r="H93">
        <v>0</v>
      </c>
      <c r="I93">
        <v>3</v>
      </c>
      <c r="J93">
        <v>0</v>
      </c>
      <c r="K93" t="str">
        <f>LOOKUP(E93,Types!A:A,Types!B:B)</f>
        <v>Tradition</v>
      </c>
      <c r="L93" t="str">
        <f>LOOKUP(I93,Types!A:A,Types!B:B)</f>
        <v>Tradition</v>
      </c>
      <c r="M93">
        <f t="shared" si="1"/>
        <v>0</v>
      </c>
    </row>
    <row r="94" spans="1:13" hidden="1" x14ac:dyDescent="0.2">
      <c r="A94" t="s">
        <v>19</v>
      </c>
      <c r="B94">
        <v>1.27108593005687E-3</v>
      </c>
      <c r="C94">
        <v>0.87810218334197998</v>
      </c>
      <c r="D94">
        <v>0.120517060160636</v>
      </c>
      <c r="E94">
        <v>1</v>
      </c>
      <c r="F94">
        <v>0</v>
      </c>
      <c r="G94">
        <v>0</v>
      </c>
      <c r="H94">
        <v>0</v>
      </c>
      <c r="I94">
        <v>1</v>
      </c>
      <c r="J94">
        <v>0</v>
      </c>
      <c r="K94" t="str">
        <f>LOOKUP(E94,Types!A:A,Types!B:B)</f>
        <v>Art</v>
      </c>
      <c r="L94" t="str">
        <f>LOOKUP(I94,Types!A:A,Types!B:B)</f>
        <v>Art</v>
      </c>
      <c r="M94">
        <f t="shared" si="1"/>
        <v>0</v>
      </c>
    </row>
  </sheetData>
  <autoFilter ref="A1:M94">
    <filterColumn colId="12">
      <filters>
        <filter val="-1"/>
        <filter val="-2"/>
        <filter val="1"/>
        <filter val="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6" sqref="A6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1150</v>
      </c>
      <c r="B2">
        <v>0</v>
      </c>
      <c r="C2" t="s">
        <v>2444</v>
      </c>
      <c r="D2" t="s">
        <v>2442</v>
      </c>
      <c r="E2">
        <v>-2</v>
      </c>
    </row>
    <row r="3" spans="1:5" x14ac:dyDescent="0.2">
      <c r="A3" t="s">
        <v>2304</v>
      </c>
      <c r="B3">
        <v>0</v>
      </c>
      <c r="C3" t="s">
        <v>2443</v>
      </c>
      <c r="D3" t="s">
        <v>2442</v>
      </c>
      <c r="E3">
        <v>-1</v>
      </c>
    </row>
    <row r="4" spans="1:5" x14ac:dyDescent="0.2">
      <c r="A4" t="s">
        <v>1175</v>
      </c>
      <c r="B4">
        <v>0</v>
      </c>
      <c r="C4" t="s">
        <v>2444</v>
      </c>
      <c r="D4" t="s">
        <v>2443</v>
      </c>
      <c r="E4">
        <v>-1</v>
      </c>
    </row>
    <row r="5" spans="1:5" x14ac:dyDescent="0.2">
      <c r="A5" t="s">
        <v>1398</v>
      </c>
      <c r="B5">
        <v>0</v>
      </c>
      <c r="C5" t="s">
        <v>2443</v>
      </c>
      <c r="D5" t="s">
        <v>2444</v>
      </c>
      <c r="E5">
        <v>1</v>
      </c>
    </row>
    <row r="6" spans="1:5" x14ac:dyDescent="0.2">
      <c r="A6" t="s">
        <v>148</v>
      </c>
      <c r="B6">
        <v>0</v>
      </c>
      <c r="C6" t="s">
        <v>2444</v>
      </c>
      <c r="D6" t="s">
        <v>2443</v>
      </c>
      <c r="E6">
        <v>-1</v>
      </c>
    </row>
    <row r="7" spans="1:5" x14ac:dyDescent="0.2">
      <c r="A7" t="s">
        <v>1785</v>
      </c>
      <c r="B7">
        <v>0</v>
      </c>
      <c r="C7" t="s">
        <v>2442</v>
      </c>
      <c r="D7" t="s">
        <v>2443</v>
      </c>
      <c r="E7">
        <v>1</v>
      </c>
    </row>
    <row r="8" spans="1:5" x14ac:dyDescent="0.2">
      <c r="A8" t="s">
        <v>2084</v>
      </c>
      <c r="B8">
        <v>0</v>
      </c>
      <c r="C8" t="s">
        <v>2444</v>
      </c>
      <c r="D8" t="s">
        <v>2443</v>
      </c>
      <c r="E8">
        <v>-1</v>
      </c>
    </row>
    <row r="9" spans="1:5" x14ac:dyDescent="0.2">
      <c r="A9" t="s">
        <v>982</v>
      </c>
      <c r="B9">
        <v>0</v>
      </c>
      <c r="C9" t="s">
        <v>2444</v>
      </c>
      <c r="D9" t="s">
        <v>2443</v>
      </c>
      <c r="E9">
        <v>-1</v>
      </c>
    </row>
    <row r="10" spans="1:5" x14ac:dyDescent="0.2">
      <c r="A10" t="s">
        <v>1319</v>
      </c>
      <c r="B10">
        <v>0</v>
      </c>
      <c r="C10" t="s">
        <v>2444</v>
      </c>
      <c r="D10" t="s">
        <v>2443</v>
      </c>
      <c r="E10">
        <v>-1</v>
      </c>
    </row>
    <row r="11" spans="1:5" x14ac:dyDescent="0.2">
      <c r="A11" t="s">
        <v>1599</v>
      </c>
      <c r="B11">
        <v>0</v>
      </c>
      <c r="C11" t="s">
        <v>2442</v>
      </c>
      <c r="D11" t="s">
        <v>2444</v>
      </c>
      <c r="E11">
        <v>2</v>
      </c>
    </row>
    <row r="12" spans="1:5" x14ac:dyDescent="0.2">
      <c r="A12" t="s">
        <v>40</v>
      </c>
      <c r="B12">
        <v>0</v>
      </c>
      <c r="C12" t="s">
        <v>2444</v>
      </c>
      <c r="D12" t="s">
        <v>2442</v>
      </c>
      <c r="E12">
        <v>-2</v>
      </c>
    </row>
    <row r="13" spans="1:5" x14ac:dyDescent="0.2">
      <c r="A13" t="s">
        <v>340</v>
      </c>
      <c r="B13">
        <v>0</v>
      </c>
      <c r="C13" t="s">
        <v>2443</v>
      </c>
      <c r="D13" t="s">
        <v>2442</v>
      </c>
      <c r="E13">
        <v>-1</v>
      </c>
    </row>
    <row r="14" spans="1:5" x14ac:dyDescent="0.2">
      <c r="A14" t="s">
        <v>1510</v>
      </c>
      <c r="B14">
        <v>0</v>
      </c>
      <c r="C14" t="s">
        <v>2444</v>
      </c>
      <c r="D14" t="s">
        <v>2443</v>
      </c>
      <c r="E14">
        <v>-1</v>
      </c>
    </row>
    <row r="15" spans="1:5" x14ac:dyDescent="0.2">
      <c r="A15" t="s">
        <v>2170</v>
      </c>
      <c r="B15">
        <v>0</v>
      </c>
      <c r="C15" t="s">
        <v>2442</v>
      </c>
      <c r="D15" t="s">
        <v>2443</v>
      </c>
      <c r="E15">
        <v>1</v>
      </c>
    </row>
    <row r="16" spans="1:5" x14ac:dyDescent="0.2">
      <c r="A16" t="s">
        <v>507</v>
      </c>
      <c r="B16">
        <v>0</v>
      </c>
      <c r="C16" t="s">
        <v>2442</v>
      </c>
      <c r="D16" t="s">
        <v>2443</v>
      </c>
      <c r="E16">
        <v>1</v>
      </c>
    </row>
    <row r="17" spans="1:5" x14ac:dyDescent="0.2">
      <c r="A17" t="s">
        <v>2411</v>
      </c>
      <c r="B17">
        <v>0</v>
      </c>
      <c r="C17" t="s">
        <v>2442</v>
      </c>
      <c r="D17" t="s">
        <v>2443</v>
      </c>
      <c r="E17">
        <v>1</v>
      </c>
    </row>
    <row r="18" spans="1:5" x14ac:dyDescent="0.2">
      <c r="A18" t="s">
        <v>1576</v>
      </c>
      <c r="B18">
        <v>0</v>
      </c>
      <c r="C18" t="s">
        <v>2443</v>
      </c>
      <c r="D18" t="s">
        <v>2442</v>
      </c>
      <c r="E18">
        <v>-1</v>
      </c>
    </row>
    <row r="19" spans="1:5" x14ac:dyDescent="0.2">
      <c r="A19" t="s">
        <v>1923</v>
      </c>
      <c r="B19">
        <v>0</v>
      </c>
      <c r="C19" t="s">
        <v>2444</v>
      </c>
      <c r="D19" t="s">
        <v>2443</v>
      </c>
      <c r="E19">
        <v>-1</v>
      </c>
    </row>
    <row r="20" spans="1:5" x14ac:dyDescent="0.2">
      <c r="A20" t="s">
        <v>1812</v>
      </c>
      <c r="B20">
        <v>0</v>
      </c>
      <c r="C20" t="s">
        <v>2444</v>
      </c>
      <c r="D20" t="s">
        <v>2443</v>
      </c>
      <c r="E20">
        <v>-1</v>
      </c>
    </row>
    <row r="21" spans="1:5" x14ac:dyDescent="0.2">
      <c r="A21" t="s">
        <v>2152</v>
      </c>
      <c r="B21">
        <v>0</v>
      </c>
      <c r="C21" t="s">
        <v>2444</v>
      </c>
      <c r="D21" t="s">
        <v>2443</v>
      </c>
      <c r="E21">
        <v>-1</v>
      </c>
    </row>
    <row r="22" spans="1:5" x14ac:dyDescent="0.2">
      <c r="A22" t="s">
        <v>447</v>
      </c>
      <c r="B22">
        <v>0</v>
      </c>
      <c r="C22" t="s">
        <v>2444</v>
      </c>
      <c r="D22" t="s">
        <v>2443</v>
      </c>
      <c r="E22">
        <v>-1</v>
      </c>
    </row>
    <row r="23" spans="1:5" x14ac:dyDescent="0.2">
      <c r="A23" t="s">
        <v>210</v>
      </c>
      <c r="B23">
        <v>0</v>
      </c>
      <c r="C23" t="s">
        <v>2443</v>
      </c>
      <c r="D23" t="s">
        <v>2442</v>
      </c>
      <c r="E23">
        <v>-1</v>
      </c>
    </row>
    <row r="24" spans="1:5" x14ac:dyDescent="0.2">
      <c r="A24" t="s">
        <v>199</v>
      </c>
      <c r="B24">
        <v>0</v>
      </c>
      <c r="C24" t="s">
        <v>2442</v>
      </c>
      <c r="D24" t="s">
        <v>2443</v>
      </c>
      <c r="E24">
        <v>1</v>
      </c>
    </row>
    <row r="25" spans="1:5" x14ac:dyDescent="0.2">
      <c r="A25" t="s">
        <v>2370</v>
      </c>
      <c r="B25">
        <v>0</v>
      </c>
      <c r="C25" t="s">
        <v>2442</v>
      </c>
      <c r="D25" t="s">
        <v>2443</v>
      </c>
      <c r="E25">
        <v>1</v>
      </c>
    </row>
    <row r="26" spans="1:5" x14ac:dyDescent="0.2">
      <c r="A26" t="s">
        <v>1535</v>
      </c>
      <c r="B26">
        <v>0</v>
      </c>
      <c r="C26" t="s">
        <v>2444</v>
      </c>
      <c r="D26" t="s">
        <v>2442</v>
      </c>
      <c r="E26">
        <v>-2</v>
      </c>
    </row>
    <row r="27" spans="1:5" x14ac:dyDescent="0.2">
      <c r="A27" t="s">
        <v>2003</v>
      </c>
      <c r="B27">
        <v>0</v>
      </c>
      <c r="C27" t="s">
        <v>2444</v>
      </c>
      <c r="D27" t="s">
        <v>2442</v>
      </c>
      <c r="E27">
        <v>-2</v>
      </c>
    </row>
    <row r="28" spans="1:5" x14ac:dyDescent="0.2">
      <c r="A28" t="s">
        <v>1513</v>
      </c>
      <c r="B28">
        <v>0</v>
      </c>
      <c r="C28" t="s">
        <v>2443</v>
      </c>
      <c r="D28" t="s">
        <v>2442</v>
      </c>
      <c r="E28">
        <v>-1</v>
      </c>
    </row>
    <row r="29" spans="1:5" x14ac:dyDescent="0.2">
      <c r="A29" t="s">
        <v>1272</v>
      </c>
      <c r="B29">
        <v>0</v>
      </c>
      <c r="C29" t="s">
        <v>2444</v>
      </c>
      <c r="D29" t="s">
        <v>2443</v>
      </c>
      <c r="E29">
        <v>-1</v>
      </c>
    </row>
    <row r="30" spans="1:5" x14ac:dyDescent="0.2">
      <c r="A30" t="s">
        <v>1479</v>
      </c>
      <c r="B30">
        <v>0</v>
      </c>
      <c r="C30" t="s">
        <v>2443</v>
      </c>
      <c r="D30" t="s">
        <v>2442</v>
      </c>
      <c r="E30">
        <v>-1</v>
      </c>
    </row>
    <row r="31" spans="1:5" x14ac:dyDescent="0.2">
      <c r="A31" t="s">
        <v>2196</v>
      </c>
      <c r="B31">
        <v>0</v>
      </c>
      <c r="C31" t="s">
        <v>2444</v>
      </c>
      <c r="D31" t="s">
        <v>2443</v>
      </c>
      <c r="E31">
        <v>-1</v>
      </c>
    </row>
    <row r="32" spans="1:5" x14ac:dyDescent="0.2">
      <c r="A32" t="s">
        <v>158</v>
      </c>
      <c r="B32">
        <v>0</v>
      </c>
      <c r="C32" t="s">
        <v>2444</v>
      </c>
      <c r="D32" t="s">
        <v>2443</v>
      </c>
      <c r="E32">
        <v>-1</v>
      </c>
    </row>
    <row r="33" spans="1:5" x14ac:dyDescent="0.2">
      <c r="A33" t="s">
        <v>998</v>
      </c>
      <c r="B33">
        <v>0</v>
      </c>
      <c r="C33" t="s">
        <v>2444</v>
      </c>
      <c r="D33" t="s">
        <v>2442</v>
      </c>
      <c r="E33">
        <v>-2</v>
      </c>
    </row>
    <row r="34" spans="1:5" x14ac:dyDescent="0.2">
      <c r="A34" t="s">
        <v>2314</v>
      </c>
      <c r="B34">
        <v>0</v>
      </c>
      <c r="C34" t="s">
        <v>2443</v>
      </c>
      <c r="D34" t="s">
        <v>2444</v>
      </c>
      <c r="E34">
        <v>1</v>
      </c>
    </row>
    <row r="35" spans="1:5" x14ac:dyDescent="0.2">
      <c r="A35" t="s">
        <v>2098</v>
      </c>
      <c r="B35">
        <v>0</v>
      </c>
      <c r="C35" t="s">
        <v>2444</v>
      </c>
      <c r="D35" t="s">
        <v>2443</v>
      </c>
      <c r="E35">
        <v>-1</v>
      </c>
    </row>
    <row r="36" spans="1:5" x14ac:dyDescent="0.2">
      <c r="A36" t="s">
        <v>1420</v>
      </c>
      <c r="B36">
        <v>0</v>
      </c>
      <c r="C36" t="s">
        <v>2444</v>
      </c>
      <c r="D36" t="s">
        <v>2442</v>
      </c>
      <c r="E36">
        <v>-2</v>
      </c>
    </row>
    <row r="37" spans="1:5" x14ac:dyDescent="0.2">
      <c r="A37" t="s">
        <v>1792</v>
      </c>
      <c r="B37">
        <v>0</v>
      </c>
      <c r="C37" t="s">
        <v>2444</v>
      </c>
      <c r="D37" t="s">
        <v>2443</v>
      </c>
      <c r="E37">
        <v>-1</v>
      </c>
    </row>
    <row r="38" spans="1:5" x14ac:dyDescent="0.2">
      <c r="A38" t="s">
        <v>2385</v>
      </c>
      <c r="B38">
        <v>0</v>
      </c>
      <c r="C38" t="s">
        <v>2442</v>
      </c>
      <c r="D38" t="s">
        <v>2443</v>
      </c>
      <c r="E38">
        <v>1</v>
      </c>
    </row>
    <row r="39" spans="1:5" x14ac:dyDescent="0.2">
      <c r="A39" t="s">
        <v>871</v>
      </c>
      <c r="B39">
        <v>0</v>
      </c>
      <c r="C39" t="s">
        <v>2444</v>
      </c>
      <c r="D39" t="s">
        <v>2442</v>
      </c>
      <c r="E39">
        <v>-2</v>
      </c>
    </row>
    <row r="40" spans="1:5" x14ac:dyDescent="0.2">
      <c r="A40" t="s">
        <v>644</v>
      </c>
      <c r="B40">
        <v>0</v>
      </c>
      <c r="C40" t="s">
        <v>2444</v>
      </c>
      <c r="D40" t="s">
        <v>2442</v>
      </c>
      <c r="E40">
        <v>-2</v>
      </c>
    </row>
    <row r="41" spans="1:5" x14ac:dyDescent="0.2">
      <c r="A41" t="s">
        <v>239</v>
      </c>
      <c r="B41">
        <v>0</v>
      </c>
      <c r="C41" t="s">
        <v>2442</v>
      </c>
      <c r="D41" t="s">
        <v>2444</v>
      </c>
      <c r="E41">
        <v>2</v>
      </c>
    </row>
    <row r="42" spans="1:5" x14ac:dyDescent="0.2">
      <c r="A42" t="s">
        <v>1889</v>
      </c>
      <c r="B42">
        <v>0</v>
      </c>
      <c r="C42" t="s">
        <v>2443</v>
      </c>
      <c r="D42" t="s">
        <v>2442</v>
      </c>
      <c r="E42">
        <v>-1</v>
      </c>
    </row>
    <row r="43" spans="1:5" x14ac:dyDescent="0.2">
      <c r="A43" t="s">
        <v>1829</v>
      </c>
      <c r="B43">
        <v>0</v>
      </c>
      <c r="C43" t="s">
        <v>2442</v>
      </c>
      <c r="D43" t="s">
        <v>2444</v>
      </c>
      <c r="E43">
        <v>2</v>
      </c>
    </row>
    <row r="44" spans="1:5" x14ac:dyDescent="0.2">
      <c r="A44" t="s">
        <v>1976</v>
      </c>
      <c r="B44">
        <v>0</v>
      </c>
      <c r="C44" t="s">
        <v>2444</v>
      </c>
      <c r="D44" t="s">
        <v>2442</v>
      </c>
      <c r="E44">
        <v>-2</v>
      </c>
    </row>
    <row r="45" spans="1:5" x14ac:dyDescent="0.2">
      <c r="A45" t="s">
        <v>1758</v>
      </c>
      <c r="B45">
        <v>0</v>
      </c>
      <c r="C45" t="s">
        <v>2442</v>
      </c>
      <c r="D45" t="s">
        <v>2444</v>
      </c>
      <c r="E45">
        <v>2</v>
      </c>
    </row>
    <row r="46" spans="1:5" x14ac:dyDescent="0.2">
      <c r="A46" t="s">
        <v>2217</v>
      </c>
      <c r="B46">
        <v>0</v>
      </c>
      <c r="C46" t="s">
        <v>2443</v>
      </c>
      <c r="D46" t="s">
        <v>2442</v>
      </c>
      <c r="E46">
        <v>-1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I5" zoomScale="60" zoomScaleNormal="60" zoomScalePageLayoutView="60" workbookViewId="0">
      <selection activeCell="AE21" sqref="AE21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COUNTIF(Data2!$L:$L,Meta!B1)</f>
        <v>29</v>
      </c>
      <c r="C2">
        <f>COUNTIF(Data2!$L:$L,Meta!C1)</f>
        <v>35</v>
      </c>
      <c r="D2">
        <f>COUNTIF(Data2!$L:$L,Meta!D1)</f>
        <v>29</v>
      </c>
      <c r="E2">
        <f>SUM(B2:D2)</f>
        <v>93</v>
      </c>
      <c r="F2" t="s">
        <v>2449</v>
      </c>
    </row>
    <row r="3" spans="1:9" x14ac:dyDescent="0.2">
      <c r="A3" t="s">
        <v>2450</v>
      </c>
      <c r="B3">
        <f>COUNTIF(Incorrect!$B:$B,Meta!B1)</f>
        <v>0</v>
      </c>
      <c r="C3">
        <f>COUNTIF(Incorrect!$B:$B,Meta!C1)</f>
        <v>0</v>
      </c>
      <c r="D3">
        <f>COUNTIF(Incorrect!$B:$B,Meta!D1)</f>
        <v>0</v>
      </c>
      <c r="E3">
        <f t="shared" ref="E3:E5" si="0">SUM(B3:D3)</f>
        <v>0</v>
      </c>
      <c r="F3" t="s">
        <v>2451</v>
      </c>
    </row>
    <row r="4" spans="1:9" x14ac:dyDescent="0.2">
      <c r="A4" t="s">
        <v>2452</v>
      </c>
      <c r="B4">
        <f>B5-B3</f>
        <v>23</v>
      </c>
      <c r="C4">
        <f>C5-C3</f>
        <v>23</v>
      </c>
      <c r="D4">
        <f>D5-D3</f>
        <v>47</v>
      </c>
      <c r="E4">
        <f t="shared" si="0"/>
        <v>93</v>
      </c>
      <c r="F4" t="s">
        <v>2453</v>
      </c>
    </row>
    <row r="5" spans="1:9" x14ac:dyDescent="0.2">
      <c r="A5" t="s">
        <v>2454</v>
      </c>
      <c r="B5">
        <f>COUNTIF(Data2!$K:$K,Meta!B1)</f>
        <v>23</v>
      </c>
      <c r="C5">
        <f>COUNTIF(Data2!$K:$K,Meta!C1)</f>
        <v>23</v>
      </c>
      <c r="D5">
        <f>COUNTIF(Data2!$K:$K,Meta!D1)</f>
        <v>47</v>
      </c>
      <c r="E5">
        <f t="shared" si="0"/>
        <v>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COUNTIFS(Data2!$K:$K,Meta!B$8,Data2!$L:$L,Meta!$A9)</f>
        <v>12</v>
      </c>
      <c r="C9" s="5">
        <f>COUNTIFS(Data2!$K:$K,Meta!C$8,Data2!$L:$L,Meta!$A9)</f>
        <v>8</v>
      </c>
      <c r="D9" s="2">
        <f>COUNTIFS(Data2!$K:$K,Meta!D$8,Data2!$L:$L,Meta!$A9)</f>
        <v>9</v>
      </c>
      <c r="G9" s="12">
        <f>B2/$E2</f>
        <v>0.31182795698924731</v>
      </c>
      <c r="H9" s="12">
        <f t="shared" ref="H9:I9" si="1">C2/$E2</f>
        <v>0.37634408602150538</v>
      </c>
      <c r="I9" s="12">
        <f t="shared" si="1"/>
        <v>0.31182795698924731</v>
      </c>
    </row>
    <row r="10" spans="1:9" x14ac:dyDescent="0.2">
      <c r="A10" s="11" t="s">
        <v>2443</v>
      </c>
      <c r="B10" s="5">
        <f>COUNTIFS(Data2!$K:$K,Meta!B$8,Data2!$L:$L,Meta!$A10)</f>
        <v>7</v>
      </c>
      <c r="C10" s="1">
        <f>COUNTIFS(Data2!$K:$K,Meta!C$8,Data2!$L:$L,Meta!$A10)</f>
        <v>13</v>
      </c>
      <c r="D10" s="2">
        <f>COUNTIFS(Data2!$K:$K,Meta!D$8,Data2!$L:$L,Meta!$A10)</f>
        <v>15</v>
      </c>
    </row>
    <row r="11" spans="1:9" x14ac:dyDescent="0.2">
      <c r="A11" s="11" t="s">
        <v>2444</v>
      </c>
      <c r="B11" s="3">
        <f>COUNTIFS(Data2!$K:$K,Meta!B$8,Data2!$L:$L,Meta!$A11)</f>
        <v>4</v>
      </c>
      <c r="C11" s="3">
        <f>COUNTIFS(Data2!$K:$K,Meta!C$8,Data2!$L:$L,Meta!$A11)</f>
        <v>2</v>
      </c>
      <c r="D11" s="1">
        <f>COUNTIFS(Data2!$K:$K,Meta!D$8,Data2!$L:$L,Meta!$A11)</f>
        <v>23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12</v>
      </c>
      <c r="G18">
        <f>SUM(C9:D9)</f>
        <v>17</v>
      </c>
    </row>
    <row r="19" spans="5:7" x14ac:dyDescent="0.2">
      <c r="E19" t="s">
        <v>2443</v>
      </c>
      <c r="F19">
        <f>C10</f>
        <v>13</v>
      </c>
      <c r="G19">
        <f>SUM(B10,D10)</f>
        <v>22</v>
      </c>
    </row>
    <row r="20" spans="5:7" x14ac:dyDescent="0.2">
      <c r="E20" t="s">
        <v>2444</v>
      </c>
      <c r="F20">
        <f>D11</f>
        <v>23</v>
      </c>
      <c r="G20">
        <f>SUM(B11:C11)</f>
        <v>6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Data2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2016-07-21T18:34:51Z</dcterms:modified>
</cp:coreProperties>
</file>