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"/>
    </mc:Choice>
  </mc:AlternateContent>
  <bookViews>
    <workbookView xWindow="0" yWindow="460" windowWidth="24580" windowHeight="15540" tabRatio="500"/>
  </bookViews>
  <sheets>
    <sheet name="Log" sheetId="1" r:id="rId1"/>
    <sheet name="15-Seri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3" i="1" l="1"/>
  <c r="E54" i="1"/>
  <c r="E55" i="1"/>
  <c r="F54" i="1"/>
  <c r="F55" i="1"/>
  <c r="D53" i="1"/>
  <c r="D54" i="1"/>
  <c r="D55" i="1"/>
  <c r="F53" i="1"/>
  <c r="E50" i="1"/>
  <c r="E51" i="1"/>
  <c r="E52" i="1"/>
  <c r="F50" i="1"/>
  <c r="F51" i="1"/>
  <c r="F52" i="1"/>
  <c r="D50" i="1"/>
  <c r="D51" i="1"/>
  <c r="D52" i="1"/>
  <c r="E47" i="1"/>
  <c r="E48" i="1"/>
  <c r="E49" i="1"/>
  <c r="F48" i="1"/>
  <c r="F49" i="1"/>
  <c r="D49" i="1"/>
  <c r="D48" i="1"/>
  <c r="D47" i="1"/>
  <c r="F47" i="1"/>
  <c r="E44" i="1"/>
  <c r="E45" i="1"/>
  <c r="E46" i="1"/>
  <c r="F45" i="1"/>
  <c r="F46" i="1"/>
  <c r="D44" i="1"/>
  <c r="D45" i="1"/>
  <c r="D46" i="1"/>
  <c r="F44" i="1"/>
  <c r="D41" i="1"/>
  <c r="D42" i="1"/>
  <c r="D43" i="1"/>
  <c r="E41" i="1"/>
  <c r="E42" i="1"/>
  <c r="E43" i="1"/>
  <c r="F42" i="1"/>
  <c r="F43" i="1"/>
  <c r="F41" i="1"/>
  <c r="D39" i="1"/>
  <c r="E39" i="1"/>
  <c r="D40" i="1"/>
  <c r="E40" i="1"/>
  <c r="E38" i="1"/>
  <c r="F40" i="1"/>
  <c r="F39" i="1"/>
  <c r="F38" i="1"/>
  <c r="D38" i="1"/>
  <c r="E35" i="1"/>
  <c r="D37" i="1"/>
  <c r="E37" i="1"/>
  <c r="E33" i="1"/>
  <c r="E34" i="1"/>
  <c r="E36" i="1"/>
  <c r="F37" i="1"/>
  <c r="F33" i="1"/>
  <c r="F34" i="1"/>
  <c r="D35" i="1"/>
  <c r="D36" i="1"/>
  <c r="E32" i="1"/>
  <c r="F35" i="1"/>
  <c r="F36" i="1"/>
  <c r="D32" i="1"/>
  <c r="D33" i="1"/>
  <c r="D34" i="1"/>
  <c r="F32" i="1"/>
  <c r="E29" i="1"/>
  <c r="E30" i="1"/>
  <c r="E31" i="1"/>
  <c r="F30" i="1"/>
  <c r="F31" i="1"/>
  <c r="D29" i="1"/>
  <c r="D30" i="1"/>
  <c r="D31" i="1"/>
  <c r="F29" i="1"/>
  <c r="I9" i="2"/>
  <c r="I6" i="2"/>
  <c r="I3" i="2"/>
  <c r="D8" i="2"/>
  <c r="E8" i="2"/>
  <c r="D9" i="2"/>
  <c r="E9" i="2"/>
  <c r="D10" i="2"/>
  <c r="E10" i="2"/>
  <c r="F10" i="2"/>
  <c r="F9" i="2"/>
  <c r="F8" i="2"/>
  <c r="D5" i="2"/>
  <c r="E5" i="2"/>
  <c r="D6" i="2"/>
  <c r="E6" i="2"/>
  <c r="D7" i="2"/>
  <c r="E7" i="2"/>
  <c r="F7" i="2"/>
  <c r="F6" i="2"/>
  <c r="F5" i="2"/>
  <c r="D2" i="2"/>
  <c r="E2" i="2"/>
  <c r="D3" i="2"/>
  <c r="E3" i="2"/>
  <c r="D4" i="2"/>
  <c r="E4" i="2"/>
  <c r="F4" i="2"/>
  <c r="F3" i="2"/>
  <c r="F2" i="2"/>
  <c r="E20" i="1"/>
  <c r="E21" i="1"/>
  <c r="E22" i="1"/>
  <c r="E23" i="1"/>
  <c r="E24" i="1"/>
  <c r="E25" i="1"/>
  <c r="E26" i="1"/>
  <c r="E27" i="1"/>
  <c r="E28" i="1"/>
  <c r="D20" i="1"/>
  <c r="D21" i="1"/>
  <c r="D22" i="1"/>
  <c r="D23" i="1"/>
  <c r="D24" i="1"/>
  <c r="D25" i="1"/>
  <c r="D26" i="1"/>
  <c r="D27" i="1"/>
  <c r="D28" i="1"/>
  <c r="F28" i="1"/>
  <c r="F27" i="1"/>
  <c r="F26" i="1"/>
  <c r="F25" i="1"/>
  <c r="F24" i="1"/>
  <c r="F23" i="1"/>
  <c r="F22" i="1"/>
  <c r="F21" i="1"/>
  <c r="F20" i="1"/>
  <c r="E14" i="1"/>
  <c r="E15" i="1"/>
  <c r="E16" i="1"/>
  <c r="F15" i="1"/>
  <c r="F16" i="1"/>
  <c r="E17" i="1"/>
  <c r="E18" i="1"/>
  <c r="E19" i="1"/>
  <c r="F17" i="1"/>
  <c r="F18" i="1"/>
  <c r="F19" i="1"/>
  <c r="D14" i="1"/>
  <c r="D15" i="1"/>
  <c r="D16" i="1"/>
  <c r="D17" i="1"/>
  <c r="D18" i="1"/>
  <c r="D19" i="1"/>
  <c r="F14" i="1"/>
  <c r="E11" i="1"/>
  <c r="E12" i="1"/>
  <c r="E13" i="1"/>
  <c r="D11" i="1"/>
  <c r="D12" i="1"/>
  <c r="D13" i="1"/>
  <c r="F12" i="1"/>
  <c r="F13" i="1"/>
  <c r="F11" i="1"/>
  <c r="F3" i="1"/>
  <c r="F4" i="1"/>
  <c r="F5" i="1"/>
  <c r="F6" i="1"/>
  <c r="F7" i="1"/>
  <c r="E10" i="1"/>
  <c r="F8" i="1"/>
  <c r="F9" i="1"/>
  <c r="F10" i="1"/>
  <c r="F2" i="1"/>
  <c r="E8" i="1"/>
  <c r="E9" i="1"/>
  <c r="D8" i="1"/>
  <c r="D9" i="1"/>
  <c r="D10" i="1"/>
  <c r="E3" i="1"/>
  <c r="E4" i="1"/>
  <c r="E5" i="1"/>
  <c r="E6" i="1"/>
  <c r="E7" i="1"/>
  <c r="E2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Lessen_Dropout
</t>
        </r>
        <r>
          <rPr>
            <sz val="10"/>
            <color indexed="81"/>
            <rFont val="Calibri"/>
          </rPr>
          <t>Testing the normal neural network layout with the 'dropout' setting dropped from 0.5 to 0.25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15.Mix.exNULL
</t>
        </r>
        <r>
          <rPr>
            <sz val="10"/>
            <color indexed="81"/>
            <rFont val="Calibri"/>
          </rPr>
          <t>Data loss problem with this one - I'm leaving the record in here, but culling it from the rest of the 15.Mix.extended series.</t>
        </r>
      </text>
    </comment>
    <comment ref="B33" authorId="0">
      <text>
        <r>
          <rPr>
            <b/>
            <sz val="10"/>
            <color indexed="81"/>
            <rFont val="Calibri"/>
          </rPr>
          <t xml:space="preserve">15.Mix.extended
</t>
        </r>
        <r>
          <rPr>
            <sz val="10"/>
            <color indexed="81"/>
            <rFont val="Calibri"/>
          </rPr>
          <t>A trial of the 15.Mix using a batch size larger than the dataset - rolling over the end of the dataset will force rebuilding of some songs, which will allow us to artificially incrase the size of the dataset by a large amount.</t>
        </r>
      </text>
    </comment>
    <comment ref="B38" authorId="0">
      <text>
        <r>
          <rPr>
            <b/>
            <sz val="10"/>
            <color indexed="81"/>
            <rFont val="Calibri"/>
          </rPr>
          <t xml:space="preserve">MTRN1:
</t>
        </r>
        <r>
          <rPr>
            <sz val="10"/>
            <color indexed="81"/>
            <rFont val="Calibri"/>
          </rPr>
          <t>Multiple trainings on the same neural network.</t>
        </r>
      </text>
    </comment>
    <comment ref="B44" authorId="0">
      <text>
        <r>
          <rPr>
            <b/>
            <sz val="10"/>
            <color indexed="81"/>
            <rFont val="Calibri"/>
          </rPr>
          <t xml:space="preserve">default:
</t>
        </r>
        <r>
          <rPr>
            <sz val="10"/>
            <color indexed="81"/>
            <rFont val="Calibri"/>
          </rPr>
          <t>Create a default set of weights and a model for testing to see which songs are mis-identified every time.</t>
        </r>
      </text>
    </comment>
    <comment ref="B47" authorId="0">
      <text>
        <r>
          <rPr>
            <b/>
            <sz val="10"/>
            <color indexed="81"/>
            <rFont val="Calibri"/>
          </rPr>
          <t>newCategories:</t>
        </r>
        <r>
          <rPr>
            <sz val="10"/>
            <color indexed="81"/>
            <rFont val="Calibri"/>
          </rPr>
          <t xml:space="preserve">
Using the data from the </t>
        </r>
        <r>
          <rPr>
            <b/>
            <sz val="10"/>
            <color indexed="81"/>
            <rFont val="Calibri"/>
          </rPr>
          <t>default</t>
        </r>
        <r>
          <rPr>
            <sz val="10"/>
            <color indexed="81"/>
            <rFont val="Calibri"/>
          </rPr>
          <t xml:space="preserve"> test, I shuffled around some of the ways that genres were mapped to meta-genres. Testing the results here.</t>
        </r>
      </text>
    </comment>
    <comment ref="B50" authorId="0">
      <text>
        <r>
          <rPr>
            <b/>
            <sz val="10"/>
            <color indexed="81"/>
            <rFont val="Calibri"/>
          </rPr>
          <t xml:space="preserve">newDataSet:
</t>
        </r>
        <r>
          <rPr>
            <sz val="10"/>
            <color indexed="81"/>
            <rFont val="Calibri"/>
          </rPr>
          <t xml:space="preserve">Testing the same thing as </t>
        </r>
        <r>
          <rPr>
            <b/>
            <sz val="10"/>
            <color indexed="81"/>
            <rFont val="Calibri"/>
          </rPr>
          <t>newCategories</t>
        </r>
        <r>
          <rPr>
            <sz val="10"/>
            <color indexed="81"/>
            <rFont val="Calibri"/>
          </rPr>
          <t>, utilizing an updated data set that includes more music in the 'art' meta-genre.</t>
        </r>
      </text>
    </comment>
    <comment ref="B53" authorId="0">
      <text>
        <r>
          <rPr>
            <b/>
            <sz val="10"/>
            <color indexed="81"/>
            <rFont val="Calibri"/>
          </rPr>
          <t>newDataSet.1:</t>
        </r>
        <r>
          <rPr>
            <sz val="10"/>
            <color indexed="81"/>
            <rFont val="Calibri"/>
          </rPr>
          <t xml:space="preserve">
Secondary training on the networks produced by </t>
        </r>
        <r>
          <rPr>
            <b/>
            <sz val="10"/>
            <color indexed="81"/>
            <rFont val="Calibri"/>
          </rPr>
          <t>newDataSet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5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8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</commentList>
</comments>
</file>

<file path=xl/sharedStrings.xml><?xml version="1.0" encoding="utf-8"?>
<sst xmlns="http://schemas.openxmlformats.org/spreadsheetml/2006/main" count="208" uniqueCount="117">
  <si>
    <t>Test Group</t>
  </si>
  <si>
    <t>Accuracy</t>
  </si>
  <si>
    <t>Notes</t>
  </si>
  <si>
    <t>MDP3.1</t>
  </si>
  <si>
    <t>MDP3.2</t>
  </si>
  <si>
    <t>MDP3.3</t>
  </si>
  <si>
    <t>STR3.1</t>
  </si>
  <si>
    <t>STR3.2</t>
  </si>
  <si>
    <t>STR3.3</t>
  </si>
  <si>
    <t>Midpoint 3</t>
  </si>
  <si>
    <t>Start 3</t>
  </si>
  <si>
    <t>Change</t>
  </si>
  <si>
    <t>Random chance</t>
  </si>
  <si>
    <t>SDU3.1</t>
  </si>
  <si>
    <t>StartDouble3</t>
  </si>
  <si>
    <t>SDU3.2</t>
  </si>
  <si>
    <t>SDU3.3</t>
  </si>
  <si>
    <t>Group Change</t>
  </si>
  <si>
    <t>NSP3.1</t>
  </si>
  <si>
    <t>NSP3.2</t>
  </si>
  <si>
    <t>NSP3.3</t>
  </si>
  <si>
    <t>NewShape3</t>
  </si>
  <si>
    <t>MidpointWide</t>
  </si>
  <si>
    <t>MDPW.1</t>
  </si>
  <si>
    <t>MDPW.2</t>
  </si>
  <si>
    <t>MDPW.3</t>
  </si>
  <si>
    <t>DNN3.1</t>
  </si>
  <si>
    <t>DNN3.2</t>
  </si>
  <si>
    <t>DNN3.3</t>
  </si>
  <si>
    <t>DeeperNN</t>
  </si>
  <si>
    <t>Logfile</t>
  </si>
  <si>
    <t>Date</t>
  </si>
  <si>
    <t>09.16.txt</t>
  </si>
  <si>
    <t>09.29.txt</t>
  </si>
  <si>
    <t>09.40.txt</t>
  </si>
  <si>
    <t>09.50.txt</t>
  </si>
  <si>
    <t>09.58.txt</t>
  </si>
  <si>
    <t>10.07.txt</t>
  </si>
  <si>
    <t>11.06.txt</t>
  </si>
  <si>
    <t>11.21.txt</t>
  </si>
  <si>
    <t>13.13.txt</t>
  </si>
  <si>
    <t>15.16.txt</t>
  </si>
  <si>
    <t>15.50.txt</t>
  </si>
  <si>
    <t>15.51.txt</t>
  </si>
  <si>
    <t>16.13.txt</t>
  </si>
  <si>
    <t>16.39.txt</t>
  </si>
  <si>
    <t>09.06.txt</t>
  </si>
  <si>
    <t>09.25.txt</t>
  </si>
  <si>
    <t>09.45.txt</t>
  </si>
  <si>
    <t>10.03.txt</t>
  </si>
  <si>
    <t>15.Start</t>
  </si>
  <si>
    <t>15.Minute</t>
  </si>
  <si>
    <t>15.Mix</t>
  </si>
  <si>
    <t>15ST.1</t>
  </si>
  <si>
    <t>15ST.2</t>
  </si>
  <si>
    <t>15ST.3</t>
  </si>
  <si>
    <t>15MT.1</t>
  </si>
  <si>
    <t>15MT.2</t>
  </si>
  <si>
    <t>15MT.3</t>
  </si>
  <si>
    <t>15MX.1</t>
  </si>
  <si>
    <t>15MX.2</t>
  </si>
  <si>
    <t>15MX.3</t>
  </si>
  <si>
    <t>11.23.txt</t>
  </si>
  <si>
    <t>Test ID</t>
  </si>
  <si>
    <t>11.38.txt</t>
  </si>
  <si>
    <t>11.53.txt</t>
  </si>
  <si>
    <t>12.09.txt</t>
  </si>
  <si>
    <t>12.25.txt</t>
  </si>
  <si>
    <t>12.41.txt</t>
  </si>
  <si>
    <t>12.57.txt</t>
  </si>
  <si>
    <t>13.12.txt</t>
  </si>
  <si>
    <t>14.20.txt</t>
  </si>
  <si>
    <t>STDEV/Group</t>
  </si>
  <si>
    <t>Lessen_Dropout</t>
  </si>
  <si>
    <t>LSDR.1</t>
  </si>
  <si>
    <t>LSDR.2</t>
  </si>
  <si>
    <t>LSDR.3</t>
  </si>
  <si>
    <t>10.12.txt</t>
  </si>
  <si>
    <t>11.33.txt</t>
  </si>
  <si>
    <t>15.Mix.extended</t>
  </si>
  <si>
    <t>MIXx.1</t>
  </si>
  <si>
    <t>MIXx.2</t>
  </si>
  <si>
    <t>MIXx.3</t>
  </si>
  <si>
    <t>MIXx.4</t>
  </si>
  <si>
    <t>12.31.txt</t>
  </si>
  <si>
    <t>13.48.txt</t>
  </si>
  <si>
    <t>MIXx.1n</t>
  </si>
  <si>
    <t>15.Mix.exNULL</t>
  </si>
  <si>
    <t>MIXx.0</t>
  </si>
  <si>
    <t>17.49.txt</t>
  </si>
  <si>
    <t>MTRN1.1</t>
  </si>
  <si>
    <t>MTRN1.2</t>
  </si>
  <si>
    <t>MTRN1.3</t>
  </si>
  <si>
    <t>09.35.txt</t>
  </si>
  <si>
    <t>MTRN1.2.1</t>
  </si>
  <si>
    <t>MTRN1.2.2</t>
  </si>
  <si>
    <t>MTRN1.2.3</t>
  </si>
  <si>
    <t>13.14.txt</t>
  </si>
  <si>
    <t>default.1</t>
  </si>
  <si>
    <t>default.2</t>
  </si>
  <si>
    <t>default.3</t>
  </si>
  <si>
    <t>default</t>
  </si>
  <si>
    <t>newCategories</t>
  </si>
  <si>
    <t>NCTG.0</t>
  </si>
  <si>
    <t>NCTG.1</t>
  </si>
  <si>
    <t>NCTG.2</t>
  </si>
  <si>
    <t>13.46.txt</t>
  </si>
  <si>
    <t>newDataSet</t>
  </si>
  <si>
    <t>10.31.txt</t>
  </si>
  <si>
    <t>newDataSet.1</t>
  </si>
  <si>
    <t>nDS.0.0</t>
  </si>
  <si>
    <t>nDS.1.0</t>
  </si>
  <si>
    <t>nDS.2.0</t>
  </si>
  <si>
    <t>nDS.0.1</t>
  </si>
  <si>
    <t>nDS.1.1</t>
  </si>
  <si>
    <t>nDS.2.1</t>
  </si>
  <si>
    <t>20.19.txt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</si>
</sst>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0" borderId="0" xfId="0" applyNumberFormat="1"/>
    <xf numFmtId="14" fontId="6" fillId="0" borderId="0" xfId="0" applyNumberFormat="1" applyFont="1"/>
    <xf numFmtId="10" fontId="0" fillId="0" borderId="0" xfId="0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10"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5"/>
  <sheetViews>
    <sheetView tabSelected="1" topLeftCell="A25" workbookViewId="0">
      <selection activeCell="H55" sqref="H55"/>
    </sheetView>
  </sheetViews>
  <sheetFormatPr baseColWidth="10" defaultRowHeight="16" x14ac:dyDescent="0.2"/>
  <cols>
    <col min="1" max="1" width="10.1640625" bestFit="1" customWidth="1"/>
    <col min="2" max="2" width="14.3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9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2</v>
      </c>
    </row>
    <row r="2" spans="1:9" x14ac:dyDescent="0.2">
      <c r="A2" t="s">
        <v>3</v>
      </c>
      <c r="B2" t="s">
        <v>9</v>
      </c>
      <c r="C2" s="1">
        <v>0.765625</v>
      </c>
      <c r="D2" s="1">
        <f t="shared" ref="D2:D55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32</v>
      </c>
    </row>
    <row r="3" spans="1:9" x14ac:dyDescent="0.2">
      <c r="A3" t="s">
        <v>4</v>
      </c>
      <c r="B3" t="s">
        <v>9</v>
      </c>
      <c r="C3" s="1">
        <v>0.76953125</v>
      </c>
      <c r="D3" s="1">
        <f t="shared" si="0"/>
        <v>0.33333333333333331</v>
      </c>
      <c r="E3" s="3">
        <f t="shared" ref="E3:E34" si="1">C3/D3</f>
        <v>2.30859375</v>
      </c>
      <c r="F3" s="3">
        <f t="shared" ref="F3:F31" si="2">AVERAGEIF(B:B,B3,E:E)</f>
        <v>2.296875</v>
      </c>
      <c r="G3" s="5">
        <v>42537</v>
      </c>
      <c r="H3" s="5" t="s">
        <v>33</v>
      </c>
    </row>
    <row r="4" spans="1:9" x14ac:dyDescent="0.2">
      <c r="A4" t="s">
        <v>5</v>
      </c>
      <c r="B4" t="s">
        <v>9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34</v>
      </c>
    </row>
    <row r="5" spans="1:9" x14ac:dyDescent="0.2">
      <c r="A5" t="s">
        <v>6</v>
      </c>
      <c r="B5" t="s">
        <v>10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35</v>
      </c>
    </row>
    <row r="6" spans="1:9" x14ac:dyDescent="0.2">
      <c r="A6" t="s">
        <v>7</v>
      </c>
      <c r="B6" t="s">
        <v>10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36</v>
      </c>
    </row>
    <row r="7" spans="1:9" x14ac:dyDescent="0.2">
      <c r="A7" t="s">
        <v>8</v>
      </c>
      <c r="B7" t="s">
        <v>10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37</v>
      </c>
    </row>
    <row r="8" spans="1:9" x14ac:dyDescent="0.2">
      <c r="A8" t="s">
        <v>13</v>
      </c>
      <c r="B8" t="s">
        <v>14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38</v>
      </c>
    </row>
    <row r="9" spans="1:9" x14ac:dyDescent="0.2">
      <c r="A9" t="s">
        <v>15</v>
      </c>
      <c r="B9" t="s">
        <v>14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39</v>
      </c>
    </row>
    <row r="10" spans="1:9" x14ac:dyDescent="0.2">
      <c r="A10" t="s">
        <v>16</v>
      </c>
      <c r="B10" t="s">
        <v>14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40</v>
      </c>
    </row>
    <row r="11" spans="1:9" x14ac:dyDescent="0.2">
      <c r="A11" t="s">
        <v>18</v>
      </c>
      <c r="B11" t="s">
        <v>21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41</v>
      </c>
    </row>
    <row r="12" spans="1:9" x14ac:dyDescent="0.2">
      <c r="A12" t="s">
        <v>19</v>
      </c>
      <c r="B12" t="s">
        <v>21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42</v>
      </c>
    </row>
    <row r="13" spans="1:9" x14ac:dyDescent="0.2">
      <c r="A13" t="s">
        <v>20</v>
      </c>
      <c r="B13" t="s">
        <v>21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43</v>
      </c>
    </row>
    <row r="14" spans="1:9" x14ac:dyDescent="0.2">
      <c r="A14" t="s">
        <v>26</v>
      </c>
      <c r="B14" t="s">
        <v>29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47</v>
      </c>
    </row>
    <row r="15" spans="1:9" x14ac:dyDescent="0.2">
      <c r="A15" t="s">
        <v>27</v>
      </c>
      <c r="B15" t="s">
        <v>29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48</v>
      </c>
    </row>
    <row r="16" spans="1:9" x14ac:dyDescent="0.2">
      <c r="A16" t="s">
        <v>28</v>
      </c>
      <c r="B16" t="s">
        <v>29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49</v>
      </c>
    </row>
    <row r="17" spans="1:8" x14ac:dyDescent="0.2">
      <c r="A17" t="s">
        <v>23</v>
      </c>
      <c r="B17" t="s">
        <v>22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44</v>
      </c>
    </row>
    <row r="18" spans="1:8" x14ac:dyDescent="0.2">
      <c r="A18" t="s">
        <v>24</v>
      </c>
      <c r="B18" t="s">
        <v>22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45</v>
      </c>
    </row>
    <row r="19" spans="1:8" x14ac:dyDescent="0.2">
      <c r="A19" t="s">
        <v>25</v>
      </c>
      <c r="B19" t="s">
        <v>22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46</v>
      </c>
    </row>
    <row r="20" spans="1:8" x14ac:dyDescent="0.2">
      <c r="A20" t="s">
        <v>53</v>
      </c>
      <c r="B20" t="s">
        <v>50</v>
      </c>
      <c r="C20" s="1">
        <v>0.7265625</v>
      </c>
      <c r="D20" s="1">
        <f t="shared" si="0"/>
        <v>0.33333333333333331</v>
      </c>
      <c r="E20" s="3">
        <f t="shared" si="1"/>
        <v>2.1796875</v>
      </c>
      <c r="F20" s="3">
        <f t="shared" si="2"/>
        <v>2.2421875</v>
      </c>
      <c r="G20" s="5">
        <v>42538</v>
      </c>
      <c r="H20" s="5" t="s">
        <v>62</v>
      </c>
    </row>
    <row r="21" spans="1:8" x14ac:dyDescent="0.2">
      <c r="A21" t="s">
        <v>54</v>
      </c>
      <c r="B21" t="s">
        <v>50</v>
      </c>
      <c r="C21" s="1">
        <v>0.74609375</v>
      </c>
      <c r="D21" s="1">
        <f t="shared" si="0"/>
        <v>0.33333333333333331</v>
      </c>
      <c r="E21" s="3">
        <f t="shared" si="1"/>
        <v>2.23828125</v>
      </c>
      <c r="F21" s="3">
        <f t="shared" si="2"/>
        <v>2.2421875</v>
      </c>
      <c r="G21" s="5">
        <v>42538</v>
      </c>
      <c r="H21" s="5" t="s">
        <v>64</v>
      </c>
    </row>
    <row r="22" spans="1:8" x14ac:dyDescent="0.2">
      <c r="A22" t="s">
        <v>55</v>
      </c>
      <c r="B22" t="s">
        <v>50</v>
      </c>
      <c r="C22" s="1">
        <v>0.76953125</v>
      </c>
      <c r="D22" s="1">
        <f t="shared" si="0"/>
        <v>0.33333333333333331</v>
      </c>
      <c r="E22" s="3">
        <f t="shared" si="1"/>
        <v>2.30859375</v>
      </c>
      <c r="F22" s="3">
        <f t="shared" si="2"/>
        <v>2.2421875</v>
      </c>
      <c r="G22" s="6">
        <v>42538</v>
      </c>
      <c r="H22" s="5" t="s">
        <v>65</v>
      </c>
    </row>
    <row r="23" spans="1:8" x14ac:dyDescent="0.2">
      <c r="A23" t="s">
        <v>56</v>
      </c>
      <c r="B23" t="s">
        <v>51</v>
      </c>
      <c r="C23" s="1">
        <v>0.72265625</v>
      </c>
      <c r="D23" s="1">
        <f t="shared" si="0"/>
        <v>0.33333333333333331</v>
      </c>
      <c r="E23" s="3">
        <f t="shared" si="1"/>
        <v>2.16796875</v>
      </c>
      <c r="F23" s="3">
        <f t="shared" si="2"/>
        <v>2.234375</v>
      </c>
      <c r="G23" s="5">
        <v>42538</v>
      </c>
      <c r="H23" s="5" t="s">
        <v>66</v>
      </c>
    </row>
    <row r="24" spans="1:8" x14ac:dyDescent="0.2">
      <c r="A24" t="s">
        <v>57</v>
      </c>
      <c r="B24" t="s">
        <v>51</v>
      </c>
      <c r="C24" s="1">
        <v>0.73828125</v>
      </c>
      <c r="D24" s="1">
        <f t="shared" si="0"/>
        <v>0.33333333333333331</v>
      </c>
      <c r="E24" s="3">
        <f t="shared" si="1"/>
        <v>2.21484375</v>
      </c>
      <c r="F24" s="3">
        <f t="shared" si="2"/>
        <v>2.234375</v>
      </c>
      <c r="G24" s="5">
        <v>42538</v>
      </c>
      <c r="H24" s="5" t="s">
        <v>67</v>
      </c>
    </row>
    <row r="25" spans="1:8" x14ac:dyDescent="0.2">
      <c r="A25" t="s">
        <v>58</v>
      </c>
      <c r="B25" t="s">
        <v>51</v>
      </c>
      <c r="C25" s="1">
        <v>0.7734375</v>
      </c>
      <c r="D25" s="1">
        <f t="shared" si="0"/>
        <v>0.33333333333333331</v>
      </c>
      <c r="E25" s="3">
        <f t="shared" si="1"/>
        <v>2.3203125</v>
      </c>
      <c r="F25" s="3">
        <f t="shared" si="2"/>
        <v>2.234375</v>
      </c>
      <c r="G25" s="5">
        <v>42538</v>
      </c>
      <c r="H25" s="5" t="s">
        <v>68</v>
      </c>
    </row>
    <row r="26" spans="1:8" x14ac:dyDescent="0.2">
      <c r="A26" t="s">
        <v>59</v>
      </c>
      <c r="B26" t="s">
        <v>52</v>
      </c>
      <c r="C26" s="1">
        <v>0.8125</v>
      </c>
      <c r="D26" s="1">
        <f t="shared" si="0"/>
        <v>0.33333333333333331</v>
      </c>
      <c r="E26" s="3">
        <f t="shared" si="1"/>
        <v>2.4375</v>
      </c>
      <c r="F26" s="3">
        <f t="shared" si="2"/>
        <v>2.33203125</v>
      </c>
      <c r="G26" s="5">
        <v>42538</v>
      </c>
      <c r="H26" s="5" t="s">
        <v>69</v>
      </c>
    </row>
    <row r="27" spans="1:8" x14ac:dyDescent="0.2">
      <c r="A27" t="s">
        <v>60</v>
      </c>
      <c r="B27" t="s">
        <v>52</v>
      </c>
      <c r="C27" s="1">
        <v>0.70703125</v>
      </c>
      <c r="D27" s="1">
        <f t="shared" si="0"/>
        <v>0.33333333333333331</v>
      </c>
      <c r="E27" s="3">
        <f t="shared" si="1"/>
        <v>2.12109375</v>
      </c>
      <c r="F27" s="3">
        <f t="shared" si="2"/>
        <v>2.33203125</v>
      </c>
      <c r="G27" s="5">
        <v>42538</v>
      </c>
      <c r="H27" s="5" t="s">
        <v>70</v>
      </c>
    </row>
    <row r="28" spans="1:8" x14ac:dyDescent="0.2">
      <c r="A28" t="s">
        <v>61</v>
      </c>
      <c r="B28" t="s">
        <v>52</v>
      </c>
      <c r="C28" s="1">
        <v>0.8125</v>
      </c>
      <c r="D28" s="1">
        <f t="shared" si="0"/>
        <v>0.33333333333333331</v>
      </c>
      <c r="E28" s="3">
        <f t="shared" si="1"/>
        <v>2.4375</v>
      </c>
      <c r="F28" s="3">
        <f t="shared" si="2"/>
        <v>2.33203125</v>
      </c>
      <c r="G28" s="5">
        <v>42538</v>
      </c>
      <c r="H28" s="5" t="s">
        <v>71</v>
      </c>
    </row>
    <row r="29" spans="1:8" x14ac:dyDescent="0.2">
      <c r="A29" t="s">
        <v>74</v>
      </c>
      <c r="B29" t="s">
        <v>73</v>
      </c>
      <c r="C29" s="1">
        <v>0.703125</v>
      </c>
      <c r="D29" s="1">
        <f t="shared" si="0"/>
        <v>0.33333333333333331</v>
      </c>
      <c r="E29" s="3">
        <f t="shared" si="1"/>
        <v>2.109375</v>
      </c>
      <c r="F29" s="3">
        <f t="shared" si="2"/>
        <v>2.234375</v>
      </c>
      <c r="G29" s="5">
        <v>42541</v>
      </c>
      <c r="H29" s="5" t="s">
        <v>77</v>
      </c>
    </row>
    <row r="30" spans="1:8" x14ac:dyDescent="0.2">
      <c r="A30" t="s">
        <v>75</v>
      </c>
      <c r="B30" t="s">
        <v>73</v>
      </c>
      <c r="C30" s="1">
        <v>0.77734375</v>
      </c>
      <c r="D30" s="1">
        <f t="shared" si="0"/>
        <v>0.33333333333333331</v>
      </c>
      <c r="E30" s="3">
        <f t="shared" si="1"/>
        <v>2.33203125</v>
      </c>
      <c r="F30" s="3">
        <f t="shared" si="2"/>
        <v>2.234375</v>
      </c>
      <c r="G30" s="5">
        <v>42541</v>
      </c>
      <c r="H30" s="5" t="s">
        <v>78</v>
      </c>
    </row>
    <row r="31" spans="1:8" x14ac:dyDescent="0.2">
      <c r="A31" t="s">
        <v>76</v>
      </c>
      <c r="B31" t="s">
        <v>73</v>
      </c>
      <c r="C31" s="1">
        <v>0.75390625</v>
      </c>
      <c r="D31" s="1">
        <f t="shared" si="0"/>
        <v>0.33333333333333331</v>
      </c>
      <c r="E31" s="3">
        <f t="shared" si="1"/>
        <v>2.26171875</v>
      </c>
      <c r="F31" s="3">
        <f t="shared" si="2"/>
        <v>2.234375</v>
      </c>
      <c r="G31" s="5">
        <v>42541</v>
      </c>
      <c r="H31" s="5" t="s">
        <v>84</v>
      </c>
    </row>
    <row r="32" spans="1:8" x14ac:dyDescent="0.2">
      <c r="A32" t="s">
        <v>86</v>
      </c>
      <c r="B32" t="s">
        <v>87</v>
      </c>
      <c r="C32" s="1">
        <v>0.73828125</v>
      </c>
      <c r="D32" s="1">
        <f t="shared" si="0"/>
        <v>0.33333333333333331</v>
      </c>
      <c r="E32" s="3">
        <f t="shared" si="1"/>
        <v>2.21484375</v>
      </c>
      <c r="F32" s="3">
        <f>AVERAGEIF(B:B,B33,E:E)</f>
        <v>2.2218749999999998</v>
      </c>
      <c r="G32" s="5">
        <v>42541</v>
      </c>
      <c r="H32" s="5" t="s">
        <v>85</v>
      </c>
    </row>
    <row r="33" spans="1:8" x14ac:dyDescent="0.2">
      <c r="A33" t="s">
        <v>88</v>
      </c>
      <c r="B33" t="s">
        <v>79</v>
      </c>
      <c r="C33" s="1">
        <v>0.71875</v>
      </c>
      <c r="D33" s="1">
        <f t="shared" si="0"/>
        <v>0.33333333333333331</v>
      </c>
      <c r="E33" s="3">
        <f t="shared" si="1"/>
        <v>2.15625</v>
      </c>
      <c r="F33" s="3">
        <f t="shared" ref="F33:F34" si="3">AVERAGEIF(B:B,B34,E:E)</f>
        <v>2.2218749999999998</v>
      </c>
      <c r="G33" s="5">
        <v>42541</v>
      </c>
      <c r="H33" s="5" t="s">
        <v>89</v>
      </c>
    </row>
    <row r="34" spans="1:8" x14ac:dyDescent="0.2">
      <c r="A34" t="s">
        <v>80</v>
      </c>
      <c r="B34" t="s">
        <v>79</v>
      </c>
      <c r="C34" s="1">
        <v>0.79296875</v>
      </c>
      <c r="D34" s="1">
        <f t="shared" si="0"/>
        <v>0.33333333333333331</v>
      </c>
      <c r="E34" s="3">
        <f t="shared" si="1"/>
        <v>2.37890625</v>
      </c>
      <c r="F34" s="3">
        <f t="shared" si="3"/>
        <v>2.2218749999999998</v>
      </c>
      <c r="G34" s="5">
        <v>42541</v>
      </c>
      <c r="H34" s="5" t="s">
        <v>89</v>
      </c>
    </row>
    <row r="35" spans="1:8" x14ac:dyDescent="0.2">
      <c r="A35" t="s">
        <v>81</v>
      </c>
      <c r="B35" t="s">
        <v>79</v>
      </c>
      <c r="C35" s="1">
        <v>0.71484375</v>
      </c>
      <c r="D35" s="1">
        <f t="shared" si="0"/>
        <v>0.33333333333333331</v>
      </c>
      <c r="E35" s="3">
        <f t="shared" ref="E35:E36" si="4">C35/D35</f>
        <v>2.14453125</v>
      </c>
      <c r="F35" s="3">
        <f t="shared" ref="F35:F36" si="5">AVERAGEIF(B:B,B35,E:E)</f>
        <v>2.2218749999999998</v>
      </c>
      <c r="G35" s="5">
        <v>42541</v>
      </c>
      <c r="H35" s="5" t="s">
        <v>89</v>
      </c>
    </row>
    <row r="36" spans="1:8" x14ac:dyDescent="0.2">
      <c r="A36" t="s">
        <v>82</v>
      </c>
      <c r="B36" t="s">
        <v>79</v>
      </c>
      <c r="C36" s="1">
        <v>0.73046875</v>
      </c>
      <c r="D36" s="1">
        <f t="shared" si="0"/>
        <v>0.33333333333333331</v>
      </c>
      <c r="E36" s="3">
        <f t="shared" si="4"/>
        <v>2.19140625</v>
      </c>
      <c r="F36" s="3">
        <f t="shared" si="5"/>
        <v>2.2218749999999998</v>
      </c>
      <c r="G36" s="5">
        <v>42541</v>
      </c>
      <c r="H36" s="5" t="s">
        <v>89</v>
      </c>
    </row>
    <row r="37" spans="1:8" x14ac:dyDescent="0.2">
      <c r="A37" t="s">
        <v>83</v>
      </c>
      <c r="B37" t="s">
        <v>79</v>
      </c>
      <c r="C37" s="1">
        <v>0.74609375</v>
      </c>
      <c r="D37" s="1">
        <f t="shared" si="0"/>
        <v>0.33333333333333331</v>
      </c>
      <c r="E37" s="3">
        <f t="shared" ref="E37" si="6">C37/D37</f>
        <v>2.23828125</v>
      </c>
      <c r="F37" s="3">
        <f t="shared" ref="F37" si="7">AVERAGEIF(B:B,B37,E:E)</f>
        <v>2.2218749999999998</v>
      </c>
      <c r="G37" s="5">
        <v>42541</v>
      </c>
      <c r="H37" s="5" t="s">
        <v>89</v>
      </c>
    </row>
    <row r="38" spans="1:8" x14ac:dyDescent="0.2">
      <c r="A38" t="s">
        <v>90</v>
      </c>
      <c r="B38" t="s">
        <v>90</v>
      </c>
      <c r="C38" s="1">
        <v>0.75390625</v>
      </c>
      <c r="D38" s="1">
        <f t="shared" si="0"/>
        <v>0.33333333333333331</v>
      </c>
      <c r="E38" s="3">
        <f t="shared" ref="E38" si="8">C38/D38</f>
        <v>2.26171875</v>
      </c>
      <c r="F38" s="3">
        <f t="shared" ref="F38:F49" si="9">AVERAGEIF(B:B,B38,E:E)</f>
        <v>2.19921875</v>
      </c>
      <c r="G38" s="5">
        <v>42542</v>
      </c>
      <c r="H38" s="5" t="s">
        <v>93</v>
      </c>
    </row>
    <row r="39" spans="1:8" x14ac:dyDescent="0.2">
      <c r="A39" t="s">
        <v>91</v>
      </c>
      <c r="B39" t="s">
        <v>90</v>
      </c>
      <c r="C39" s="1">
        <v>0.69921875</v>
      </c>
      <c r="D39" s="1">
        <f t="shared" si="0"/>
        <v>0.33333333333333331</v>
      </c>
      <c r="E39" s="3">
        <f t="shared" ref="E39:E40" si="10">C39/D39</f>
        <v>2.09765625</v>
      </c>
      <c r="F39" s="3">
        <f t="shared" si="9"/>
        <v>2.19921875</v>
      </c>
      <c r="G39" s="5">
        <v>42542</v>
      </c>
      <c r="H39" s="5" t="s">
        <v>93</v>
      </c>
    </row>
    <row r="40" spans="1:8" x14ac:dyDescent="0.2">
      <c r="A40" t="s">
        <v>92</v>
      </c>
      <c r="B40" t="s">
        <v>90</v>
      </c>
      <c r="C40" s="1">
        <v>0.74609375</v>
      </c>
      <c r="D40" s="1">
        <f t="shared" si="0"/>
        <v>0.33333333333333331</v>
      </c>
      <c r="E40" s="3">
        <f t="shared" si="10"/>
        <v>2.23828125</v>
      </c>
      <c r="F40" s="3">
        <f t="shared" si="9"/>
        <v>2.19921875</v>
      </c>
      <c r="G40" s="5">
        <v>42542</v>
      </c>
      <c r="H40" s="5" t="s">
        <v>93</v>
      </c>
    </row>
    <row r="41" spans="1:8" x14ac:dyDescent="0.2">
      <c r="A41" t="s">
        <v>94</v>
      </c>
      <c r="B41" t="s">
        <v>91</v>
      </c>
      <c r="C41" s="1">
        <v>0.80078125</v>
      </c>
      <c r="D41" s="1">
        <f t="shared" si="0"/>
        <v>0.33333333333333331</v>
      </c>
      <c r="E41" s="3">
        <f t="shared" ref="E41:E43" si="11">C41/D41</f>
        <v>2.40234375</v>
      </c>
      <c r="F41" s="3">
        <f t="shared" si="9"/>
        <v>2.3046875</v>
      </c>
      <c r="G41" s="5">
        <v>42542</v>
      </c>
      <c r="H41" s="5" t="s">
        <v>97</v>
      </c>
    </row>
    <row r="42" spans="1:8" x14ac:dyDescent="0.2">
      <c r="A42" t="s">
        <v>95</v>
      </c>
      <c r="B42" t="s">
        <v>91</v>
      </c>
      <c r="C42" s="1">
        <v>0.76953125</v>
      </c>
      <c r="D42" s="1">
        <f t="shared" si="0"/>
        <v>0.33333333333333331</v>
      </c>
      <c r="E42" s="3">
        <f t="shared" si="11"/>
        <v>2.30859375</v>
      </c>
      <c r="F42" s="3">
        <f t="shared" si="9"/>
        <v>2.3046875</v>
      </c>
      <c r="G42" s="5">
        <v>42542</v>
      </c>
      <c r="H42" s="5" t="s">
        <v>97</v>
      </c>
    </row>
    <row r="43" spans="1:8" x14ac:dyDescent="0.2">
      <c r="A43" t="s">
        <v>96</v>
      </c>
      <c r="B43" t="s">
        <v>91</v>
      </c>
      <c r="C43" s="1">
        <v>0.734375</v>
      </c>
      <c r="D43" s="1">
        <f t="shared" si="0"/>
        <v>0.33333333333333331</v>
      </c>
      <c r="E43" s="3">
        <f t="shared" si="11"/>
        <v>2.203125</v>
      </c>
      <c r="F43" s="3">
        <f t="shared" si="9"/>
        <v>2.3046875</v>
      </c>
      <c r="G43" s="5">
        <v>42542</v>
      </c>
      <c r="H43" s="5" t="s">
        <v>97</v>
      </c>
    </row>
    <row r="44" spans="1:8" x14ac:dyDescent="0.2">
      <c r="A44" t="s">
        <v>98</v>
      </c>
      <c r="B44" t="s">
        <v>101</v>
      </c>
      <c r="C44" s="1">
        <v>0.7265625</v>
      </c>
      <c r="D44" s="1">
        <f t="shared" si="0"/>
        <v>0.33333333333333331</v>
      </c>
      <c r="E44" s="3">
        <f t="shared" ref="E44:E49" si="12">C44/D44</f>
        <v>2.1796875</v>
      </c>
      <c r="F44" s="3">
        <f t="shared" si="9"/>
        <v>2.2578125</v>
      </c>
      <c r="G44" s="5">
        <v>42543</v>
      </c>
      <c r="H44" s="5" t="s">
        <v>77</v>
      </c>
    </row>
    <row r="45" spans="1:8" x14ac:dyDescent="0.2">
      <c r="A45" t="s">
        <v>99</v>
      </c>
      <c r="B45" t="s">
        <v>101</v>
      </c>
      <c r="C45" s="1">
        <v>0.76953125</v>
      </c>
      <c r="D45" s="1">
        <f t="shared" si="0"/>
        <v>0.33333333333333331</v>
      </c>
      <c r="E45" s="3">
        <f t="shared" si="12"/>
        <v>2.30859375</v>
      </c>
      <c r="F45" s="3">
        <f t="shared" si="9"/>
        <v>2.2578125</v>
      </c>
      <c r="G45" s="5">
        <v>42543</v>
      </c>
      <c r="H45" s="5" t="s">
        <v>77</v>
      </c>
    </row>
    <row r="46" spans="1:8" x14ac:dyDescent="0.2">
      <c r="A46" t="s">
        <v>100</v>
      </c>
      <c r="B46" t="s">
        <v>101</v>
      </c>
      <c r="C46" s="1">
        <v>0.76171875</v>
      </c>
      <c r="D46" s="1">
        <f t="shared" si="0"/>
        <v>0.33333333333333331</v>
      </c>
      <c r="E46" s="3">
        <f t="shared" si="12"/>
        <v>2.28515625</v>
      </c>
      <c r="F46" s="3">
        <f t="shared" si="9"/>
        <v>2.2578125</v>
      </c>
      <c r="G46" s="5">
        <v>42543</v>
      </c>
      <c r="H46" s="5" t="s">
        <v>77</v>
      </c>
    </row>
    <row r="47" spans="1:8" x14ac:dyDescent="0.2">
      <c r="A47" t="s">
        <v>103</v>
      </c>
      <c r="B47" t="s">
        <v>102</v>
      </c>
      <c r="C47" s="1">
        <v>0.9375</v>
      </c>
      <c r="D47" s="1">
        <f t="shared" si="0"/>
        <v>0.33333333333333331</v>
      </c>
      <c r="E47" s="3">
        <f t="shared" si="12"/>
        <v>2.8125</v>
      </c>
      <c r="F47" s="3">
        <f t="shared" si="9"/>
        <v>2.8046875</v>
      </c>
      <c r="G47" s="5">
        <v>42543</v>
      </c>
      <c r="H47" s="5" t="s">
        <v>106</v>
      </c>
    </row>
    <row r="48" spans="1:8" x14ac:dyDescent="0.2">
      <c r="A48" t="s">
        <v>104</v>
      </c>
      <c r="B48" t="s">
        <v>102</v>
      </c>
      <c r="C48" s="1">
        <v>0.94921875</v>
      </c>
      <c r="D48" s="1">
        <f t="shared" si="0"/>
        <v>0.33333333333333331</v>
      </c>
      <c r="E48" s="3">
        <f t="shared" si="12"/>
        <v>2.84765625</v>
      </c>
      <c r="F48" s="3">
        <f t="shared" si="9"/>
        <v>2.8046875</v>
      </c>
      <c r="G48" s="5">
        <v>42543</v>
      </c>
      <c r="H48" s="5" t="s">
        <v>106</v>
      </c>
    </row>
    <row r="49" spans="1:9" x14ac:dyDescent="0.2">
      <c r="A49" t="s">
        <v>105</v>
      </c>
      <c r="B49" t="s">
        <v>102</v>
      </c>
      <c r="C49" s="1">
        <v>0.91796875</v>
      </c>
      <c r="D49" s="1">
        <f t="shared" si="0"/>
        <v>0.33333333333333331</v>
      </c>
      <c r="E49" s="3">
        <f t="shared" si="12"/>
        <v>2.75390625</v>
      </c>
      <c r="F49" s="3">
        <f t="shared" si="9"/>
        <v>2.8046875</v>
      </c>
      <c r="G49" s="5">
        <v>42543</v>
      </c>
      <c r="H49" s="5" t="s">
        <v>106</v>
      </c>
    </row>
    <row r="50" spans="1:9" x14ac:dyDescent="0.2">
      <c r="A50" t="s">
        <v>110</v>
      </c>
      <c r="B50" t="s">
        <v>107</v>
      </c>
      <c r="C50" s="1">
        <v>0.8359375</v>
      </c>
      <c r="D50" s="1">
        <f t="shared" si="0"/>
        <v>0.33333333333333331</v>
      </c>
      <c r="E50" s="3">
        <f t="shared" ref="E50:E55" si="13">C50/D50</f>
        <v>2.5078125</v>
      </c>
      <c r="F50" s="3">
        <f t="shared" ref="F50:F55" si="14">AVERAGEIF(B:B,B50,E:E)</f>
        <v>2.370159313959233</v>
      </c>
      <c r="G50" s="5">
        <v>42548</v>
      </c>
      <c r="H50" s="5" t="s">
        <v>108</v>
      </c>
      <c r="I50" s="7"/>
    </row>
    <row r="51" spans="1:9" x14ac:dyDescent="0.2">
      <c r="A51" t="s">
        <v>111</v>
      </c>
      <c r="B51" t="s">
        <v>107</v>
      </c>
      <c r="C51" s="1">
        <v>0.7734375</v>
      </c>
      <c r="D51" s="1">
        <f t="shared" si="0"/>
        <v>0.33333333333333331</v>
      </c>
      <c r="E51" s="3">
        <f t="shared" si="13"/>
        <v>2.3203125</v>
      </c>
      <c r="F51" s="3">
        <f t="shared" si="14"/>
        <v>2.370159313959233</v>
      </c>
      <c r="G51" s="5">
        <v>42548</v>
      </c>
      <c r="H51" s="5" t="s">
        <v>108</v>
      </c>
    </row>
    <row r="52" spans="1:9" x14ac:dyDescent="0.2">
      <c r="A52" t="s">
        <v>112</v>
      </c>
      <c r="B52" t="s">
        <v>107</v>
      </c>
      <c r="C52" s="1">
        <v>0.76078431395923296</v>
      </c>
      <c r="D52" s="1">
        <f t="shared" si="0"/>
        <v>0.33333333333333331</v>
      </c>
      <c r="E52" s="3">
        <f t="shared" si="13"/>
        <v>2.2823529418776989</v>
      </c>
      <c r="F52" s="3">
        <f t="shared" si="14"/>
        <v>2.370159313959233</v>
      </c>
      <c r="G52" s="5">
        <v>42548</v>
      </c>
      <c r="H52" s="5" t="s">
        <v>108</v>
      </c>
    </row>
    <row r="53" spans="1:9" x14ac:dyDescent="0.2">
      <c r="A53" t="s">
        <v>113</v>
      </c>
      <c r="B53" t="s">
        <v>109</v>
      </c>
      <c r="C53" s="1">
        <v>0.828125</v>
      </c>
      <c r="D53" s="1">
        <f t="shared" si="0"/>
        <v>0.33333333333333331</v>
      </c>
      <c r="E53" s="3">
        <f t="shared" si="13"/>
        <v>2.484375</v>
      </c>
      <c r="F53" s="3">
        <f t="shared" si="14"/>
        <v>2.507230392858093</v>
      </c>
      <c r="G53" s="5">
        <v>42548</v>
      </c>
      <c r="H53" s="5" t="s">
        <v>116</v>
      </c>
    </row>
    <row r="54" spans="1:9" x14ac:dyDescent="0.2">
      <c r="A54" t="s">
        <v>114</v>
      </c>
      <c r="B54" t="s">
        <v>109</v>
      </c>
      <c r="C54" s="1">
        <v>0.828125</v>
      </c>
      <c r="D54" s="1">
        <f t="shared" si="0"/>
        <v>0.33333333333333331</v>
      </c>
      <c r="E54" s="3">
        <f t="shared" si="13"/>
        <v>2.484375</v>
      </c>
      <c r="F54" s="3">
        <f t="shared" si="14"/>
        <v>2.507230392858093</v>
      </c>
      <c r="G54" s="5">
        <v>42548</v>
      </c>
      <c r="H54" s="5" t="s">
        <v>116</v>
      </c>
    </row>
    <row r="55" spans="1:9" x14ac:dyDescent="0.2">
      <c r="A55" t="s">
        <v>115</v>
      </c>
      <c r="B55" t="s">
        <v>109</v>
      </c>
      <c r="C55" s="1">
        <v>0.85098039285809302</v>
      </c>
      <c r="D55" s="1">
        <f t="shared" si="0"/>
        <v>0.33333333333333331</v>
      </c>
      <c r="E55" s="3">
        <f t="shared" si="13"/>
        <v>2.552941178574279</v>
      </c>
      <c r="F55" s="3">
        <f t="shared" si="14"/>
        <v>2.507230392858093</v>
      </c>
      <c r="G55" s="5">
        <v>42548</v>
      </c>
      <c r="H55" s="5" t="s">
        <v>116</v>
      </c>
    </row>
  </sheetData>
  <conditionalFormatting sqref="E1:E1048576">
    <cfRule type="top10" dxfId="9" priority="4" percent="1" rank="10"/>
  </conditionalFormatting>
  <conditionalFormatting sqref="F1:F1048576">
    <cfRule type="top10" dxfId="8" priority="3" percent="1" rank="10"/>
  </conditionalFormatting>
  <conditionalFormatting sqref="C1:C1048576">
    <cfRule type="top10" dxfId="7" priority="1" percent="1" rank="10"/>
    <cfRule type="cellIs" dxfId="6" priority="2" operator="greaterThan">
      <formula>95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baseColWidth="10" defaultRowHeight="16" x14ac:dyDescent="0.2"/>
  <cols>
    <col min="1" max="1" width="8.33203125" bestFit="1" customWidth="1"/>
    <col min="2" max="2" width="12.8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10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72</v>
      </c>
      <c r="J1" t="s">
        <v>2</v>
      </c>
    </row>
    <row r="2" spans="1:10" x14ac:dyDescent="0.2">
      <c r="A2" t="s">
        <v>53</v>
      </c>
      <c r="B2" t="s">
        <v>50</v>
      </c>
      <c r="C2" s="1">
        <v>0.7265625</v>
      </c>
      <c r="D2" s="1">
        <f t="shared" ref="D2:D10" si="0">1/3</f>
        <v>0.33333333333333331</v>
      </c>
      <c r="E2" s="3">
        <f t="shared" ref="E2:E10" si="1">C2/D2</f>
        <v>2.1796875</v>
      </c>
      <c r="F2" s="3">
        <f t="shared" ref="F2:F10" si="2">AVERAGEIF(B:B,B2,E:E)</f>
        <v>2.2421875</v>
      </c>
      <c r="G2" s="5">
        <v>42538</v>
      </c>
      <c r="H2" s="5" t="s">
        <v>62</v>
      </c>
    </row>
    <row r="3" spans="1:10" x14ac:dyDescent="0.2">
      <c r="A3" t="s">
        <v>54</v>
      </c>
      <c r="B3" t="s">
        <v>50</v>
      </c>
      <c r="C3" s="1">
        <v>0.74609375</v>
      </c>
      <c r="D3" s="1">
        <f t="shared" si="0"/>
        <v>0.33333333333333331</v>
      </c>
      <c r="E3" s="3">
        <f t="shared" si="1"/>
        <v>2.23828125</v>
      </c>
      <c r="F3" s="3">
        <f t="shared" si="2"/>
        <v>2.2421875</v>
      </c>
      <c r="G3" s="5">
        <v>42538</v>
      </c>
      <c r="H3" s="5" t="s">
        <v>64</v>
      </c>
      <c r="I3">
        <f>STDEV(C2:C4)</f>
        <v>2.1513947450336336E-2</v>
      </c>
    </row>
    <row r="4" spans="1:10" x14ac:dyDescent="0.2">
      <c r="A4" t="s">
        <v>55</v>
      </c>
      <c r="B4" t="s">
        <v>50</v>
      </c>
      <c r="C4" s="1">
        <v>0.76953125</v>
      </c>
      <c r="D4" s="1">
        <f t="shared" si="0"/>
        <v>0.33333333333333331</v>
      </c>
      <c r="E4" s="3">
        <f t="shared" si="1"/>
        <v>2.30859375</v>
      </c>
      <c r="F4" s="3">
        <f t="shared" si="2"/>
        <v>2.2421875</v>
      </c>
      <c r="G4" s="6">
        <v>42538</v>
      </c>
      <c r="H4" s="5" t="s">
        <v>65</v>
      </c>
    </row>
    <row r="5" spans="1:10" x14ac:dyDescent="0.2">
      <c r="A5" t="s">
        <v>56</v>
      </c>
      <c r="B5" t="s">
        <v>51</v>
      </c>
      <c r="C5" s="1">
        <v>0.72265625</v>
      </c>
      <c r="D5" s="1">
        <f t="shared" si="0"/>
        <v>0.33333333333333331</v>
      </c>
      <c r="E5" s="3">
        <f t="shared" si="1"/>
        <v>2.16796875</v>
      </c>
      <c r="F5" s="3">
        <f t="shared" si="2"/>
        <v>2.234375</v>
      </c>
      <c r="G5" s="5">
        <v>42538</v>
      </c>
      <c r="H5" s="5" t="s">
        <v>66</v>
      </c>
    </row>
    <row r="6" spans="1:10" x14ac:dyDescent="0.2">
      <c r="A6" t="s">
        <v>57</v>
      </c>
      <c r="B6" t="s">
        <v>51</v>
      </c>
      <c r="C6" s="1">
        <v>0.73828125</v>
      </c>
      <c r="D6" s="1">
        <f t="shared" si="0"/>
        <v>0.33333333333333331</v>
      </c>
      <c r="E6" s="3">
        <f t="shared" si="1"/>
        <v>2.21484375</v>
      </c>
      <c r="F6" s="3">
        <f t="shared" si="2"/>
        <v>2.234375</v>
      </c>
      <c r="G6" s="5">
        <v>42538</v>
      </c>
      <c r="H6" s="5" t="s">
        <v>67</v>
      </c>
      <c r="I6">
        <f>STDEV(C5:C7)</f>
        <v>2.6009094212810127E-2</v>
      </c>
    </row>
    <row r="7" spans="1:10" x14ac:dyDescent="0.2">
      <c r="A7" t="s">
        <v>58</v>
      </c>
      <c r="B7" t="s">
        <v>51</v>
      </c>
      <c r="C7" s="1">
        <v>0.7734375</v>
      </c>
      <c r="D7" s="1">
        <f t="shared" si="0"/>
        <v>0.33333333333333331</v>
      </c>
      <c r="E7" s="3">
        <f t="shared" si="1"/>
        <v>2.3203125</v>
      </c>
      <c r="F7" s="3">
        <f t="shared" si="2"/>
        <v>2.234375</v>
      </c>
      <c r="G7" s="5">
        <v>42538</v>
      </c>
      <c r="H7" s="5" t="s">
        <v>68</v>
      </c>
    </row>
    <row r="8" spans="1:10" x14ac:dyDescent="0.2">
      <c r="A8" t="s">
        <v>59</v>
      </c>
      <c r="B8" t="s">
        <v>52</v>
      </c>
      <c r="C8" s="1">
        <v>0.8125</v>
      </c>
      <c r="D8" s="1">
        <f t="shared" si="0"/>
        <v>0.33333333333333331</v>
      </c>
      <c r="E8" s="3">
        <f t="shared" si="1"/>
        <v>2.4375</v>
      </c>
      <c r="F8" s="3">
        <f t="shared" si="2"/>
        <v>2.33203125</v>
      </c>
      <c r="G8" s="5">
        <v>42538</v>
      </c>
      <c r="H8" s="5" t="s">
        <v>69</v>
      </c>
    </row>
    <row r="9" spans="1:10" x14ac:dyDescent="0.2">
      <c r="A9" t="s">
        <v>60</v>
      </c>
      <c r="B9" t="s">
        <v>52</v>
      </c>
      <c r="C9" s="1">
        <v>0.70703125</v>
      </c>
      <c r="D9" s="1">
        <f t="shared" si="0"/>
        <v>0.33333333333333331</v>
      </c>
      <c r="E9" s="3">
        <f t="shared" si="1"/>
        <v>2.12109375</v>
      </c>
      <c r="F9" s="3">
        <f t="shared" si="2"/>
        <v>2.33203125</v>
      </c>
      <c r="G9" s="5">
        <v>42538</v>
      </c>
      <c r="H9" s="5" t="s">
        <v>70</v>
      </c>
      <c r="I9">
        <f>STDEV(C8:C10)</f>
        <v>6.0892411203593344E-2</v>
      </c>
    </row>
    <row r="10" spans="1:10" x14ac:dyDescent="0.2">
      <c r="A10" t="s">
        <v>61</v>
      </c>
      <c r="B10" t="s">
        <v>52</v>
      </c>
      <c r="C10" s="1">
        <v>0.8125</v>
      </c>
      <c r="D10" s="1">
        <f t="shared" si="0"/>
        <v>0.33333333333333331</v>
      </c>
      <c r="E10" s="3">
        <f t="shared" si="1"/>
        <v>2.4375</v>
      </c>
      <c r="F10" s="3">
        <f t="shared" si="2"/>
        <v>2.33203125</v>
      </c>
      <c r="G10" s="5">
        <v>42538</v>
      </c>
      <c r="H10" s="5" t="s">
        <v>71</v>
      </c>
    </row>
  </sheetData>
  <conditionalFormatting sqref="E1:E1048576">
    <cfRule type="top10" dxfId="5" priority="6" percent="1" rank="10"/>
  </conditionalFormatting>
  <conditionalFormatting sqref="F1:F1048576">
    <cfRule type="top10" dxfId="4" priority="5" percent="1" rank="10"/>
  </conditionalFormatting>
  <conditionalFormatting sqref="C1:C7 C10:C1048576">
    <cfRule type="top10" dxfId="3" priority="3" percent="1" rank="10"/>
    <cfRule type="cellIs" dxfId="2" priority="4" operator="greaterThan">
      <formula>95</formula>
    </cfRule>
  </conditionalFormatting>
  <conditionalFormatting sqref="C8:C9">
    <cfRule type="top10" dxfId="1" priority="1" percent="1" rank="10"/>
    <cfRule type="cellIs" dxfId="0" priority="2" operator="greaterThan">
      <formula>95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15-Series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2016-06-16T15:20:08Z</dcterms:created>
  <dcterms:modified xsi:type="dcterms:W3CDTF">2016-06-28T01:19:15Z</dcterms:modified>
</cp:coreProperties>
</file>