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<sst xmlns="http://schemas.openxmlformats.org/spreadsheetml/2006/main" count="17" uniqueCount="17">
  <si>
    <t>Sprint 3 (Phase 2) -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</si>
  <si>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</si>
  <si>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</si>
  <si>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</si>
  <si>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</si>
  <si>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</si>
  <si>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</si>
  <si>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</si>
  <si>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</si>
  <si>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</si>
  <si>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</si>
  <si>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</si>
  <si>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Adicionar task type a uma tarefa</t>
  </si>
  <si>
    <t>Começar a fazer a user stories tab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</si>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</sst>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/mmm/d"/>
    <numFmt numFmtId="165" formatCode="[$-409]d/mmm/yy"/>
    <numFmt numFmtId="166" formatCode="0.0"/>
  </numFmts>
  <fonts count="7">
    <font>
      <sz val="10.0"/>
      <color rgb="FF000000"/>
      <name val="Arial"/>
      <scheme val="minor"/>
    </font>
    <font>
      <sz val="20.0"/>
      <color rgb="FFFFFFFF"/>
      <name val="Calibri"/>
    </font>
    <font/>
    <font>
      <color theme="1"/>
      <name val="Arial"/>
      <scheme val="minor"/>
    </font>
    <font>
      <b/>
      <sz val="11.0"/>
      <color theme="1"/>
      <name val="Calibri"/>
    </font>
    <font>
      <b/>
      <sz val="8.0"/>
      <color theme="1"/>
      <name val="Arial"/>
    </font>
    <font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F8CBAD"/>
        <bgColor rgb="FFF8CBAD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0" fontId="2" numFmtId="0" xfId="0" applyBorder="1" applyFont="1"/>
    <xf borderId="5" fillId="0" fontId="2" numFmtId="0" xfId="0" applyBorder="1" applyFont="1"/>
    <xf borderId="6" fillId="3" fontId="4" numFmtId="0" xfId="0" applyAlignment="1" applyBorder="1" applyFill="1" applyFont="1">
      <alignment horizontal="center"/>
    </xf>
    <xf borderId="7" fillId="3" fontId="4" numFmtId="0" xfId="0" applyAlignment="1" applyBorder="1" applyFont="1">
      <alignment horizontal="center"/>
    </xf>
    <xf borderId="8" fillId="3" fontId="4" numFmtId="0" xfId="0" applyAlignment="1" applyBorder="1" applyFont="1">
      <alignment horizontal="center" vertical="bottom"/>
    </xf>
    <xf borderId="9" fillId="4" fontId="5" numFmtId="164" xfId="0" applyAlignment="1" applyBorder="1" applyFill="1" applyFont="1" applyNumberFormat="1">
      <alignment horizontal="center" readingOrder="0" shrinkToFit="0" vertical="bottom" wrapText="1"/>
    </xf>
    <xf borderId="10" fillId="4" fontId="5" numFmtId="164" xfId="0" applyAlignment="1" applyBorder="1" applyFont="1" applyNumberFormat="1">
      <alignment horizontal="center" readingOrder="0" shrinkToFit="0" vertical="bottom" wrapText="1"/>
    </xf>
    <xf borderId="0" fillId="0" fontId="6" numFmtId="165" xfId="0" applyAlignment="1" applyFont="1" applyNumberFormat="1">
      <alignment vertical="bottom"/>
    </xf>
    <xf borderId="11" fillId="0" fontId="2" numFmtId="0" xfId="0" applyBorder="1" applyFont="1"/>
    <xf borderId="12" fillId="0" fontId="2" numFmtId="0" xfId="0" applyBorder="1" applyFont="1"/>
    <xf borderId="12" fillId="3" fontId="4" numFmtId="0" xfId="0" applyAlignment="1" applyBorder="1" applyFont="1">
      <alignment horizontal="center" vertical="bottom"/>
    </xf>
    <xf borderId="0" fillId="0" fontId="6" numFmtId="0" xfId="0" applyAlignment="1" applyFont="1">
      <alignment vertical="bottom"/>
    </xf>
    <xf borderId="6" fillId="5" fontId="6" numFmtId="0" xfId="0" applyAlignment="1" applyBorder="1" applyFill="1" applyFont="1">
      <alignment horizontal="right" readingOrder="0" shrinkToFit="0" vertical="bottom" wrapText="1"/>
    </xf>
    <xf borderId="7" fillId="5" fontId="6" numFmtId="0" xfId="0" applyAlignment="1" applyBorder="1" applyFont="1">
      <alignment readingOrder="0" shrinkToFit="0" vertical="bottom" wrapText="1"/>
    </xf>
    <xf borderId="13" fillId="6" fontId="6" numFmtId="0" xfId="0" applyAlignment="1" applyBorder="1" applyFill="1" applyFont="1">
      <alignment horizontal="center" vertical="bottom"/>
    </xf>
    <xf borderId="7" fillId="7" fontId="6" numFmtId="0" xfId="0" applyAlignment="1" applyBorder="1" applyFill="1" applyFont="1">
      <alignment horizontal="center" readingOrder="0" vertical="bottom"/>
    </xf>
    <xf borderId="7" fillId="7" fontId="6" numFmtId="0" xfId="0" applyAlignment="1" applyBorder="1" applyFont="1">
      <alignment horizontal="center" vertical="bottom"/>
    </xf>
    <xf borderId="14" fillId="0" fontId="3" numFmtId="0" xfId="0" applyAlignment="1" applyBorder="1" applyFont="1">
      <alignment readingOrder="0"/>
    </xf>
    <xf borderId="14" fillId="0" fontId="3" numFmtId="0" xfId="0" applyAlignment="1" applyBorder="1" applyFont="1">
      <alignment horizontal="center" readingOrder="0"/>
    </xf>
    <xf borderId="14" fillId="0" fontId="3" numFmtId="0" xfId="0" applyAlignment="1" applyBorder="1" applyFont="1">
      <alignment horizontal="center"/>
    </xf>
    <xf borderId="15" fillId="8" fontId="4" numFmtId="0" xfId="0" applyAlignment="1" applyBorder="1" applyFill="1" applyFont="1">
      <alignment horizontal="center" shrinkToFit="0" vertical="bottom" wrapText="1"/>
    </xf>
    <xf borderId="16" fillId="0" fontId="2" numFmtId="0" xfId="0" applyBorder="1" applyFont="1"/>
    <xf borderId="16" fillId="8" fontId="6" numFmtId="0" xfId="0" applyAlignment="1" applyBorder="1" applyFont="1">
      <alignment horizontal="center" vertical="bottom"/>
    </xf>
    <xf borderId="8" fillId="8" fontId="6" numFmtId="0" xfId="0" applyAlignment="1" applyBorder="1" applyFont="1">
      <alignment horizontal="center" vertical="bottom"/>
    </xf>
    <xf borderId="15" fillId="9" fontId="4" numFmtId="0" xfId="0" applyAlignment="1" applyBorder="1" applyFill="1" applyFont="1">
      <alignment horizontal="center" vertical="bottom"/>
    </xf>
    <xf borderId="16" fillId="9" fontId="6" numFmtId="0" xfId="0" applyAlignment="1" applyBorder="1" applyFont="1">
      <alignment horizontal="center" vertical="bottom"/>
    </xf>
    <xf borderId="16" fillId="9" fontId="6" numFmtId="166" xfId="0" applyAlignment="1" applyBorder="1" applyFont="1" applyNumberFormat="1">
      <alignment horizontal="center" vertical="bottom"/>
    </xf>
    <xf borderId="15" fillId="10" fontId="4" numFmtId="0" xfId="0" applyAlignment="1" applyBorder="1" applyFill="1" applyFont="1">
      <alignment horizontal="center" vertical="bottom"/>
    </xf>
    <xf borderId="16" fillId="10" fontId="6" numFmtId="0" xfId="0" applyAlignment="1" applyBorder="1" applyFont="1">
      <alignment horizontal="center" vertical="bottom"/>
    </xf>
    <xf borderId="8" fillId="10" fontId="6" numFmtId="166" xfId="0" applyAlignment="1" applyBorder="1" applyFont="1" applyNumberFormat="1">
      <alignment horizontal="center" vertical="bottom"/>
    </xf>
    <xf borderId="0" fillId="0" fontId="6" numFmtId="166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Folha1!$B$7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Folha1!$C$4:$K$4</c:f>
            </c:strRef>
          </c:cat>
          <c:val>
            <c:numRef>
              <c:f>Folha1!$C$7:$K$7</c:f>
              <c:numCache/>
            </c:numRef>
          </c:val>
        </c:ser>
        <c:overlap val="100"/>
        <c:axId val="1109132187"/>
        <c:axId val="1009391769"/>
      </c:barChart>
      <c:lineChart>
        <c:ser>
          <c:idx val="1"/>
          <c:order val="1"/>
          <c:tx>
            <c:strRef>
              <c:f>Folha1!$B$8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Folha1!$C$4:$K$4</c:f>
            </c:strRef>
          </c:cat>
          <c:val>
            <c:numRef>
              <c:f>Folha1!$C$8:$K$8</c:f>
              <c:numCache/>
            </c:numRef>
          </c:val>
          <c:smooth val="0"/>
        </c:ser>
        <c:ser>
          <c:idx val="2"/>
          <c:order val="2"/>
          <c:tx>
            <c:strRef>
              <c:f>Folha1!$B$9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Folha1!$C$4:$K$4</c:f>
            </c:strRef>
          </c:cat>
          <c:val>
            <c:numRef>
              <c:f>Folha1!$C$9:$K$9</c:f>
              <c:numCache/>
            </c:numRef>
          </c:val>
          <c:smooth val="0"/>
        </c:ser>
        <c:axId val="1109132187"/>
        <c:axId val="1009391769"/>
      </c:lineChart>
      <c:catAx>
        <c:axId val="1109132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391769"/>
      </c:catAx>
      <c:valAx>
        <c:axId val="1009391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9132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1552575</xdr:colOff>
      <xdr:row>14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88"/>
  </cols>
  <sheetData>
    <row r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</row>
    <row r="3">
      <c r="B3" s="7" t="s">
        <v>1</v>
      </c>
      <c r="C3" s="8" t="s">
        <v>2</v>
      </c>
      <c r="D3" s="9" t="s">
        <v>3</v>
      </c>
      <c r="E3" s="10">
        <v>44522.0</v>
      </c>
      <c r="F3" s="11">
        <v>44887.0</v>
      </c>
      <c r="G3" s="11">
        <v>45252.0</v>
      </c>
      <c r="H3" s="11">
        <v>45618.0</v>
      </c>
      <c r="I3" s="11">
        <v>45983.0</v>
      </c>
      <c r="J3" s="11">
        <v>46348.0</v>
      </c>
      <c r="K3" s="11">
        <v>46713.0</v>
      </c>
      <c r="L3" s="12"/>
      <c r="M3" s="12"/>
      <c r="N3" s="12"/>
      <c r="O3" s="12"/>
    </row>
    <row r="4">
      <c r="B4" s="13"/>
      <c r="C4" s="14"/>
      <c r="D4" s="15" t="s">
        <v>4</v>
      </c>
      <c r="E4" s="15" t="s">
        <v>5</v>
      </c>
      <c r="F4" s="15" t="s">
        <v>6</v>
      </c>
      <c r="G4" s="15" t="s">
        <v>7</v>
      </c>
      <c r="H4" s="15" t="s">
        <v>8</v>
      </c>
      <c r="I4" s="15" t="s">
        <v>9</v>
      </c>
      <c r="J4" s="15" t="s">
        <v>10</v>
      </c>
      <c r="K4" s="15" t="s">
        <v>11</v>
      </c>
      <c r="L4" s="16"/>
      <c r="M4" s="16"/>
      <c r="N4" s="16"/>
      <c r="O4" s="16"/>
    </row>
    <row r="5">
      <c r="B5" s="17">
        <v>23.0</v>
      </c>
      <c r="C5" s="18" t="s">
        <v>12</v>
      </c>
      <c r="D5" s="19">
        <v>3.0</v>
      </c>
      <c r="E5" s="20">
        <v>0.5</v>
      </c>
      <c r="F5" s="21"/>
      <c r="G5" s="20">
        <v>0.5</v>
      </c>
      <c r="H5" s="20">
        <v>0.5</v>
      </c>
      <c r="I5" s="21"/>
      <c r="J5" s="20">
        <v>0.5</v>
      </c>
      <c r="K5" s="21">
        <v>1.0</v>
      </c>
      <c r="L5" s="16"/>
      <c r="M5" s="16"/>
      <c r="N5" s="16"/>
      <c r="O5" s="16"/>
    </row>
    <row r="6">
      <c r="B6" s="22">
        <v>24.0</v>
      </c>
      <c r="C6" s="22" t="s">
        <v>13</v>
      </c>
      <c r="D6" s="23">
        <v>2.0</v>
      </c>
      <c r="E6" s="24"/>
      <c r="F6" s="24"/>
      <c r="G6" s="24"/>
      <c r="H6" s="24"/>
      <c r="I6" s="24"/>
      <c r="J6" s="24"/>
      <c r="K6" s="23">
        <v>2.0</v>
      </c>
      <c r="L6" s="16"/>
      <c r="M6" s="16"/>
      <c r="N6" s="16"/>
      <c r="O6" s="16"/>
    </row>
    <row r="7">
      <c r="B7" s="25" t="s">
        <v>14</v>
      </c>
      <c r="C7" s="26"/>
      <c r="D7" s="27">
        <v>0.0</v>
      </c>
      <c r="E7" s="28">
        <f>SUM(E5)</f>
        <v>0.5</v>
      </c>
      <c r="F7" s="28">
        <f>SUM(F5:F6)</f>
        <v>0</v>
      </c>
      <c r="G7" s="28">
        <f t="shared" ref="G7:J7" si="1">SUM(G5)</f>
        <v>0.5</v>
      </c>
      <c r="H7" s="28">
        <f t="shared" si="1"/>
        <v>0.5</v>
      </c>
      <c r="I7" s="28">
        <f t="shared" si="1"/>
        <v>0</v>
      </c>
      <c r="J7" s="28">
        <f t="shared" si="1"/>
        <v>0.5</v>
      </c>
      <c r="K7" s="28">
        <f>SUM(K5:K6)</f>
        <v>3</v>
      </c>
      <c r="L7" s="16"/>
      <c r="M7" s="16"/>
      <c r="N7" s="16"/>
      <c r="O7" s="16"/>
    </row>
    <row r="8">
      <c r="B8" s="29" t="s">
        <v>15</v>
      </c>
      <c r="C8" s="26"/>
      <c r="D8" s="30">
        <f>SUM(D5:D6)</f>
        <v>5</v>
      </c>
      <c r="E8" s="31">
        <f t="shared" ref="E8:K8" si="2">D8-SUM(E5:E6)</f>
        <v>4.5</v>
      </c>
      <c r="F8" s="31">
        <f t="shared" si="2"/>
        <v>4.5</v>
      </c>
      <c r="G8" s="31">
        <f t="shared" si="2"/>
        <v>4</v>
      </c>
      <c r="H8" s="31">
        <f t="shared" si="2"/>
        <v>3.5</v>
      </c>
      <c r="I8" s="31">
        <f t="shared" si="2"/>
        <v>3.5</v>
      </c>
      <c r="J8" s="31">
        <f t="shared" si="2"/>
        <v>3</v>
      </c>
      <c r="K8" s="31">
        <f t="shared" si="2"/>
        <v>0</v>
      </c>
      <c r="L8" s="16"/>
      <c r="M8" s="16"/>
      <c r="N8" s="16"/>
      <c r="O8" s="16"/>
    </row>
    <row r="9">
      <c r="B9" s="32" t="s">
        <v>16</v>
      </c>
      <c r="C9" s="26"/>
      <c r="D9" s="33">
        <f>D8</f>
        <v>5</v>
      </c>
      <c r="E9" s="34">
        <f>$D$8-($D$8/10*1)</f>
        <v>4.5</v>
      </c>
      <c r="F9" s="34">
        <f>$D$8-($D$8/10*2)</f>
        <v>4</v>
      </c>
      <c r="G9" s="34">
        <f>$D$8-($D$8/10*3)</f>
        <v>3.5</v>
      </c>
      <c r="H9" s="34">
        <f>$D$8-($D$8/10*4)</f>
        <v>3</v>
      </c>
      <c r="I9" s="34">
        <f>$D$8-($D$8/10*5)</f>
        <v>2.5</v>
      </c>
      <c r="J9" s="34">
        <f>$D$8-($D$8/10*6)</f>
        <v>2</v>
      </c>
      <c r="K9" s="34">
        <f>$D$8-($D$8/10*7)</f>
        <v>1.5</v>
      </c>
      <c r="M9" s="35"/>
      <c r="N9" s="35"/>
      <c r="O9" s="35"/>
    </row>
    <row r="10">
      <c r="M10" s="35"/>
      <c r="N10" s="35"/>
      <c r="O10" s="35"/>
    </row>
  </sheetData>
  <mergeCells count="7">
    <mergeCell ref="B1:S1"/>
    <mergeCell ref="B2:S2"/>
    <mergeCell ref="B3:B4"/>
    <mergeCell ref="C3:C4"/>
    <mergeCell ref="B7:C7"/>
    <mergeCell ref="B8:C8"/>
    <mergeCell ref="B9:C9"/>
  </mergeCells>
  <drawing r:id="rId1"/>
</worksheet>
</file>