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ágenes de tono gris (PGM)" sheetId="1" r:id="rId4"/>
    <sheet state="visible" name="Imágenes a color (PPM)" sheetId="2" r:id="rId5"/>
  </sheets>
  <definedNames/>
  <calcPr/>
</workbook>
</file>

<file path=xl/sharedStrings.xml><?xml version="1.0" encoding="utf-8"?>
<sst xmlns="http://schemas.openxmlformats.org/spreadsheetml/2006/main" count="240" uniqueCount="28">
  <si>
    <t>Imágenes de tono gris</t>
  </si>
  <si>
    <t>Nombre</t>
  </si>
  <si>
    <t>Tamaño real (Bytes)</t>
  </si>
  <si>
    <t>Tamaño comprimido (Bytes)</t>
  </si>
  <si>
    <t>N</t>
  </si>
  <si>
    <t>Tasa tamaño comprimido/real</t>
  </si>
  <si>
    <t>Cantidad de pixeles</t>
  </si>
  <si>
    <t>bits/pixel (Real)</t>
  </si>
  <si>
    <t>bits/pixel (Comprimida)</t>
  </si>
  <si>
    <t>Tasa de compresión (bits/pixel)</t>
  </si>
  <si>
    <t>Tasa de compresión (porcentual)</t>
  </si>
  <si>
    <t>Operación correcta</t>
  </si>
  <si>
    <t>baloons.pgm</t>
  </si>
  <si>
    <t>Si</t>
  </si>
  <si>
    <t>barbara.pgm</t>
  </si>
  <si>
    <t>bike.pgm</t>
  </si>
  <si>
    <t>faxballsL.pgm</t>
  </si>
  <si>
    <t>kodim07.pgm</t>
  </si>
  <si>
    <t>kodim20.pgm</t>
  </si>
  <si>
    <t>kodim24.pgm</t>
  </si>
  <si>
    <t>tools.pgm</t>
  </si>
  <si>
    <t>womanc.pgm</t>
  </si>
  <si>
    <t>Imágenes a color (Estrategia A -sin transformación-)</t>
  </si>
  <si>
    <t>baloons.ppm</t>
  </si>
  <si>
    <t>kodim07.ppm</t>
  </si>
  <si>
    <t>kodim20.ppm</t>
  </si>
  <si>
    <t>kodim24.ppm</t>
  </si>
  <si>
    <t>Imágenes a color (Estrategia B -con transformación-)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</si>
</sst>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</fills>
  <borders count="11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2" fillId="4" fontId="2" numFmtId="0" xfId="0" applyAlignment="1" applyBorder="1" applyFill="1" applyFont="1">
      <alignment readingOrder="0"/>
    </xf>
    <xf borderId="2" fillId="4" fontId="2" numFmtId="0" xfId="0" applyAlignment="1" applyBorder="1" applyFont="1">
      <alignment readingOrder="0" vertical="center"/>
    </xf>
    <xf borderId="2" fillId="4" fontId="2" numFmtId="0" xfId="0" applyAlignment="1" applyBorder="1" applyFont="1">
      <alignment horizontal="right" readingOrder="0"/>
    </xf>
    <xf borderId="3" fillId="4" fontId="2" numFmtId="0" xfId="0" applyAlignment="1" applyBorder="1" applyFont="1">
      <alignment readingOrder="0"/>
    </xf>
    <xf borderId="1" fillId="3" fontId="2" numFmtId="0" xfId="0" applyAlignment="1" applyBorder="1" applyFont="1">
      <alignment readingOrder="0" vertical="center"/>
    </xf>
    <xf borderId="4" fillId="5" fontId="2" numFmtId="0" xfId="0" applyAlignment="1" applyBorder="1" applyFill="1" applyFont="1">
      <alignment readingOrder="0"/>
    </xf>
    <xf borderId="5" fillId="5" fontId="2" numFmtId="0" xfId="0" applyAlignment="1" applyBorder="1" applyFont="1">
      <alignment readingOrder="0"/>
    </xf>
    <xf borderId="6" fillId="5" fontId="2" numFmtId="0" xfId="0" applyAlignment="1" applyBorder="1" applyFont="1">
      <alignment readingOrder="0"/>
    </xf>
    <xf borderId="5" fillId="5" fontId="2" numFmtId="0" xfId="0" applyBorder="1" applyFont="1"/>
    <xf borderId="5" fillId="5" fontId="2" numFmtId="0" xfId="0" applyAlignment="1" applyBorder="1" applyFont="1">
      <alignment horizontal="right" readingOrder="0"/>
    </xf>
    <xf borderId="1" fillId="3" fontId="2" numFmtId="0" xfId="0" applyAlignment="1" applyBorder="1" applyFont="1">
      <alignment readingOrder="0"/>
    </xf>
    <xf borderId="7" fillId="5" fontId="2" numFmtId="0" xfId="0" applyAlignment="1" applyBorder="1" applyFont="1">
      <alignment readingOrder="0"/>
    </xf>
    <xf borderId="2" fillId="5" fontId="2" numFmtId="0" xfId="0" applyAlignment="1" applyBorder="1" applyFont="1">
      <alignment readingOrder="0"/>
    </xf>
    <xf borderId="2" fillId="5" fontId="2" numFmtId="0" xfId="0" applyBorder="1" applyFont="1"/>
    <xf borderId="2" fillId="5" fontId="2" numFmtId="0" xfId="0" applyAlignment="1" applyBorder="1" applyFont="1">
      <alignment horizontal="right" readingOrder="0"/>
    </xf>
    <xf borderId="3" fillId="5" fontId="2" numFmtId="0" xfId="0" applyAlignment="1" applyBorder="1" applyFont="1">
      <alignment readingOrder="0"/>
    </xf>
    <xf borderId="2" fillId="5" fontId="1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2" numFmtId="0" xfId="0" applyBorder="1" applyFont="1"/>
    <xf borderId="2" fillId="0" fontId="2" numFmtId="0" xfId="0" applyAlignment="1" applyBorder="1" applyFont="1">
      <alignment horizontal="right" readingOrder="0"/>
    </xf>
    <xf borderId="3" fillId="0" fontId="2" numFmtId="0" xfId="0" applyAlignment="1" applyBorder="1" applyFont="1">
      <alignment readingOrder="0"/>
    </xf>
    <xf borderId="1" fillId="3" fontId="2" numFmtId="0" xfId="0" applyBorder="1" applyFont="1"/>
    <xf borderId="2" fillId="3" fontId="1" numFmtId="0" xfId="0" applyAlignment="1" applyBorder="1" applyFont="1">
      <alignment horizontal="right" readingOrder="0"/>
    </xf>
    <xf borderId="8" fillId="5" fontId="2" numFmtId="0" xfId="0" applyAlignment="1" applyBorder="1" applyFont="1">
      <alignment readingOrder="0"/>
    </xf>
    <xf borderId="9" fillId="5" fontId="2" numFmtId="0" xfId="0" applyAlignment="1" applyBorder="1" applyFont="1">
      <alignment readingOrder="0"/>
    </xf>
    <xf borderId="9" fillId="5" fontId="1" numFmtId="0" xfId="0" applyAlignment="1" applyBorder="1" applyFont="1">
      <alignment readingOrder="0"/>
    </xf>
    <xf borderId="9" fillId="5" fontId="2" numFmtId="0" xfId="0" applyBorder="1" applyFont="1"/>
    <xf borderId="9" fillId="5" fontId="2" numFmtId="0" xfId="0" applyAlignment="1" applyBorder="1" applyFont="1">
      <alignment horizontal="right" readingOrder="0"/>
    </xf>
    <xf borderId="10" fillId="5" fontId="2" numFmtId="0" xfId="0" applyAlignment="1" applyBorder="1" applyFont="1">
      <alignment readingOrder="0"/>
    </xf>
    <xf borderId="0" fillId="0" fontId="2" numFmtId="0" xfId="0" applyAlignment="1" applyFont="1">
      <alignment horizontal="right"/>
    </xf>
    <xf borderId="5" fillId="5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9" fillId="0" fontId="2" numFmtId="0" xfId="0" applyBorder="1" applyFont="1"/>
    <xf borderId="9" fillId="0" fontId="2" numFmtId="0" xfId="0" applyAlignment="1" applyBorder="1" applyFont="1">
      <alignment horizontal="right" readingOrder="0"/>
    </xf>
    <xf borderId="10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71"/>
    <col customWidth="1" min="3" max="3" width="24.29"/>
    <col customWidth="1" min="4" max="4" width="4.29"/>
    <col customWidth="1" min="5" max="5" width="26.71"/>
    <col customWidth="1" min="6" max="6" width="17.71"/>
    <col customWidth="1" min="7" max="7" width="14.0"/>
    <col customWidth="1" min="8" max="8" width="20.14"/>
    <col customWidth="1" min="9" max="9" width="26.71"/>
    <col customWidth="1" min="10" max="10" width="28.14"/>
    <col customWidth="1" min="11" max="11" width="17.0"/>
    <col customWidth="1" min="12" max="12" width="25.57"/>
  </cols>
  <sheetData>
    <row r="1">
      <c r="A1" s="1" t="s">
        <v>0</v>
      </c>
      <c r="L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5" t="s">
        <v>10</v>
      </c>
      <c r="K2" s="6" t="s">
        <v>11</v>
      </c>
      <c r="L2" s="7"/>
    </row>
    <row r="3">
      <c r="A3" s="8" t="s">
        <v>12</v>
      </c>
      <c r="B3" s="9">
        <v>328739.0</v>
      </c>
      <c r="C3" s="9">
        <v>66603.0</v>
      </c>
      <c r="D3" s="9">
        <v>2.0</v>
      </c>
      <c r="E3" s="10">
        <f t="shared" ref="E3:E56" si="1">C3/B3</f>
        <v>0.2026014559</v>
      </c>
      <c r="F3" s="11">
        <f t="shared" ref="F3:F8" si="2">675*487</f>
        <v>328725</v>
      </c>
      <c r="G3" s="11">
        <f t="shared" ref="G3:G56" si="3">B3*8/F3</f>
        <v>8.00034071</v>
      </c>
      <c r="H3" s="11">
        <f t="shared" ref="H3:H56" si="4">C3*8/F3</f>
        <v>1.620880675</v>
      </c>
      <c r="I3" s="11">
        <f t="shared" ref="I3:I56" si="5">G3-H3</f>
        <v>6.379460035</v>
      </c>
      <c r="J3" s="12">
        <f t="shared" ref="J3:J56" si="6">IF(I3&gt;=0,I3*100/G3,"N/A")</f>
        <v>79.73985441</v>
      </c>
      <c r="K3" s="10" t="s">
        <v>13</v>
      </c>
      <c r="L3" s="13"/>
    </row>
    <row r="4">
      <c r="A4" s="14" t="s">
        <v>12</v>
      </c>
      <c r="B4" s="15">
        <v>328739.0</v>
      </c>
      <c r="C4" s="15">
        <v>62796.0</v>
      </c>
      <c r="D4" s="15">
        <v>4.0</v>
      </c>
      <c r="E4" s="10">
        <f t="shared" si="1"/>
        <v>0.1910208402</v>
      </c>
      <c r="F4" s="16">
        <f t="shared" si="2"/>
        <v>328725</v>
      </c>
      <c r="G4" s="16">
        <f t="shared" si="3"/>
        <v>8.00034071</v>
      </c>
      <c r="H4" s="16">
        <f t="shared" si="4"/>
        <v>1.528231805</v>
      </c>
      <c r="I4" s="16">
        <f t="shared" si="5"/>
        <v>6.472108906</v>
      </c>
      <c r="J4" s="17">
        <f t="shared" si="6"/>
        <v>80.89791598</v>
      </c>
      <c r="K4" s="18" t="s">
        <v>13</v>
      </c>
      <c r="L4" s="13"/>
    </row>
    <row r="5">
      <c r="A5" s="14" t="s">
        <v>12</v>
      </c>
      <c r="B5" s="15">
        <v>328739.0</v>
      </c>
      <c r="C5" s="19">
        <v>61376.0</v>
      </c>
      <c r="D5" s="15">
        <v>8.0</v>
      </c>
      <c r="E5" s="10">
        <f t="shared" si="1"/>
        <v>0.1867013041</v>
      </c>
      <c r="F5" s="16">
        <f t="shared" si="2"/>
        <v>328725</v>
      </c>
      <c r="G5" s="16">
        <f t="shared" si="3"/>
        <v>8.00034071</v>
      </c>
      <c r="H5" s="16">
        <f t="shared" si="4"/>
        <v>1.493674044</v>
      </c>
      <c r="I5" s="16">
        <f t="shared" si="5"/>
        <v>6.506666667</v>
      </c>
      <c r="J5" s="17">
        <f t="shared" si="6"/>
        <v>81.32986959</v>
      </c>
      <c r="K5" s="18" t="s">
        <v>13</v>
      </c>
      <c r="L5" s="13"/>
    </row>
    <row r="6">
      <c r="A6" s="14" t="s">
        <v>12</v>
      </c>
      <c r="B6" s="15">
        <v>328739.0</v>
      </c>
      <c r="C6" s="19">
        <v>61565.0</v>
      </c>
      <c r="D6" s="15">
        <v>16.0</v>
      </c>
      <c r="E6" s="10">
        <f t="shared" si="1"/>
        <v>0.1872762283</v>
      </c>
      <c r="F6" s="16">
        <f t="shared" si="2"/>
        <v>328725</v>
      </c>
      <c r="G6" s="16">
        <f t="shared" si="3"/>
        <v>8.00034071</v>
      </c>
      <c r="H6" s="16">
        <f t="shared" si="4"/>
        <v>1.498273633</v>
      </c>
      <c r="I6" s="16">
        <f t="shared" si="5"/>
        <v>6.502067077</v>
      </c>
      <c r="J6" s="17">
        <f t="shared" si="6"/>
        <v>81.27237717</v>
      </c>
      <c r="K6" s="18" t="s">
        <v>13</v>
      </c>
      <c r="L6" s="13"/>
    </row>
    <row r="7">
      <c r="A7" s="14" t="s">
        <v>12</v>
      </c>
      <c r="B7" s="15">
        <v>328739.0</v>
      </c>
      <c r="C7" s="19">
        <v>64702.0</v>
      </c>
      <c r="D7" s="15">
        <v>64.0</v>
      </c>
      <c r="E7" s="10">
        <f t="shared" si="1"/>
        <v>0.1968187529</v>
      </c>
      <c r="F7" s="16">
        <f t="shared" si="2"/>
        <v>328725</v>
      </c>
      <c r="G7" s="16">
        <f t="shared" si="3"/>
        <v>8.00034071</v>
      </c>
      <c r="H7" s="16">
        <f t="shared" si="4"/>
        <v>1.574617081</v>
      </c>
      <c r="I7" s="16">
        <f t="shared" si="5"/>
        <v>6.425723629</v>
      </c>
      <c r="J7" s="17">
        <f t="shared" si="6"/>
        <v>80.31812471</v>
      </c>
      <c r="K7" s="18" t="s">
        <v>13</v>
      </c>
      <c r="L7" s="13"/>
    </row>
    <row r="8">
      <c r="A8" s="14" t="s">
        <v>12</v>
      </c>
      <c r="B8" s="15">
        <v>328739.0</v>
      </c>
      <c r="C8" s="19">
        <v>68104.0</v>
      </c>
      <c r="D8" s="15">
        <v>256.0</v>
      </c>
      <c r="E8" s="10">
        <f t="shared" si="1"/>
        <v>0.2071673881</v>
      </c>
      <c r="F8" s="16">
        <f t="shared" si="2"/>
        <v>328725</v>
      </c>
      <c r="G8" s="16">
        <f t="shared" si="3"/>
        <v>8.00034071</v>
      </c>
      <c r="H8" s="16">
        <f t="shared" si="4"/>
        <v>1.657409689</v>
      </c>
      <c r="I8" s="16">
        <f t="shared" si="5"/>
        <v>6.342931021</v>
      </c>
      <c r="J8" s="17">
        <f t="shared" si="6"/>
        <v>79.28326119</v>
      </c>
      <c r="K8" s="18" t="s">
        <v>13</v>
      </c>
      <c r="L8" s="13"/>
    </row>
    <row r="9">
      <c r="A9" s="20" t="s">
        <v>14</v>
      </c>
      <c r="B9" s="21">
        <v>262159.0</v>
      </c>
      <c r="C9" s="22">
        <v>247867.0</v>
      </c>
      <c r="D9" s="21">
        <v>2.0</v>
      </c>
      <c r="E9" s="22">
        <f t="shared" si="1"/>
        <v>0.9454834661</v>
      </c>
      <c r="F9" s="23">
        <f t="shared" ref="F9:F14" si="7">512*512</f>
        <v>262144</v>
      </c>
      <c r="G9" s="23">
        <f t="shared" si="3"/>
        <v>8.000457764</v>
      </c>
      <c r="H9" s="23">
        <f t="shared" si="4"/>
        <v>7.564300537</v>
      </c>
      <c r="I9" s="23">
        <f t="shared" si="5"/>
        <v>0.4361572266</v>
      </c>
      <c r="J9" s="24">
        <f t="shared" si="6"/>
        <v>5.451653386</v>
      </c>
      <c r="K9" s="25" t="s">
        <v>13</v>
      </c>
      <c r="L9" s="26"/>
    </row>
    <row r="10">
      <c r="A10" s="20" t="s">
        <v>14</v>
      </c>
      <c r="B10" s="22">
        <v>262159.0</v>
      </c>
      <c r="C10" s="22">
        <v>217808.0</v>
      </c>
      <c r="D10" s="21">
        <v>4.0</v>
      </c>
      <c r="E10" s="22">
        <f t="shared" si="1"/>
        <v>0.8308240419</v>
      </c>
      <c r="F10" s="23">
        <f t="shared" si="7"/>
        <v>262144</v>
      </c>
      <c r="G10" s="23">
        <f t="shared" si="3"/>
        <v>8.000457764</v>
      </c>
      <c r="H10" s="23">
        <f t="shared" si="4"/>
        <v>6.646972656</v>
      </c>
      <c r="I10" s="23">
        <f t="shared" si="5"/>
        <v>1.353485107</v>
      </c>
      <c r="J10" s="24">
        <f t="shared" si="6"/>
        <v>16.91759581</v>
      </c>
      <c r="K10" s="25" t="s">
        <v>13</v>
      </c>
      <c r="L10" s="26"/>
    </row>
    <row r="11">
      <c r="A11" s="20" t="s">
        <v>14</v>
      </c>
      <c r="B11" s="22">
        <v>262159.0</v>
      </c>
      <c r="C11" s="21">
        <v>202269.0</v>
      </c>
      <c r="D11" s="21">
        <v>8.0</v>
      </c>
      <c r="E11" s="22">
        <f t="shared" si="1"/>
        <v>0.7715508527</v>
      </c>
      <c r="F11" s="23">
        <f t="shared" si="7"/>
        <v>262144</v>
      </c>
      <c r="G11" s="23">
        <f t="shared" si="3"/>
        <v>8.000457764</v>
      </c>
      <c r="H11" s="23">
        <f t="shared" si="4"/>
        <v>6.17276001</v>
      </c>
      <c r="I11" s="23">
        <f t="shared" si="5"/>
        <v>1.827697754</v>
      </c>
      <c r="J11" s="24">
        <f t="shared" si="6"/>
        <v>22.84491473</v>
      </c>
      <c r="K11" s="25" t="s">
        <v>13</v>
      </c>
      <c r="L11" s="26"/>
    </row>
    <row r="12">
      <c r="A12" s="20" t="s">
        <v>14</v>
      </c>
      <c r="B12" s="22">
        <v>262159.0</v>
      </c>
      <c r="C12" s="21">
        <v>198022.0</v>
      </c>
      <c r="D12" s="21">
        <v>16.0</v>
      </c>
      <c r="E12" s="22">
        <f t="shared" si="1"/>
        <v>0.7553507604</v>
      </c>
      <c r="F12" s="23">
        <f t="shared" si="7"/>
        <v>262144</v>
      </c>
      <c r="G12" s="23">
        <f t="shared" si="3"/>
        <v>8.000457764</v>
      </c>
      <c r="H12" s="23">
        <f t="shared" si="4"/>
        <v>6.043151855</v>
      </c>
      <c r="I12" s="23">
        <f t="shared" si="5"/>
        <v>1.957305908</v>
      </c>
      <c r="J12" s="24">
        <f t="shared" si="6"/>
        <v>24.46492396</v>
      </c>
      <c r="K12" s="25" t="s">
        <v>13</v>
      </c>
      <c r="L12" s="26"/>
    </row>
    <row r="13">
      <c r="A13" s="20" t="s">
        <v>14</v>
      </c>
      <c r="B13" s="22">
        <v>262159.0</v>
      </c>
      <c r="C13" s="22">
        <v>200017.0</v>
      </c>
      <c r="D13" s="21">
        <v>64.0</v>
      </c>
      <c r="E13" s="22">
        <f t="shared" si="1"/>
        <v>0.762960646</v>
      </c>
      <c r="F13" s="23">
        <f t="shared" si="7"/>
        <v>262144</v>
      </c>
      <c r="G13" s="23">
        <f t="shared" si="3"/>
        <v>8.000457764</v>
      </c>
      <c r="H13" s="23">
        <f t="shared" si="4"/>
        <v>6.104034424</v>
      </c>
      <c r="I13" s="23">
        <f t="shared" si="5"/>
        <v>1.89642334</v>
      </c>
      <c r="J13" s="24">
        <f t="shared" si="6"/>
        <v>23.7039354</v>
      </c>
      <c r="K13" s="25" t="s">
        <v>13</v>
      </c>
      <c r="L13" s="26"/>
    </row>
    <row r="14">
      <c r="A14" s="20" t="s">
        <v>14</v>
      </c>
      <c r="B14" s="22">
        <v>262159.0</v>
      </c>
      <c r="C14" s="22">
        <v>206368.0</v>
      </c>
      <c r="D14" s="21">
        <v>256.0</v>
      </c>
      <c r="E14" s="22">
        <f t="shared" si="1"/>
        <v>0.7871864021</v>
      </c>
      <c r="F14" s="23">
        <f t="shared" si="7"/>
        <v>262144</v>
      </c>
      <c r="G14" s="23">
        <f t="shared" si="3"/>
        <v>8.000457764</v>
      </c>
      <c r="H14" s="23">
        <f t="shared" si="4"/>
        <v>6.297851563</v>
      </c>
      <c r="I14" s="23">
        <f t="shared" si="5"/>
        <v>1.702606201</v>
      </c>
      <c r="J14" s="24">
        <f t="shared" si="6"/>
        <v>21.28135979</v>
      </c>
      <c r="K14" s="25" t="s">
        <v>13</v>
      </c>
      <c r="L14" s="26"/>
    </row>
    <row r="15">
      <c r="A15" s="14" t="s">
        <v>15</v>
      </c>
      <c r="B15" s="15">
        <v>5242897.0</v>
      </c>
      <c r="C15" s="15">
        <v>3562834.0</v>
      </c>
      <c r="D15" s="15">
        <v>2.0</v>
      </c>
      <c r="E15" s="10">
        <f t="shared" si="1"/>
        <v>0.6795544524</v>
      </c>
      <c r="F15" s="16">
        <f t="shared" ref="F15:F20" si="8">2048*2560</f>
        <v>5242880</v>
      </c>
      <c r="G15" s="16">
        <f t="shared" si="3"/>
        <v>8.00002594</v>
      </c>
      <c r="H15" s="16">
        <f t="shared" si="4"/>
        <v>5.436453247</v>
      </c>
      <c r="I15" s="16">
        <f t="shared" si="5"/>
        <v>2.563572693</v>
      </c>
      <c r="J15" s="17">
        <f t="shared" si="6"/>
        <v>32.04455476</v>
      </c>
      <c r="K15" s="18" t="s">
        <v>13</v>
      </c>
      <c r="L15" s="13"/>
    </row>
    <row r="16">
      <c r="A16" s="14" t="s">
        <v>15</v>
      </c>
      <c r="B16" s="15">
        <v>5242897.0</v>
      </c>
      <c r="C16" s="15">
        <v>3272481.0</v>
      </c>
      <c r="D16" s="15">
        <v>4.0</v>
      </c>
      <c r="E16" s="10">
        <f t="shared" si="1"/>
        <v>0.6241741922</v>
      </c>
      <c r="F16" s="16">
        <f t="shared" si="8"/>
        <v>5242880</v>
      </c>
      <c r="G16" s="16">
        <f t="shared" si="3"/>
        <v>8.00002594</v>
      </c>
      <c r="H16" s="16">
        <f t="shared" si="4"/>
        <v>4.993409729</v>
      </c>
      <c r="I16" s="16">
        <f t="shared" si="5"/>
        <v>3.006616211</v>
      </c>
      <c r="J16" s="17">
        <f t="shared" si="6"/>
        <v>37.58258078</v>
      </c>
      <c r="K16" s="18" t="s">
        <v>13</v>
      </c>
      <c r="L16" s="13"/>
    </row>
    <row r="17">
      <c r="A17" s="14" t="s">
        <v>15</v>
      </c>
      <c r="B17" s="15">
        <v>5242897.0</v>
      </c>
      <c r="C17" s="19">
        <v>3150641.0</v>
      </c>
      <c r="D17" s="15">
        <v>8.0</v>
      </c>
      <c r="E17" s="10">
        <f t="shared" si="1"/>
        <v>0.6009351319</v>
      </c>
      <c r="F17" s="16">
        <f t="shared" si="8"/>
        <v>5242880</v>
      </c>
      <c r="G17" s="16">
        <f t="shared" si="3"/>
        <v>8.00002594</v>
      </c>
      <c r="H17" s="16">
        <f t="shared" si="4"/>
        <v>4.807496643</v>
      </c>
      <c r="I17" s="16">
        <f t="shared" si="5"/>
        <v>3.192529297</v>
      </c>
      <c r="J17" s="17">
        <f t="shared" si="6"/>
        <v>39.90648681</v>
      </c>
      <c r="K17" s="18" t="s">
        <v>13</v>
      </c>
      <c r="L17" s="13"/>
    </row>
    <row r="18">
      <c r="A18" s="14" t="s">
        <v>15</v>
      </c>
      <c r="B18" s="15">
        <v>5242897.0</v>
      </c>
      <c r="C18" s="19">
        <v>3133567.0</v>
      </c>
      <c r="D18" s="15">
        <v>16.0</v>
      </c>
      <c r="E18" s="10">
        <f t="shared" si="1"/>
        <v>0.5976785354</v>
      </c>
      <c r="F18" s="16">
        <f t="shared" si="8"/>
        <v>5242880</v>
      </c>
      <c r="G18" s="16">
        <f t="shared" si="3"/>
        <v>8.00002594</v>
      </c>
      <c r="H18" s="16">
        <f t="shared" si="4"/>
        <v>4.781443787</v>
      </c>
      <c r="I18" s="16">
        <f t="shared" si="5"/>
        <v>3.218582153</v>
      </c>
      <c r="J18" s="17">
        <f t="shared" si="6"/>
        <v>40.23214646</v>
      </c>
      <c r="K18" s="18" t="s">
        <v>13</v>
      </c>
      <c r="L18" s="13"/>
    </row>
    <row r="19">
      <c r="A19" s="14" t="s">
        <v>15</v>
      </c>
      <c r="B19" s="15">
        <v>5242897.0</v>
      </c>
      <c r="C19" s="19">
        <v>3213977.0</v>
      </c>
      <c r="D19" s="15">
        <v>64.0</v>
      </c>
      <c r="E19" s="10">
        <f t="shared" si="1"/>
        <v>0.613015476</v>
      </c>
      <c r="F19" s="16">
        <f t="shared" si="8"/>
        <v>5242880</v>
      </c>
      <c r="G19" s="16">
        <f t="shared" si="3"/>
        <v>8.00002594</v>
      </c>
      <c r="H19" s="16">
        <f t="shared" si="4"/>
        <v>4.904139709</v>
      </c>
      <c r="I19" s="16">
        <f t="shared" si="5"/>
        <v>3.09588623</v>
      </c>
      <c r="J19" s="17">
        <f t="shared" si="6"/>
        <v>38.6984524</v>
      </c>
      <c r="K19" s="18" t="s">
        <v>13</v>
      </c>
      <c r="L19" s="13"/>
    </row>
    <row r="20">
      <c r="A20" s="14" t="s">
        <v>15</v>
      </c>
      <c r="B20" s="15">
        <v>5242897.0</v>
      </c>
      <c r="C20" s="19">
        <v>3349509.0</v>
      </c>
      <c r="D20" s="15">
        <v>256.0</v>
      </c>
      <c r="E20" s="10">
        <f t="shared" si="1"/>
        <v>0.6388660697</v>
      </c>
      <c r="F20" s="16">
        <f t="shared" si="8"/>
        <v>5242880</v>
      </c>
      <c r="G20" s="16">
        <f t="shared" si="3"/>
        <v>8.00002594</v>
      </c>
      <c r="H20" s="16">
        <f t="shared" si="4"/>
        <v>5.110945129</v>
      </c>
      <c r="I20" s="16">
        <f t="shared" si="5"/>
        <v>2.889080811</v>
      </c>
      <c r="J20" s="17">
        <f t="shared" si="6"/>
        <v>36.11339303</v>
      </c>
      <c r="K20" s="18" t="s">
        <v>13</v>
      </c>
      <c r="L20" s="13"/>
    </row>
    <row r="21">
      <c r="A21" s="20" t="s">
        <v>16</v>
      </c>
      <c r="B21" s="22">
        <v>524304.0</v>
      </c>
      <c r="C21" s="22">
        <v>138592.0</v>
      </c>
      <c r="D21" s="21">
        <v>2.0</v>
      </c>
      <c r="E21" s="22">
        <f t="shared" si="1"/>
        <v>0.2643351948</v>
      </c>
      <c r="F21" s="23">
        <f t="shared" ref="F21:F26" si="9">1024*512</f>
        <v>524288</v>
      </c>
      <c r="G21" s="23">
        <f t="shared" si="3"/>
        <v>8.000244141</v>
      </c>
      <c r="H21" s="23">
        <f t="shared" si="4"/>
        <v>2.114746094</v>
      </c>
      <c r="I21" s="23">
        <f t="shared" si="5"/>
        <v>5.885498047</v>
      </c>
      <c r="J21" s="24">
        <f t="shared" si="6"/>
        <v>73.56648052</v>
      </c>
      <c r="K21" s="25" t="s">
        <v>13</v>
      </c>
      <c r="L21" s="26"/>
    </row>
    <row r="22">
      <c r="A22" s="20" t="s">
        <v>16</v>
      </c>
      <c r="B22" s="22">
        <v>524304.0</v>
      </c>
      <c r="C22" s="21">
        <v>131995.0</v>
      </c>
      <c r="D22" s="21">
        <v>4.0</v>
      </c>
      <c r="E22" s="22">
        <f t="shared" si="1"/>
        <v>0.2517527999</v>
      </c>
      <c r="F22" s="23">
        <f t="shared" si="9"/>
        <v>524288</v>
      </c>
      <c r="G22" s="23">
        <f t="shared" si="3"/>
        <v>8.000244141</v>
      </c>
      <c r="H22" s="23">
        <f t="shared" si="4"/>
        <v>2.014083862</v>
      </c>
      <c r="I22" s="23">
        <f t="shared" si="5"/>
        <v>5.986160278</v>
      </c>
      <c r="J22" s="24">
        <f t="shared" si="6"/>
        <v>74.82472001</v>
      </c>
      <c r="K22" s="25" t="s">
        <v>13</v>
      </c>
      <c r="L22" s="26"/>
    </row>
    <row r="23">
      <c r="A23" s="20" t="s">
        <v>16</v>
      </c>
      <c r="B23" s="22">
        <v>524304.0</v>
      </c>
      <c r="C23" s="27">
        <v>119143.0</v>
      </c>
      <c r="D23" s="21">
        <v>8.0</v>
      </c>
      <c r="E23" s="22">
        <f t="shared" si="1"/>
        <v>0.2272403033</v>
      </c>
      <c r="F23" s="23">
        <f t="shared" si="9"/>
        <v>524288</v>
      </c>
      <c r="G23" s="23">
        <f t="shared" si="3"/>
        <v>8.000244141</v>
      </c>
      <c r="H23" s="23">
        <f t="shared" si="4"/>
        <v>1.817977905</v>
      </c>
      <c r="I23" s="23">
        <f t="shared" si="5"/>
        <v>6.182266235</v>
      </c>
      <c r="J23" s="24">
        <f t="shared" si="6"/>
        <v>77.27596967</v>
      </c>
      <c r="K23" s="25" t="s">
        <v>13</v>
      </c>
      <c r="L23" s="26"/>
    </row>
    <row r="24">
      <c r="A24" s="20" t="s">
        <v>16</v>
      </c>
      <c r="B24" s="22">
        <v>524304.0</v>
      </c>
      <c r="C24" s="21">
        <v>113025.0</v>
      </c>
      <c r="D24" s="21">
        <v>16.0</v>
      </c>
      <c r="E24" s="22">
        <f t="shared" si="1"/>
        <v>0.2155715005</v>
      </c>
      <c r="F24" s="23">
        <f t="shared" si="9"/>
        <v>524288</v>
      </c>
      <c r="G24" s="23">
        <f t="shared" si="3"/>
        <v>8.000244141</v>
      </c>
      <c r="H24" s="23">
        <f t="shared" si="4"/>
        <v>1.724624634</v>
      </c>
      <c r="I24" s="23">
        <f t="shared" si="5"/>
        <v>6.275619507</v>
      </c>
      <c r="J24" s="24">
        <f t="shared" si="6"/>
        <v>78.44284995</v>
      </c>
      <c r="K24" s="25" t="s">
        <v>13</v>
      </c>
      <c r="L24" s="26"/>
    </row>
    <row r="25">
      <c r="A25" s="20" t="s">
        <v>16</v>
      </c>
      <c r="B25" s="22">
        <v>524304.0</v>
      </c>
      <c r="C25" s="22">
        <v>116523.0</v>
      </c>
      <c r="D25" s="21">
        <v>64.0</v>
      </c>
      <c r="E25" s="22">
        <f t="shared" si="1"/>
        <v>0.2222432024</v>
      </c>
      <c r="F25" s="23">
        <f t="shared" si="9"/>
        <v>524288</v>
      </c>
      <c r="G25" s="23">
        <f t="shared" si="3"/>
        <v>8.000244141</v>
      </c>
      <c r="H25" s="23">
        <f t="shared" si="4"/>
        <v>1.777999878</v>
      </c>
      <c r="I25" s="23">
        <f t="shared" si="5"/>
        <v>6.222244263</v>
      </c>
      <c r="J25" s="24">
        <f t="shared" si="6"/>
        <v>77.77567976</v>
      </c>
      <c r="K25" s="25" t="s">
        <v>13</v>
      </c>
      <c r="L25" s="26"/>
    </row>
    <row r="26">
      <c r="A26" s="20" t="s">
        <v>16</v>
      </c>
      <c r="B26" s="22">
        <v>524304.0</v>
      </c>
      <c r="C26" s="22">
        <v>128094.0</v>
      </c>
      <c r="D26" s="21">
        <v>256.0</v>
      </c>
      <c r="E26" s="22">
        <f t="shared" si="1"/>
        <v>0.2443124599</v>
      </c>
      <c r="F26" s="23">
        <f t="shared" si="9"/>
        <v>524288</v>
      </c>
      <c r="G26" s="23">
        <f t="shared" si="3"/>
        <v>8.000244141</v>
      </c>
      <c r="H26" s="23">
        <f t="shared" si="4"/>
        <v>1.954559326</v>
      </c>
      <c r="I26" s="23">
        <f t="shared" si="5"/>
        <v>6.045684814</v>
      </c>
      <c r="J26" s="24">
        <f t="shared" si="6"/>
        <v>75.56875401</v>
      </c>
      <c r="K26" s="25" t="s">
        <v>13</v>
      </c>
      <c r="L26" s="26"/>
    </row>
    <row r="27">
      <c r="A27" s="14" t="s">
        <v>17</v>
      </c>
      <c r="B27" s="15">
        <v>393231.0</v>
      </c>
      <c r="C27" s="15">
        <v>420880.0</v>
      </c>
      <c r="D27" s="15">
        <v>2.0</v>
      </c>
      <c r="E27" s="10">
        <f t="shared" si="1"/>
        <v>1.070312361</v>
      </c>
      <c r="F27" s="16">
        <f t="shared" ref="F27:F44" si="10">768*512</f>
        <v>393216</v>
      </c>
      <c r="G27" s="16">
        <f t="shared" si="3"/>
        <v>8.000305176</v>
      </c>
      <c r="H27" s="16">
        <f t="shared" si="4"/>
        <v>8.562825521</v>
      </c>
      <c r="I27" s="16">
        <f t="shared" si="5"/>
        <v>-0.5625203451</v>
      </c>
      <c r="J27" s="17" t="str">
        <f t="shared" si="6"/>
        <v>N/A</v>
      </c>
      <c r="K27" s="18" t="s">
        <v>13</v>
      </c>
      <c r="L27" s="13"/>
    </row>
    <row r="28">
      <c r="A28" s="14" t="s">
        <v>17</v>
      </c>
      <c r="B28" s="15">
        <v>393231.0</v>
      </c>
      <c r="C28" s="15">
        <v>325665.0</v>
      </c>
      <c r="D28" s="15">
        <v>4.0</v>
      </c>
      <c r="E28" s="10">
        <f t="shared" si="1"/>
        <v>0.8281773309</v>
      </c>
      <c r="F28" s="16">
        <f t="shared" si="10"/>
        <v>393216</v>
      </c>
      <c r="G28" s="16">
        <f t="shared" si="3"/>
        <v>8.000305176</v>
      </c>
      <c r="H28" s="16">
        <f t="shared" si="4"/>
        <v>6.625671387</v>
      </c>
      <c r="I28" s="16">
        <f t="shared" si="5"/>
        <v>1.374633789</v>
      </c>
      <c r="J28" s="17">
        <f t="shared" si="6"/>
        <v>17.18226691</v>
      </c>
      <c r="K28" s="18" t="s">
        <v>13</v>
      </c>
      <c r="L28" s="13"/>
    </row>
    <row r="29">
      <c r="A29" s="14" t="s">
        <v>17</v>
      </c>
      <c r="B29" s="15">
        <v>393231.0</v>
      </c>
      <c r="C29" s="19">
        <v>275435.0</v>
      </c>
      <c r="D29" s="15">
        <v>8.0</v>
      </c>
      <c r="E29" s="10">
        <f t="shared" si="1"/>
        <v>0.7004407079</v>
      </c>
      <c r="F29" s="16">
        <f t="shared" si="10"/>
        <v>393216</v>
      </c>
      <c r="G29" s="16">
        <f t="shared" si="3"/>
        <v>8.000305176</v>
      </c>
      <c r="H29" s="16">
        <f t="shared" si="4"/>
        <v>5.603739421</v>
      </c>
      <c r="I29" s="16">
        <f t="shared" si="5"/>
        <v>2.396565755</v>
      </c>
      <c r="J29" s="17">
        <f t="shared" si="6"/>
        <v>29.95592921</v>
      </c>
      <c r="K29" s="18" t="s">
        <v>13</v>
      </c>
      <c r="L29" s="13"/>
    </row>
    <row r="30">
      <c r="A30" s="14" t="s">
        <v>17</v>
      </c>
      <c r="B30" s="15">
        <v>393231.0</v>
      </c>
      <c r="C30" s="19">
        <v>261518.0</v>
      </c>
      <c r="D30" s="15">
        <v>16.0</v>
      </c>
      <c r="E30" s="10">
        <f t="shared" si="1"/>
        <v>0.6650492967</v>
      </c>
      <c r="F30" s="16">
        <f t="shared" si="10"/>
        <v>393216</v>
      </c>
      <c r="G30" s="16">
        <f t="shared" si="3"/>
        <v>8.000305176</v>
      </c>
      <c r="H30" s="16">
        <f t="shared" si="4"/>
        <v>5.320597331</v>
      </c>
      <c r="I30" s="16">
        <f t="shared" si="5"/>
        <v>2.679707845</v>
      </c>
      <c r="J30" s="17">
        <f t="shared" si="6"/>
        <v>33.49507033</v>
      </c>
      <c r="K30" s="18" t="s">
        <v>13</v>
      </c>
      <c r="L30" s="13"/>
    </row>
    <row r="31">
      <c r="A31" s="14" t="s">
        <v>17</v>
      </c>
      <c r="B31" s="15">
        <v>393231.0</v>
      </c>
      <c r="C31" s="19">
        <v>265827.0</v>
      </c>
      <c r="D31" s="15">
        <v>64.0</v>
      </c>
      <c r="E31" s="10">
        <f t="shared" si="1"/>
        <v>0.6760072324</v>
      </c>
      <c r="F31" s="16">
        <f t="shared" si="10"/>
        <v>393216</v>
      </c>
      <c r="G31" s="16">
        <f t="shared" si="3"/>
        <v>8.000305176</v>
      </c>
      <c r="H31" s="16">
        <f t="shared" si="4"/>
        <v>5.40826416</v>
      </c>
      <c r="I31" s="16">
        <f t="shared" si="5"/>
        <v>2.592041016</v>
      </c>
      <c r="J31" s="17">
        <f t="shared" si="6"/>
        <v>32.39927676</v>
      </c>
      <c r="K31" s="18" t="s">
        <v>13</v>
      </c>
      <c r="L31" s="13"/>
    </row>
    <row r="32">
      <c r="A32" s="14" t="s">
        <v>17</v>
      </c>
      <c r="B32" s="15">
        <v>393231.0</v>
      </c>
      <c r="C32" s="19">
        <v>280094.0</v>
      </c>
      <c r="D32" s="15">
        <v>256.0</v>
      </c>
      <c r="E32" s="10">
        <f t="shared" si="1"/>
        <v>0.7122887056</v>
      </c>
      <c r="F32" s="16">
        <f t="shared" si="10"/>
        <v>393216</v>
      </c>
      <c r="G32" s="16">
        <f t="shared" si="3"/>
        <v>8.000305176</v>
      </c>
      <c r="H32" s="16">
        <f t="shared" si="4"/>
        <v>5.698527018</v>
      </c>
      <c r="I32" s="16">
        <f t="shared" si="5"/>
        <v>2.301778158</v>
      </c>
      <c r="J32" s="17">
        <f t="shared" si="6"/>
        <v>28.77112944</v>
      </c>
      <c r="K32" s="18" t="s">
        <v>13</v>
      </c>
      <c r="L32" s="13"/>
    </row>
    <row r="33">
      <c r="A33" s="20" t="s">
        <v>18</v>
      </c>
      <c r="B33" s="22">
        <v>393231.0</v>
      </c>
      <c r="C33" s="22">
        <v>197860.0</v>
      </c>
      <c r="D33" s="21">
        <v>2.0</v>
      </c>
      <c r="E33" s="22">
        <f t="shared" si="1"/>
        <v>0.5031648064</v>
      </c>
      <c r="F33" s="23">
        <f t="shared" si="10"/>
        <v>393216</v>
      </c>
      <c r="G33" s="23">
        <f t="shared" si="3"/>
        <v>8.000305176</v>
      </c>
      <c r="H33" s="23">
        <f t="shared" si="4"/>
        <v>4.025472005</v>
      </c>
      <c r="I33" s="23">
        <f t="shared" si="5"/>
        <v>3.974833171</v>
      </c>
      <c r="J33" s="24">
        <f t="shared" si="6"/>
        <v>49.68351936</v>
      </c>
      <c r="K33" s="25" t="s">
        <v>13</v>
      </c>
      <c r="L33" s="26"/>
    </row>
    <row r="34">
      <c r="A34" s="20" t="s">
        <v>18</v>
      </c>
      <c r="B34" s="22">
        <v>393231.0</v>
      </c>
      <c r="C34" s="21">
        <v>184977.0</v>
      </c>
      <c r="D34" s="21">
        <v>4.0</v>
      </c>
      <c r="E34" s="22">
        <f t="shared" si="1"/>
        <v>0.470402893</v>
      </c>
      <c r="F34" s="23">
        <f t="shared" si="10"/>
        <v>393216</v>
      </c>
      <c r="G34" s="23">
        <f t="shared" si="3"/>
        <v>8.000305176</v>
      </c>
      <c r="H34" s="23">
        <f t="shared" si="4"/>
        <v>3.763366699</v>
      </c>
      <c r="I34" s="23">
        <f t="shared" si="5"/>
        <v>4.236938477</v>
      </c>
      <c r="J34" s="24">
        <f t="shared" si="6"/>
        <v>52.9597107</v>
      </c>
      <c r="K34" s="25" t="s">
        <v>13</v>
      </c>
      <c r="L34" s="26"/>
    </row>
    <row r="35">
      <c r="A35" s="20" t="s">
        <v>18</v>
      </c>
      <c r="B35" s="22">
        <v>393231.0</v>
      </c>
      <c r="C35" s="21">
        <v>180349.0</v>
      </c>
      <c r="D35" s="21">
        <v>8.0</v>
      </c>
      <c r="E35" s="22">
        <f t="shared" si="1"/>
        <v>0.4586337293</v>
      </c>
      <c r="F35" s="23">
        <f t="shared" si="10"/>
        <v>393216</v>
      </c>
      <c r="G35" s="23">
        <f t="shared" si="3"/>
        <v>8.000305176</v>
      </c>
      <c r="H35" s="23">
        <f t="shared" si="4"/>
        <v>3.669209798</v>
      </c>
      <c r="I35" s="23">
        <f t="shared" si="5"/>
        <v>4.331095378</v>
      </c>
      <c r="J35" s="24">
        <f t="shared" si="6"/>
        <v>54.13662707</v>
      </c>
      <c r="K35" s="25" t="s">
        <v>13</v>
      </c>
      <c r="L35" s="26"/>
    </row>
    <row r="36">
      <c r="A36" s="20" t="s">
        <v>18</v>
      </c>
      <c r="B36" s="22">
        <v>393231.0</v>
      </c>
      <c r="C36" s="21">
        <v>179867.0</v>
      </c>
      <c r="D36" s="21">
        <v>16.0</v>
      </c>
      <c r="E36" s="22">
        <f t="shared" si="1"/>
        <v>0.4574079867</v>
      </c>
      <c r="F36" s="23">
        <f t="shared" si="10"/>
        <v>393216</v>
      </c>
      <c r="G36" s="23">
        <f t="shared" si="3"/>
        <v>8.000305176</v>
      </c>
      <c r="H36" s="23">
        <f t="shared" si="4"/>
        <v>3.659403483</v>
      </c>
      <c r="I36" s="23">
        <f t="shared" si="5"/>
        <v>4.340901693</v>
      </c>
      <c r="J36" s="24">
        <f t="shared" si="6"/>
        <v>54.25920133</v>
      </c>
      <c r="K36" s="25" t="s">
        <v>13</v>
      </c>
      <c r="L36" s="26"/>
    </row>
    <row r="37">
      <c r="A37" s="20" t="s">
        <v>18</v>
      </c>
      <c r="B37" s="22">
        <v>393231.0</v>
      </c>
      <c r="C37" s="22">
        <v>184885.0</v>
      </c>
      <c r="D37" s="21">
        <v>64.0</v>
      </c>
      <c r="E37" s="22">
        <f t="shared" si="1"/>
        <v>0.4701689338</v>
      </c>
      <c r="F37" s="23">
        <f t="shared" si="10"/>
        <v>393216</v>
      </c>
      <c r="G37" s="23">
        <f t="shared" si="3"/>
        <v>8.000305176</v>
      </c>
      <c r="H37" s="23">
        <f t="shared" si="4"/>
        <v>3.761494954</v>
      </c>
      <c r="I37" s="23">
        <f t="shared" si="5"/>
        <v>4.238810221</v>
      </c>
      <c r="J37" s="24">
        <f t="shared" si="6"/>
        <v>52.98310662</v>
      </c>
      <c r="K37" s="25" t="s">
        <v>13</v>
      </c>
      <c r="L37" s="26"/>
    </row>
    <row r="38">
      <c r="A38" s="20" t="s">
        <v>18</v>
      </c>
      <c r="B38" s="22">
        <v>393231.0</v>
      </c>
      <c r="C38" s="21">
        <v>191248.0</v>
      </c>
      <c r="D38" s="21">
        <v>256.0</v>
      </c>
      <c r="E38" s="22">
        <f t="shared" si="1"/>
        <v>0.4863502623</v>
      </c>
      <c r="F38" s="23">
        <f t="shared" si="10"/>
        <v>393216</v>
      </c>
      <c r="G38" s="23">
        <f t="shared" si="3"/>
        <v>8.000305176</v>
      </c>
      <c r="H38" s="23">
        <f t="shared" si="4"/>
        <v>3.890950521</v>
      </c>
      <c r="I38" s="23">
        <f t="shared" si="5"/>
        <v>4.109354655</v>
      </c>
      <c r="J38" s="24">
        <f t="shared" si="6"/>
        <v>51.36497377</v>
      </c>
      <c r="K38" s="25" t="s">
        <v>13</v>
      </c>
      <c r="L38" s="26"/>
    </row>
    <row r="39">
      <c r="A39" s="14" t="s">
        <v>19</v>
      </c>
      <c r="B39" s="15">
        <v>393231.0</v>
      </c>
      <c r="C39" s="15">
        <v>347066.0</v>
      </c>
      <c r="D39" s="15">
        <v>2.0</v>
      </c>
      <c r="E39" s="10">
        <f t="shared" si="1"/>
        <v>0.8826008122</v>
      </c>
      <c r="F39" s="16">
        <f t="shared" si="10"/>
        <v>393216</v>
      </c>
      <c r="G39" s="16">
        <f t="shared" si="3"/>
        <v>8.000305176</v>
      </c>
      <c r="H39" s="16">
        <f t="shared" si="4"/>
        <v>7.061075846</v>
      </c>
      <c r="I39" s="16">
        <f t="shared" si="5"/>
        <v>0.9392293294</v>
      </c>
      <c r="J39" s="17">
        <f t="shared" si="6"/>
        <v>11.73991878</v>
      </c>
      <c r="K39" s="18" t="s">
        <v>13</v>
      </c>
      <c r="L39" s="13"/>
    </row>
    <row r="40">
      <c r="A40" s="14" t="s">
        <v>19</v>
      </c>
      <c r="B40" s="15">
        <v>393231.0</v>
      </c>
      <c r="C40" s="15">
        <v>300033.0</v>
      </c>
      <c r="D40" s="15">
        <v>4.0</v>
      </c>
      <c r="E40" s="10">
        <f t="shared" si="1"/>
        <v>0.7629942705</v>
      </c>
      <c r="F40" s="16">
        <f t="shared" si="10"/>
        <v>393216</v>
      </c>
      <c r="G40" s="16">
        <f t="shared" si="3"/>
        <v>8.000305176</v>
      </c>
      <c r="H40" s="16">
        <f t="shared" si="4"/>
        <v>6.104187012</v>
      </c>
      <c r="I40" s="16">
        <f t="shared" si="5"/>
        <v>1.896118164</v>
      </c>
      <c r="J40" s="17">
        <f t="shared" si="6"/>
        <v>23.70057295</v>
      </c>
      <c r="K40" s="18" t="s">
        <v>13</v>
      </c>
      <c r="L40" s="13"/>
    </row>
    <row r="41">
      <c r="A41" s="14" t="s">
        <v>19</v>
      </c>
      <c r="B41" s="15">
        <v>393231.0</v>
      </c>
      <c r="C41" s="19">
        <v>280361.0</v>
      </c>
      <c r="D41" s="15">
        <v>8.0</v>
      </c>
      <c r="E41" s="10">
        <f t="shared" si="1"/>
        <v>0.7129676958</v>
      </c>
      <c r="F41" s="16">
        <f t="shared" si="10"/>
        <v>393216</v>
      </c>
      <c r="G41" s="16">
        <f t="shared" si="3"/>
        <v>8.000305176</v>
      </c>
      <c r="H41" s="16">
        <f t="shared" si="4"/>
        <v>5.703959147</v>
      </c>
      <c r="I41" s="16">
        <f t="shared" si="5"/>
        <v>2.296346029</v>
      </c>
      <c r="J41" s="17">
        <f t="shared" si="6"/>
        <v>28.70323042</v>
      </c>
      <c r="K41" s="18" t="s">
        <v>13</v>
      </c>
      <c r="L41" s="13"/>
    </row>
    <row r="42">
      <c r="A42" s="14" t="s">
        <v>19</v>
      </c>
      <c r="B42" s="15">
        <v>393231.0</v>
      </c>
      <c r="C42" s="19">
        <v>275191.0</v>
      </c>
      <c r="D42" s="15">
        <v>16.0</v>
      </c>
      <c r="E42" s="10">
        <f t="shared" si="1"/>
        <v>0.6998202075</v>
      </c>
      <c r="F42" s="16">
        <f t="shared" si="10"/>
        <v>393216</v>
      </c>
      <c r="G42" s="16">
        <f t="shared" si="3"/>
        <v>8.000305176</v>
      </c>
      <c r="H42" s="16">
        <f t="shared" si="4"/>
        <v>5.598775228</v>
      </c>
      <c r="I42" s="16">
        <f t="shared" si="5"/>
        <v>2.401529948</v>
      </c>
      <c r="J42" s="17">
        <f t="shared" si="6"/>
        <v>30.01797925</v>
      </c>
      <c r="K42" s="18" t="s">
        <v>13</v>
      </c>
      <c r="L42" s="13"/>
    </row>
    <row r="43">
      <c r="A43" s="14" t="s">
        <v>19</v>
      </c>
      <c r="B43" s="15">
        <v>393231.0</v>
      </c>
      <c r="C43" s="19">
        <v>284065.0</v>
      </c>
      <c r="D43" s="15">
        <v>64.0</v>
      </c>
      <c r="E43" s="10">
        <f t="shared" si="1"/>
        <v>0.7223870956</v>
      </c>
      <c r="F43" s="16">
        <f t="shared" si="10"/>
        <v>393216</v>
      </c>
      <c r="G43" s="16">
        <f t="shared" si="3"/>
        <v>8.000305176</v>
      </c>
      <c r="H43" s="16">
        <f t="shared" si="4"/>
        <v>5.77931722</v>
      </c>
      <c r="I43" s="16">
        <f t="shared" si="5"/>
        <v>2.220987956</v>
      </c>
      <c r="J43" s="17">
        <f t="shared" si="6"/>
        <v>27.76129044</v>
      </c>
      <c r="K43" s="18" t="s">
        <v>13</v>
      </c>
      <c r="L43" s="13"/>
    </row>
    <row r="44">
      <c r="A44" s="14" t="s">
        <v>19</v>
      </c>
      <c r="B44" s="15">
        <v>393231.0</v>
      </c>
      <c r="C44" s="19">
        <v>296134.0</v>
      </c>
      <c r="D44" s="15">
        <v>256.0</v>
      </c>
      <c r="E44" s="10">
        <f t="shared" si="1"/>
        <v>0.753078979</v>
      </c>
      <c r="F44" s="16">
        <f t="shared" si="10"/>
        <v>393216</v>
      </c>
      <c r="G44" s="16">
        <f t="shared" si="3"/>
        <v>8.000305176</v>
      </c>
      <c r="H44" s="16">
        <f t="shared" si="4"/>
        <v>6.024861654</v>
      </c>
      <c r="I44" s="16">
        <f t="shared" si="5"/>
        <v>1.975443522</v>
      </c>
      <c r="J44" s="17">
        <f t="shared" si="6"/>
        <v>24.6921021</v>
      </c>
      <c r="K44" s="18" t="s">
        <v>13</v>
      </c>
      <c r="L44" s="13"/>
    </row>
    <row r="45">
      <c r="A45" s="20" t="s">
        <v>20</v>
      </c>
      <c r="B45" s="22">
        <v>1828817.0</v>
      </c>
      <c r="C45" s="22">
        <v>1966848.0</v>
      </c>
      <c r="D45" s="21">
        <v>2.0</v>
      </c>
      <c r="E45" s="22">
        <f t="shared" si="1"/>
        <v>1.075475567</v>
      </c>
      <c r="F45" s="23">
        <f t="shared" ref="F45:F50" si="11">1524*1200</f>
        <v>1828800</v>
      </c>
      <c r="G45" s="23">
        <f t="shared" si="3"/>
        <v>8.000074366</v>
      </c>
      <c r="H45" s="23">
        <f t="shared" si="4"/>
        <v>8.603884514</v>
      </c>
      <c r="I45" s="23">
        <f t="shared" si="5"/>
        <v>-0.6038101487</v>
      </c>
      <c r="J45" s="24" t="str">
        <f t="shared" si="6"/>
        <v>N/A</v>
      </c>
      <c r="K45" s="25" t="s">
        <v>13</v>
      </c>
      <c r="L45" s="26"/>
    </row>
    <row r="46">
      <c r="A46" s="20" t="s">
        <v>20</v>
      </c>
      <c r="B46" s="22">
        <v>1828817.0</v>
      </c>
      <c r="C46" s="21">
        <v>1661397.0</v>
      </c>
      <c r="D46" s="21">
        <v>4.0</v>
      </c>
      <c r="E46" s="22">
        <f t="shared" si="1"/>
        <v>0.9084544818</v>
      </c>
      <c r="F46" s="23">
        <f t="shared" si="11"/>
        <v>1828800</v>
      </c>
      <c r="G46" s="23">
        <f t="shared" si="3"/>
        <v>8.000074366</v>
      </c>
      <c r="H46" s="23">
        <f t="shared" si="4"/>
        <v>7.267703412</v>
      </c>
      <c r="I46" s="23">
        <f t="shared" si="5"/>
        <v>0.7323709536</v>
      </c>
      <c r="J46" s="24">
        <f t="shared" si="6"/>
        <v>9.154551822</v>
      </c>
      <c r="K46" s="25" t="s">
        <v>13</v>
      </c>
      <c r="L46" s="26"/>
    </row>
    <row r="47">
      <c r="A47" s="20" t="s">
        <v>20</v>
      </c>
      <c r="B47" s="22">
        <v>1828817.0</v>
      </c>
      <c r="C47" s="21">
        <v>1520407.0</v>
      </c>
      <c r="D47" s="21">
        <v>8.0</v>
      </c>
      <c r="E47" s="22">
        <f t="shared" si="1"/>
        <v>0.831360929</v>
      </c>
      <c r="F47" s="23">
        <f t="shared" si="11"/>
        <v>1828800</v>
      </c>
      <c r="G47" s="23">
        <f t="shared" si="3"/>
        <v>8.000074366</v>
      </c>
      <c r="H47" s="23">
        <f t="shared" si="4"/>
        <v>6.650949256</v>
      </c>
      <c r="I47" s="23">
        <f t="shared" si="5"/>
        <v>1.349125109</v>
      </c>
      <c r="J47" s="24">
        <f t="shared" si="6"/>
        <v>16.8639071</v>
      </c>
      <c r="K47" s="25" t="s">
        <v>13</v>
      </c>
      <c r="L47" s="26"/>
    </row>
    <row r="48">
      <c r="A48" s="20" t="s">
        <v>20</v>
      </c>
      <c r="B48" s="22">
        <v>1828817.0</v>
      </c>
      <c r="C48" s="21">
        <v>1494381.0</v>
      </c>
      <c r="D48" s="21">
        <v>16.0</v>
      </c>
      <c r="E48" s="22">
        <f t="shared" si="1"/>
        <v>0.8171298714</v>
      </c>
      <c r="F48" s="23">
        <f t="shared" si="11"/>
        <v>1828800</v>
      </c>
      <c r="G48" s="23">
        <f t="shared" si="3"/>
        <v>8.000074366</v>
      </c>
      <c r="H48" s="23">
        <f t="shared" si="4"/>
        <v>6.537099738</v>
      </c>
      <c r="I48" s="23">
        <f t="shared" si="5"/>
        <v>1.462974628</v>
      </c>
      <c r="J48" s="24">
        <f t="shared" si="6"/>
        <v>18.28701286</v>
      </c>
      <c r="K48" s="25" t="s">
        <v>13</v>
      </c>
      <c r="L48" s="26"/>
    </row>
    <row r="49">
      <c r="A49" s="20" t="s">
        <v>20</v>
      </c>
      <c r="B49" s="22">
        <v>1828817.0</v>
      </c>
      <c r="C49" s="22">
        <v>1515521.0</v>
      </c>
      <c r="D49" s="21">
        <v>64.0</v>
      </c>
      <c r="E49" s="22">
        <f t="shared" si="1"/>
        <v>0.8286892565</v>
      </c>
      <c r="F49" s="23">
        <f t="shared" si="11"/>
        <v>1828800</v>
      </c>
      <c r="G49" s="23">
        <f t="shared" si="3"/>
        <v>8.000074366</v>
      </c>
      <c r="H49" s="23">
        <f t="shared" si="4"/>
        <v>6.629575678</v>
      </c>
      <c r="I49" s="23">
        <f t="shared" si="5"/>
        <v>1.370498688</v>
      </c>
      <c r="J49" s="24">
        <f t="shared" si="6"/>
        <v>17.13107435</v>
      </c>
      <c r="K49" s="25" t="s">
        <v>13</v>
      </c>
      <c r="L49" s="26"/>
    </row>
    <row r="50">
      <c r="A50" s="20" t="s">
        <v>20</v>
      </c>
      <c r="B50" s="22">
        <v>1828817.0</v>
      </c>
      <c r="C50" s="22">
        <v>1556762.0</v>
      </c>
      <c r="D50" s="21">
        <v>256.0</v>
      </c>
      <c r="E50" s="22">
        <f t="shared" si="1"/>
        <v>0.8512398999</v>
      </c>
      <c r="F50" s="23">
        <f t="shared" si="11"/>
        <v>1828800</v>
      </c>
      <c r="G50" s="23">
        <f t="shared" si="3"/>
        <v>8.000074366</v>
      </c>
      <c r="H50" s="23">
        <f t="shared" si="4"/>
        <v>6.809982502</v>
      </c>
      <c r="I50" s="23">
        <f t="shared" si="5"/>
        <v>1.190091864</v>
      </c>
      <c r="J50" s="24">
        <f t="shared" si="6"/>
        <v>14.87601001</v>
      </c>
      <c r="K50" s="25" t="s">
        <v>13</v>
      </c>
      <c r="L50" s="26"/>
    </row>
    <row r="51">
      <c r="A51" s="14" t="s">
        <v>21</v>
      </c>
      <c r="B51" s="15">
        <v>5242897.0</v>
      </c>
      <c r="C51" s="15">
        <v>6453770.0</v>
      </c>
      <c r="D51" s="15">
        <v>2.0</v>
      </c>
      <c r="E51" s="10">
        <f t="shared" si="1"/>
        <v>1.230954947</v>
      </c>
      <c r="F51" s="16">
        <f t="shared" ref="F51:F56" si="12">2048*2560</f>
        <v>5242880</v>
      </c>
      <c r="G51" s="16">
        <f t="shared" si="3"/>
        <v>8.00002594</v>
      </c>
      <c r="H51" s="16">
        <f t="shared" si="4"/>
        <v>9.847671509</v>
      </c>
      <c r="I51" s="16">
        <f t="shared" si="5"/>
        <v>-1.847645569</v>
      </c>
      <c r="J51" s="17" t="str">
        <f t="shared" si="6"/>
        <v>N/A</v>
      </c>
      <c r="K51" s="18" t="s">
        <v>13</v>
      </c>
      <c r="L51" s="13"/>
    </row>
    <row r="52">
      <c r="A52" s="14" t="s">
        <v>21</v>
      </c>
      <c r="B52" s="15">
        <v>5242897.0</v>
      </c>
      <c r="C52" s="15">
        <v>5051347.0</v>
      </c>
      <c r="D52" s="15">
        <v>4.0</v>
      </c>
      <c r="E52" s="10">
        <f t="shared" si="1"/>
        <v>0.9634648554</v>
      </c>
      <c r="F52" s="16">
        <f t="shared" si="12"/>
        <v>5242880</v>
      </c>
      <c r="G52" s="16">
        <f t="shared" si="3"/>
        <v>8.00002594</v>
      </c>
      <c r="H52" s="16">
        <f t="shared" si="4"/>
        <v>7.707743835</v>
      </c>
      <c r="I52" s="16">
        <f t="shared" si="5"/>
        <v>0.2922821045</v>
      </c>
      <c r="J52" s="17">
        <f t="shared" si="6"/>
        <v>3.65351446</v>
      </c>
      <c r="K52" s="18" t="s">
        <v>13</v>
      </c>
      <c r="L52" s="13"/>
    </row>
    <row r="53">
      <c r="A53" s="14" t="s">
        <v>21</v>
      </c>
      <c r="B53" s="15">
        <v>5242897.0</v>
      </c>
      <c r="C53" s="19">
        <v>4098168.0</v>
      </c>
      <c r="D53" s="15">
        <v>8.0</v>
      </c>
      <c r="E53" s="10">
        <f t="shared" si="1"/>
        <v>0.7816609787</v>
      </c>
      <c r="F53" s="16">
        <f t="shared" si="12"/>
        <v>5242880</v>
      </c>
      <c r="G53" s="16">
        <f t="shared" si="3"/>
        <v>8.00002594</v>
      </c>
      <c r="H53" s="16">
        <f t="shared" si="4"/>
        <v>6.253308105</v>
      </c>
      <c r="I53" s="16">
        <f t="shared" si="5"/>
        <v>1.746717834</v>
      </c>
      <c r="J53" s="17">
        <f t="shared" si="6"/>
        <v>21.83390213</v>
      </c>
      <c r="K53" s="18" t="s">
        <v>13</v>
      </c>
      <c r="L53" s="13"/>
    </row>
    <row r="54">
      <c r="A54" s="14" t="s">
        <v>21</v>
      </c>
      <c r="B54" s="15">
        <v>5242897.0</v>
      </c>
      <c r="C54" s="19">
        <v>3810280.0</v>
      </c>
      <c r="D54" s="15">
        <v>16.0</v>
      </c>
      <c r="E54" s="10">
        <f t="shared" si="1"/>
        <v>0.7267508784</v>
      </c>
      <c r="F54" s="16">
        <f t="shared" si="12"/>
        <v>5242880</v>
      </c>
      <c r="G54" s="16">
        <f t="shared" si="3"/>
        <v>8.00002594</v>
      </c>
      <c r="H54" s="16">
        <f t="shared" si="4"/>
        <v>5.814025879</v>
      </c>
      <c r="I54" s="16">
        <f t="shared" si="5"/>
        <v>2.186000061</v>
      </c>
      <c r="J54" s="17">
        <f t="shared" si="6"/>
        <v>27.32491216</v>
      </c>
      <c r="K54" s="18" t="s">
        <v>13</v>
      </c>
      <c r="L54" s="13"/>
    </row>
    <row r="55">
      <c r="A55" s="14" t="s">
        <v>21</v>
      </c>
      <c r="B55" s="15">
        <v>5242897.0</v>
      </c>
      <c r="C55" s="19">
        <v>3728822.0</v>
      </c>
      <c r="D55" s="15">
        <v>64.0</v>
      </c>
      <c r="E55" s="10">
        <f t="shared" si="1"/>
        <v>0.7112140483</v>
      </c>
      <c r="F55" s="16">
        <f t="shared" si="12"/>
        <v>5242880</v>
      </c>
      <c r="G55" s="16">
        <f t="shared" si="3"/>
        <v>8.00002594</v>
      </c>
      <c r="H55" s="16">
        <f t="shared" si="4"/>
        <v>5.689730835</v>
      </c>
      <c r="I55" s="16">
        <f t="shared" si="5"/>
        <v>2.310295105</v>
      </c>
      <c r="J55" s="17">
        <f t="shared" si="6"/>
        <v>28.87859517</v>
      </c>
      <c r="K55" s="18" t="s">
        <v>13</v>
      </c>
      <c r="L55" s="13"/>
    </row>
    <row r="56">
      <c r="A56" s="28" t="s">
        <v>21</v>
      </c>
      <c r="B56" s="29">
        <v>5242897.0</v>
      </c>
      <c r="C56" s="30">
        <v>3761069.0</v>
      </c>
      <c r="D56" s="29">
        <v>256.0</v>
      </c>
      <c r="E56" s="10">
        <f t="shared" si="1"/>
        <v>0.7173646555</v>
      </c>
      <c r="F56" s="31">
        <f t="shared" si="12"/>
        <v>5242880</v>
      </c>
      <c r="G56" s="31">
        <f t="shared" si="3"/>
        <v>8.00002594</v>
      </c>
      <c r="H56" s="31">
        <f t="shared" si="4"/>
        <v>5.738935852</v>
      </c>
      <c r="I56" s="31">
        <f t="shared" si="5"/>
        <v>2.261090088</v>
      </c>
      <c r="J56" s="32">
        <f t="shared" si="6"/>
        <v>28.26353445</v>
      </c>
      <c r="K56" s="33" t="s">
        <v>13</v>
      </c>
      <c r="L56" s="13"/>
    </row>
    <row r="57">
      <c r="J57" s="34"/>
    </row>
    <row r="58">
      <c r="J58" s="34"/>
    </row>
    <row r="59">
      <c r="J59" s="34"/>
    </row>
    <row r="60">
      <c r="J60" s="34"/>
    </row>
    <row r="61">
      <c r="J61" s="34"/>
    </row>
    <row r="62">
      <c r="J62" s="34"/>
    </row>
    <row r="63">
      <c r="J63" s="34"/>
    </row>
    <row r="64">
      <c r="J64" s="34"/>
    </row>
    <row r="65">
      <c r="J65" s="34"/>
    </row>
    <row r="66">
      <c r="J66" s="34"/>
    </row>
    <row r="67">
      <c r="J67" s="34"/>
    </row>
    <row r="68">
      <c r="J68" s="34"/>
    </row>
    <row r="69">
      <c r="J69" s="34"/>
    </row>
    <row r="70">
      <c r="J70" s="34"/>
    </row>
    <row r="71">
      <c r="J71" s="34"/>
    </row>
    <row r="72">
      <c r="J72" s="34"/>
    </row>
    <row r="73">
      <c r="J73" s="34"/>
    </row>
    <row r="74">
      <c r="J74" s="34"/>
    </row>
    <row r="75">
      <c r="J75" s="34"/>
    </row>
    <row r="76">
      <c r="J76" s="34"/>
    </row>
    <row r="77">
      <c r="J77" s="34"/>
    </row>
    <row r="78">
      <c r="J78" s="34"/>
    </row>
    <row r="79">
      <c r="J79" s="34"/>
    </row>
    <row r="80">
      <c r="J80" s="34"/>
    </row>
    <row r="81">
      <c r="J81" s="34"/>
    </row>
    <row r="82">
      <c r="J82" s="34"/>
    </row>
    <row r="83">
      <c r="J83" s="34"/>
    </row>
    <row r="84">
      <c r="J84" s="34"/>
    </row>
    <row r="85">
      <c r="J85" s="34"/>
    </row>
    <row r="86">
      <c r="J86" s="34"/>
    </row>
    <row r="87">
      <c r="J87" s="34"/>
    </row>
    <row r="88">
      <c r="J88" s="34"/>
    </row>
    <row r="89">
      <c r="J89" s="34"/>
    </row>
    <row r="90">
      <c r="J90" s="34"/>
    </row>
    <row r="91">
      <c r="J91" s="34"/>
    </row>
    <row r="92">
      <c r="J92" s="34"/>
    </row>
    <row r="93">
      <c r="J93" s="34"/>
    </row>
    <row r="94">
      <c r="J94" s="34"/>
    </row>
    <row r="95">
      <c r="J95" s="34"/>
    </row>
    <row r="96">
      <c r="J96" s="34"/>
    </row>
    <row r="97">
      <c r="J97" s="34"/>
    </row>
    <row r="98">
      <c r="J98" s="34"/>
    </row>
    <row r="99">
      <c r="J99" s="34"/>
    </row>
    <row r="100">
      <c r="J100" s="34"/>
    </row>
    <row r="101">
      <c r="J101" s="34"/>
    </row>
    <row r="102">
      <c r="J102" s="34"/>
    </row>
    <row r="103">
      <c r="J103" s="34"/>
    </row>
    <row r="104">
      <c r="J104" s="34"/>
    </row>
    <row r="105">
      <c r="J105" s="34"/>
    </row>
    <row r="106">
      <c r="J106" s="34"/>
    </row>
    <row r="107">
      <c r="J107" s="34"/>
    </row>
    <row r="108">
      <c r="J108" s="34"/>
    </row>
    <row r="109">
      <c r="J109" s="34"/>
    </row>
    <row r="110">
      <c r="J110" s="34"/>
    </row>
    <row r="111">
      <c r="J111" s="34"/>
    </row>
    <row r="112">
      <c r="J112" s="34"/>
    </row>
    <row r="113">
      <c r="J113" s="34"/>
    </row>
    <row r="114">
      <c r="J114" s="34"/>
    </row>
    <row r="115">
      <c r="J115" s="34"/>
    </row>
    <row r="116">
      <c r="J116" s="34"/>
    </row>
    <row r="117">
      <c r="J117" s="34"/>
    </row>
    <row r="118">
      <c r="J118" s="34"/>
    </row>
    <row r="119">
      <c r="J119" s="34"/>
    </row>
    <row r="120">
      <c r="J120" s="34"/>
    </row>
    <row r="121">
      <c r="J121" s="34"/>
    </row>
    <row r="122">
      <c r="J122" s="34"/>
    </row>
    <row r="123">
      <c r="J123" s="34"/>
    </row>
    <row r="124">
      <c r="J124" s="34"/>
    </row>
    <row r="125">
      <c r="J125" s="34"/>
    </row>
    <row r="126">
      <c r="J126" s="34"/>
    </row>
    <row r="127">
      <c r="J127" s="34"/>
    </row>
    <row r="128">
      <c r="J128" s="34"/>
    </row>
    <row r="129">
      <c r="J129" s="34"/>
    </row>
    <row r="130">
      <c r="J130" s="34"/>
    </row>
    <row r="131">
      <c r="J131" s="34"/>
    </row>
    <row r="132">
      <c r="J132" s="34"/>
    </row>
    <row r="133">
      <c r="J133" s="34"/>
    </row>
    <row r="134">
      <c r="J134" s="34"/>
    </row>
    <row r="135">
      <c r="J135" s="34"/>
    </row>
    <row r="136">
      <c r="J136" s="34"/>
    </row>
    <row r="137">
      <c r="J137" s="34"/>
    </row>
    <row r="138">
      <c r="J138" s="34"/>
    </row>
    <row r="139">
      <c r="J139" s="34"/>
    </row>
    <row r="140">
      <c r="J140" s="34"/>
    </row>
    <row r="141">
      <c r="J141" s="34"/>
    </row>
    <row r="142">
      <c r="J142" s="34"/>
    </row>
    <row r="143">
      <c r="J143" s="34"/>
    </row>
    <row r="144">
      <c r="J144" s="34"/>
    </row>
    <row r="145">
      <c r="J145" s="34"/>
    </row>
    <row r="146">
      <c r="J146" s="34"/>
    </row>
    <row r="147">
      <c r="J147" s="34"/>
    </row>
    <row r="148">
      <c r="J148" s="34"/>
    </row>
    <row r="149">
      <c r="J149" s="34"/>
    </row>
    <row r="150">
      <c r="J150" s="34"/>
    </row>
    <row r="151">
      <c r="J151" s="34"/>
    </row>
    <row r="152">
      <c r="J152" s="34"/>
    </row>
    <row r="153">
      <c r="J153" s="34"/>
    </row>
    <row r="154">
      <c r="J154" s="34"/>
    </row>
    <row r="155">
      <c r="J155" s="34"/>
    </row>
    <row r="156">
      <c r="J156" s="34"/>
    </row>
    <row r="157">
      <c r="J157" s="34"/>
    </row>
    <row r="158">
      <c r="J158" s="34"/>
    </row>
    <row r="159">
      <c r="J159" s="34"/>
    </row>
    <row r="160">
      <c r="J160" s="34"/>
    </row>
    <row r="161">
      <c r="J161" s="34"/>
    </row>
    <row r="162">
      <c r="J162" s="34"/>
    </row>
    <row r="163">
      <c r="J163" s="34"/>
    </row>
    <row r="164">
      <c r="J164" s="34"/>
    </row>
    <row r="165">
      <c r="J165" s="34"/>
    </row>
    <row r="166">
      <c r="J166" s="34"/>
    </row>
    <row r="167">
      <c r="J167" s="34"/>
    </row>
    <row r="168">
      <c r="J168" s="34"/>
    </row>
    <row r="169">
      <c r="J169" s="34"/>
    </row>
    <row r="170">
      <c r="J170" s="34"/>
    </row>
    <row r="171">
      <c r="J171" s="34"/>
    </row>
    <row r="172">
      <c r="J172" s="34"/>
    </row>
    <row r="173">
      <c r="J173" s="34"/>
    </row>
    <row r="174">
      <c r="J174" s="34"/>
    </row>
    <row r="175">
      <c r="J175" s="34"/>
    </row>
    <row r="176">
      <c r="J176" s="34"/>
    </row>
    <row r="177">
      <c r="J177" s="34"/>
    </row>
    <row r="178">
      <c r="J178" s="34"/>
    </row>
    <row r="179">
      <c r="J179" s="34"/>
    </row>
    <row r="180">
      <c r="J180" s="34"/>
    </row>
    <row r="181">
      <c r="J181" s="34"/>
    </row>
    <row r="182">
      <c r="J182" s="34"/>
    </row>
    <row r="183">
      <c r="J183" s="34"/>
    </row>
    <row r="184">
      <c r="J184" s="34"/>
    </row>
    <row r="185">
      <c r="J185" s="34"/>
    </row>
    <row r="186">
      <c r="J186" s="34"/>
    </row>
    <row r="187">
      <c r="J187" s="34"/>
    </row>
    <row r="188">
      <c r="J188" s="34"/>
    </row>
    <row r="189">
      <c r="J189" s="34"/>
    </row>
    <row r="190">
      <c r="J190" s="34"/>
    </row>
    <row r="191">
      <c r="J191" s="34"/>
    </row>
    <row r="192">
      <c r="J192" s="34"/>
    </row>
    <row r="193">
      <c r="J193" s="34"/>
    </row>
    <row r="194">
      <c r="J194" s="34"/>
    </row>
    <row r="195">
      <c r="J195" s="34"/>
    </row>
    <row r="196">
      <c r="J196" s="34"/>
    </row>
    <row r="197">
      <c r="J197" s="34"/>
    </row>
    <row r="198">
      <c r="J198" s="34"/>
    </row>
    <row r="199">
      <c r="J199" s="34"/>
    </row>
    <row r="200">
      <c r="J200" s="34"/>
    </row>
    <row r="201">
      <c r="J201" s="34"/>
    </row>
    <row r="202">
      <c r="J202" s="34"/>
    </row>
    <row r="203">
      <c r="J203" s="34"/>
    </row>
    <row r="204">
      <c r="J204" s="34"/>
    </row>
    <row r="205">
      <c r="J205" s="34"/>
    </row>
    <row r="206">
      <c r="J206" s="34"/>
    </row>
    <row r="207">
      <c r="J207" s="34"/>
    </row>
    <row r="208">
      <c r="J208" s="34"/>
    </row>
    <row r="209">
      <c r="J209" s="34"/>
    </row>
    <row r="210">
      <c r="J210" s="34"/>
    </row>
    <row r="211">
      <c r="J211" s="34"/>
    </row>
    <row r="212">
      <c r="J212" s="34"/>
    </row>
    <row r="213">
      <c r="J213" s="34"/>
    </row>
    <row r="214">
      <c r="J214" s="34"/>
    </row>
    <row r="215">
      <c r="J215" s="34"/>
    </row>
    <row r="216">
      <c r="J216" s="34"/>
    </row>
    <row r="217">
      <c r="J217" s="34"/>
    </row>
    <row r="218">
      <c r="J218" s="34"/>
    </row>
    <row r="219">
      <c r="J219" s="34"/>
    </row>
    <row r="220">
      <c r="J220" s="34"/>
    </row>
    <row r="221">
      <c r="J221" s="34"/>
    </row>
    <row r="222">
      <c r="J222" s="34"/>
    </row>
    <row r="223">
      <c r="J223" s="34"/>
    </row>
    <row r="224">
      <c r="J224" s="34"/>
    </row>
    <row r="225">
      <c r="J225" s="34"/>
    </row>
    <row r="226">
      <c r="J226" s="34"/>
    </row>
    <row r="227">
      <c r="J227" s="34"/>
    </row>
    <row r="228">
      <c r="J228" s="34"/>
    </row>
    <row r="229">
      <c r="J229" s="34"/>
    </row>
    <row r="230">
      <c r="J230" s="34"/>
    </row>
    <row r="231">
      <c r="J231" s="34"/>
    </row>
    <row r="232">
      <c r="J232" s="34"/>
    </row>
    <row r="233">
      <c r="J233" s="34"/>
    </row>
    <row r="234">
      <c r="J234" s="34"/>
    </row>
    <row r="235">
      <c r="J235" s="34"/>
    </row>
    <row r="236">
      <c r="J236" s="34"/>
    </row>
    <row r="237">
      <c r="J237" s="34"/>
    </row>
    <row r="238">
      <c r="J238" s="34"/>
    </row>
    <row r="239">
      <c r="J239" s="34"/>
    </row>
    <row r="240">
      <c r="J240" s="34"/>
    </row>
    <row r="241">
      <c r="J241" s="34"/>
    </row>
    <row r="242">
      <c r="J242" s="34"/>
    </row>
    <row r="243">
      <c r="J243" s="34"/>
    </row>
    <row r="244">
      <c r="J244" s="34"/>
    </row>
    <row r="245">
      <c r="J245" s="34"/>
    </row>
    <row r="246">
      <c r="J246" s="34"/>
    </row>
    <row r="247">
      <c r="J247" s="34"/>
    </row>
    <row r="248">
      <c r="J248" s="34"/>
    </row>
    <row r="249">
      <c r="J249" s="34"/>
    </row>
    <row r="250">
      <c r="J250" s="34"/>
    </row>
    <row r="251">
      <c r="J251" s="34"/>
    </row>
    <row r="252">
      <c r="J252" s="34"/>
    </row>
    <row r="253">
      <c r="J253" s="34"/>
    </row>
    <row r="254">
      <c r="J254" s="34"/>
    </row>
    <row r="255">
      <c r="J255" s="34"/>
    </row>
    <row r="256">
      <c r="J256" s="34"/>
    </row>
    <row r="257">
      <c r="J257" s="34"/>
    </row>
    <row r="258">
      <c r="J258" s="34"/>
    </row>
    <row r="259">
      <c r="J259" s="34"/>
    </row>
    <row r="260">
      <c r="J260" s="34"/>
    </row>
    <row r="261">
      <c r="J261" s="34"/>
    </row>
    <row r="262">
      <c r="J262" s="34"/>
    </row>
    <row r="263">
      <c r="J263" s="34"/>
    </row>
    <row r="264">
      <c r="J264" s="34"/>
    </row>
    <row r="265">
      <c r="J265" s="34"/>
    </row>
    <row r="266">
      <c r="J266" s="34"/>
    </row>
    <row r="267">
      <c r="J267" s="34"/>
    </row>
    <row r="268">
      <c r="J268" s="34"/>
    </row>
    <row r="269">
      <c r="J269" s="34"/>
    </row>
    <row r="270">
      <c r="J270" s="34"/>
    </row>
    <row r="271">
      <c r="J271" s="34"/>
    </row>
    <row r="272">
      <c r="J272" s="34"/>
    </row>
    <row r="273">
      <c r="J273" s="34"/>
    </row>
    <row r="274">
      <c r="J274" s="34"/>
    </row>
    <row r="275">
      <c r="J275" s="34"/>
    </row>
    <row r="276">
      <c r="J276" s="34"/>
    </row>
    <row r="277">
      <c r="J277" s="34"/>
    </row>
    <row r="278">
      <c r="J278" s="34"/>
    </row>
    <row r="279">
      <c r="J279" s="34"/>
    </row>
    <row r="280">
      <c r="J280" s="34"/>
    </row>
    <row r="281">
      <c r="J281" s="34"/>
    </row>
    <row r="282">
      <c r="J282" s="34"/>
    </row>
    <row r="283">
      <c r="J283" s="34"/>
    </row>
    <row r="284">
      <c r="J284" s="34"/>
    </row>
    <row r="285">
      <c r="J285" s="34"/>
    </row>
    <row r="286">
      <c r="J286" s="34"/>
    </row>
    <row r="287">
      <c r="J287" s="34"/>
    </row>
    <row r="288">
      <c r="J288" s="34"/>
    </row>
    <row r="289">
      <c r="J289" s="34"/>
    </row>
    <row r="290">
      <c r="J290" s="34"/>
    </row>
    <row r="291">
      <c r="J291" s="34"/>
    </row>
    <row r="292">
      <c r="J292" s="34"/>
    </row>
    <row r="293">
      <c r="J293" s="34"/>
    </row>
    <row r="294">
      <c r="J294" s="34"/>
    </row>
    <row r="295">
      <c r="J295" s="34"/>
    </row>
    <row r="296">
      <c r="J296" s="34"/>
    </row>
    <row r="297">
      <c r="J297" s="34"/>
    </row>
    <row r="298">
      <c r="J298" s="34"/>
    </row>
    <row r="299">
      <c r="J299" s="34"/>
    </row>
    <row r="300">
      <c r="J300" s="34"/>
    </row>
    <row r="301">
      <c r="J301" s="34"/>
    </row>
    <row r="302">
      <c r="J302" s="34"/>
    </row>
    <row r="303">
      <c r="J303" s="34"/>
    </row>
    <row r="304">
      <c r="J304" s="34"/>
    </row>
    <row r="305">
      <c r="J305" s="34"/>
    </row>
    <row r="306">
      <c r="J306" s="34"/>
    </row>
    <row r="307">
      <c r="J307" s="34"/>
    </row>
    <row r="308">
      <c r="J308" s="34"/>
    </row>
    <row r="309">
      <c r="J309" s="34"/>
    </row>
    <row r="310">
      <c r="J310" s="34"/>
    </row>
    <row r="311">
      <c r="J311" s="34"/>
    </row>
    <row r="312">
      <c r="J312" s="34"/>
    </row>
    <row r="313">
      <c r="J313" s="34"/>
    </row>
    <row r="314">
      <c r="J314" s="34"/>
    </row>
    <row r="315">
      <c r="J315" s="34"/>
    </row>
    <row r="316">
      <c r="J316" s="34"/>
    </row>
    <row r="317">
      <c r="J317" s="34"/>
    </row>
    <row r="318">
      <c r="J318" s="34"/>
    </row>
    <row r="319">
      <c r="J319" s="34"/>
    </row>
    <row r="320">
      <c r="J320" s="34"/>
    </row>
    <row r="321">
      <c r="J321" s="34"/>
    </row>
    <row r="322">
      <c r="J322" s="34"/>
    </row>
    <row r="323">
      <c r="J323" s="34"/>
    </row>
    <row r="324">
      <c r="J324" s="34"/>
    </row>
    <row r="325">
      <c r="J325" s="34"/>
    </row>
    <row r="326">
      <c r="J326" s="34"/>
    </row>
    <row r="327">
      <c r="J327" s="34"/>
    </row>
    <row r="328">
      <c r="J328" s="34"/>
    </row>
    <row r="329">
      <c r="J329" s="34"/>
    </row>
    <row r="330">
      <c r="J330" s="34"/>
    </row>
    <row r="331">
      <c r="J331" s="34"/>
    </row>
    <row r="332">
      <c r="J332" s="34"/>
    </row>
    <row r="333">
      <c r="J333" s="34"/>
    </row>
    <row r="334">
      <c r="J334" s="34"/>
    </row>
    <row r="335">
      <c r="J335" s="34"/>
    </row>
    <row r="336">
      <c r="J336" s="34"/>
    </row>
    <row r="337">
      <c r="J337" s="34"/>
    </row>
    <row r="338">
      <c r="J338" s="34"/>
    </row>
    <row r="339">
      <c r="J339" s="34"/>
    </row>
    <row r="340">
      <c r="J340" s="34"/>
    </row>
    <row r="341">
      <c r="J341" s="34"/>
    </row>
    <row r="342">
      <c r="J342" s="34"/>
    </row>
    <row r="343">
      <c r="J343" s="34"/>
    </row>
    <row r="344">
      <c r="J344" s="34"/>
    </row>
    <row r="345">
      <c r="J345" s="34"/>
    </row>
    <row r="346">
      <c r="J346" s="34"/>
    </row>
    <row r="347">
      <c r="J347" s="34"/>
    </row>
    <row r="348">
      <c r="J348" s="34"/>
    </row>
    <row r="349">
      <c r="J349" s="34"/>
    </row>
    <row r="350">
      <c r="J350" s="34"/>
    </row>
    <row r="351">
      <c r="J351" s="34"/>
    </row>
    <row r="352">
      <c r="J352" s="34"/>
    </row>
    <row r="353">
      <c r="J353" s="34"/>
    </row>
    <row r="354">
      <c r="J354" s="34"/>
    </row>
    <row r="355">
      <c r="J355" s="34"/>
    </row>
    <row r="356">
      <c r="J356" s="34"/>
    </row>
    <row r="357">
      <c r="J357" s="34"/>
    </row>
    <row r="358">
      <c r="J358" s="34"/>
    </row>
    <row r="359">
      <c r="J359" s="34"/>
    </row>
    <row r="360">
      <c r="J360" s="34"/>
    </row>
    <row r="361">
      <c r="J361" s="34"/>
    </row>
    <row r="362">
      <c r="J362" s="34"/>
    </row>
    <row r="363">
      <c r="J363" s="34"/>
    </row>
    <row r="364">
      <c r="J364" s="34"/>
    </row>
    <row r="365">
      <c r="J365" s="34"/>
    </row>
    <row r="366">
      <c r="J366" s="34"/>
    </row>
    <row r="367">
      <c r="J367" s="34"/>
    </row>
    <row r="368">
      <c r="J368" s="34"/>
    </row>
    <row r="369">
      <c r="J369" s="34"/>
    </row>
    <row r="370">
      <c r="J370" s="34"/>
    </row>
    <row r="371">
      <c r="J371" s="34"/>
    </row>
    <row r="372">
      <c r="J372" s="34"/>
    </row>
    <row r="373">
      <c r="J373" s="34"/>
    </row>
    <row r="374">
      <c r="J374" s="34"/>
    </row>
    <row r="375">
      <c r="J375" s="34"/>
    </row>
    <row r="376">
      <c r="J376" s="34"/>
    </row>
    <row r="377">
      <c r="J377" s="34"/>
    </row>
    <row r="378">
      <c r="J378" s="34"/>
    </row>
    <row r="379">
      <c r="J379" s="34"/>
    </row>
    <row r="380">
      <c r="J380" s="34"/>
    </row>
    <row r="381">
      <c r="J381" s="34"/>
    </row>
    <row r="382">
      <c r="J382" s="34"/>
    </row>
    <row r="383">
      <c r="J383" s="34"/>
    </row>
    <row r="384">
      <c r="J384" s="34"/>
    </row>
    <row r="385">
      <c r="J385" s="34"/>
    </row>
    <row r="386">
      <c r="J386" s="34"/>
    </row>
    <row r="387">
      <c r="J387" s="34"/>
    </row>
    <row r="388">
      <c r="J388" s="34"/>
    </row>
    <row r="389">
      <c r="J389" s="34"/>
    </row>
    <row r="390">
      <c r="J390" s="34"/>
    </row>
    <row r="391">
      <c r="J391" s="34"/>
    </row>
    <row r="392">
      <c r="J392" s="34"/>
    </row>
    <row r="393">
      <c r="J393" s="34"/>
    </row>
    <row r="394">
      <c r="J394" s="34"/>
    </row>
    <row r="395">
      <c r="J395" s="34"/>
    </row>
    <row r="396">
      <c r="J396" s="34"/>
    </row>
    <row r="397">
      <c r="J397" s="34"/>
    </row>
    <row r="398">
      <c r="J398" s="34"/>
    </row>
    <row r="399">
      <c r="J399" s="34"/>
    </row>
    <row r="400">
      <c r="J400" s="34"/>
    </row>
    <row r="401">
      <c r="J401" s="34"/>
    </row>
    <row r="402">
      <c r="J402" s="34"/>
    </row>
    <row r="403">
      <c r="J403" s="34"/>
    </row>
    <row r="404">
      <c r="J404" s="34"/>
    </row>
    <row r="405">
      <c r="J405" s="34"/>
    </row>
    <row r="406">
      <c r="J406" s="34"/>
    </row>
    <row r="407">
      <c r="J407" s="34"/>
    </row>
    <row r="408">
      <c r="J408" s="34"/>
    </row>
    <row r="409">
      <c r="J409" s="34"/>
    </row>
    <row r="410">
      <c r="J410" s="34"/>
    </row>
    <row r="411">
      <c r="J411" s="34"/>
    </row>
    <row r="412">
      <c r="J412" s="34"/>
    </row>
    <row r="413">
      <c r="J413" s="34"/>
    </row>
    <row r="414">
      <c r="J414" s="34"/>
    </row>
    <row r="415">
      <c r="J415" s="34"/>
    </row>
    <row r="416">
      <c r="J416" s="34"/>
    </row>
    <row r="417">
      <c r="J417" s="34"/>
    </row>
    <row r="418">
      <c r="J418" s="34"/>
    </row>
    <row r="419">
      <c r="J419" s="34"/>
    </row>
    <row r="420">
      <c r="J420" s="34"/>
    </row>
    <row r="421">
      <c r="J421" s="34"/>
    </row>
    <row r="422">
      <c r="J422" s="34"/>
    </row>
    <row r="423">
      <c r="J423" s="34"/>
    </row>
    <row r="424">
      <c r="J424" s="34"/>
    </row>
    <row r="425">
      <c r="J425" s="34"/>
    </row>
    <row r="426">
      <c r="J426" s="34"/>
    </row>
    <row r="427">
      <c r="J427" s="34"/>
    </row>
    <row r="428">
      <c r="J428" s="34"/>
    </row>
    <row r="429">
      <c r="J429" s="34"/>
    </row>
    <row r="430">
      <c r="J430" s="34"/>
    </row>
    <row r="431">
      <c r="J431" s="34"/>
    </row>
    <row r="432">
      <c r="J432" s="34"/>
    </row>
    <row r="433">
      <c r="J433" s="34"/>
    </row>
    <row r="434">
      <c r="J434" s="34"/>
    </row>
    <row r="435">
      <c r="J435" s="34"/>
    </row>
    <row r="436">
      <c r="J436" s="34"/>
    </row>
    <row r="437">
      <c r="J437" s="34"/>
    </row>
    <row r="438">
      <c r="J438" s="34"/>
    </row>
    <row r="439">
      <c r="J439" s="34"/>
    </row>
    <row r="440">
      <c r="J440" s="34"/>
    </row>
    <row r="441">
      <c r="J441" s="34"/>
    </row>
    <row r="442">
      <c r="J442" s="34"/>
    </row>
    <row r="443">
      <c r="J443" s="34"/>
    </row>
    <row r="444">
      <c r="J444" s="34"/>
    </row>
    <row r="445">
      <c r="J445" s="34"/>
    </row>
    <row r="446">
      <c r="J446" s="34"/>
    </row>
    <row r="447">
      <c r="J447" s="34"/>
    </row>
    <row r="448">
      <c r="J448" s="34"/>
    </row>
    <row r="449">
      <c r="J449" s="34"/>
    </row>
    <row r="450">
      <c r="J450" s="34"/>
    </row>
    <row r="451">
      <c r="J451" s="34"/>
    </row>
    <row r="452">
      <c r="J452" s="34"/>
    </row>
    <row r="453">
      <c r="J453" s="34"/>
    </row>
    <row r="454">
      <c r="J454" s="34"/>
    </row>
    <row r="455">
      <c r="J455" s="34"/>
    </row>
    <row r="456">
      <c r="J456" s="34"/>
    </row>
    <row r="457">
      <c r="J457" s="34"/>
    </row>
    <row r="458">
      <c r="J458" s="34"/>
    </row>
    <row r="459">
      <c r="J459" s="34"/>
    </row>
    <row r="460">
      <c r="J460" s="34"/>
    </row>
    <row r="461">
      <c r="J461" s="34"/>
    </row>
    <row r="462">
      <c r="J462" s="34"/>
    </row>
    <row r="463">
      <c r="J463" s="34"/>
    </row>
    <row r="464">
      <c r="J464" s="34"/>
    </row>
    <row r="465">
      <c r="J465" s="34"/>
    </row>
    <row r="466">
      <c r="J466" s="34"/>
    </row>
    <row r="467">
      <c r="J467" s="34"/>
    </row>
    <row r="468">
      <c r="J468" s="34"/>
    </row>
    <row r="469">
      <c r="J469" s="34"/>
    </row>
    <row r="470">
      <c r="J470" s="34"/>
    </row>
    <row r="471">
      <c r="J471" s="34"/>
    </row>
    <row r="472">
      <c r="J472" s="34"/>
    </row>
    <row r="473">
      <c r="J473" s="34"/>
    </row>
    <row r="474">
      <c r="J474" s="34"/>
    </row>
    <row r="475">
      <c r="J475" s="34"/>
    </row>
    <row r="476">
      <c r="J476" s="34"/>
    </row>
    <row r="477">
      <c r="J477" s="34"/>
    </row>
    <row r="478">
      <c r="J478" s="34"/>
    </row>
    <row r="479">
      <c r="J479" s="34"/>
    </row>
    <row r="480">
      <c r="J480" s="34"/>
    </row>
    <row r="481">
      <c r="J481" s="34"/>
    </row>
    <row r="482">
      <c r="J482" s="34"/>
    </row>
    <row r="483">
      <c r="J483" s="34"/>
    </row>
    <row r="484">
      <c r="J484" s="34"/>
    </row>
    <row r="485">
      <c r="J485" s="34"/>
    </row>
    <row r="486">
      <c r="J486" s="34"/>
    </row>
    <row r="487">
      <c r="J487" s="34"/>
    </row>
    <row r="488">
      <c r="J488" s="34"/>
    </row>
    <row r="489">
      <c r="J489" s="34"/>
    </row>
    <row r="490">
      <c r="J490" s="34"/>
    </row>
    <row r="491">
      <c r="J491" s="34"/>
    </row>
    <row r="492">
      <c r="J492" s="34"/>
    </row>
    <row r="493">
      <c r="J493" s="34"/>
    </row>
    <row r="494">
      <c r="J494" s="34"/>
    </row>
    <row r="495">
      <c r="J495" s="34"/>
    </row>
    <row r="496">
      <c r="J496" s="34"/>
    </row>
    <row r="497">
      <c r="J497" s="34"/>
    </row>
    <row r="498">
      <c r="J498" s="34"/>
    </row>
    <row r="499">
      <c r="J499" s="34"/>
    </row>
    <row r="500">
      <c r="J500" s="34"/>
    </row>
    <row r="501">
      <c r="J501" s="34"/>
    </row>
    <row r="502">
      <c r="J502" s="34"/>
    </row>
    <row r="503">
      <c r="J503" s="34"/>
    </row>
    <row r="504">
      <c r="J504" s="34"/>
    </row>
    <row r="505">
      <c r="J505" s="34"/>
    </row>
    <row r="506">
      <c r="J506" s="34"/>
    </row>
    <row r="507">
      <c r="J507" s="34"/>
    </row>
    <row r="508">
      <c r="J508" s="34"/>
    </row>
    <row r="509">
      <c r="J509" s="34"/>
    </row>
    <row r="510">
      <c r="J510" s="34"/>
    </row>
    <row r="511">
      <c r="J511" s="34"/>
    </row>
    <row r="512">
      <c r="J512" s="34"/>
    </row>
    <row r="513">
      <c r="J513" s="34"/>
    </row>
    <row r="514">
      <c r="J514" s="34"/>
    </row>
    <row r="515">
      <c r="J515" s="34"/>
    </row>
    <row r="516">
      <c r="J516" s="34"/>
    </row>
    <row r="517">
      <c r="J517" s="34"/>
    </row>
    <row r="518">
      <c r="J518" s="34"/>
    </row>
    <row r="519">
      <c r="J519" s="34"/>
    </row>
    <row r="520">
      <c r="J520" s="34"/>
    </row>
    <row r="521">
      <c r="J521" s="34"/>
    </row>
    <row r="522">
      <c r="J522" s="34"/>
    </row>
    <row r="523">
      <c r="J523" s="34"/>
    </row>
    <row r="524">
      <c r="J524" s="34"/>
    </row>
    <row r="525">
      <c r="J525" s="34"/>
    </row>
    <row r="526">
      <c r="J526" s="34"/>
    </row>
    <row r="527">
      <c r="J527" s="34"/>
    </row>
    <row r="528">
      <c r="J528" s="34"/>
    </row>
    <row r="529">
      <c r="J529" s="34"/>
    </row>
    <row r="530">
      <c r="J530" s="34"/>
    </row>
    <row r="531">
      <c r="J531" s="34"/>
    </row>
    <row r="532">
      <c r="J532" s="34"/>
    </row>
    <row r="533">
      <c r="J533" s="34"/>
    </row>
    <row r="534">
      <c r="J534" s="34"/>
    </row>
    <row r="535">
      <c r="J535" s="34"/>
    </row>
    <row r="536">
      <c r="J536" s="34"/>
    </row>
    <row r="537">
      <c r="J537" s="34"/>
    </row>
    <row r="538">
      <c r="J538" s="34"/>
    </row>
    <row r="539">
      <c r="J539" s="34"/>
    </row>
    <row r="540">
      <c r="J540" s="34"/>
    </row>
    <row r="541">
      <c r="J541" s="34"/>
    </row>
    <row r="542">
      <c r="J542" s="34"/>
    </row>
    <row r="543">
      <c r="J543" s="34"/>
    </row>
    <row r="544">
      <c r="J544" s="34"/>
    </row>
    <row r="545">
      <c r="J545" s="34"/>
    </row>
    <row r="546">
      <c r="J546" s="34"/>
    </row>
    <row r="547">
      <c r="J547" s="34"/>
    </row>
    <row r="548">
      <c r="J548" s="34"/>
    </row>
    <row r="549">
      <c r="J549" s="34"/>
    </row>
    <row r="550">
      <c r="J550" s="34"/>
    </row>
    <row r="551">
      <c r="J551" s="34"/>
    </row>
    <row r="552">
      <c r="J552" s="34"/>
    </row>
    <row r="553">
      <c r="J553" s="34"/>
    </row>
    <row r="554">
      <c r="J554" s="34"/>
    </row>
    <row r="555">
      <c r="J555" s="34"/>
    </row>
    <row r="556">
      <c r="J556" s="34"/>
    </row>
    <row r="557">
      <c r="J557" s="34"/>
    </row>
    <row r="558">
      <c r="J558" s="34"/>
    </row>
    <row r="559">
      <c r="J559" s="34"/>
    </row>
    <row r="560">
      <c r="J560" s="34"/>
    </row>
    <row r="561">
      <c r="J561" s="34"/>
    </row>
    <row r="562">
      <c r="J562" s="34"/>
    </row>
    <row r="563">
      <c r="J563" s="34"/>
    </row>
    <row r="564">
      <c r="J564" s="34"/>
    </row>
    <row r="565">
      <c r="J565" s="34"/>
    </row>
    <row r="566">
      <c r="J566" s="34"/>
    </row>
    <row r="567">
      <c r="J567" s="34"/>
    </row>
    <row r="568">
      <c r="J568" s="34"/>
    </row>
    <row r="569">
      <c r="J569" s="34"/>
    </row>
    <row r="570">
      <c r="J570" s="34"/>
    </row>
    <row r="571">
      <c r="J571" s="34"/>
    </row>
    <row r="572">
      <c r="J572" s="34"/>
    </row>
    <row r="573">
      <c r="J573" s="34"/>
    </row>
    <row r="574">
      <c r="J574" s="34"/>
    </row>
    <row r="575">
      <c r="J575" s="34"/>
    </row>
    <row r="576">
      <c r="J576" s="34"/>
    </row>
    <row r="577">
      <c r="J577" s="34"/>
    </row>
    <row r="578">
      <c r="J578" s="34"/>
    </row>
    <row r="579">
      <c r="J579" s="34"/>
    </row>
    <row r="580">
      <c r="J580" s="34"/>
    </row>
    <row r="581">
      <c r="J581" s="34"/>
    </row>
    <row r="582">
      <c r="J582" s="34"/>
    </row>
    <row r="583">
      <c r="J583" s="34"/>
    </row>
    <row r="584">
      <c r="J584" s="34"/>
    </row>
    <row r="585">
      <c r="J585" s="34"/>
    </row>
    <row r="586">
      <c r="J586" s="34"/>
    </row>
    <row r="587">
      <c r="J587" s="34"/>
    </row>
    <row r="588">
      <c r="J588" s="34"/>
    </row>
    <row r="589">
      <c r="J589" s="34"/>
    </row>
    <row r="590">
      <c r="J590" s="34"/>
    </row>
    <row r="591">
      <c r="J591" s="34"/>
    </row>
    <row r="592">
      <c r="J592" s="34"/>
    </row>
    <row r="593">
      <c r="J593" s="34"/>
    </row>
    <row r="594">
      <c r="J594" s="34"/>
    </row>
    <row r="595">
      <c r="J595" s="34"/>
    </row>
    <row r="596">
      <c r="J596" s="34"/>
    </row>
    <row r="597">
      <c r="J597" s="34"/>
    </row>
    <row r="598">
      <c r="J598" s="34"/>
    </row>
    <row r="599">
      <c r="J599" s="34"/>
    </row>
    <row r="600">
      <c r="J600" s="34"/>
    </row>
    <row r="601">
      <c r="J601" s="34"/>
    </row>
    <row r="602">
      <c r="J602" s="34"/>
    </row>
    <row r="603">
      <c r="J603" s="34"/>
    </row>
    <row r="604">
      <c r="J604" s="34"/>
    </row>
    <row r="605">
      <c r="J605" s="34"/>
    </row>
    <row r="606">
      <c r="J606" s="34"/>
    </row>
    <row r="607">
      <c r="J607" s="34"/>
    </row>
    <row r="608">
      <c r="J608" s="34"/>
    </row>
    <row r="609">
      <c r="J609" s="34"/>
    </row>
    <row r="610">
      <c r="J610" s="34"/>
    </row>
    <row r="611">
      <c r="J611" s="34"/>
    </row>
    <row r="612">
      <c r="J612" s="34"/>
    </row>
    <row r="613">
      <c r="J613" s="34"/>
    </row>
    <row r="614">
      <c r="J614" s="34"/>
    </row>
    <row r="615">
      <c r="J615" s="34"/>
    </row>
    <row r="616">
      <c r="J616" s="34"/>
    </row>
    <row r="617">
      <c r="J617" s="34"/>
    </row>
    <row r="618">
      <c r="J618" s="34"/>
    </row>
    <row r="619">
      <c r="J619" s="34"/>
    </row>
    <row r="620">
      <c r="J620" s="34"/>
    </row>
    <row r="621">
      <c r="J621" s="34"/>
    </row>
    <row r="622">
      <c r="J622" s="34"/>
    </row>
    <row r="623">
      <c r="J623" s="34"/>
    </row>
    <row r="624">
      <c r="J624" s="34"/>
    </row>
    <row r="625">
      <c r="J625" s="34"/>
    </row>
    <row r="626">
      <c r="J626" s="34"/>
    </row>
    <row r="627">
      <c r="J627" s="34"/>
    </row>
    <row r="628">
      <c r="J628" s="34"/>
    </row>
    <row r="629">
      <c r="J629" s="34"/>
    </row>
    <row r="630">
      <c r="J630" s="34"/>
    </row>
    <row r="631">
      <c r="J631" s="34"/>
    </row>
    <row r="632">
      <c r="J632" s="34"/>
    </row>
    <row r="633">
      <c r="J633" s="34"/>
    </row>
    <row r="634">
      <c r="J634" s="34"/>
    </row>
    <row r="635">
      <c r="J635" s="34"/>
    </row>
    <row r="636">
      <c r="J636" s="34"/>
    </row>
    <row r="637">
      <c r="J637" s="34"/>
    </row>
    <row r="638">
      <c r="J638" s="34"/>
    </row>
    <row r="639">
      <c r="J639" s="34"/>
    </row>
    <row r="640">
      <c r="J640" s="34"/>
    </row>
    <row r="641">
      <c r="J641" s="34"/>
    </row>
    <row r="642">
      <c r="J642" s="34"/>
    </row>
    <row r="643">
      <c r="J643" s="34"/>
    </row>
    <row r="644">
      <c r="J644" s="34"/>
    </row>
    <row r="645">
      <c r="J645" s="34"/>
    </row>
    <row r="646">
      <c r="J646" s="34"/>
    </row>
    <row r="647">
      <c r="J647" s="34"/>
    </row>
    <row r="648">
      <c r="J648" s="34"/>
    </row>
    <row r="649">
      <c r="J649" s="34"/>
    </row>
    <row r="650">
      <c r="J650" s="34"/>
    </row>
    <row r="651">
      <c r="J651" s="34"/>
    </row>
    <row r="652">
      <c r="J652" s="34"/>
    </row>
    <row r="653">
      <c r="J653" s="34"/>
    </row>
    <row r="654">
      <c r="J654" s="34"/>
    </row>
    <row r="655">
      <c r="J655" s="34"/>
    </row>
    <row r="656">
      <c r="J656" s="34"/>
    </row>
    <row r="657">
      <c r="J657" s="34"/>
    </row>
    <row r="658">
      <c r="J658" s="34"/>
    </row>
    <row r="659">
      <c r="J659" s="34"/>
    </row>
    <row r="660">
      <c r="J660" s="34"/>
    </row>
    <row r="661">
      <c r="J661" s="34"/>
    </row>
    <row r="662">
      <c r="J662" s="34"/>
    </row>
    <row r="663">
      <c r="J663" s="34"/>
    </row>
    <row r="664">
      <c r="J664" s="34"/>
    </row>
    <row r="665">
      <c r="J665" s="34"/>
    </row>
    <row r="666">
      <c r="J666" s="34"/>
    </row>
    <row r="667">
      <c r="J667" s="34"/>
    </row>
    <row r="668">
      <c r="J668" s="34"/>
    </row>
    <row r="669">
      <c r="J669" s="34"/>
    </row>
    <row r="670">
      <c r="J670" s="34"/>
    </row>
    <row r="671">
      <c r="J671" s="34"/>
    </row>
    <row r="672">
      <c r="J672" s="34"/>
    </row>
    <row r="673">
      <c r="J673" s="34"/>
    </row>
    <row r="674">
      <c r="J674" s="34"/>
    </row>
    <row r="675">
      <c r="J675" s="34"/>
    </row>
    <row r="676">
      <c r="J676" s="34"/>
    </row>
    <row r="677">
      <c r="J677" s="34"/>
    </row>
    <row r="678">
      <c r="J678" s="34"/>
    </row>
    <row r="679">
      <c r="J679" s="34"/>
    </row>
    <row r="680">
      <c r="J680" s="34"/>
    </row>
    <row r="681">
      <c r="J681" s="34"/>
    </row>
    <row r="682">
      <c r="J682" s="34"/>
    </row>
    <row r="683">
      <c r="J683" s="34"/>
    </row>
    <row r="684">
      <c r="J684" s="34"/>
    </row>
    <row r="685">
      <c r="J685" s="34"/>
    </row>
    <row r="686">
      <c r="J686" s="34"/>
    </row>
    <row r="687">
      <c r="J687" s="34"/>
    </row>
    <row r="688">
      <c r="J688" s="34"/>
    </row>
    <row r="689">
      <c r="J689" s="34"/>
    </row>
    <row r="690">
      <c r="J690" s="34"/>
    </row>
    <row r="691">
      <c r="J691" s="34"/>
    </row>
    <row r="692">
      <c r="J692" s="34"/>
    </row>
    <row r="693">
      <c r="J693" s="34"/>
    </row>
    <row r="694">
      <c r="J694" s="34"/>
    </row>
    <row r="695">
      <c r="J695" s="34"/>
    </row>
    <row r="696">
      <c r="J696" s="34"/>
    </row>
    <row r="697">
      <c r="J697" s="34"/>
    </row>
    <row r="698">
      <c r="J698" s="34"/>
    </row>
    <row r="699">
      <c r="J699" s="34"/>
    </row>
    <row r="700">
      <c r="J700" s="34"/>
    </row>
    <row r="701">
      <c r="J701" s="34"/>
    </row>
    <row r="702">
      <c r="J702" s="34"/>
    </row>
    <row r="703">
      <c r="J703" s="34"/>
    </row>
    <row r="704">
      <c r="J704" s="34"/>
    </row>
    <row r="705">
      <c r="J705" s="34"/>
    </row>
    <row r="706">
      <c r="J706" s="34"/>
    </row>
    <row r="707">
      <c r="J707" s="34"/>
    </row>
    <row r="708">
      <c r="J708" s="34"/>
    </row>
    <row r="709">
      <c r="J709" s="34"/>
    </row>
    <row r="710">
      <c r="J710" s="34"/>
    </row>
    <row r="711">
      <c r="J711" s="34"/>
    </row>
    <row r="712">
      <c r="J712" s="34"/>
    </row>
    <row r="713">
      <c r="J713" s="34"/>
    </row>
    <row r="714">
      <c r="J714" s="34"/>
    </row>
    <row r="715">
      <c r="J715" s="34"/>
    </row>
    <row r="716">
      <c r="J716" s="34"/>
    </row>
    <row r="717">
      <c r="J717" s="34"/>
    </row>
    <row r="718">
      <c r="J718" s="34"/>
    </row>
    <row r="719">
      <c r="J719" s="34"/>
    </row>
    <row r="720">
      <c r="J720" s="34"/>
    </row>
    <row r="721">
      <c r="J721" s="34"/>
    </row>
    <row r="722">
      <c r="J722" s="34"/>
    </row>
    <row r="723">
      <c r="J723" s="34"/>
    </row>
    <row r="724">
      <c r="J724" s="34"/>
    </row>
    <row r="725">
      <c r="J725" s="34"/>
    </row>
    <row r="726">
      <c r="J726" s="34"/>
    </row>
    <row r="727">
      <c r="J727" s="34"/>
    </row>
    <row r="728">
      <c r="J728" s="34"/>
    </row>
    <row r="729">
      <c r="J729" s="34"/>
    </row>
    <row r="730">
      <c r="J730" s="34"/>
    </row>
    <row r="731">
      <c r="J731" s="34"/>
    </row>
    <row r="732">
      <c r="J732" s="34"/>
    </row>
    <row r="733">
      <c r="J733" s="34"/>
    </row>
    <row r="734">
      <c r="J734" s="34"/>
    </row>
    <row r="735">
      <c r="J735" s="34"/>
    </row>
    <row r="736">
      <c r="J736" s="34"/>
    </row>
    <row r="737">
      <c r="J737" s="34"/>
    </row>
    <row r="738">
      <c r="J738" s="34"/>
    </row>
    <row r="739">
      <c r="J739" s="34"/>
    </row>
    <row r="740">
      <c r="J740" s="34"/>
    </row>
    <row r="741">
      <c r="J741" s="34"/>
    </row>
    <row r="742">
      <c r="J742" s="34"/>
    </row>
    <row r="743">
      <c r="J743" s="34"/>
    </row>
    <row r="744">
      <c r="J744" s="34"/>
    </row>
    <row r="745">
      <c r="J745" s="34"/>
    </row>
    <row r="746">
      <c r="J746" s="34"/>
    </row>
    <row r="747">
      <c r="J747" s="34"/>
    </row>
    <row r="748">
      <c r="J748" s="34"/>
    </row>
    <row r="749">
      <c r="J749" s="34"/>
    </row>
    <row r="750">
      <c r="J750" s="34"/>
    </row>
    <row r="751">
      <c r="J751" s="34"/>
    </row>
    <row r="752">
      <c r="J752" s="34"/>
    </row>
    <row r="753">
      <c r="J753" s="34"/>
    </row>
    <row r="754">
      <c r="J754" s="34"/>
    </row>
    <row r="755">
      <c r="J755" s="34"/>
    </row>
    <row r="756">
      <c r="J756" s="34"/>
    </row>
    <row r="757">
      <c r="J757" s="34"/>
    </row>
    <row r="758">
      <c r="J758" s="34"/>
    </row>
    <row r="759">
      <c r="J759" s="34"/>
    </row>
    <row r="760">
      <c r="J760" s="34"/>
    </row>
    <row r="761">
      <c r="J761" s="34"/>
    </row>
    <row r="762">
      <c r="J762" s="34"/>
    </row>
    <row r="763">
      <c r="J763" s="34"/>
    </row>
    <row r="764">
      <c r="J764" s="34"/>
    </row>
    <row r="765">
      <c r="J765" s="34"/>
    </row>
    <row r="766">
      <c r="J766" s="34"/>
    </row>
    <row r="767">
      <c r="J767" s="34"/>
    </row>
    <row r="768">
      <c r="J768" s="34"/>
    </row>
    <row r="769">
      <c r="J769" s="34"/>
    </row>
    <row r="770">
      <c r="J770" s="34"/>
    </row>
    <row r="771">
      <c r="J771" s="34"/>
    </row>
    <row r="772">
      <c r="J772" s="34"/>
    </row>
    <row r="773">
      <c r="J773" s="34"/>
    </row>
    <row r="774">
      <c r="J774" s="34"/>
    </row>
    <row r="775">
      <c r="J775" s="34"/>
    </row>
    <row r="776">
      <c r="J776" s="34"/>
    </row>
    <row r="777">
      <c r="J777" s="34"/>
    </row>
    <row r="778">
      <c r="J778" s="34"/>
    </row>
    <row r="779">
      <c r="J779" s="34"/>
    </row>
    <row r="780">
      <c r="J780" s="34"/>
    </row>
    <row r="781">
      <c r="J781" s="34"/>
    </row>
    <row r="782">
      <c r="J782" s="34"/>
    </row>
    <row r="783">
      <c r="J783" s="34"/>
    </row>
    <row r="784">
      <c r="J784" s="34"/>
    </row>
    <row r="785">
      <c r="J785" s="34"/>
    </row>
    <row r="786">
      <c r="J786" s="34"/>
    </row>
    <row r="787">
      <c r="J787" s="34"/>
    </row>
    <row r="788">
      <c r="J788" s="34"/>
    </row>
    <row r="789">
      <c r="J789" s="34"/>
    </row>
    <row r="790">
      <c r="J790" s="34"/>
    </row>
    <row r="791">
      <c r="J791" s="34"/>
    </row>
    <row r="792">
      <c r="J792" s="34"/>
    </row>
    <row r="793">
      <c r="J793" s="34"/>
    </row>
    <row r="794">
      <c r="J794" s="34"/>
    </row>
    <row r="795">
      <c r="J795" s="34"/>
    </row>
    <row r="796">
      <c r="J796" s="34"/>
    </row>
    <row r="797">
      <c r="J797" s="34"/>
    </row>
    <row r="798">
      <c r="J798" s="34"/>
    </row>
    <row r="799">
      <c r="J799" s="34"/>
    </row>
    <row r="800">
      <c r="J800" s="34"/>
    </row>
    <row r="801">
      <c r="J801" s="34"/>
    </row>
    <row r="802">
      <c r="J802" s="34"/>
    </row>
    <row r="803">
      <c r="J803" s="34"/>
    </row>
    <row r="804">
      <c r="J804" s="34"/>
    </row>
    <row r="805">
      <c r="J805" s="34"/>
    </row>
    <row r="806">
      <c r="J806" s="34"/>
    </row>
    <row r="807">
      <c r="J807" s="34"/>
    </row>
    <row r="808">
      <c r="J808" s="34"/>
    </row>
    <row r="809">
      <c r="J809" s="34"/>
    </row>
    <row r="810">
      <c r="J810" s="34"/>
    </row>
    <row r="811">
      <c r="J811" s="34"/>
    </row>
    <row r="812">
      <c r="J812" s="34"/>
    </row>
    <row r="813">
      <c r="J813" s="34"/>
    </row>
    <row r="814">
      <c r="J814" s="34"/>
    </row>
    <row r="815">
      <c r="J815" s="34"/>
    </row>
    <row r="816">
      <c r="J816" s="34"/>
    </row>
    <row r="817">
      <c r="J817" s="34"/>
    </row>
    <row r="818">
      <c r="J818" s="34"/>
    </row>
    <row r="819">
      <c r="J819" s="34"/>
    </row>
    <row r="820">
      <c r="J820" s="34"/>
    </row>
    <row r="821">
      <c r="J821" s="34"/>
    </row>
    <row r="822">
      <c r="J822" s="34"/>
    </row>
    <row r="823">
      <c r="J823" s="34"/>
    </row>
    <row r="824">
      <c r="J824" s="34"/>
    </row>
    <row r="825">
      <c r="J825" s="34"/>
    </row>
    <row r="826">
      <c r="J826" s="34"/>
    </row>
    <row r="827">
      <c r="J827" s="34"/>
    </row>
    <row r="828">
      <c r="J828" s="34"/>
    </row>
    <row r="829">
      <c r="J829" s="34"/>
    </row>
    <row r="830">
      <c r="J830" s="34"/>
    </row>
    <row r="831">
      <c r="J831" s="34"/>
    </row>
    <row r="832">
      <c r="J832" s="34"/>
    </row>
    <row r="833">
      <c r="J833" s="34"/>
    </row>
    <row r="834">
      <c r="J834" s="34"/>
    </row>
    <row r="835">
      <c r="J835" s="34"/>
    </row>
    <row r="836">
      <c r="J836" s="34"/>
    </row>
    <row r="837">
      <c r="J837" s="34"/>
    </row>
    <row r="838">
      <c r="J838" s="34"/>
    </row>
    <row r="839">
      <c r="J839" s="34"/>
    </row>
    <row r="840">
      <c r="J840" s="34"/>
    </row>
    <row r="841">
      <c r="J841" s="34"/>
    </row>
    <row r="842">
      <c r="J842" s="34"/>
    </row>
    <row r="843">
      <c r="J843" s="34"/>
    </row>
    <row r="844">
      <c r="J844" s="34"/>
    </row>
    <row r="845">
      <c r="J845" s="34"/>
    </row>
    <row r="846">
      <c r="J846" s="34"/>
    </row>
    <row r="847">
      <c r="J847" s="34"/>
    </row>
    <row r="848">
      <c r="J848" s="34"/>
    </row>
    <row r="849">
      <c r="J849" s="34"/>
    </row>
    <row r="850">
      <c r="J850" s="34"/>
    </row>
    <row r="851">
      <c r="J851" s="34"/>
    </row>
    <row r="852">
      <c r="J852" s="34"/>
    </row>
    <row r="853">
      <c r="J853" s="34"/>
    </row>
    <row r="854">
      <c r="J854" s="34"/>
    </row>
    <row r="855">
      <c r="J855" s="34"/>
    </row>
    <row r="856">
      <c r="J856" s="34"/>
    </row>
    <row r="857">
      <c r="J857" s="34"/>
    </row>
    <row r="858">
      <c r="J858" s="34"/>
    </row>
    <row r="859">
      <c r="J859" s="34"/>
    </row>
    <row r="860">
      <c r="J860" s="34"/>
    </row>
    <row r="861">
      <c r="J861" s="34"/>
    </row>
    <row r="862">
      <c r="J862" s="34"/>
    </row>
    <row r="863">
      <c r="J863" s="34"/>
    </row>
    <row r="864">
      <c r="J864" s="34"/>
    </row>
    <row r="865">
      <c r="J865" s="34"/>
    </row>
    <row r="866">
      <c r="J866" s="34"/>
    </row>
    <row r="867">
      <c r="J867" s="34"/>
    </row>
    <row r="868">
      <c r="J868" s="34"/>
    </row>
    <row r="869">
      <c r="J869" s="34"/>
    </row>
    <row r="870">
      <c r="J870" s="34"/>
    </row>
    <row r="871">
      <c r="J871" s="34"/>
    </row>
    <row r="872">
      <c r="J872" s="34"/>
    </row>
    <row r="873">
      <c r="J873" s="34"/>
    </row>
    <row r="874">
      <c r="J874" s="34"/>
    </row>
    <row r="875">
      <c r="J875" s="34"/>
    </row>
    <row r="876">
      <c r="J876" s="34"/>
    </row>
    <row r="877">
      <c r="J877" s="34"/>
    </row>
    <row r="878">
      <c r="J878" s="34"/>
    </row>
    <row r="879">
      <c r="J879" s="34"/>
    </row>
    <row r="880">
      <c r="J880" s="34"/>
    </row>
    <row r="881">
      <c r="J881" s="34"/>
    </row>
    <row r="882">
      <c r="J882" s="34"/>
    </row>
    <row r="883">
      <c r="J883" s="34"/>
    </row>
    <row r="884">
      <c r="J884" s="34"/>
    </row>
    <row r="885">
      <c r="J885" s="34"/>
    </row>
    <row r="886">
      <c r="J886" s="34"/>
    </row>
    <row r="887">
      <c r="J887" s="34"/>
    </row>
    <row r="888">
      <c r="J888" s="34"/>
    </row>
    <row r="889">
      <c r="J889" s="34"/>
    </row>
    <row r="890">
      <c r="J890" s="34"/>
    </row>
    <row r="891">
      <c r="J891" s="34"/>
    </row>
    <row r="892">
      <c r="J892" s="34"/>
    </row>
    <row r="893">
      <c r="J893" s="34"/>
    </row>
    <row r="894">
      <c r="J894" s="34"/>
    </row>
    <row r="895">
      <c r="J895" s="34"/>
    </row>
    <row r="896">
      <c r="J896" s="34"/>
    </row>
    <row r="897">
      <c r="J897" s="34"/>
    </row>
    <row r="898">
      <c r="J898" s="34"/>
    </row>
    <row r="899">
      <c r="J899" s="34"/>
    </row>
    <row r="900">
      <c r="J900" s="34"/>
    </row>
    <row r="901">
      <c r="J901" s="34"/>
    </row>
    <row r="902">
      <c r="J902" s="34"/>
    </row>
    <row r="903">
      <c r="J903" s="34"/>
    </row>
    <row r="904">
      <c r="J904" s="34"/>
    </row>
    <row r="905">
      <c r="J905" s="34"/>
    </row>
    <row r="906">
      <c r="J906" s="34"/>
    </row>
    <row r="907">
      <c r="J907" s="34"/>
    </row>
    <row r="908">
      <c r="J908" s="34"/>
    </row>
    <row r="909">
      <c r="J909" s="34"/>
    </row>
    <row r="910">
      <c r="J910" s="34"/>
    </row>
    <row r="911">
      <c r="J911" s="34"/>
    </row>
    <row r="912">
      <c r="J912" s="34"/>
    </row>
    <row r="913">
      <c r="J913" s="34"/>
    </row>
    <row r="914">
      <c r="J914" s="34"/>
    </row>
    <row r="915">
      <c r="J915" s="34"/>
    </row>
    <row r="916">
      <c r="J916" s="34"/>
    </row>
    <row r="917">
      <c r="J917" s="34"/>
    </row>
    <row r="918">
      <c r="J918" s="34"/>
    </row>
    <row r="919">
      <c r="J919" s="34"/>
    </row>
    <row r="920">
      <c r="J920" s="34"/>
    </row>
    <row r="921">
      <c r="J921" s="34"/>
    </row>
    <row r="922">
      <c r="J922" s="34"/>
    </row>
    <row r="923">
      <c r="J923" s="34"/>
    </row>
    <row r="924">
      <c r="J924" s="34"/>
    </row>
    <row r="925">
      <c r="J925" s="34"/>
    </row>
    <row r="926">
      <c r="J926" s="34"/>
    </row>
    <row r="927">
      <c r="J927" s="34"/>
    </row>
    <row r="928">
      <c r="J928" s="34"/>
    </row>
    <row r="929">
      <c r="J929" s="34"/>
    </row>
    <row r="930">
      <c r="J930" s="34"/>
    </row>
    <row r="931">
      <c r="J931" s="34"/>
    </row>
    <row r="932">
      <c r="J932" s="34"/>
    </row>
    <row r="933">
      <c r="J933" s="34"/>
    </row>
    <row r="934">
      <c r="J934" s="34"/>
    </row>
    <row r="935">
      <c r="J935" s="34"/>
    </row>
    <row r="936">
      <c r="J936" s="34"/>
    </row>
    <row r="937">
      <c r="J937" s="34"/>
    </row>
    <row r="938">
      <c r="J938" s="34"/>
    </row>
    <row r="939">
      <c r="J939" s="34"/>
    </row>
    <row r="940">
      <c r="J940" s="34"/>
    </row>
    <row r="941">
      <c r="J941" s="34"/>
    </row>
    <row r="942">
      <c r="J942" s="34"/>
    </row>
    <row r="943">
      <c r="J943" s="34"/>
    </row>
    <row r="944">
      <c r="J944" s="34"/>
    </row>
    <row r="945">
      <c r="J945" s="34"/>
    </row>
    <row r="946">
      <c r="J946" s="34"/>
    </row>
    <row r="947">
      <c r="J947" s="34"/>
    </row>
    <row r="948">
      <c r="J948" s="34"/>
    </row>
    <row r="949">
      <c r="J949" s="34"/>
    </row>
    <row r="950">
      <c r="J950" s="34"/>
    </row>
    <row r="951">
      <c r="J951" s="34"/>
    </row>
    <row r="952">
      <c r="J952" s="34"/>
    </row>
    <row r="953">
      <c r="J953" s="34"/>
    </row>
    <row r="954">
      <c r="J954" s="34"/>
    </row>
    <row r="955">
      <c r="J955" s="34"/>
    </row>
    <row r="956">
      <c r="J956" s="34"/>
    </row>
    <row r="957">
      <c r="J957" s="34"/>
    </row>
    <row r="958">
      <c r="J958" s="34"/>
    </row>
    <row r="959">
      <c r="J959" s="34"/>
    </row>
    <row r="960">
      <c r="J960" s="34"/>
    </row>
    <row r="961">
      <c r="J961" s="34"/>
    </row>
    <row r="962">
      <c r="J962" s="34"/>
    </row>
    <row r="963">
      <c r="J963" s="34"/>
    </row>
    <row r="964">
      <c r="J964" s="34"/>
    </row>
    <row r="965">
      <c r="J965" s="34"/>
    </row>
    <row r="966">
      <c r="J966" s="34"/>
    </row>
    <row r="967">
      <c r="J967" s="34"/>
    </row>
    <row r="968">
      <c r="J968" s="34"/>
    </row>
    <row r="969">
      <c r="J969" s="34"/>
    </row>
    <row r="970">
      <c r="J970" s="34"/>
    </row>
    <row r="971">
      <c r="J971" s="34"/>
    </row>
    <row r="972">
      <c r="J972" s="34"/>
    </row>
    <row r="973">
      <c r="J973" s="34"/>
    </row>
    <row r="974">
      <c r="J974" s="34"/>
    </row>
    <row r="975">
      <c r="J975" s="34"/>
    </row>
    <row r="976">
      <c r="J976" s="34"/>
    </row>
    <row r="977">
      <c r="J977" s="34"/>
    </row>
    <row r="978">
      <c r="J978" s="34"/>
    </row>
    <row r="979">
      <c r="J979" s="34"/>
    </row>
    <row r="980">
      <c r="J980" s="34"/>
    </row>
    <row r="981">
      <c r="J981" s="34"/>
    </row>
    <row r="982">
      <c r="J982" s="34"/>
    </row>
    <row r="983">
      <c r="J983" s="34"/>
    </row>
    <row r="984">
      <c r="J984" s="34"/>
    </row>
    <row r="985">
      <c r="J985" s="34"/>
    </row>
    <row r="986">
      <c r="J986" s="34"/>
    </row>
    <row r="987">
      <c r="J987" s="34"/>
    </row>
    <row r="988">
      <c r="J988" s="34"/>
    </row>
    <row r="989">
      <c r="J989" s="34"/>
    </row>
    <row r="990">
      <c r="J990" s="34"/>
    </row>
    <row r="991">
      <c r="J991" s="34"/>
    </row>
    <row r="992">
      <c r="J992" s="34"/>
    </row>
    <row r="993">
      <c r="J993" s="34"/>
    </row>
    <row r="994">
      <c r="J994" s="34"/>
    </row>
  </sheetData>
  <mergeCells count="1">
    <mergeCell ref="A1: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71"/>
    <col customWidth="1" min="3" max="3" width="24.29"/>
    <col customWidth="1" min="4" max="4" width="4.29"/>
    <col customWidth="1" min="5" max="5" width="26.0"/>
    <col customWidth="1" min="6" max="6" width="17.43"/>
    <col customWidth="1" min="7" max="7" width="14.0"/>
    <col customWidth="1" min="8" max="8" width="20.14"/>
    <col customWidth="1" min="9" max="9" width="26.71"/>
    <col customWidth="1" min="10" max="10" width="28.14"/>
    <col customWidth="1" min="11" max="11" width="17.0"/>
  </cols>
  <sheetData>
    <row r="1">
      <c r="A1" s="1" t="s">
        <v>22</v>
      </c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5" t="s">
        <v>10</v>
      </c>
      <c r="K2" s="3" t="s">
        <v>11</v>
      </c>
    </row>
    <row r="3">
      <c r="A3" s="8" t="s">
        <v>23</v>
      </c>
      <c r="B3" s="9">
        <v>986218.0</v>
      </c>
      <c r="C3" s="35">
        <v>213906.0</v>
      </c>
      <c r="D3" s="9">
        <v>2.0</v>
      </c>
      <c r="E3" s="9">
        <f t="shared" ref="E3:E26" si="1">C3/B3</f>
        <v>0.2168952503</v>
      </c>
      <c r="F3" s="11">
        <f t="shared" ref="F3:F8" si="2">675*487</f>
        <v>328725</v>
      </c>
      <c r="G3" s="11">
        <f t="shared" ref="G3:G26" si="3">B3*8/F3</f>
        <v>24.00104647</v>
      </c>
      <c r="H3" s="11">
        <f t="shared" ref="H3:H26" si="4">C3*8/F3</f>
        <v>5.205712982</v>
      </c>
      <c r="I3" s="11">
        <f t="shared" ref="I3:I26" si="5">G3-H3</f>
        <v>18.79533349</v>
      </c>
      <c r="J3" s="12">
        <f t="shared" ref="J3:J26" si="6">IF(I3&gt;=0,I3*100/G3,"N/A")</f>
        <v>78.31047497</v>
      </c>
      <c r="K3" s="10" t="s">
        <v>13</v>
      </c>
    </row>
    <row r="4">
      <c r="A4" s="8" t="s">
        <v>23</v>
      </c>
      <c r="B4" s="15">
        <v>986218.0</v>
      </c>
      <c r="C4" s="15">
        <v>191706.0</v>
      </c>
      <c r="D4" s="15">
        <v>4.0</v>
      </c>
      <c r="E4" s="9">
        <f t="shared" si="1"/>
        <v>0.1943850143</v>
      </c>
      <c r="F4" s="16">
        <f t="shared" si="2"/>
        <v>328725</v>
      </c>
      <c r="G4" s="16">
        <f t="shared" si="3"/>
        <v>24.00104647</v>
      </c>
      <c r="H4" s="16">
        <f t="shared" si="4"/>
        <v>4.66544376</v>
      </c>
      <c r="I4" s="16">
        <f t="shared" si="5"/>
        <v>19.33560271</v>
      </c>
      <c r="J4" s="17">
        <f t="shared" si="6"/>
        <v>80.56149857</v>
      </c>
      <c r="K4" s="18" t="s">
        <v>13</v>
      </c>
    </row>
    <row r="5">
      <c r="A5" s="8" t="s">
        <v>23</v>
      </c>
      <c r="B5" s="15">
        <v>986218.0</v>
      </c>
      <c r="C5" s="19">
        <v>181070.0</v>
      </c>
      <c r="D5" s="15">
        <v>8.0</v>
      </c>
      <c r="E5" s="9">
        <f t="shared" si="1"/>
        <v>0.1836003804</v>
      </c>
      <c r="F5" s="16">
        <f t="shared" si="2"/>
        <v>328725</v>
      </c>
      <c r="G5" s="16">
        <f t="shared" si="3"/>
        <v>24.00104647</v>
      </c>
      <c r="H5" s="16">
        <f t="shared" si="4"/>
        <v>4.406601262</v>
      </c>
      <c r="I5" s="16">
        <f t="shared" si="5"/>
        <v>19.5944452</v>
      </c>
      <c r="J5" s="17">
        <f t="shared" si="6"/>
        <v>81.63996196</v>
      </c>
      <c r="K5" s="18" t="s">
        <v>13</v>
      </c>
    </row>
    <row r="6">
      <c r="A6" s="8" t="s">
        <v>23</v>
      </c>
      <c r="B6" s="15">
        <v>986218.0</v>
      </c>
      <c r="C6" s="19">
        <v>177506.0</v>
      </c>
      <c r="D6" s="15">
        <v>16.0</v>
      </c>
      <c r="E6" s="9">
        <f t="shared" si="1"/>
        <v>0.179986575</v>
      </c>
      <c r="F6" s="16">
        <f t="shared" si="2"/>
        <v>328725</v>
      </c>
      <c r="G6" s="16">
        <f t="shared" si="3"/>
        <v>24.00104647</v>
      </c>
      <c r="H6" s="16">
        <f t="shared" si="4"/>
        <v>4.31986615</v>
      </c>
      <c r="I6" s="16">
        <f t="shared" si="5"/>
        <v>19.68118032</v>
      </c>
      <c r="J6" s="17">
        <f t="shared" si="6"/>
        <v>82.0013425</v>
      </c>
      <c r="K6" s="18" t="s">
        <v>13</v>
      </c>
    </row>
    <row r="7">
      <c r="A7" s="8" t="s">
        <v>23</v>
      </c>
      <c r="B7" s="15">
        <v>986218.0</v>
      </c>
      <c r="C7" s="19">
        <v>191284.0</v>
      </c>
      <c r="D7" s="15">
        <v>64.0</v>
      </c>
      <c r="E7" s="9">
        <f t="shared" si="1"/>
        <v>0.193957117</v>
      </c>
      <c r="F7" s="16">
        <f t="shared" si="2"/>
        <v>328725</v>
      </c>
      <c r="G7" s="16">
        <f t="shared" si="3"/>
        <v>24.00104647</v>
      </c>
      <c r="H7" s="16">
        <f t="shared" si="4"/>
        <v>4.655173777</v>
      </c>
      <c r="I7" s="16">
        <f t="shared" si="5"/>
        <v>19.34587269</v>
      </c>
      <c r="J7" s="17">
        <f t="shared" si="6"/>
        <v>80.6042883</v>
      </c>
      <c r="K7" s="18" t="s">
        <v>13</v>
      </c>
    </row>
    <row r="8">
      <c r="A8" s="8" t="s">
        <v>23</v>
      </c>
      <c r="B8" s="15">
        <v>986218.0</v>
      </c>
      <c r="C8" s="19">
        <v>211333.0</v>
      </c>
      <c r="D8" s="15">
        <v>256.0</v>
      </c>
      <c r="E8" s="9">
        <f t="shared" si="1"/>
        <v>0.2142862937</v>
      </c>
      <c r="F8" s="16">
        <f t="shared" si="2"/>
        <v>328725</v>
      </c>
      <c r="G8" s="16">
        <f t="shared" si="3"/>
        <v>24.00104647</v>
      </c>
      <c r="H8" s="16">
        <f t="shared" si="4"/>
        <v>5.143095292</v>
      </c>
      <c r="I8" s="16">
        <f t="shared" si="5"/>
        <v>18.85795117</v>
      </c>
      <c r="J8" s="17">
        <f t="shared" si="6"/>
        <v>78.57137063</v>
      </c>
      <c r="K8" s="18" t="s">
        <v>13</v>
      </c>
    </row>
    <row r="9">
      <c r="A9" s="20" t="s">
        <v>24</v>
      </c>
      <c r="B9" s="22">
        <v>1179663.0</v>
      </c>
      <c r="C9" s="22">
        <v>1116160.0</v>
      </c>
      <c r="D9" s="21">
        <v>2.0</v>
      </c>
      <c r="E9" s="23">
        <f t="shared" si="1"/>
        <v>0.9461685244</v>
      </c>
      <c r="F9" s="23">
        <f t="shared" ref="F9:F26" si="7">768*512</f>
        <v>393216</v>
      </c>
      <c r="G9" s="23">
        <f t="shared" si="3"/>
        <v>24.00030518</v>
      </c>
      <c r="H9" s="23">
        <f t="shared" si="4"/>
        <v>22.70833333</v>
      </c>
      <c r="I9" s="23">
        <f t="shared" si="5"/>
        <v>1.291971842</v>
      </c>
      <c r="J9" s="24">
        <f t="shared" si="6"/>
        <v>5.38314756</v>
      </c>
      <c r="K9" s="25" t="s">
        <v>13</v>
      </c>
    </row>
    <row r="10">
      <c r="A10" s="20" t="s">
        <v>24</v>
      </c>
      <c r="B10" s="22">
        <v>1179663.0</v>
      </c>
      <c r="C10" s="21">
        <v>908236.0</v>
      </c>
      <c r="D10" s="21">
        <v>4.0</v>
      </c>
      <c r="E10" s="23">
        <f t="shared" si="1"/>
        <v>0.7699114069</v>
      </c>
      <c r="F10" s="23">
        <f t="shared" si="7"/>
        <v>393216</v>
      </c>
      <c r="G10" s="23">
        <f t="shared" si="3"/>
        <v>24.00030518</v>
      </c>
      <c r="H10" s="23">
        <f t="shared" si="4"/>
        <v>18.47810872</v>
      </c>
      <c r="I10" s="23">
        <f t="shared" si="5"/>
        <v>5.522196452</v>
      </c>
      <c r="J10" s="24">
        <f t="shared" si="6"/>
        <v>23.00885931</v>
      </c>
      <c r="K10" s="25" t="s">
        <v>13</v>
      </c>
    </row>
    <row r="11">
      <c r="A11" s="20" t="s">
        <v>24</v>
      </c>
      <c r="B11" s="22">
        <v>1179663.0</v>
      </c>
      <c r="C11" s="22">
        <v>782632.0</v>
      </c>
      <c r="D11" s="21">
        <v>8.0</v>
      </c>
      <c r="E11" s="23">
        <f t="shared" si="1"/>
        <v>0.6634369307</v>
      </c>
      <c r="F11" s="23">
        <f t="shared" si="7"/>
        <v>393216</v>
      </c>
      <c r="G11" s="23">
        <f t="shared" si="3"/>
        <v>24.00030518</v>
      </c>
      <c r="H11" s="23">
        <f t="shared" si="4"/>
        <v>15.9226888</v>
      </c>
      <c r="I11" s="23">
        <f t="shared" si="5"/>
        <v>8.077616374</v>
      </c>
      <c r="J11" s="24">
        <f t="shared" si="6"/>
        <v>33.65630693</v>
      </c>
      <c r="K11" s="25" t="s">
        <v>13</v>
      </c>
    </row>
    <row r="12">
      <c r="A12" s="20" t="s">
        <v>24</v>
      </c>
      <c r="B12" s="22">
        <v>1179663.0</v>
      </c>
      <c r="C12" s="21">
        <v>741736.0</v>
      </c>
      <c r="D12" s="21">
        <v>16.0</v>
      </c>
      <c r="E12" s="23">
        <f t="shared" si="1"/>
        <v>0.6287694028</v>
      </c>
      <c r="F12" s="23">
        <f t="shared" si="7"/>
        <v>393216</v>
      </c>
      <c r="G12" s="23">
        <f t="shared" si="3"/>
        <v>24.00030518</v>
      </c>
      <c r="H12" s="23">
        <f t="shared" si="4"/>
        <v>15.09065755</v>
      </c>
      <c r="I12" s="23">
        <f t="shared" si="5"/>
        <v>8.909647624</v>
      </c>
      <c r="J12" s="24">
        <f t="shared" si="6"/>
        <v>37.12305972</v>
      </c>
      <c r="K12" s="25" t="s">
        <v>13</v>
      </c>
    </row>
    <row r="13">
      <c r="A13" s="20" t="s">
        <v>24</v>
      </c>
      <c r="B13" s="22">
        <v>1179663.0</v>
      </c>
      <c r="C13" s="22">
        <v>751829.0</v>
      </c>
      <c r="D13" s="21">
        <v>64.0</v>
      </c>
      <c r="E13" s="23">
        <f t="shared" si="1"/>
        <v>0.6373252361</v>
      </c>
      <c r="F13" s="23">
        <f t="shared" si="7"/>
        <v>393216</v>
      </c>
      <c r="G13" s="23">
        <f t="shared" si="3"/>
        <v>24.00030518</v>
      </c>
      <c r="H13" s="23">
        <f t="shared" si="4"/>
        <v>15.29600016</v>
      </c>
      <c r="I13" s="23">
        <f t="shared" si="5"/>
        <v>8.704305013</v>
      </c>
      <c r="J13" s="24">
        <f t="shared" si="6"/>
        <v>36.26747639</v>
      </c>
      <c r="K13" s="25" t="s">
        <v>13</v>
      </c>
    </row>
    <row r="14">
      <c r="A14" s="20" t="s">
        <v>24</v>
      </c>
      <c r="B14" s="22">
        <v>1179663.0</v>
      </c>
      <c r="C14" s="21">
        <v>789850.0</v>
      </c>
      <c r="D14" s="21">
        <v>256.0</v>
      </c>
      <c r="E14" s="23">
        <f t="shared" si="1"/>
        <v>0.6695556273</v>
      </c>
      <c r="F14" s="23">
        <f t="shared" si="7"/>
        <v>393216</v>
      </c>
      <c r="G14" s="23">
        <f t="shared" si="3"/>
        <v>24.00030518</v>
      </c>
      <c r="H14" s="23">
        <f t="shared" si="4"/>
        <v>16.06953939</v>
      </c>
      <c r="I14" s="23">
        <f t="shared" si="5"/>
        <v>7.930765788</v>
      </c>
      <c r="J14" s="24">
        <f t="shared" si="6"/>
        <v>33.04443727</v>
      </c>
      <c r="K14" s="25" t="s">
        <v>13</v>
      </c>
    </row>
    <row r="15">
      <c r="A15" s="8" t="s">
        <v>25</v>
      </c>
      <c r="B15" s="9">
        <v>1179663.0</v>
      </c>
      <c r="C15" s="35">
        <v>629138.0</v>
      </c>
      <c r="D15" s="9">
        <v>2.0</v>
      </c>
      <c r="E15" s="9">
        <f t="shared" si="1"/>
        <v>0.5333201092</v>
      </c>
      <c r="F15" s="11">
        <f t="shared" si="7"/>
        <v>393216</v>
      </c>
      <c r="G15" s="11">
        <f t="shared" si="3"/>
        <v>24.00030518</v>
      </c>
      <c r="H15" s="11">
        <f t="shared" si="4"/>
        <v>12.79984538</v>
      </c>
      <c r="I15" s="11">
        <f t="shared" si="5"/>
        <v>11.2004598</v>
      </c>
      <c r="J15" s="12">
        <f t="shared" si="6"/>
        <v>46.66798908</v>
      </c>
      <c r="K15" s="10" t="s">
        <v>13</v>
      </c>
    </row>
    <row r="16">
      <c r="A16" s="8" t="s">
        <v>25</v>
      </c>
      <c r="B16" s="15">
        <v>1179663.0</v>
      </c>
      <c r="C16" s="15">
        <v>578412.0</v>
      </c>
      <c r="D16" s="15">
        <v>4.0</v>
      </c>
      <c r="E16" s="9">
        <f t="shared" si="1"/>
        <v>0.490319693</v>
      </c>
      <c r="F16" s="16">
        <f t="shared" si="7"/>
        <v>393216</v>
      </c>
      <c r="G16" s="16">
        <f t="shared" si="3"/>
        <v>24.00030518</v>
      </c>
      <c r="H16" s="16">
        <f t="shared" si="4"/>
        <v>11.76782227</v>
      </c>
      <c r="I16" s="16">
        <f t="shared" si="5"/>
        <v>12.23248291</v>
      </c>
      <c r="J16" s="17">
        <f t="shared" si="6"/>
        <v>50.9680307</v>
      </c>
      <c r="K16" s="18" t="s">
        <v>13</v>
      </c>
    </row>
    <row r="17">
      <c r="A17" s="8" t="s">
        <v>25</v>
      </c>
      <c r="B17" s="15">
        <v>1179663.0</v>
      </c>
      <c r="C17" s="19">
        <v>558721.0</v>
      </c>
      <c r="D17" s="15">
        <v>8.0</v>
      </c>
      <c r="E17" s="9">
        <f t="shared" si="1"/>
        <v>0.4736276377</v>
      </c>
      <c r="F17" s="16">
        <f t="shared" si="7"/>
        <v>393216</v>
      </c>
      <c r="G17" s="16">
        <f t="shared" si="3"/>
        <v>24.00030518</v>
      </c>
      <c r="H17" s="16">
        <f t="shared" si="4"/>
        <v>11.36720785</v>
      </c>
      <c r="I17" s="16">
        <f t="shared" si="5"/>
        <v>12.63309733</v>
      </c>
      <c r="J17" s="17">
        <f t="shared" si="6"/>
        <v>52.63723623</v>
      </c>
      <c r="K17" s="18" t="s">
        <v>13</v>
      </c>
    </row>
    <row r="18">
      <c r="A18" s="8" t="s">
        <v>25</v>
      </c>
      <c r="B18" s="15">
        <v>1179663.0</v>
      </c>
      <c r="C18" s="19">
        <v>556515.0</v>
      </c>
      <c r="D18" s="15">
        <v>16.0</v>
      </c>
      <c r="E18" s="9">
        <f t="shared" si="1"/>
        <v>0.4717576121</v>
      </c>
      <c r="F18" s="16">
        <f t="shared" si="7"/>
        <v>393216</v>
      </c>
      <c r="G18" s="16">
        <f t="shared" si="3"/>
        <v>24.00030518</v>
      </c>
      <c r="H18" s="16">
        <f t="shared" si="4"/>
        <v>11.32232666</v>
      </c>
      <c r="I18" s="16">
        <f t="shared" si="5"/>
        <v>12.67797852</v>
      </c>
      <c r="J18" s="17">
        <f t="shared" si="6"/>
        <v>52.82423879</v>
      </c>
      <c r="K18" s="18" t="s">
        <v>13</v>
      </c>
    </row>
    <row r="19">
      <c r="A19" s="8" t="s">
        <v>25</v>
      </c>
      <c r="B19" s="15">
        <v>1179663.0</v>
      </c>
      <c r="C19" s="19">
        <v>570593.0</v>
      </c>
      <c r="D19" s="15">
        <v>64.0</v>
      </c>
      <c r="E19" s="9">
        <f t="shared" si="1"/>
        <v>0.4836915289</v>
      </c>
      <c r="F19" s="16">
        <f t="shared" si="7"/>
        <v>393216</v>
      </c>
      <c r="G19" s="16">
        <f t="shared" si="3"/>
        <v>24.00030518</v>
      </c>
      <c r="H19" s="16">
        <f t="shared" si="4"/>
        <v>11.6087443</v>
      </c>
      <c r="I19" s="16">
        <f t="shared" si="5"/>
        <v>12.39156087</v>
      </c>
      <c r="J19" s="17">
        <f t="shared" si="6"/>
        <v>51.63084711</v>
      </c>
      <c r="K19" s="18" t="s">
        <v>13</v>
      </c>
    </row>
    <row r="20">
      <c r="A20" s="8" t="s">
        <v>25</v>
      </c>
      <c r="B20" s="15">
        <v>1179663.0</v>
      </c>
      <c r="C20" s="19">
        <v>590134.0</v>
      </c>
      <c r="D20" s="15">
        <v>256.0</v>
      </c>
      <c r="E20" s="9">
        <f t="shared" si="1"/>
        <v>0.5002564292</v>
      </c>
      <c r="F20" s="16">
        <f t="shared" si="7"/>
        <v>393216</v>
      </c>
      <c r="G20" s="16">
        <f t="shared" si="3"/>
        <v>24.00030518</v>
      </c>
      <c r="H20" s="16">
        <f t="shared" si="4"/>
        <v>12.00630697</v>
      </c>
      <c r="I20" s="16">
        <f t="shared" si="5"/>
        <v>11.99399821</v>
      </c>
      <c r="J20" s="17">
        <f t="shared" si="6"/>
        <v>49.97435708</v>
      </c>
      <c r="K20" s="18" t="s">
        <v>13</v>
      </c>
    </row>
    <row r="21">
      <c r="A21" s="20" t="s">
        <v>26</v>
      </c>
      <c r="B21" s="22">
        <v>1179663.0</v>
      </c>
      <c r="C21" s="22">
        <v>1033441.0</v>
      </c>
      <c r="D21" s="21">
        <v>2.0</v>
      </c>
      <c r="E21" s="23">
        <f t="shared" si="1"/>
        <v>0.8760476509</v>
      </c>
      <c r="F21" s="23">
        <f t="shared" si="7"/>
        <v>393216</v>
      </c>
      <c r="G21" s="23">
        <f t="shared" si="3"/>
        <v>24.00030518</v>
      </c>
      <c r="H21" s="23">
        <f t="shared" si="4"/>
        <v>21.02541097</v>
      </c>
      <c r="I21" s="23">
        <f t="shared" si="5"/>
        <v>2.974894206</v>
      </c>
      <c r="J21" s="24">
        <f t="shared" si="6"/>
        <v>12.39523491</v>
      </c>
      <c r="K21" s="25" t="s">
        <v>13</v>
      </c>
    </row>
    <row r="22">
      <c r="A22" s="20" t="s">
        <v>26</v>
      </c>
      <c r="B22" s="22">
        <v>1179663.0</v>
      </c>
      <c r="C22" s="21">
        <v>896479.0</v>
      </c>
      <c r="D22" s="21">
        <v>4.0</v>
      </c>
      <c r="E22" s="23">
        <f t="shared" si="1"/>
        <v>0.7599450012</v>
      </c>
      <c r="F22" s="23">
        <f t="shared" si="7"/>
        <v>393216</v>
      </c>
      <c r="G22" s="23">
        <f t="shared" si="3"/>
        <v>24.00030518</v>
      </c>
      <c r="H22" s="23">
        <f t="shared" si="4"/>
        <v>18.23891195</v>
      </c>
      <c r="I22" s="23">
        <f t="shared" si="5"/>
        <v>5.761393229</v>
      </c>
      <c r="J22" s="24">
        <f t="shared" si="6"/>
        <v>24.00549988</v>
      </c>
      <c r="K22" s="25" t="s">
        <v>13</v>
      </c>
    </row>
    <row r="23">
      <c r="A23" s="20" t="s">
        <v>26</v>
      </c>
      <c r="B23" s="22">
        <v>1179663.0</v>
      </c>
      <c r="C23" s="21">
        <v>838378.0</v>
      </c>
      <c r="D23" s="21">
        <v>8.0</v>
      </c>
      <c r="E23" s="23">
        <f t="shared" si="1"/>
        <v>0.7106927996</v>
      </c>
      <c r="F23" s="23">
        <f t="shared" si="7"/>
        <v>393216</v>
      </c>
      <c r="G23" s="23">
        <f t="shared" si="3"/>
        <v>24.00030518</v>
      </c>
      <c r="H23" s="23">
        <f t="shared" si="4"/>
        <v>17.05684408</v>
      </c>
      <c r="I23" s="23">
        <f t="shared" si="5"/>
        <v>6.9434611</v>
      </c>
      <c r="J23" s="24">
        <f t="shared" si="6"/>
        <v>28.93072004</v>
      </c>
      <c r="K23" s="25" t="s">
        <v>13</v>
      </c>
    </row>
    <row r="24">
      <c r="A24" s="20" t="s">
        <v>26</v>
      </c>
      <c r="B24" s="22">
        <v>1179663.0</v>
      </c>
      <c r="C24" s="21">
        <v>823356.0</v>
      </c>
      <c r="D24" s="21">
        <v>16.0</v>
      </c>
      <c r="E24" s="23">
        <f t="shared" si="1"/>
        <v>0.6979586543</v>
      </c>
      <c r="F24" s="23">
        <f t="shared" si="7"/>
        <v>393216</v>
      </c>
      <c r="G24" s="23">
        <f t="shared" si="3"/>
        <v>24.00030518</v>
      </c>
      <c r="H24" s="23">
        <f t="shared" si="4"/>
        <v>16.7512207</v>
      </c>
      <c r="I24" s="23">
        <f t="shared" si="5"/>
        <v>7.249084473</v>
      </c>
      <c r="J24" s="24">
        <f t="shared" si="6"/>
        <v>30.20413457</v>
      </c>
      <c r="K24" s="25" t="s">
        <v>13</v>
      </c>
    </row>
    <row r="25">
      <c r="A25" s="20" t="s">
        <v>26</v>
      </c>
      <c r="B25" s="22">
        <v>1179663.0</v>
      </c>
      <c r="C25" s="21">
        <v>846947.0</v>
      </c>
      <c r="D25" s="21">
        <v>64.0</v>
      </c>
      <c r="E25" s="23">
        <f t="shared" si="1"/>
        <v>0.7179567385</v>
      </c>
      <c r="F25" s="23">
        <f t="shared" si="7"/>
        <v>393216</v>
      </c>
      <c r="G25" s="23">
        <f t="shared" si="3"/>
        <v>24.00030518</v>
      </c>
      <c r="H25" s="23">
        <f t="shared" si="4"/>
        <v>17.23118083</v>
      </c>
      <c r="I25" s="23">
        <f t="shared" si="5"/>
        <v>6.769124349</v>
      </c>
      <c r="J25" s="24">
        <f t="shared" si="6"/>
        <v>28.20432615</v>
      </c>
      <c r="K25" s="25" t="s">
        <v>13</v>
      </c>
    </row>
    <row r="26">
      <c r="A26" s="20" t="s">
        <v>26</v>
      </c>
      <c r="B26" s="36">
        <v>1179663.0</v>
      </c>
      <c r="C26" s="36">
        <v>880961.0</v>
      </c>
      <c r="D26" s="37">
        <v>256.0</v>
      </c>
      <c r="E26" s="23">
        <f t="shared" si="1"/>
        <v>0.7467903969</v>
      </c>
      <c r="F26" s="38">
        <f t="shared" si="7"/>
        <v>393216</v>
      </c>
      <c r="G26" s="38">
        <f t="shared" si="3"/>
        <v>24.00030518</v>
      </c>
      <c r="H26" s="38">
        <f t="shared" si="4"/>
        <v>17.92319743</v>
      </c>
      <c r="I26" s="38">
        <f t="shared" si="5"/>
        <v>6.077107747</v>
      </c>
      <c r="J26" s="39">
        <f t="shared" si="6"/>
        <v>25.32096031</v>
      </c>
      <c r="K26" s="40" t="s">
        <v>13</v>
      </c>
    </row>
    <row r="27">
      <c r="A27" s="1" t="s">
        <v>27</v>
      </c>
    </row>
    <row r="28">
      <c r="A28" s="3" t="s">
        <v>1</v>
      </c>
      <c r="B28" s="3" t="s">
        <v>2</v>
      </c>
      <c r="C28" s="3" t="s">
        <v>3</v>
      </c>
      <c r="D28" s="3" t="s">
        <v>4</v>
      </c>
      <c r="E28" s="4" t="s">
        <v>5</v>
      </c>
      <c r="F28" s="3" t="s">
        <v>6</v>
      </c>
      <c r="G28" s="3" t="s">
        <v>7</v>
      </c>
      <c r="H28" s="3" t="s">
        <v>8</v>
      </c>
      <c r="I28" s="3" t="s">
        <v>9</v>
      </c>
      <c r="J28" s="5" t="s">
        <v>10</v>
      </c>
      <c r="K28" s="3" t="s">
        <v>11</v>
      </c>
    </row>
    <row r="29">
      <c r="A29" s="8" t="s">
        <v>23</v>
      </c>
      <c r="B29" s="9">
        <v>986218.0</v>
      </c>
      <c r="C29" s="9">
        <v>270550.0</v>
      </c>
      <c r="D29" s="9">
        <v>2.0</v>
      </c>
      <c r="E29" s="9">
        <f t="shared" ref="E29:E52" si="8">C29/B29</f>
        <v>0.2743308275</v>
      </c>
      <c r="F29" s="11">
        <f t="shared" ref="F29:F34" si="9">675*487</f>
        <v>328725</v>
      </c>
      <c r="G29" s="11">
        <f t="shared" ref="G29:G52" si="10">B29*8/F29</f>
        <v>24.00104647</v>
      </c>
      <c r="H29" s="11">
        <f t="shared" ref="H29:H52" si="11">C29*8/F29</f>
        <v>6.584226937</v>
      </c>
      <c r="I29" s="11">
        <f t="shared" ref="I29:I52" si="12">G29-H29</f>
        <v>17.41681953</v>
      </c>
      <c r="J29" s="12">
        <f t="shared" ref="J29:J52" si="13">IF(I29&gt;=0,I29*100/G29,"N/A")</f>
        <v>72.56691725</v>
      </c>
      <c r="K29" s="10" t="s">
        <v>13</v>
      </c>
    </row>
    <row r="30">
      <c r="A30" s="14" t="s">
        <v>23</v>
      </c>
      <c r="B30" s="15">
        <v>986218.0</v>
      </c>
      <c r="C30" s="15">
        <v>230374.0</v>
      </c>
      <c r="D30" s="15">
        <v>4.0</v>
      </c>
      <c r="E30" s="9">
        <f t="shared" si="8"/>
        <v>0.233593384</v>
      </c>
      <c r="F30" s="16">
        <f t="shared" si="9"/>
        <v>328725</v>
      </c>
      <c r="G30" s="16">
        <f t="shared" si="10"/>
        <v>24.00104647</v>
      </c>
      <c r="H30" s="16">
        <f t="shared" si="11"/>
        <v>5.606485664</v>
      </c>
      <c r="I30" s="16">
        <f t="shared" si="12"/>
        <v>18.3945608</v>
      </c>
      <c r="J30" s="17">
        <f t="shared" si="13"/>
        <v>76.6406616</v>
      </c>
      <c r="K30" s="18" t="s">
        <v>13</v>
      </c>
    </row>
    <row r="31">
      <c r="A31" s="14" t="s">
        <v>23</v>
      </c>
      <c r="B31" s="15">
        <v>986218.0</v>
      </c>
      <c r="C31" s="19">
        <v>210595.0</v>
      </c>
      <c r="D31" s="15">
        <v>8.0</v>
      </c>
      <c r="E31" s="9">
        <f t="shared" si="8"/>
        <v>0.2135379804</v>
      </c>
      <c r="F31" s="16">
        <f t="shared" si="9"/>
        <v>328725</v>
      </c>
      <c r="G31" s="16">
        <f t="shared" si="10"/>
        <v>24.00104647</v>
      </c>
      <c r="H31" s="16">
        <f t="shared" si="11"/>
        <v>5.125134991</v>
      </c>
      <c r="I31" s="16">
        <f t="shared" si="12"/>
        <v>18.87591148</v>
      </c>
      <c r="J31" s="17">
        <f t="shared" si="13"/>
        <v>78.64620196</v>
      </c>
      <c r="K31" s="18" t="s">
        <v>13</v>
      </c>
    </row>
    <row r="32">
      <c r="A32" s="14" t="s">
        <v>23</v>
      </c>
      <c r="B32" s="15">
        <v>986218.0</v>
      </c>
      <c r="C32" s="19">
        <v>202926.0</v>
      </c>
      <c r="D32" s="15">
        <v>16.0</v>
      </c>
      <c r="E32" s="9">
        <f t="shared" si="8"/>
        <v>0.2057618093</v>
      </c>
      <c r="F32" s="16">
        <f t="shared" si="9"/>
        <v>328725</v>
      </c>
      <c r="G32" s="16">
        <f t="shared" si="10"/>
        <v>24.00104647</v>
      </c>
      <c r="H32" s="16">
        <f t="shared" si="11"/>
        <v>4.938498745</v>
      </c>
      <c r="I32" s="16">
        <f t="shared" si="12"/>
        <v>19.06254772</v>
      </c>
      <c r="J32" s="17">
        <f t="shared" si="13"/>
        <v>79.42381907</v>
      </c>
      <c r="K32" s="18" t="s">
        <v>13</v>
      </c>
    </row>
    <row r="33">
      <c r="A33" s="14" t="s">
        <v>23</v>
      </c>
      <c r="B33" s="15">
        <v>986218.0</v>
      </c>
      <c r="C33" s="19">
        <v>220767.0</v>
      </c>
      <c r="D33" s="15">
        <v>64.0</v>
      </c>
      <c r="E33" s="9">
        <f t="shared" si="8"/>
        <v>0.2238521301</v>
      </c>
      <c r="F33" s="16">
        <f t="shared" si="9"/>
        <v>328725</v>
      </c>
      <c r="G33" s="16">
        <f t="shared" si="10"/>
        <v>24.00104647</v>
      </c>
      <c r="H33" s="16">
        <f t="shared" si="11"/>
        <v>5.372685375</v>
      </c>
      <c r="I33" s="16">
        <f t="shared" si="12"/>
        <v>18.62836109</v>
      </c>
      <c r="J33" s="17">
        <f t="shared" si="13"/>
        <v>77.61478699</v>
      </c>
      <c r="K33" s="18" t="s">
        <v>13</v>
      </c>
    </row>
    <row r="34">
      <c r="A34" s="14" t="s">
        <v>23</v>
      </c>
      <c r="B34" s="15">
        <v>986218.0</v>
      </c>
      <c r="C34" s="19">
        <v>248393.0</v>
      </c>
      <c r="D34" s="15">
        <v>256.0</v>
      </c>
      <c r="E34" s="9">
        <f t="shared" si="8"/>
        <v>0.2518641923</v>
      </c>
      <c r="F34" s="16">
        <f t="shared" si="9"/>
        <v>328725</v>
      </c>
      <c r="G34" s="16">
        <f t="shared" si="10"/>
        <v>24.00104647</v>
      </c>
      <c r="H34" s="16">
        <f t="shared" si="11"/>
        <v>6.045004183</v>
      </c>
      <c r="I34" s="16">
        <f t="shared" si="12"/>
        <v>17.95604228</v>
      </c>
      <c r="J34" s="17">
        <f t="shared" si="13"/>
        <v>74.81358077</v>
      </c>
      <c r="K34" s="18" t="s">
        <v>13</v>
      </c>
    </row>
    <row r="35">
      <c r="A35" s="20" t="s">
        <v>24</v>
      </c>
      <c r="B35" s="22">
        <v>1179663.0</v>
      </c>
      <c r="C35" s="22">
        <v>1613160.0</v>
      </c>
      <c r="D35" s="21">
        <v>2.0</v>
      </c>
      <c r="E35" s="23">
        <f t="shared" si="8"/>
        <v>1.367475287</v>
      </c>
      <c r="F35" s="23">
        <f t="shared" ref="F35:F52" si="14">768*512</f>
        <v>393216</v>
      </c>
      <c r="G35" s="23">
        <f t="shared" si="10"/>
        <v>24.00030518</v>
      </c>
      <c r="H35" s="23">
        <f t="shared" si="11"/>
        <v>32.81982422</v>
      </c>
      <c r="I35" s="23">
        <f t="shared" si="12"/>
        <v>-8.819519043</v>
      </c>
      <c r="J35" s="24" t="str">
        <f t="shared" si="13"/>
        <v>N/A</v>
      </c>
      <c r="K35" s="25" t="s">
        <v>13</v>
      </c>
    </row>
    <row r="36">
      <c r="A36" s="20" t="s">
        <v>24</v>
      </c>
      <c r="B36" s="22">
        <v>1179663.0</v>
      </c>
      <c r="C36" s="21">
        <v>1211866.0</v>
      </c>
      <c r="D36" s="21">
        <v>4.0</v>
      </c>
      <c r="E36" s="23">
        <f t="shared" si="8"/>
        <v>1.027298474</v>
      </c>
      <c r="F36" s="23">
        <f t="shared" si="14"/>
        <v>393216</v>
      </c>
      <c r="G36" s="23">
        <f t="shared" si="10"/>
        <v>24.00030518</v>
      </c>
      <c r="H36" s="23">
        <f t="shared" si="11"/>
        <v>24.65547689</v>
      </c>
      <c r="I36" s="23">
        <f t="shared" si="12"/>
        <v>-0.6551717122</v>
      </c>
      <c r="J36" s="24" t="str">
        <f t="shared" si="13"/>
        <v>N/A</v>
      </c>
      <c r="K36" s="25" t="s">
        <v>13</v>
      </c>
    </row>
    <row r="37">
      <c r="A37" s="20" t="s">
        <v>24</v>
      </c>
      <c r="B37" s="22">
        <v>1179663.0</v>
      </c>
      <c r="C37" s="22">
        <v>940436.0</v>
      </c>
      <c r="D37" s="21">
        <v>8.0</v>
      </c>
      <c r="E37" s="23">
        <f t="shared" si="8"/>
        <v>0.797207338</v>
      </c>
      <c r="F37" s="23">
        <f t="shared" si="14"/>
        <v>393216</v>
      </c>
      <c r="G37" s="23">
        <f t="shared" si="10"/>
        <v>24.00030518</v>
      </c>
      <c r="H37" s="23">
        <f t="shared" si="11"/>
        <v>19.1332194</v>
      </c>
      <c r="I37" s="23">
        <f t="shared" si="12"/>
        <v>4.867085775</v>
      </c>
      <c r="J37" s="24">
        <f t="shared" si="13"/>
        <v>20.2792662</v>
      </c>
      <c r="K37" s="25" t="s">
        <v>13</v>
      </c>
    </row>
    <row r="38">
      <c r="A38" s="20" t="s">
        <v>24</v>
      </c>
      <c r="B38" s="22">
        <v>1179663.0</v>
      </c>
      <c r="C38" s="21">
        <v>836926.0</v>
      </c>
      <c r="D38" s="21">
        <v>16.0</v>
      </c>
      <c r="E38" s="23">
        <f t="shared" si="8"/>
        <v>0.7094619396</v>
      </c>
      <c r="F38" s="23">
        <f t="shared" si="14"/>
        <v>393216</v>
      </c>
      <c r="G38" s="23">
        <f t="shared" si="10"/>
        <v>24.00030518</v>
      </c>
      <c r="H38" s="23">
        <f t="shared" si="11"/>
        <v>17.02730306</v>
      </c>
      <c r="I38" s="23">
        <f t="shared" si="12"/>
        <v>6.973002116</v>
      </c>
      <c r="J38" s="24">
        <f t="shared" si="13"/>
        <v>29.05380604</v>
      </c>
      <c r="K38" s="25" t="s">
        <v>13</v>
      </c>
    </row>
    <row r="39">
      <c r="A39" s="20" t="s">
        <v>24</v>
      </c>
      <c r="B39" s="22">
        <v>1179663.0</v>
      </c>
      <c r="C39" s="22">
        <v>818344.0</v>
      </c>
      <c r="D39" s="21">
        <v>64.0</v>
      </c>
      <c r="E39" s="23">
        <f t="shared" si="8"/>
        <v>0.6937099833</v>
      </c>
      <c r="F39" s="23">
        <f t="shared" si="14"/>
        <v>393216</v>
      </c>
      <c r="G39" s="23">
        <f t="shared" si="10"/>
        <v>24.00030518</v>
      </c>
      <c r="H39" s="23">
        <f t="shared" si="11"/>
        <v>16.6492513</v>
      </c>
      <c r="I39" s="23">
        <f t="shared" si="12"/>
        <v>7.351053874</v>
      </c>
      <c r="J39" s="24">
        <f t="shared" si="13"/>
        <v>30.62900167</v>
      </c>
      <c r="K39" s="25" t="s">
        <v>13</v>
      </c>
    </row>
    <row r="40">
      <c r="A40" s="20" t="s">
        <v>24</v>
      </c>
      <c r="B40" s="22">
        <v>1179663.0</v>
      </c>
      <c r="C40" s="21">
        <v>866181.0</v>
      </c>
      <c r="D40" s="21">
        <v>256.0</v>
      </c>
      <c r="E40" s="23">
        <f t="shared" si="8"/>
        <v>0.734261395</v>
      </c>
      <c r="F40" s="23">
        <f t="shared" si="14"/>
        <v>393216</v>
      </c>
      <c r="G40" s="23">
        <f t="shared" si="10"/>
        <v>24.00030518</v>
      </c>
      <c r="H40" s="23">
        <f t="shared" si="11"/>
        <v>17.62249756</v>
      </c>
      <c r="I40" s="23">
        <f t="shared" si="12"/>
        <v>6.377807617</v>
      </c>
      <c r="J40" s="24">
        <f t="shared" si="13"/>
        <v>26.5738605</v>
      </c>
      <c r="K40" s="25" t="s">
        <v>13</v>
      </c>
    </row>
    <row r="41">
      <c r="A41" s="14" t="s">
        <v>25</v>
      </c>
      <c r="B41" s="19">
        <v>1179663.0</v>
      </c>
      <c r="C41" s="19">
        <v>728624.0</v>
      </c>
      <c r="D41" s="15">
        <v>2.0</v>
      </c>
      <c r="E41" s="9">
        <f t="shared" si="8"/>
        <v>0.617654364</v>
      </c>
      <c r="F41" s="16">
        <f t="shared" si="14"/>
        <v>393216</v>
      </c>
      <c r="G41" s="16">
        <f t="shared" si="10"/>
        <v>24.00030518</v>
      </c>
      <c r="H41" s="16">
        <f t="shared" si="11"/>
        <v>14.82389323</v>
      </c>
      <c r="I41" s="16">
        <f t="shared" si="12"/>
        <v>9.176411947</v>
      </c>
      <c r="J41" s="17">
        <f t="shared" si="13"/>
        <v>38.2345636</v>
      </c>
      <c r="K41" s="18" t="s">
        <v>13</v>
      </c>
    </row>
    <row r="42">
      <c r="A42" s="14" t="s">
        <v>25</v>
      </c>
      <c r="B42" s="19">
        <v>1179663.0</v>
      </c>
      <c r="C42" s="15">
        <v>633618.0</v>
      </c>
      <c r="D42" s="15">
        <v>4.0</v>
      </c>
      <c r="E42" s="9">
        <f t="shared" si="8"/>
        <v>0.537117804</v>
      </c>
      <c r="F42" s="16">
        <f t="shared" si="14"/>
        <v>393216</v>
      </c>
      <c r="G42" s="16">
        <f t="shared" si="10"/>
        <v>24.00030518</v>
      </c>
      <c r="H42" s="16">
        <f t="shared" si="11"/>
        <v>12.89099121</v>
      </c>
      <c r="I42" s="16">
        <f t="shared" si="12"/>
        <v>11.10931396</v>
      </c>
      <c r="J42" s="17">
        <f t="shared" si="13"/>
        <v>46.2882196</v>
      </c>
      <c r="K42" s="18" t="s">
        <v>13</v>
      </c>
    </row>
    <row r="43">
      <c r="A43" s="14" t="s">
        <v>25</v>
      </c>
      <c r="B43" s="19">
        <v>1179663.0</v>
      </c>
      <c r="C43" s="15">
        <v>567033.0</v>
      </c>
      <c r="D43" s="15">
        <v>8.0</v>
      </c>
      <c r="E43" s="9">
        <f t="shared" si="8"/>
        <v>0.4806737178</v>
      </c>
      <c r="F43" s="16">
        <f t="shared" si="14"/>
        <v>393216</v>
      </c>
      <c r="G43" s="16">
        <f t="shared" si="10"/>
        <v>24.00030518</v>
      </c>
      <c r="H43" s="16">
        <f t="shared" si="11"/>
        <v>11.53631592</v>
      </c>
      <c r="I43" s="16">
        <f t="shared" si="12"/>
        <v>12.46398926</v>
      </c>
      <c r="J43" s="17">
        <f t="shared" si="13"/>
        <v>51.93262822</v>
      </c>
      <c r="K43" s="18" t="s">
        <v>13</v>
      </c>
    </row>
    <row r="44">
      <c r="A44" s="14" t="s">
        <v>25</v>
      </c>
      <c r="B44" s="19">
        <v>1179663.0</v>
      </c>
      <c r="C44" s="15">
        <v>546786.0</v>
      </c>
      <c r="D44" s="15">
        <v>16.0</v>
      </c>
      <c r="E44" s="9">
        <f t="shared" si="8"/>
        <v>0.4635103415</v>
      </c>
      <c r="F44" s="16">
        <f t="shared" si="14"/>
        <v>393216</v>
      </c>
      <c r="G44" s="16">
        <f t="shared" si="10"/>
        <v>24.00030518</v>
      </c>
      <c r="H44" s="16">
        <f t="shared" si="11"/>
        <v>11.12438965</v>
      </c>
      <c r="I44" s="16">
        <f t="shared" si="12"/>
        <v>12.87591553</v>
      </c>
      <c r="J44" s="17">
        <f t="shared" si="13"/>
        <v>53.64896585</v>
      </c>
      <c r="K44" s="18" t="s">
        <v>13</v>
      </c>
    </row>
    <row r="45">
      <c r="A45" s="14" t="s">
        <v>25</v>
      </c>
      <c r="B45" s="19">
        <v>1179663.0</v>
      </c>
      <c r="C45" s="19">
        <v>548989.0</v>
      </c>
      <c r="D45" s="15">
        <v>64.0</v>
      </c>
      <c r="E45" s="9">
        <f t="shared" si="8"/>
        <v>0.465377824</v>
      </c>
      <c r="F45" s="16">
        <f t="shared" si="14"/>
        <v>393216</v>
      </c>
      <c r="G45" s="16">
        <f t="shared" si="10"/>
        <v>24.00030518</v>
      </c>
      <c r="H45" s="16">
        <f t="shared" si="11"/>
        <v>11.1692098</v>
      </c>
      <c r="I45" s="16">
        <f t="shared" si="12"/>
        <v>12.83109538</v>
      </c>
      <c r="J45" s="17">
        <f t="shared" si="13"/>
        <v>53.4622176</v>
      </c>
      <c r="K45" s="18" t="s">
        <v>13</v>
      </c>
    </row>
    <row r="46">
      <c r="A46" s="14" t="s">
        <v>25</v>
      </c>
      <c r="B46" s="19">
        <v>1179663.0</v>
      </c>
      <c r="C46" s="15">
        <v>572212.0</v>
      </c>
      <c r="D46" s="15">
        <v>256.0</v>
      </c>
      <c r="E46" s="9">
        <f t="shared" si="8"/>
        <v>0.4850639547</v>
      </c>
      <c r="F46" s="16">
        <f t="shared" si="14"/>
        <v>393216</v>
      </c>
      <c r="G46" s="16">
        <f t="shared" si="10"/>
        <v>24.00030518</v>
      </c>
      <c r="H46" s="16">
        <f t="shared" si="11"/>
        <v>11.64168294</v>
      </c>
      <c r="I46" s="16">
        <f t="shared" si="12"/>
        <v>12.35862223</v>
      </c>
      <c r="J46" s="17">
        <f t="shared" si="13"/>
        <v>51.49360453</v>
      </c>
      <c r="K46" s="18" t="s">
        <v>13</v>
      </c>
    </row>
    <row r="47">
      <c r="A47" s="20" t="s">
        <v>26</v>
      </c>
      <c r="B47" s="22">
        <v>1179663.0</v>
      </c>
      <c r="C47" s="22">
        <v>1473076.0</v>
      </c>
      <c r="D47" s="21">
        <v>2.0</v>
      </c>
      <c r="E47" s="23">
        <f t="shared" si="8"/>
        <v>1.248726119</v>
      </c>
      <c r="F47" s="23">
        <f t="shared" si="14"/>
        <v>393216</v>
      </c>
      <c r="G47" s="23">
        <f t="shared" si="10"/>
        <v>24.00030518</v>
      </c>
      <c r="H47" s="23">
        <f t="shared" si="11"/>
        <v>29.96980794</v>
      </c>
      <c r="I47" s="23">
        <f t="shared" si="12"/>
        <v>-5.969502767</v>
      </c>
      <c r="J47" s="24" t="str">
        <f t="shared" si="13"/>
        <v>N/A</v>
      </c>
      <c r="K47" s="25" t="s">
        <v>13</v>
      </c>
    </row>
    <row r="48">
      <c r="A48" s="20" t="s">
        <v>26</v>
      </c>
      <c r="B48" s="22">
        <v>1179663.0</v>
      </c>
      <c r="C48" s="21">
        <v>1136551.0</v>
      </c>
      <c r="D48" s="21">
        <v>4.0</v>
      </c>
      <c r="E48" s="23">
        <f t="shared" si="8"/>
        <v>0.9634539695</v>
      </c>
      <c r="F48" s="23">
        <f t="shared" si="14"/>
        <v>393216</v>
      </c>
      <c r="G48" s="23">
        <f t="shared" si="10"/>
        <v>24.00030518</v>
      </c>
      <c r="H48" s="23">
        <f t="shared" si="11"/>
        <v>23.12318929</v>
      </c>
      <c r="I48" s="23">
        <f t="shared" si="12"/>
        <v>0.8771158854</v>
      </c>
      <c r="J48" s="24">
        <f t="shared" si="13"/>
        <v>3.654603052</v>
      </c>
      <c r="K48" s="25" t="s">
        <v>13</v>
      </c>
    </row>
    <row r="49">
      <c r="A49" s="20" t="s">
        <v>26</v>
      </c>
      <c r="B49" s="22">
        <v>1179663.0</v>
      </c>
      <c r="C49" s="21">
        <v>927647.0</v>
      </c>
      <c r="D49" s="21">
        <v>8.0</v>
      </c>
      <c r="E49" s="23">
        <f t="shared" si="8"/>
        <v>0.7863661063</v>
      </c>
      <c r="F49" s="23">
        <f t="shared" si="14"/>
        <v>393216</v>
      </c>
      <c r="G49" s="23">
        <f t="shared" si="10"/>
        <v>24.00030518</v>
      </c>
      <c r="H49" s="23">
        <f t="shared" si="11"/>
        <v>18.87302653</v>
      </c>
      <c r="I49" s="23">
        <f t="shared" si="12"/>
        <v>5.127278646</v>
      </c>
      <c r="J49" s="24">
        <f t="shared" si="13"/>
        <v>21.36338937</v>
      </c>
      <c r="K49" s="25" t="s">
        <v>13</v>
      </c>
    </row>
    <row r="50">
      <c r="A50" s="20" t="s">
        <v>26</v>
      </c>
      <c r="B50" s="22">
        <v>1179663.0</v>
      </c>
      <c r="C50" s="21">
        <v>843317.0</v>
      </c>
      <c r="D50" s="21">
        <v>16.0</v>
      </c>
      <c r="E50" s="23">
        <f t="shared" si="8"/>
        <v>0.7148795885</v>
      </c>
      <c r="F50" s="23">
        <f t="shared" si="14"/>
        <v>393216</v>
      </c>
      <c r="G50" s="23">
        <f t="shared" si="10"/>
        <v>24.00030518</v>
      </c>
      <c r="H50" s="23">
        <f t="shared" si="11"/>
        <v>17.15732829</v>
      </c>
      <c r="I50" s="23">
        <f t="shared" si="12"/>
        <v>6.842976888</v>
      </c>
      <c r="J50" s="24">
        <f t="shared" si="13"/>
        <v>28.51204115</v>
      </c>
      <c r="K50" s="25" t="s">
        <v>13</v>
      </c>
    </row>
    <row r="51">
      <c r="A51" s="20" t="s">
        <v>26</v>
      </c>
      <c r="B51" s="22">
        <v>1179663.0</v>
      </c>
      <c r="C51" s="21">
        <v>831262.0</v>
      </c>
      <c r="D51" s="21">
        <v>64.0</v>
      </c>
      <c r="E51" s="23">
        <f t="shared" si="8"/>
        <v>0.7046605683</v>
      </c>
      <c r="F51" s="23">
        <f t="shared" si="14"/>
        <v>393216</v>
      </c>
      <c r="G51" s="23">
        <f t="shared" si="10"/>
        <v>24.00030518</v>
      </c>
      <c r="H51" s="23">
        <f t="shared" si="11"/>
        <v>16.91206868</v>
      </c>
      <c r="I51" s="23">
        <f t="shared" si="12"/>
        <v>7.088236491</v>
      </c>
      <c r="J51" s="24">
        <f t="shared" si="13"/>
        <v>29.53394317</v>
      </c>
      <c r="K51" s="25" t="s">
        <v>13</v>
      </c>
    </row>
    <row r="52">
      <c r="A52" s="20" t="s">
        <v>26</v>
      </c>
      <c r="B52" s="36">
        <v>1179663.0</v>
      </c>
      <c r="C52" s="36">
        <v>868735.0</v>
      </c>
      <c r="D52" s="37">
        <v>256.0</v>
      </c>
      <c r="E52" s="23">
        <f t="shared" si="8"/>
        <v>0.7364264201</v>
      </c>
      <c r="F52" s="38">
        <f t="shared" si="14"/>
        <v>393216</v>
      </c>
      <c r="G52" s="38">
        <f t="shared" si="10"/>
        <v>24.00030518</v>
      </c>
      <c r="H52" s="38">
        <f t="shared" si="11"/>
        <v>17.67445882</v>
      </c>
      <c r="I52" s="38">
        <f t="shared" si="12"/>
        <v>6.325846354</v>
      </c>
      <c r="J52" s="39">
        <f t="shared" si="13"/>
        <v>26.35735799</v>
      </c>
      <c r="K52" s="40" t="s">
        <v>13</v>
      </c>
    </row>
    <row r="53">
      <c r="B53" s="41"/>
      <c r="J53" s="42"/>
    </row>
    <row r="54">
      <c r="B54" s="41"/>
      <c r="C54" s="41"/>
      <c r="J54" s="42"/>
    </row>
    <row r="55">
      <c r="B55" s="41"/>
      <c r="J55" s="42"/>
    </row>
    <row r="56">
      <c r="B56" s="41"/>
      <c r="C56" s="41"/>
      <c r="J56" s="42"/>
    </row>
  </sheetData>
  <mergeCells count="2">
    <mergeCell ref="A1:K1"/>
    <mergeCell ref="A27:K27"/>
  </mergeCells>
  <drawing r:id="rId1"/>
</worksheet>
</file>