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AppData\Local\Programs\Python\Python313\SDEV220\Final Project\"/>
    </mc:Choice>
  </mc:AlternateContent>
  <xr:revisionPtr revIDLastSave="0" documentId="8_{D80B4515-C8CE-40FB-9879-945B3B9BBE0A}" xr6:coauthVersionLast="47" xr6:coauthVersionMax="47" xr10:uidLastSave="{00000000-0000-0000-0000-000000000000}"/>
  <bookViews>
    <workbookView xWindow="28680" yWindow="-120" windowWidth="29040" windowHeight="15720" xr2:uid="{9F8878A0-55B0-4E52-AE53-13CC399ABD22}"/>
  </bookViews>
  <sheets>
    <sheet name="patient" sheetId="1" r:id="rId1"/>
    <sheet name="drug" sheetId="2" r:id="rId2"/>
  </sheets>
  <definedNames>
    <definedName name="drug">drug!$1:$1048576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K3" i="1"/>
  <c r="H3" i="1" s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O2" i="1"/>
  <c r="A6" i="2"/>
  <c r="A5" i="2"/>
  <c r="A4" i="2"/>
  <c r="N2" i="1"/>
  <c r="K2" i="1"/>
  <c r="H2" i="1" s="1"/>
  <c r="A2" i="1"/>
  <c r="A3" i="2"/>
  <c r="A2" i="2"/>
  <c r="B2" i="1"/>
  <c r="L3" i="1" l="1"/>
  <c r="L2" i="1"/>
</calcChain>
</file>

<file path=xl/sharedStrings.xml><?xml version="1.0" encoding="utf-8"?>
<sst xmlns="http://schemas.openxmlformats.org/spreadsheetml/2006/main" count="30" uniqueCount="26">
  <si>
    <t>First Name</t>
  </si>
  <si>
    <t>Last Name</t>
  </si>
  <si>
    <t>Date of Birth</t>
  </si>
  <si>
    <t>Rx Name</t>
  </si>
  <si>
    <t>Rx Dosage</t>
  </si>
  <si>
    <t># of days dispensed</t>
  </si>
  <si>
    <t>Ashley</t>
  </si>
  <si>
    <t>Risinger</t>
  </si>
  <si>
    <t>Ibuprofen</t>
  </si>
  <si>
    <t>Patient ID</t>
  </si>
  <si>
    <t>Rx name</t>
  </si>
  <si>
    <t>Rx dosage</t>
  </si>
  <si>
    <t>Rx ID</t>
  </si>
  <si>
    <t>Last refill date</t>
  </si>
  <si>
    <t>Last appointment date</t>
  </si>
  <si>
    <t># Days since last refill</t>
  </si>
  <si>
    <t>Days since last appointment</t>
  </si>
  <si>
    <t>Appointment days needed</t>
  </si>
  <si>
    <t>Insulin</t>
  </si>
  <si>
    <t>Opiate</t>
  </si>
  <si>
    <t>Refill Date Display</t>
  </si>
  <si>
    <t>Appointment Date Display</t>
  </si>
  <si>
    <t>Appointment date requirement</t>
  </si>
  <si>
    <t>Dana</t>
  </si>
  <si>
    <t>Smith</t>
  </si>
  <si>
    <t>Lisinopril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</si>
</sst>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94AF-5BFB-4C4B-82A8-3240CD6F1F98}">
  <dimension ref="A1:O29"/>
  <sheetViews>
    <sheetView tabSelected="1" workbookViewId="0">
      <selection activeCell="I8" sqref="I8"/>
    </sheetView>
  </sheetViews>
  <sheetFormatPr defaultRowHeight="14.4" x14ac:dyDescent="0.3"/>
  <cols>
    <col min="1" max="1" width="14" bestFit="1" customWidth="1"/>
    <col min="2" max="2" width="14.44140625" bestFit="1" customWidth="1"/>
    <col min="3" max="3" width="9.77734375" bestFit="1" customWidth="1"/>
    <col min="4" max="4" width="9.6640625" bestFit="1" customWidth="1"/>
    <col min="5" max="5" width="11.44140625" bestFit="1" customWidth="1"/>
    <col min="6" max="7" width="11.44140625" customWidth="1"/>
    <col min="8" max="8" width="15.77734375" bestFit="1" customWidth="1"/>
    <col min="9" max="9" width="16.88671875" bestFit="1" customWidth="1"/>
    <col min="10" max="10" width="12.5546875" bestFit="1" customWidth="1"/>
    <col min="11" max="12" width="12.5546875" customWidth="1"/>
    <col min="13" max="13" width="19.5546875" bestFit="1" customWidth="1"/>
    <col min="14" max="14" width="12" customWidth="1"/>
    <col min="15" max="15" width="13.109375" customWidth="1"/>
  </cols>
  <sheetData>
    <row r="1" spans="1:15" s="3" customFormat="1" ht="57.6" x14ac:dyDescent="0.3">
      <c r="A1" s="3" t="s">
        <v>12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20</v>
      </c>
      <c r="I1" s="3" t="s">
        <v>5</v>
      </c>
      <c r="J1" s="3" t="s">
        <v>13</v>
      </c>
      <c r="K1" s="3" t="s">
        <v>15</v>
      </c>
      <c r="L1" s="3" t="s">
        <v>21</v>
      </c>
      <c r="M1" s="3" t="s">
        <v>14</v>
      </c>
      <c r="N1" s="3" t="s">
        <v>16</v>
      </c>
      <c r="O1" s="3" t="s">
        <v>22</v>
      </c>
    </row>
    <row r="2" spans="1:15" x14ac:dyDescent="0.3">
      <c r="A2" t="str">
        <f>_xlfn.CONCAT(F2&amp;G2)</f>
        <v>Ibuprofen800</v>
      </c>
      <c r="B2" t="str">
        <f>_xlfn.CONCAT(D2&amp;E2)</f>
        <v>Risinger5171982</v>
      </c>
      <c r="C2" t="s">
        <v>6</v>
      </c>
      <c r="D2" t="s">
        <v>7</v>
      </c>
      <c r="E2">
        <v>5171982</v>
      </c>
      <c r="F2" t="s">
        <v>8</v>
      </c>
      <c r="G2">
        <v>800</v>
      </c>
      <c r="H2" s="7" t="str">
        <f ca="1">IF(K2&gt;=(I2-5),"OK to refill","Too early to refill")</f>
        <v>OK to refill</v>
      </c>
      <c r="I2">
        <v>30</v>
      </c>
      <c r="J2" s="1">
        <v>45870</v>
      </c>
      <c r="K2" s="4">
        <f ca="1">_xlfn.DAYS(TODAY(),J2)</f>
        <v>50</v>
      </c>
      <c r="L2" s="8" t="str">
        <f ca="1">IF(N2&lt;=O2,"OK to refill","Need appointment to refill")</f>
        <v>OK to refill</v>
      </c>
      <c r="M2" s="1">
        <v>45884</v>
      </c>
      <c r="N2">
        <f ca="1">_xlfn.DAYS(TODAY(), M2)</f>
        <v>36</v>
      </c>
      <c r="O2">
        <f>VLOOKUP(A2, drug, 4,TRUE)</f>
        <v>180</v>
      </c>
    </row>
    <row r="3" spans="1:15" x14ac:dyDescent="0.3">
      <c r="A3" t="str">
        <f t="shared" ref="A3:A29" si="0">_xlfn.CONCAT(F3&amp;G3)</f>
        <v>Insulin5</v>
      </c>
      <c r="B3" t="str">
        <f t="shared" ref="B3:B29" si="1">_xlfn.CONCAT(D3&amp;E3)</f>
        <v>Smith8281988</v>
      </c>
      <c r="C3" t="s">
        <v>23</v>
      </c>
      <c r="D3" t="s">
        <v>24</v>
      </c>
      <c r="E3">
        <v>8281988</v>
      </c>
      <c r="F3" t="s">
        <v>18</v>
      </c>
      <c r="G3">
        <v>5</v>
      </c>
      <c r="H3" s="7" t="str">
        <f ca="1">IF(K3&gt;=(I3-5),"OK to refill","Too early to refill")</f>
        <v>Too early to refill</v>
      </c>
      <c r="I3">
        <v>30</v>
      </c>
      <c r="J3" s="1">
        <v>45901</v>
      </c>
      <c r="K3" s="4">
        <f ca="1">_xlfn.DAYS(TODAY(),J3)</f>
        <v>19</v>
      </c>
      <c r="L3" s="8" t="str">
        <f ca="1">IF(N3&lt;=O3,"OK to refill","Need appointment to refill")</f>
        <v>OK to refill</v>
      </c>
      <c r="M3" s="1">
        <v>45901</v>
      </c>
      <c r="N3">
        <f ca="1">_xlfn.DAYS(TODAY(), M3)</f>
        <v>19</v>
      </c>
      <c r="O3">
        <f>VLOOKUP(A3, drug, 4, TRUE)</f>
        <v>360</v>
      </c>
    </row>
    <row r="4" spans="1:15" x14ac:dyDescent="0.3">
      <c r="A4" t="str">
        <f t="shared" si="0"/>
        <v/>
      </c>
      <c r="B4" t="str">
        <f t="shared" si="1"/>
        <v/>
      </c>
    </row>
    <row r="5" spans="1:15" x14ac:dyDescent="0.3">
      <c r="A5" t="str">
        <f t="shared" si="0"/>
        <v/>
      </c>
      <c r="B5" t="str">
        <f t="shared" si="1"/>
        <v/>
      </c>
    </row>
    <row r="6" spans="1:15" x14ac:dyDescent="0.3">
      <c r="A6" t="str">
        <f t="shared" si="0"/>
        <v/>
      </c>
      <c r="B6" t="str">
        <f t="shared" si="1"/>
        <v/>
      </c>
    </row>
    <row r="7" spans="1:15" x14ac:dyDescent="0.3">
      <c r="A7" t="str">
        <f t="shared" si="0"/>
        <v/>
      </c>
      <c r="B7" t="str">
        <f t="shared" si="1"/>
        <v/>
      </c>
    </row>
    <row r="8" spans="1:15" x14ac:dyDescent="0.3">
      <c r="A8" t="str">
        <f t="shared" si="0"/>
        <v/>
      </c>
      <c r="B8" t="str">
        <f t="shared" si="1"/>
        <v/>
      </c>
    </row>
    <row r="9" spans="1:15" x14ac:dyDescent="0.3">
      <c r="A9" t="str">
        <f t="shared" si="0"/>
        <v/>
      </c>
      <c r="B9" t="str">
        <f t="shared" si="1"/>
        <v/>
      </c>
    </row>
    <row r="10" spans="1:15" x14ac:dyDescent="0.3">
      <c r="A10" t="str">
        <f t="shared" si="0"/>
        <v/>
      </c>
      <c r="B10" t="str">
        <f t="shared" si="1"/>
        <v/>
      </c>
    </row>
    <row r="11" spans="1:15" x14ac:dyDescent="0.3">
      <c r="A11" t="str">
        <f t="shared" si="0"/>
        <v/>
      </c>
      <c r="B11" t="str">
        <f t="shared" si="1"/>
        <v/>
      </c>
    </row>
    <row r="12" spans="1:15" x14ac:dyDescent="0.3">
      <c r="A12" t="str">
        <f t="shared" si="0"/>
        <v/>
      </c>
      <c r="B12" t="str">
        <f t="shared" si="1"/>
        <v/>
      </c>
    </row>
    <row r="13" spans="1:15" x14ac:dyDescent="0.3">
      <c r="A13" t="str">
        <f t="shared" si="0"/>
        <v/>
      </c>
      <c r="B13" t="str">
        <f t="shared" si="1"/>
        <v/>
      </c>
    </row>
    <row r="14" spans="1:15" x14ac:dyDescent="0.3">
      <c r="A14" t="str">
        <f t="shared" si="0"/>
        <v/>
      </c>
      <c r="B14" t="str">
        <f t="shared" si="1"/>
        <v/>
      </c>
    </row>
    <row r="15" spans="1:15" x14ac:dyDescent="0.3">
      <c r="A15" t="str">
        <f t="shared" si="0"/>
        <v/>
      </c>
      <c r="B15" t="str">
        <f t="shared" si="1"/>
        <v/>
      </c>
    </row>
    <row r="16" spans="1:15" x14ac:dyDescent="0.3">
      <c r="A16" t="str">
        <f t="shared" si="0"/>
        <v/>
      </c>
      <c r="B16" t="str">
        <f t="shared" si="1"/>
        <v/>
      </c>
    </row>
    <row r="17" spans="1:2" x14ac:dyDescent="0.3">
      <c r="A17" t="str">
        <f t="shared" si="0"/>
        <v/>
      </c>
      <c r="B17" t="str">
        <f t="shared" si="1"/>
        <v/>
      </c>
    </row>
    <row r="18" spans="1:2" x14ac:dyDescent="0.3">
      <c r="A18" t="str">
        <f t="shared" si="0"/>
        <v/>
      </c>
      <c r="B18" t="str">
        <f t="shared" si="1"/>
        <v/>
      </c>
    </row>
    <row r="19" spans="1:2" x14ac:dyDescent="0.3">
      <c r="A19" t="str">
        <f t="shared" si="0"/>
        <v/>
      </c>
      <c r="B19" t="str">
        <f t="shared" si="1"/>
        <v/>
      </c>
    </row>
    <row r="20" spans="1:2" x14ac:dyDescent="0.3">
      <c r="A20" t="str">
        <f t="shared" si="0"/>
        <v/>
      </c>
      <c r="B20" t="str">
        <f t="shared" si="1"/>
        <v/>
      </c>
    </row>
    <row r="21" spans="1:2" x14ac:dyDescent="0.3">
      <c r="A21" t="str">
        <f t="shared" si="0"/>
        <v/>
      </c>
      <c r="B21" t="str">
        <f t="shared" si="1"/>
        <v/>
      </c>
    </row>
    <row r="22" spans="1:2" x14ac:dyDescent="0.3">
      <c r="A22" t="str">
        <f t="shared" si="0"/>
        <v/>
      </c>
      <c r="B22" t="str">
        <f t="shared" si="1"/>
        <v/>
      </c>
    </row>
    <row r="23" spans="1:2" x14ac:dyDescent="0.3">
      <c r="A23" t="str">
        <f t="shared" si="0"/>
        <v/>
      </c>
      <c r="B23" t="str">
        <f t="shared" si="1"/>
        <v/>
      </c>
    </row>
    <row r="24" spans="1:2" x14ac:dyDescent="0.3">
      <c r="A24" t="str">
        <f t="shared" si="0"/>
        <v/>
      </c>
      <c r="B24" t="str">
        <f t="shared" si="1"/>
        <v/>
      </c>
    </row>
    <row r="25" spans="1:2" x14ac:dyDescent="0.3">
      <c r="A25" t="str">
        <f t="shared" si="0"/>
        <v/>
      </c>
      <c r="B25" t="str">
        <f t="shared" si="1"/>
        <v/>
      </c>
    </row>
    <row r="26" spans="1:2" x14ac:dyDescent="0.3">
      <c r="A26" t="str">
        <f t="shared" si="0"/>
        <v/>
      </c>
      <c r="B26" t="str">
        <f t="shared" si="1"/>
        <v/>
      </c>
    </row>
    <row r="27" spans="1:2" x14ac:dyDescent="0.3">
      <c r="A27" t="str">
        <f t="shared" si="0"/>
        <v/>
      </c>
      <c r="B27" t="str">
        <f t="shared" si="1"/>
        <v/>
      </c>
    </row>
    <row r="28" spans="1:2" x14ac:dyDescent="0.3">
      <c r="A28" t="str">
        <f t="shared" si="0"/>
        <v/>
      </c>
      <c r="B28" t="str">
        <f t="shared" si="1"/>
        <v/>
      </c>
    </row>
    <row r="29" spans="1:2" x14ac:dyDescent="0.3">
      <c r="A29" t="str">
        <f t="shared" si="0"/>
        <v/>
      </c>
      <c r="B29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0C2-F88E-4812-A180-F0570D12F566}">
  <dimension ref="A1:D7"/>
  <sheetViews>
    <sheetView workbookViewId="0">
      <selection activeCell="C20" sqref="C20"/>
    </sheetView>
  </sheetViews>
  <sheetFormatPr defaultRowHeight="14.4" x14ac:dyDescent="0.3"/>
  <cols>
    <col min="1" max="1" width="14" bestFit="1" customWidth="1"/>
    <col min="2" max="2" width="11.88671875" bestFit="1" customWidth="1"/>
    <col min="4" max="4" width="12.77734375" customWidth="1"/>
  </cols>
  <sheetData>
    <row r="1" spans="1:4" s="2" customFormat="1" ht="43.2" x14ac:dyDescent="0.3">
      <c r="A1" s="5" t="s">
        <v>12</v>
      </c>
      <c r="B1" s="5" t="s">
        <v>10</v>
      </c>
      <c r="C1" s="5" t="s">
        <v>11</v>
      </c>
      <c r="D1" s="5" t="s">
        <v>17</v>
      </c>
    </row>
    <row r="2" spans="1:4" x14ac:dyDescent="0.3">
      <c r="A2" t="str">
        <f>_xlfn.CONCAT(B2&amp;C2)</f>
        <v>Ibuprofen400</v>
      </c>
      <c r="B2" t="s">
        <v>8</v>
      </c>
      <c r="C2">
        <v>400</v>
      </c>
      <c r="D2">
        <v>180</v>
      </c>
    </row>
    <row r="3" spans="1:4" x14ac:dyDescent="0.3">
      <c r="A3" t="str">
        <f>_xlfn.CONCAT(B3&amp;C3)</f>
        <v>Ibuprofen800</v>
      </c>
      <c r="B3" t="s">
        <v>8</v>
      </c>
      <c r="C3">
        <v>800</v>
      </c>
      <c r="D3">
        <v>180</v>
      </c>
    </row>
    <row r="4" spans="1:4" x14ac:dyDescent="0.3">
      <c r="A4" t="str">
        <f>_xlfn.CONCAT(B4&amp;C4)</f>
        <v>Insulin5</v>
      </c>
      <c r="B4" t="s">
        <v>18</v>
      </c>
      <c r="C4">
        <v>5</v>
      </c>
      <c r="D4">
        <v>360</v>
      </c>
    </row>
    <row r="5" spans="1:4" x14ac:dyDescent="0.3">
      <c r="A5" t="str">
        <f>_xlfn.CONCAT(B5&amp;C5)</f>
        <v>Opiate25</v>
      </c>
      <c r="B5" t="s">
        <v>19</v>
      </c>
      <c r="C5">
        <v>25</v>
      </c>
      <c r="D5">
        <v>30</v>
      </c>
    </row>
    <row r="6" spans="1:4" x14ac:dyDescent="0.3">
      <c r="A6" s="6" t="str">
        <f>_xlfn.CONCAT(B6&amp;C6)</f>
        <v>Lisinopril50</v>
      </c>
      <c r="B6" t="s">
        <v>25</v>
      </c>
      <c r="C6">
        <v>50</v>
      </c>
      <c r="D6">
        <v>60</v>
      </c>
    </row>
    <row r="7" spans="1:4" x14ac:dyDescent="0.3">
      <c r="A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patient</vt:lpstr>
      <vt:lpstr>drug</vt:lpstr>
      <vt:lpstr>drug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Risinger</dc:creator>
  <cp:lastModifiedBy>Ashley Risinger</cp:lastModifiedBy>
  <dcterms:created xsi:type="dcterms:W3CDTF">2025-09-17T21:34:17Z</dcterms:created>
  <dcterms:modified xsi:type="dcterms:W3CDTF">2025-09-20T18:17:13Z</dcterms:modified>
</cp:coreProperties>
</file>