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puts\goorambatsf\Working Models\Inputs\Main Transformer Data Sheet\"/>
    </mc:Choice>
  </mc:AlternateContent>
  <xr:revisionPtr revIDLastSave="0" documentId="13_ncr:1_{9F7CE6A9-ECB3-4DD0-801A-A6AF11F3C1C8}" xr6:coauthVersionLast="47" xr6:coauthVersionMax="47" xr10:uidLastSave="{00000000-0000-0000-0000-000000000000}"/>
  <bookViews>
    <workbookView xWindow="-120" yWindow="-120" windowWidth="29040" windowHeight="15840" tabRatio="523" xr2:uid="{39F2EB8F-95D9-4970-8AF9-6FF5B3D7988C}"/>
  </bookViews>
  <sheets>
    <sheet name="Tx Datasheet" sheetId="1" r:id="rId1"/>
  </sheets>
  <externalReferences>
    <externalReference r:id="rId2"/>
    <externalReference r:id="rId3"/>
  </externalReferences>
  <definedNames>
    <definedName name="CkWh">'[1]Tx TCO Calc'!$J$12</definedName>
    <definedName name="HV">[2]Sheet1!$C$9</definedName>
    <definedName name="i">'[1]Tx TCO Calc'!$J$10</definedName>
    <definedName name="Il_Ir">'[1]Tx TCO Calc'!$J$14</definedName>
    <definedName name="n">'[1]Tx TCO Calc'!$J$11</definedName>
    <definedName name="PHV">[2]Sheet1!$H$7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82" i="1"/>
  <c r="D85" i="1" l="1"/>
  <c r="D86" i="1"/>
</calcChain>
</file>

<file path=xl/sharedStrings.xml><?xml version="1.0" encoding="utf-8"?>
<sst xmlns="http://schemas.openxmlformats.org/spreadsheetml/2006/main" count="123" uniqueCount="90">
  <si>
    <t>General Transformer Requirements Questions</t>
  </si>
  <si>
    <t>Voltage Ratios</t>
  </si>
  <si>
    <t>HV</t>
  </si>
  <si>
    <t>LV</t>
  </si>
  <si>
    <t>Configuration</t>
  </si>
  <si>
    <t>Vector Group</t>
  </si>
  <si>
    <t>Ratings</t>
  </si>
  <si>
    <t>Continuous</t>
  </si>
  <si>
    <t>Overload</t>
  </si>
  <si>
    <t>NA</t>
  </si>
  <si>
    <t>Cooling</t>
  </si>
  <si>
    <t>ODAF</t>
  </si>
  <si>
    <t>MVA</t>
  </si>
  <si>
    <t>ONAN</t>
  </si>
  <si>
    <t>TBC by manufacturer</t>
  </si>
  <si>
    <t>Principal Tap Voltage</t>
  </si>
  <si>
    <t>Tapping Range</t>
  </si>
  <si>
    <t>Tap Size</t>
  </si>
  <si>
    <t>Impedance at principal tap</t>
  </si>
  <si>
    <t>Impedance across tapping range</t>
  </si>
  <si>
    <t>Expected Fault Levels</t>
  </si>
  <si>
    <t>kA</t>
  </si>
  <si>
    <t>Earthing Requirements</t>
  </si>
  <si>
    <t>Solidly Earthed</t>
  </si>
  <si>
    <t>Earthed/ Unearthed/ via an NER (1kA 2 sec)</t>
  </si>
  <si>
    <t>Physical Config</t>
  </si>
  <si>
    <t>Attached Coolers</t>
  </si>
  <si>
    <t>Noise Enclosures</t>
  </si>
  <si>
    <t>None</t>
  </si>
  <si>
    <t>Blast Walls</t>
  </si>
  <si>
    <t>Ambient Temperature</t>
  </si>
  <si>
    <t>40 (monthly average - hottest month)</t>
  </si>
  <si>
    <t>Handrail requirements</t>
  </si>
  <si>
    <t>Y</t>
  </si>
  <si>
    <t>Special Bushing requirements?</t>
  </si>
  <si>
    <t>Transport Height Restrictions</t>
  </si>
  <si>
    <t>Transport Weight Restrictions</t>
  </si>
  <si>
    <t>As per NW Vic</t>
  </si>
  <si>
    <t>Goorambat East 2x 150MVA 220/33kV Transformer</t>
  </si>
  <si>
    <t>YNd1</t>
  </si>
  <si>
    <t xml:space="preserve">12% (150 MVA base)
+/- 7.5 % of Z% on Principal Tap. </t>
  </si>
  <si>
    <t xml:space="preserve">Max Tap </t>
  </si>
  <si>
    <t xml:space="preserve">Min Tap </t>
  </si>
  <si>
    <t>Nominal Tap</t>
  </si>
  <si>
    <t>220kV</t>
  </si>
  <si>
    <t>242kV</t>
  </si>
  <si>
    <t>198kV</t>
  </si>
  <si>
    <t>+10%/-10% (17 positions, +8,-8 from principal tap)</t>
  </si>
  <si>
    <r>
      <t>Load losses at 75</t>
    </r>
    <r>
      <rPr>
        <b/>
        <sz val="11"/>
        <color rgb="FF000000"/>
        <rFont val="Symbol"/>
        <family val="1"/>
        <charset val="2"/>
      </rPr>
      <t>°</t>
    </r>
    <r>
      <rPr>
        <b/>
        <sz val="11"/>
        <color rgb="FF000000"/>
        <rFont val="Times New Roman"/>
        <family val="1"/>
      </rPr>
      <t>C (load losses determined by wattmeter measurements)</t>
    </r>
  </si>
  <si>
    <t>HV to LV at maximum forced cooled rating</t>
  </si>
  <si>
    <t>On principal tapping</t>
  </si>
  <si>
    <t>kW</t>
  </si>
  <si>
    <t>390 (approx)</t>
  </si>
  <si>
    <t>On minimum tapping</t>
  </si>
  <si>
    <t>470 (approx)</t>
  </si>
  <si>
    <t>On maximum tapping</t>
  </si>
  <si>
    <t>385 (aaprox)</t>
  </si>
  <si>
    <r>
      <t>Impedance voltages at 75</t>
    </r>
    <r>
      <rPr>
        <b/>
        <sz val="11"/>
        <color rgb="FF000000"/>
        <rFont val="Symbol"/>
        <family val="1"/>
        <charset val="2"/>
      </rPr>
      <t>°</t>
    </r>
    <r>
      <rPr>
        <b/>
        <sz val="11"/>
        <color rgb="FF000000"/>
        <rFont val="Times New Roman"/>
        <family val="1"/>
      </rPr>
      <t xml:space="preserve">C on base of: </t>
    </r>
  </si>
  <si>
    <t>HV – LV</t>
  </si>
  <si>
    <t>1.  On principal HV Voltage tap</t>
  </si>
  <si>
    <t>%</t>
  </si>
  <si>
    <r>
      <t>12 (</t>
    </r>
    <r>
      <rPr>
        <sz val="11"/>
        <color rgb="FF000000"/>
        <rFont val="Calibri"/>
        <family val="2"/>
      </rPr>
      <t>±</t>
    </r>
    <r>
      <rPr>
        <sz val="11"/>
        <color rgb="FF000000"/>
        <rFont val="Times New Roman"/>
        <family val="1"/>
      </rPr>
      <t xml:space="preserve"> 7.5% tolerance)</t>
    </r>
  </si>
  <si>
    <t>2.  On principal HV Voltage tap</t>
  </si>
  <si>
    <t>ohm/phase</t>
  </si>
  <si>
    <t>38.72 (Referred to HV)</t>
  </si>
  <si>
    <t>3.  On minimum HV Voltage tap</t>
  </si>
  <si>
    <t>11.8 (± 10% tolerance)</t>
  </si>
  <si>
    <t>30.84 (Referred to HV)</t>
  </si>
  <si>
    <t>5.  On maximum HV Voltage tap</t>
  </si>
  <si>
    <t>12.6 (± 10% tolerance)</t>
  </si>
  <si>
    <t>6.  On maximum HV Voltage tap</t>
  </si>
  <si>
    <t>49.20 (Referred to HV)</t>
  </si>
  <si>
    <t>7.  Maximum impedance over tapping range (including any positive tolerance)</t>
  </si>
  <si>
    <t>8.  Maximum impedance over tapping range (including any positive tolerance)</t>
  </si>
  <si>
    <t>54,11 (Referred to HV)</t>
  </si>
  <si>
    <t>9.  Corresponding tap voltage</t>
  </si>
  <si>
    <t>kV</t>
  </si>
  <si>
    <t>10.  Minimum impedance over tapping range (including any negative tolerance)</t>
  </si>
  <si>
    <t>11.  Minimum impedance over tapping range (including any negative tolerance)</t>
  </si>
  <si>
    <t>27.75 (Referred to HV)</t>
  </si>
  <si>
    <t>12.  Corresponding tap voltage</t>
  </si>
  <si>
    <t xml:space="preserve">Zero sequence impedance on principal tap </t>
  </si>
  <si>
    <t>HV winding with LV O/C</t>
  </si>
  <si>
    <t>34.85 (90% of positive sequence impedance)</t>
  </si>
  <si>
    <t>HV winding with the LV S/C</t>
  </si>
  <si>
    <t>R1</t>
  </si>
  <si>
    <t>X1</t>
  </si>
  <si>
    <t>X0</t>
  </si>
  <si>
    <t>R0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</si>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</sst>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0" fillId="0" borderId="2" xfId="0" applyBorder="1"/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9" fontId="4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1" fillId="0" borderId="0" xfId="0" applyFont="1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idlink0.sharepoint.com/personal/dinesh_segaran_ausnetservices_com_au/Documents/Work/Misc/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idlink0.sharepoint.com/Files/Test%20Templates/OLTC%20Ductor%20Test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TimeSheet Codes"/>
      <sheetName val="Sheet1"/>
      <sheetName val="Time In Lieu"/>
      <sheetName val="Personal"/>
      <sheetName val="Sheet3"/>
      <sheetName val="Tx Secondary Checklist"/>
      <sheetName val="Tx TCO Calc"/>
      <sheetName val="Tx weights"/>
      <sheetName val="RCHD 500kV Datasheet"/>
      <sheetName val="Tx Hot Spots"/>
      <sheetName val="Tx Oil Volumes"/>
      <sheetName val="Fault &amp; CT Calcs"/>
      <sheetName val="Raw Transformer Temp Data"/>
      <sheetName val="Temp rise Data"/>
      <sheetName val="Tx Generic Questions"/>
      <sheetName val="Line Ra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J10">
            <v>2</v>
          </cell>
        </row>
        <row r="11">
          <cell r="J11">
            <v>25</v>
          </cell>
        </row>
        <row r="12">
          <cell r="J12">
            <v>1.25</v>
          </cell>
        </row>
        <row r="14">
          <cell r="J14">
            <v>0.6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9324-A04A-4862-8FA9-84093A55B517}">
  <dimension ref="A1:F86"/>
  <sheetViews>
    <sheetView tabSelected="1" topLeftCell="A21" zoomScaleNormal="100" workbookViewId="0">
      <selection activeCell="D83" sqref="D83"/>
    </sheetView>
  </sheetViews>
  <sheetFormatPr defaultRowHeight="15" x14ac:dyDescent="0.25"/>
  <cols>
    <col min="1" max="1" width="33.42578125" customWidth="1"/>
    <col min="2" max="2" width="19.7109375" style="1" customWidth="1"/>
    <col min="3" max="3" width="19.85546875" style="1" bestFit="1" customWidth="1"/>
    <col min="4" max="4" width="41.140625" style="1" customWidth="1"/>
    <col min="5" max="5" width="45" style="8" customWidth="1"/>
  </cols>
  <sheetData>
    <row r="1" spans="1:6" ht="26.25" x14ac:dyDescent="0.4">
      <c r="A1" s="7" t="s">
        <v>38</v>
      </c>
    </row>
    <row r="4" spans="1:6" s="5" customFormat="1" x14ac:dyDescent="0.25">
      <c r="A4" s="3" t="s">
        <v>0</v>
      </c>
      <c r="B4" s="4"/>
      <c r="C4" s="4"/>
      <c r="D4" s="4"/>
      <c r="E4" s="9"/>
    </row>
    <row r="5" spans="1:6" x14ac:dyDescent="0.25">
      <c r="A5" s="2" t="s">
        <v>1</v>
      </c>
      <c r="B5" s="6" t="s">
        <v>2</v>
      </c>
      <c r="C5" s="6" t="s">
        <v>2</v>
      </c>
      <c r="D5" s="6">
        <v>220</v>
      </c>
    </row>
    <row r="6" spans="1:6" x14ac:dyDescent="0.25">
      <c r="A6" s="2"/>
      <c r="B6" s="6" t="s">
        <v>3</v>
      </c>
      <c r="C6" s="6" t="s">
        <v>3</v>
      </c>
      <c r="D6" s="6">
        <v>33</v>
      </c>
    </row>
    <row r="7" spans="1:6" x14ac:dyDescent="0.25">
      <c r="A7" s="2"/>
      <c r="B7" s="6"/>
      <c r="C7" s="6"/>
      <c r="D7" s="6"/>
    </row>
    <row r="8" spans="1:6" x14ac:dyDescent="0.25">
      <c r="A8" s="2" t="s">
        <v>4</v>
      </c>
      <c r="B8" s="6" t="s">
        <v>5</v>
      </c>
      <c r="C8" s="6"/>
      <c r="D8" s="6" t="s">
        <v>39</v>
      </c>
    </row>
    <row r="9" spans="1:6" x14ac:dyDescent="0.25">
      <c r="A9" s="2"/>
      <c r="B9" s="6"/>
      <c r="C9" s="6"/>
      <c r="D9" s="6"/>
    </row>
    <row r="10" spans="1:6" x14ac:dyDescent="0.25">
      <c r="A10" s="2"/>
      <c r="B10" s="6"/>
      <c r="C10" s="6"/>
      <c r="D10" s="6"/>
    </row>
    <row r="11" spans="1:6" x14ac:dyDescent="0.25">
      <c r="A11" s="2" t="s">
        <v>6</v>
      </c>
      <c r="B11" s="6" t="s">
        <v>7</v>
      </c>
      <c r="C11" s="6" t="s">
        <v>2</v>
      </c>
      <c r="D11" s="6">
        <v>150</v>
      </c>
    </row>
    <row r="12" spans="1:6" x14ac:dyDescent="0.25">
      <c r="A12" s="2"/>
      <c r="B12" s="6"/>
      <c r="C12" s="6" t="s">
        <v>3</v>
      </c>
      <c r="D12" s="6">
        <v>150</v>
      </c>
    </row>
    <row r="13" spans="1:6" x14ac:dyDescent="0.25">
      <c r="A13" s="2"/>
      <c r="B13" s="6"/>
      <c r="C13" s="6"/>
      <c r="D13" s="6"/>
    </row>
    <row r="14" spans="1:6" x14ac:dyDescent="0.25">
      <c r="A14" s="2"/>
      <c r="B14" s="6" t="s">
        <v>8</v>
      </c>
      <c r="C14" s="6" t="s">
        <v>2</v>
      </c>
      <c r="D14" s="6" t="s">
        <v>9</v>
      </c>
      <c r="F14" s="10"/>
    </row>
    <row r="15" spans="1:6" x14ac:dyDescent="0.25">
      <c r="A15" s="2"/>
      <c r="B15" s="6"/>
      <c r="C15" s="6" t="s">
        <v>3</v>
      </c>
      <c r="D15" s="6" t="s">
        <v>9</v>
      </c>
      <c r="F15" s="10"/>
    </row>
    <row r="16" spans="1:6" x14ac:dyDescent="0.25">
      <c r="A16" s="2"/>
      <c r="B16" s="6"/>
      <c r="C16" s="6"/>
      <c r="D16" s="6"/>
    </row>
    <row r="17" spans="1:5" x14ac:dyDescent="0.25">
      <c r="A17" s="2" t="s">
        <v>10</v>
      </c>
      <c r="B17" s="6" t="s">
        <v>11</v>
      </c>
      <c r="C17" s="6" t="s">
        <v>12</v>
      </c>
      <c r="D17" s="6">
        <v>150</v>
      </c>
    </row>
    <row r="18" spans="1:5" x14ac:dyDescent="0.25">
      <c r="A18" s="2"/>
      <c r="B18" s="6" t="s">
        <v>13</v>
      </c>
      <c r="C18" s="6" t="s">
        <v>12</v>
      </c>
      <c r="D18" s="6" t="s">
        <v>14</v>
      </c>
    </row>
    <row r="19" spans="1:5" x14ac:dyDescent="0.25">
      <c r="A19" s="2"/>
      <c r="B19" s="6"/>
      <c r="C19" s="6"/>
      <c r="D19" s="6"/>
    </row>
    <row r="20" spans="1:5" x14ac:dyDescent="0.25">
      <c r="A20" s="2" t="s">
        <v>15</v>
      </c>
      <c r="B20" s="6"/>
      <c r="C20" s="6"/>
      <c r="D20" s="6">
        <v>220</v>
      </c>
    </row>
    <row r="21" spans="1:5" ht="30" x14ac:dyDescent="0.25">
      <c r="A21" s="2" t="s">
        <v>16</v>
      </c>
      <c r="B21" s="6"/>
      <c r="C21" s="6"/>
      <c r="D21" s="36" t="s">
        <v>47</v>
      </c>
    </row>
    <row r="22" spans="1:5" x14ac:dyDescent="0.25">
      <c r="A22" s="2" t="s">
        <v>17</v>
      </c>
      <c r="B22" s="6"/>
      <c r="C22" s="6"/>
      <c r="D22" s="6">
        <v>1.2500000000000001E-2</v>
      </c>
    </row>
    <row r="23" spans="1:5" x14ac:dyDescent="0.25">
      <c r="A23" s="2" t="s">
        <v>41</v>
      </c>
      <c r="B23" s="6"/>
      <c r="C23" s="6"/>
      <c r="D23" s="6" t="s">
        <v>45</v>
      </c>
    </row>
    <row r="24" spans="1:5" x14ac:dyDescent="0.25">
      <c r="A24" s="13" t="s">
        <v>43</v>
      </c>
      <c r="B24" s="6"/>
      <c r="C24" s="6"/>
      <c r="D24" s="6" t="s">
        <v>44</v>
      </c>
    </row>
    <row r="25" spans="1:5" x14ac:dyDescent="0.25">
      <c r="A25" s="2" t="s">
        <v>42</v>
      </c>
      <c r="B25" s="6"/>
      <c r="C25" s="6"/>
      <c r="D25" s="6" t="s">
        <v>46</v>
      </c>
    </row>
    <row r="26" spans="1:5" ht="30" x14ac:dyDescent="0.25">
      <c r="A26" s="2" t="s">
        <v>18</v>
      </c>
      <c r="B26" s="6"/>
      <c r="C26" s="6"/>
      <c r="D26" s="37" t="s">
        <v>40</v>
      </c>
    </row>
    <row r="27" spans="1:5" x14ac:dyDescent="0.25">
      <c r="A27" s="2" t="s">
        <v>19</v>
      </c>
      <c r="B27" s="6"/>
      <c r="C27" s="6"/>
      <c r="D27" s="6" t="s">
        <v>14</v>
      </c>
    </row>
    <row r="28" spans="1:5" x14ac:dyDescent="0.25">
      <c r="A28" s="2"/>
      <c r="B28" s="6"/>
      <c r="C28" s="6"/>
      <c r="D28" s="6"/>
    </row>
    <row r="29" spans="1:5" x14ac:dyDescent="0.25">
      <c r="A29" s="2" t="s">
        <v>20</v>
      </c>
      <c r="B29" s="6" t="s">
        <v>2</v>
      </c>
      <c r="C29" s="6" t="s">
        <v>21</v>
      </c>
      <c r="D29" s="6">
        <v>40</v>
      </c>
    </row>
    <row r="30" spans="1:5" x14ac:dyDescent="0.25">
      <c r="A30" s="11"/>
      <c r="B30" s="6" t="s">
        <v>3</v>
      </c>
      <c r="C30" s="6" t="s">
        <v>21</v>
      </c>
      <c r="D30" s="6">
        <v>31.5</v>
      </c>
      <c r="E30" s="12"/>
    </row>
    <row r="31" spans="1:5" x14ac:dyDescent="0.25">
      <c r="A31" s="2"/>
      <c r="B31" s="6"/>
      <c r="C31" s="6"/>
      <c r="D31" s="6"/>
    </row>
    <row r="32" spans="1:5" x14ac:dyDescent="0.25">
      <c r="A32" s="2" t="s">
        <v>22</v>
      </c>
      <c r="B32" s="6" t="s">
        <v>2</v>
      </c>
      <c r="C32" s="6"/>
      <c r="D32" s="6" t="s">
        <v>23</v>
      </c>
    </row>
    <row r="33" spans="1:4" x14ac:dyDescent="0.25">
      <c r="A33" s="2"/>
      <c r="B33" s="6" t="s">
        <v>3</v>
      </c>
      <c r="C33" s="6"/>
      <c r="D33" s="6" t="s">
        <v>24</v>
      </c>
    </row>
    <row r="34" spans="1:4" x14ac:dyDescent="0.25">
      <c r="A34" s="2"/>
      <c r="B34" s="6"/>
      <c r="C34" s="6"/>
      <c r="D34" s="6"/>
    </row>
    <row r="35" spans="1:4" x14ac:dyDescent="0.25">
      <c r="A35" s="2" t="s">
        <v>25</v>
      </c>
      <c r="B35" s="6"/>
      <c r="C35" s="6"/>
      <c r="D35" s="6" t="s">
        <v>26</v>
      </c>
    </row>
    <row r="36" spans="1:4" x14ac:dyDescent="0.25">
      <c r="A36" s="2"/>
      <c r="B36" s="6"/>
      <c r="C36" s="6"/>
      <c r="D36" s="6"/>
    </row>
    <row r="37" spans="1:4" x14ac:dyDescent="0.25">
      <c r="A37" s="2" t="s">
        <v>27</v>
      </c>
      <c r="B37" s="6"/>
      <c r="C37" s="6"/>
      <c r="D37" s="6" t="s">
        <v>28</v>
      </c>
    </row>
    <row r="38" spans="1:4" x14ac:dyDescent="0.25">
      <c r="A38" s="2" t="s">
        <v>29</v>
      </c>
      <c r="B38" s="6"/>
      <c r="C38" s="6"/>
      <c r="D38" s="6" t="s">
        <v>28</v>
      </c>
    </row>
    <row r="39" spans="1:4" x14ac:dyDescent="0.25">
      <c r="A39" s="2"/>
      <c r="B39" s="6"/>
      <c r="C39" s="6"/>
      <c r="D39" s="6"/>
    </row>
    <row r="40" spans="1:4" x14ac:dyDescent="0.25">
      <c r="A40" s="2"/>
      <c r="B40" s="6"/>
      <c r="C40" s="6"/>
      <c r="D40" s="6"/>
    </row>
    <row r="41" spans="1:4" x14ac:dyDescent="0.25">
      <c r="A41" s="2" t="s">
        <v>30</v>
      </c>
      <c r="B41" s="6"/>
      <c r="C41" s="6"/>
      <c r="D41" s="6" t="s">
        <v>31</v>
      </c>
    </row>
    <row r="42" spans="1:4" x14ac:dyDescent="0.25">
      <c r="A42" s="2"/>
      <c r="B42" s="6"/>
      <c r="C42" s="6"/>
      <c r="D42" s="6"/>
    </row>
    <row r="43" spans="1:4" x14ac:dyDescent="0.25">
      <c r="A43" s="2" t="s">
        <v>32</v>
      </c>
      <c r="B43" s="6"/>
      <c r="C43" s="6"/>
      <c r="D43" s="6" t="s">
        <v>33</v>
      </c>
    </row>
    <row r="44" spans="1:4" x14ac:dyDescent="0.25">
      <c r="A44" s="2"/>
      <c r="B44" s="6"/>
      <c r="C44" s="6"/>
      <c r="D44" s="6"/>
    </row>
    <row r="45" spans="1:4" x14ac:dyDescent="0.25">
      <c r="A45" s="2" t="s">
        <v>34</v>
      </c>
      <c r="B45" s="6"/>
      <c r="C45" s="6"/>
      <c r="D45" s="6" t="s">
        <v>28</v>
      </c>
    </row>
    <row r="46" spans="1:4" x14ac:dyDescent="0.25">
      <c r="A46" s="2"/>
      <c r="B46" s="6"/>
      <c r="C46" s="6"/>
      <c r="D46" s="6"/>
    </row>
    <row r="47" spans="1:4" x14ac:dyDescent="0.25">
      <c r="A47" s="2" t="s">
        <v>35</v>
      </c>
      <c r="B47" s="6"/>
      <c r="C47" s="6"/>
      <c r="D47" s="6" t="s">
        <v>37</v>
      </c>
    </row>
    <row r="48" spans="1:4" x14ac:dyDescent="0.25">
      <c r="A48" s="2" t="s">
        <v>36</v>
      </c>
      <c r="B48" s="6"/>
      <c r="C48" s="6"/>
      <c r="D48" s="6" t="s">
        <v>37</v>
      </c>
    </row>
    <row r="49" spans="1:4" x14ac:dyDescent="0.25">
      <c r="A49" s="32"/>
      <c r="B49" s="33"/>
      <c r="C49" s="33"/>
      <c r="D49" s="33"/>
    </row>
    <row r="50" spans="1:4" x14ac:dyDescent="0.25">
      <c r="A50" s="32"/>
      <c r="B50" s="33"/>
      <c r="C50" s="33"/>
      <c r="D50" s="33"/>
    </row>
    <row r="51" spans="1:4" ht="86.25" x14ac:dyDescent="0.25">
      <c r="A51" s="39">
        <v>8</v>
      </c>
      <c r="B51" s="14" t="s">
        <v>48</v>
      </c>
      <c r="C51" s="41"/>
      <c r="D51" s="43"/>
    </row>
    <row r="52" spans="1:4" ht="42.75" x14ac:dyDescent="0.25">
      <c r="A52" s="40"/>
      <c r="B52" s="15" t="s">
        <v>49</v>
      </c>
      <c r="C52" s="42"/>
      <c r="D52" s="44"/>
    </row>
    <row r="53" spans="1:4" ht="30" x14ac:dyDescent="0.25">
      <c r="A53" s="16">
        <v>8.1</v>
      </c>
      <c r="B53" s="17" t="s">
        <v>50</v>
      </c>
      <c r="C53" s="16" t="s">
        <v>51</v>
      </c>
      <c r="D53" s="18" t="s">
        <v>52</v>
      </c>
    </row>
    <row r="54" spans="1:4" ht="30" x14ac:dyDescent="0.25">
      <c r="A54" s="16">
        <v>8.1999999999999993</v>
      </c>
      <c r="B54" s="17" t="s">
        <v>53</v>
      </c>
      <c r="C54" s="16" t="s">
        <v>51</v>
      </c>
      <c r="D54" s="18" t="s">
        <v>54</v>
      </c>
    </row>
    <row r="55" spans="1:4" ht="30" x14ac:dyDescent="0.25">
      <c r="A55" s="16">
        <v>8.3000000000000007</v>
      </c>
      <c r="B55" s="17" t="s">
        <v>55</v>
      </c>
      <c r="C55" s="16" t="s">
        <v>51</v>
      </c>
      <c r="D55" s="18" t="s">
        <v>56</v>
      </c>
    </row>
    <row r="56" spans="1:4" x14ac:dyDescent="0.25">
      <c r="A56" s="16"/>
      <c r="B56" s="17"/>
      <c r="C56" s="16"/>
      <c r="D56" s="18"/>
    </row>
    <row r="57" spans="1:4" x14ac:dyDescent="0.25">
      <c r="A57" s="16"/>
      <c r="B57" s="17"/>
      <c r="C57" s="16"/>
      <c r="D57" s="18"/>
    </row>
    <row r="58" spans="1:4" x14ac:dyDescent="0.25">
      <c r="A58" s="16"/>
      <c r="B58" s="17"/>
      <c r="C58" s="16"/>
      <c r="D58" s="18"/>
    </row>
    <row r="59" spans="1:4" ht="43.5" x14ac:dyDescent="0.25">
      <c r="A59" s="19">
        <v>11</v>
      </c>
      <c r="B59" s="20" t="s">
        <v>57</v>
      </c>
      <c r="C59" s="19" t="s">
        <v>12</v>
      </c>
      <c r="D59" s="21"/>
    </row>
    <row r="60" spans="1:4" x14ac:dyDescent="0.25">
      <c r="A60" s="22">
        <v>11.1</v>
      </c>
      <c r="B60" s="23" t="s">
        <v>58</v>
      </c>
      <c r="C60" s="16"/>
      <c r="D60" s="18"/>
    </row>
    <row r="61" spans="1:4" ht="30" x14ac:dyDescent="0.25">
      <c r="A61" s="24"/>
      <c r="B61" s="25" t="s">
        <v>59</v>
      </c>
      <c r="C61" s="16" t="s">
        <v>60</v>
      </c>
      <c r="D61" s="18" t="s">
        <v>61</v>
      </c>
    </row>
    <row r="62" spans="1:4" ht="30" x14ac:dyDescent="0.25">
      <c r="A62" s="26"/>
      <c r="B62" s="25" t="s">
        <v>62</v>
      </c>
      <c r="C62" s="16" t="s">
        <v>63</v>
      </c>
      <c r="D62" s="18" t="s">
        <v>64</v>
      </c>
    </row>
    <row r="63" spans="1:4" ht="30" x14ac:dyDescent="0.25">
      <c r="A63" s="26"/>
      <c r="B63" s="25" t="s">
        <v>65</v>
      </c>
      <c r="C63" s="16" t="s">
        <v>60</v>
      </c>
      <c r="D63" s="18" t="s">
        <v>66</v>
      </c>
    </row>
    <row r="64" spans="1:4" ht="30" x14ac:dyDescent="0.25">
      <c r="A64" s="26"/>
      <c r="B64" s="25" t="s">
        <v>65</v>
      </c>
      <c r="C64" s="16" t="s">
        <v>63</v>
      </c>
      <c r="D64" s="18" t="s">
        <v>67</v>
      </c>
    </row>
    <row r="65" spans="1:4" ht="30" x14ac:dyDescent="0.25">
      <c r="A65" s="26"/>
      <c r="B65" s="25" t="s">
        <v>68</v>
      </c>
      <c r="C65" s="16" t="s">
        <v>60</v>
      </c>
      <c r="D65" s="18" t="s">
        <v>69</v>
      </c>
    </row>
    <row r="66" spans="1:4" ht="30" x14ac:dyDescent="0.25">
      <c r="A66" s="26"/>
      <c r="B66" s="25" t="s">
        <v>70</v>
      </c>
      <c r="C66" s="16" t="s">
        <v>63</v>
      </c>
      <c r="D66" s="18" t="s">
        <v>71</v>
      </c>
    </row>
    <row r="67" spans="1:4" ht="90" x14ac:dyDescent="0.25">
      <c r="A67" s="26"/>
      <c r="B67" s="25" t="s">
        <v>72</v>
      </c>
      <c r="C67" s="16" t="s">
        <v>60</v>
      </c>
      <c r="D67" s="18">
        <v>13.86</v>
      </c>
    </row>
    <row r="68" spans="1:4" ht="90" x14ac:dyDescent="0.25">
      <c r="A68" s="26"/>
      <c r="B68" s="25" t="s">
        <v>73</v>
      </c>
      <c r="C68" s="16" t="s">
        <v>63</v>
      </c>
      <c r="D68" s="18" t="s">
        <v>74</v>
      </c>
    </row>
    <row r="69" spans="1:4" ht="30" x14ac:dyDescent="0.25">
      <c r="A69" s="26"/>
      <c r="B69" s="25" t="s">
        <v>75</v>
      </c>
      <c r="C69" s="16" t="s">
        <v>76</v>
      </c>
      <c r="D69" s="18">
        <v>242</v>
      </c>
    </row>
    <row r="70" spans="1:4" ht="90" x14ac:dyDescent="0.25">
      <c r="A70" s="26"/>
      <c r="B70" s="25" t="s">
        <v>77</v>
      </c>
      <c r="C70" s="16" t="s">
        <v>60</v>
      </c>
      <c r="D70" s="18">
        <v>10.62</v>
      </c>
    </row>
    <row r="71" spans="1:4" ht="90" x14ac:dyDescent="0.25">
      <c r="A71" s="26"/>
      <c r="B71" s="25" t="s">
        <v>78</v>
      </c>
      <c r="C71" s="16" t="s">
        <v>63</v>
      </c>
      <c r="D71" s="18" t="s">
        <v>79</v>
      </c>
    </row>
    <row r="72" spans="1:4" ht="45" x14ac:dyDescent="0.25">
      <c r="A72" s="27"/>
      <c r="B72" s="25" t="s">
        <v>80</v>
      </c>
      <c r="C72" s="16" t="s">
        <v>76</v>
      </c>
      <c r="D72" s="18">
        <v>198</v>
      </c>
    </row>
    <row r="73" spans="1:4" ht="42.75" x14ac:dyDescent="0.25">
      <c r="A73" s="19">
        <v>12</v>
      </c>
      <c r="B73" s="20" t="s">
        <v>81</v>
      </c>
      <c r="C73" s="19"/>
      <c r="D73" s="28"/>
    </row>
    <row r="74" spans="1:4" ht="30" x14ac:dyDescent="0.25">
      <c r="A74" s="29">
        <v>12.1</v>
      </c>
      <c r="B74" s="30" t="s">
        <v>82</v>
      </c>
      <c r="C74" s="31" t="s">
        <v>63</v>
      </c>
      <c r="D74" s="18" t="s">
        <v>83</v>
      </c>
    </row>
    <row r="75" spans="1:4" ht="30" x14ac:dyDescent="0.25">
      <c r="A75" s="29">
        <v>12.4</v>
      </c>
      <c r="B75" s="30" t="s">
        <v>84</v>
      </c>
      <c r="C75" s="31" t="s">
        <v>63</v>
      </c>
      <c r="D75" s="18" t="s">
        <v>83</v>
      </c>
    </row>
    <row r="80" spans="1:4" ht="15.75" x14ac:dyDescent="0.25">
      <c r="C80" s="38" t="s">
        <v>89</v>
      </c>
    </row>
    <row r="82" spans="3:4" x14ac:dyDescent="0.25">
      <c r="C82" s="6" t="s">
        <v>86</v>
      </c>
      <c r="D82" s="34">
        <f>0.12</f>
        <v>0.12</v>
      </c>
    </row>
    <row r="83" spans="3:4" x14ac:dyDescent="0.25">
      <c r="C83" s="6" t="s">
        <v>85</v>
      </c>
      <c r="D83" s="34">
        <f>390/150000</f>
        <v>2.5999999999999999E-3</v>
      </c>
    </row>
    <row r="84" spans="3:4" x14ac:dyDescent="0.25">
      <c r="C84" s="6"/>
      <c r="D84" s="35"/>
    </row>
    <row r="85" spans="3:4" x14ac:dyDescent="0.25">
      <c r="C85" s="6" t="s">
        <v>87</v>
      </c>
      <c r="D85" s="34">
        <f>0.9*D82</f>
        <v>0.108</v>
      </c>
    </row>
    <row r="86" spans="3:4" x14ac:dyDescent="0.25">
      <c r="C86" s="6" t="s">
        <v>88</v>
      </c>
      <c r="D86" s="34">
        <f>0.9*D83</f>
        <v>2.3400000000000001E-3</v>
      </c>
    </row>
  </sheetData>
  <mergeCells count="3">
    <mergeCell ref="A51:A52"/>
    <mergeCell ref="C51:C52"/>
    <mergeCell ref="D51:D52"/>
  </mergeCells>
  <pageMargins left="0.7" right="0.7" top="0.75" bottom="0.75" header="0.3" footer="0.3"/>
  <pageSetup paperSize="9" orientation="portrait" verticalDpi="1200" r:id="rId1"/>
  <headerFooter>
    <oddHeader>&amp;L&amp;"Calibri"&amp;8&amp;K000000 Sensitivity: General&amp;1#_x000D_</oddHeader>
    <oddFooter>&amp;C_x000D_&amp;1#&amp;"Century Gothic"&amp;7&amp;K7F7F7F BUSINESS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c4e442-bf41-4caf-8651-6c522c44ff0d" xsi:nil="true"/>
    <lcf76f155ced4ddcb4097134ff3c332f xmlns="e1079154-68e0-41d7-bbe3-a931de08df9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62A2773FB60D4A8D79546736B675F2" ma:contentTypeVersion="14" ma:contentTypeDescription="Create a new document." ma:contentTypeScope="" ma:versionID="dde886c24730745db306e0a39e46edb4">
  <xsd:schema xmlns:xsd="http://www.w3.org/2001/XMLSchema" xmlns:xs="http://www.w3.org/2001/XMLSchema" xmlns:p="http://schemas.microsoft.com/office/2006/metadata/properties" xmlns:ns2="e1079154-68e0-41d7-bbe3-a931de08df9e" xmlns:ns3="05c4e442-bf41-4caf-8651-6c522c44ff0d" targetNamespace="http://schemas.microsoft.com/office/2006/metadata/properties" ma:root="true" ma:fieldsID="92ac323555f25cceeee3e2fb60ca5045" ns2:_="" ns3:_="">
    <xsd:import namespace="e1079154-68e0-41d7-bbe3-a931de08df9e"/>
    <xsd:import namespace="05c4e442-bf41-4caf-8651-6c522c44f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79154-68e0-41d7-bbe3-a931de08df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f6e492a-e056-43c8-8d6f-c933f8bbd9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4e442-bf41-4caf-8651-6c522c44ff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d96e38e-a496-407a-942c-ef8ae448c853}" ma:internalName="TaxCatchAll" ma:showField="CatchAllData" ma:web="05c4e442-bf41-4caf-8651-6c522c44f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F14B0E-4061-4131-86DD-C765797A2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BEB775-866B-417A-9210-1E677819C079}">
  <ds:schemaRefs>
    <ds:schemaRef ds:uri="http://purl.org/dc/elements/1.1/"/>
    <ds:schemaRef ds:uri="http://schemas.openxmlformats.org/package/2006/metadata/core-properties"/>
    <ds:schemaRef ds:uri="e1079154-68e0-41d7-bbe3-a931de08df9e"/>
    <ds:schemaRef ds:uri="http://purl.org/dc/terms/"/>
    <ds:schemaRef ds:uri="http://www.w3.org/XML/1998/namespace"/>
    <ds:schemaRef ds:uri="http://schemas.microsoft.com/office/2006/documentManagement/types"/>
    <ds:schemaRef ds:uri="05c4e442-bf41-4caf-8651-6c522c44ff0d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5A8169-FBAB-4A7E-A4CB-DA37A46DB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079154-68e0-41d7-bbe3-a931de08df9e"/>
    <ds:schemaRef ds:uri="05c4e442-bf41-4caf-8651-6c522c44f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1e8007d-0344-4ee5-bb02-8f24bdb7d471}" enabled="1" method="Standard" siteId="{bb0f7126-b1c5-4f3e-8ca1-2b24f0f74620}" removed="0"/>
  <clbl:label id="{f59ee16a-f4d8-42fc-8e4b-5abdff9fc8a9}" enabled="1" method="Standard" siteId="{a394e41c-cf8d-458e-ac1b-ddae1aa1562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 Datasheet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Dinesh Segaran</dc:creator>
  <cp:keywords/>
  <dc:description/>
  <cp:lastModifiedBy>Jared Geere</cp:lastModifiedBy>
  <cp:revision/>
  <dcterms:created xsi:type="dcterms:W3CDTF">2021-03-30T02:29:23Z</dcterms:created>
  <dcterms:modified xsi:type="dcterms:W3CDTF">2024-10-26T10:19:50Z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d3f3e4a8-8a84-48a4-8ed3-ea8aba821622</vt:lpwstr>
  </property>
  <property fmtid="{D5CDD505-2E9C-101B-9397-08002B2CF9AE}" pid="3" name="ContentTypeId">
    <vt:lpwstr>0x0101008DE48506442AC24E9925B6CBC18A726E</vt:lpwstr>
  </property>
  <property fmtid="{D5CDD505-2E9C-101B-9397-08002B2CF9AE}" pid="4" name="MediaServiceImageTags">
    <vt:lpwstr/>
  </property>
</Properties>
</file>