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shClassifierMetrics" sheetId="1" r:id="rId4"/>
    <sheet state="visible" name="RandomForestPoint" sheetId="2" r:id="rId5"/>
  </sheets>
  <definedNames/>
  <calcPr/>
</workbook>
</file>

<file path=xl/sharedStrings.xml><?xml version="1.0" encoding="utf-8"?>
<sst xmlns="http://schemas.openxmlformats.org/spreadsheetml/2006/main" count="182" uniqueCount="25">
  <si>
    <t>Embedding size</t>
  </si>
  <si>
    <t>Data split</t>
  </si>
  <si>
    <t>Anomaly</t>
  </si>
  <si>
    <t>TN</t>
  </si>
  <si>
    <t>FP</t>
  </si>
  <si>
    <t>FN</t>
  </si>
  <si>
    <t>TP</t>
  </si>
  <si>
    <t>Precision</t>
  </si>
  <si>
    <t>Recall</t>
  </si>
  <si>
    <t>F1</t>
  </si>
  <si>
    <t>Data size</t>
  </si>
  <si>
    <t>PointNet (IFP)</t>
  </si>
  <si>
    <t>/</t>
  </si>
  <si>
    <t>50/50</t>
  </si>
  <si>
    <t>Default anomaly size</t>
  </si>
  <si>
    <t>PointNet (RF)</t>
  </si>
  <si>
    <t>RandomForest Mesh</t>
  </si>
  <si>
    <t>RF + POINTNET (IFP) + RF MESH</t>
  </si>
  <si>
    <t>RF + POINTNET (RF) + RF MESH</t>
  </si>
  <si>
    <t>90/10</t>
  </si>
  <si>
    <t>Halved anomaly size</t>
  </si>
  <si>
    <t>Quartered anomaly size</t>
  </si>
  <si>
    <t>Precsion</t>
  </si>
  <si>
    <t>RandomForest Point</t>
  </si>
  <si>
    <t>RF Point (Balanced) (Outdated)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</si>
</sst>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0">
    <border/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1" fillId="2" fontId="3" numFmtId="0" xfId="0" applyAlignment="1" applyBorder="1" applyFill="1" applyFont="1">
      <alignment horizontal="center" vertical="bottom"/>
    </xf>
    <xf borderId="12" fillId="2" fontId="3" numFmtId="0" xfId="0" applyAlignment="1" applyBorder="1" applyFont="1">
      <alignment horizontal="center" vertical="bottom"/>
    </xf>
    <xf borderId="13" fillId="0" fontId="1" numFmtId="2" xfId="0" applyBorder="1" applyFont="1" applyNumberFormat="1"/>
    <xf borderId="11" fillId="0" fontId="1" numFmtId="2" xfId="0" applyBorder="1" applyFont="1" applyNumberFormat="1"/>
    <xf borderId="12" fillId="0" fontId="1" numFmtId="2" xfId="0" applyBorder="1" applyFont="1" applyNumberFormat="1"/>
    <xf borderId="14" fillId="0" fontId="1" numFmtId="0" xfId="0" applyBorder="1" applyFont="1"/>
    <xf borderId="15" fillId="2" fontId="3" numFmtId="0" xfId="0" applyAlignment="1" applyBorder="1" applyFont="1">
      <alignment horizontal="center" vertical="bottom"/>
    </xf>
    <xf borderId="16" fillId="2" fontId="3" numFmtId="0" xfId="0" applyAlignment="1" applyBorder="1" applyFont="1">
      <alignment horizontal="center" vertical="bottom"/>
    </xf>
    <xf borderId="11" fillId="2" fontId="1" numFmtId="0" xfId="0" applyAlignment="1" applyBorder="1" applyFont="1">
      <alignment horizontal="center" readingOrder="0"/>
    </xf>
    <xf borderId="12" fillId="2" fontId="1" numFmtId="0" xfId="0" applyAlignment="1" applyBorder="1" applyFont="1">
      <alignment horizontal="center" readingOrder="0"/>
    </xf>
    <xf borderId="13" fillId="0" fontId="4" numFmtId="2" xfId="0" applyBorder="1" applyFont="1" applyNumberFormat="1"/>
    <xf borderId="11" fillId="0" fontId="4" numFmtId="2" xfId="0" applyBorder="1" applyFont="1" applyNumberFormat="1"/>
    <xf borderId="12" fillId="0" fontId="4" numFmtId="2" xfId="0" applyBorder="1" applyFont="1" applyNumberFormat="1"/>
    <xf borderId="11" fillId="2" fontId="3" numFmtId="0" xfId="0" applyAlignment="1" applyBorder="1" applyFont="1">
      <alignment horizontal="center" readingOrder="0" vertical="bottom"/>
    </xf>
    <xf borderId="12" fillId="2" fontId="3" numFmtId="0" xfId="0" applyAlignment="1" applyBorder="1" applyFont="1">
      <alignment horizontal="center" readingOrder="0" vertical="bottom"/>
    </xf>
    <xf borderId="11" fillId="2" fontId="3" numFmtId="0" xfId="0" applyAlignment="1" applyBorder="1" applyFont="1">
      <alignment horizontal="center" vertical="bottom"/>
    </xf>
    <xf borderId="15" fillId="2" fontId="3" numFmtId="0" xfId="0" applyAlignment="1" applyBorder="1" applyFont="1">
      <alignment horizontal="center" vertical="bottom"/>
    </xf>
    <xf borderId="16" fillId="2" fontId="3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8" fillId="2" fontId="1" numFmtId="0" xfId="0" applyAlignment="1" applyBorder="1" applyFont="1">
      <alignment horizontal="center" readingOrder="0"/>
    </xf>
    <xf borderId="19" fillId="2" fontId="1" numFmtId="0" xfId="0" applyAlignment="1" applyBorder="1" applyFont="1">
      <alignment horizontal="center" readingOrder="0"/>
    </xf>
    <xf borderId="20" fillId="0" fontId="1" numFmtId="2" xfId="0" applyBorder="1" applyFont="1" applyNumberFormat="1"/>
    <xf borderId="21" fillId="0" fontId="1" numFmtId="2" xfId="0" applyBorder="1" applyFont="1" applyNumberFormat="1"/>
    <xf borderId="22" fillId="0" fontId="1" numFmtId="2" xfId="0" applyBorder="1" applyFont="1" applyNumberFormat="1"/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center" vertical="bottom"/>
    </xf>
    <xf borderId="23" fillId="0" fontId="1" numFmtId="2" xfId="0" applyBorder="1" applyFont="1" applyNumberFormat="1"/>
    <xf borderId="24" fillId="0" fontId="1" numFmtId="2" xfId="0" applyBorder="1" applyFont="1" applyNumberFormat="1"/>
    <xf borderId="25" fillId="0" fontId="1" numFmtId="2" xfId="0" applyBorder="1" applyFont="1" applyNumberFormat="1"/>
    <xf borderId="0" fillId="0" fontId="5" numFmtId="0" xfId="0" applyAlignment="1" applyFont="1">
      <alignment horizontal="center" vertical="bottom"/>
    </xf>
    <xf borderId="15" fillId="2" fontId="3" numFmtId="0" xfId="0" applyAlignment="1" applyBorder="1" applyFont="1">
      <alignment horizontal="center" readingOrder="0" vertical="bottom"/>
    </xf>
    <xf borderId="26" fillId="0" fontId="1" numFmtId="2" xfId="0" applyBorder="1" applyFont="1" applyNumberFormat="1"/>
    <xf borderId="27" fillId="0" fontId="1" numFmtId="2" xfId="0" applyBorder="1" applyFont="1" applyNumberFormat="1"/>
    <xf borderId="28" fillId="0" fontId="1" numFmtId="2" xfId="0" applyBorder="1" applyFont="1" applyNumberFormat="1"/>
    <xf borderId="3" fillId="2" fontId="6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vertical="bottom"/>
    </xf>
    <xf borderId="5" fillId="2" fontId="6" numFmtId="0" xfId="0" applyAlignment="1" applyBorder="1" applyFont="1">
      <alignment horizontal="center" vertical="bottom"/>
    </xf>
    <xf borderId="6" fillId="0" fontId="1" numFmtId="2" xfId="0" applyBorder="1" applyFont="1" applyNumberFormat="1"/>
    <xf borderId="7" fillId="0" fontId="1" numFmtId="2" xfId="0" applyBorder="1" applyFont="1" applyNumberFormat="1"/>
    <xf borderId="8" fillId="0" fontId="1" numFmtId="2" xfId="0" applyBorder="1" applyFont="1" applyNumberFormat="1"/>
    <xf borderId="29" fillId="0" fontId="1" numFmtId="0" xfId="0" applyBorder="1" applyFont="1"/>
    <xf borderId="11" fillId="2" fontId="1" numFmtId="0" xfId="0" applyBorder="1" applyFont="1"/>
    <xf borderId="11" fillId="2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11" fillId="2" fontId="1" numFmtId="4" xfId="0" applyAlignment="1" applyBorder="1" applyFont="1" applyNumberFormat="1">
      <alignment horizontal="center" readingOrder="0"/>
    </xf>
    <xf borderId="11" fillId="2" fontId="1" numFmtId="9" xfId="0" applyBorder="1" applyFont="1" applyNumberFormat="1"/>
    <xf borderId="27" fillId="2" fontId="1" numFmtId="0" xfId="0" applyAlignment="1" applyBorder="1" applyFont="1">
      <alignment horizontal="center" readingOrder="0"/>
    </xf>
    <xf borderId="27" fillId="2" fontId="1" numFmtId="4" xfId="0" applyAlignment="1" applyBorder="1" applyFont="1" applyNumberFormat="1">
      <alignment horizontal="center" readingOrder="0"/>
    </xf>
    <xf borderId="28" fillId="2" fontId="1" numFmtId="0" xfId="0" applyAlignment="1" applyBorder="1" applyFont="1">
      <alignment horizontal="center" readingOrder="0"/>
    </xf>
    <xf borderId="11" fillId="2" fontId="6" numFmtId="0" xfId="0" applyAlignment="1" applyBorder="1" applyFont="1">
      <alignment horizontal="center" readingOrder="0"/>
    </xf>
    <xf borderId="24" fillId="2" fontId="1" numFmtId="0" xfId="0" applyAlignment="1" applyBorder="1" applyFont="1">
      <alignment horizontal="center" readingOrder="0"/>
    </xf>
    <xf borderId="24" fillId="2" fontId="1" numFmtId="4" xfId="0" applyAlignment="1" applyBorder="1" applyFont="1" applyNumberFormat="1">
      <alignment horizontal="center" readingOrder="0"/>
    </xf>
    <xf borderId="25" fillId="2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4" max="4" width="26.38"/>
  </cols>
  <sheetData>
    <row r="1">
      <c r="D1" s="1"/>
      <c r="E1" s="2"/>
      <c r="F1" s="3"/>
      <c r="G1" s="3"/>
      <c r="H1" s="3"/>
      <c r="I1" s="2"/>
      <c r="J1" s="2"/>
      <c r="K1" s="2"/>
      <c r="L1" s="2"/>
      <c r="M1" s="4"/>
      <c r="N1" s="4"/>
      <c r="O1" s="4"/>
      <c r="P1" s="4"/>
      <c r="Q1" s="5"/>
      <c r="R1" s="5"/>
      <c r="S1" s="5"/>
      <c r="T1" s="5"/>
    </row>
    <row r="2">
      <c r="A2" s="6"/>
      <c r="B2" s="7" t="s">
        <v>0</v>
      </c>
      <c r="C2" s="7" t="s">
        <v>1</v>
      </c>
      <c r="D2" s="7" t="s">
        <v>2</v>
      </c>
      <c r="E2" s="8" t="s">
        <v>3</v>
      </c>
      <c r="F2" s="9" t="s">
        <v>4</v>
      </c>
      <c r="G2" s="9" t="s">
        <v>5</v>
      </c>
      <c r="H2" s="10" t="s">
        <v>6</v>
      </c>
      <c r="I2" s="11" t="s">
        <v>7</v>
      </c>
      <c r="J2" s="12" t="s">
        <v>8</v>
      </c>
      <c r="K2" s="13" t="s">
        <v>9</v>
      </c>
      <c r="L2" s="14" t="s">
        <v>10</v>
      </c>
      <c r="M2" s="1"/>
      <c r="N2" s="1"/>
      <c r="O2" s="1"/>
      <c r="P2" s="1"/>
      <c r="Q2" s="1"/>
      <c r="R2" s="1"/>
      <c r="S2" s="1"/>
      <c r="T2" s="1"/>
    </row>
    <row r="3">
      <c r="A3" s="15" t="s">
        <v>11</v>
      </c>
      <c r="B3" s="16" t="s">
        <v>12</v>
      </c>
      <c r="C3" s="16" t="s">
        <v>13</v>
      </c>
      <c r="D3" s="16" t="s">
        <v>14</v>
      </c>
      <c r="E3" s="17">
        <v>300.0</v>
      </c>
      <c r="F3" s="17">
        <v>100.0</v>
      </c>
      <c r="G3" s="17">
        <v>190.0</v>
      </c>
      <c r="H3" s="18">
        <v>210.0</v>
      </c>
      <c r="I3" s="19">
        <f t="shared" ref="I3:I44" si="1">H3/(F3+H3)</f>
        <v>0.6774193548</v>
      </c>
      <c r="J3" s="20">
        <f t="shared" ref="J3:J44" si="2">H3/(G3+H3)</f>
        <v>0.525</v>
      </c>
      <c r="K3" s="21">
        <f t="shared" ref="K3:K44" si="3">(2*I3*J3)/(I3+J3)</f>
        <v>0.5915492958</v>
      </c>
      <c r="L3" s="22">
        <f t="shared" ref="L3:L44" si="4">sum(E3:H3)</f>
        <v>800</v>
      </c>
    </row>
    <row r="4">
      <c r="A4" s="15" t="s">
        <v>15</v>
      </c>
      <c r="B4" s="16" t="s">
        <v>12</v>
      </c>
      <c r="C4" s="16" t="s">
        <v>13</v>
      </c>
      <c r="D4" s="16" t="s">
        <v>14</v>
      </c>
      <c r="E4" s="17">
        <v>211.0</v>
      </c>
      <c r="F4" s="23">
        <v>189.0</v>
      </c>
      <c r="G4" s="23">
        <v>54.0</v>
      </c>
      <c r="H4" s="24">
        <v>346.0</v>
      </c>
      <c r="I4" s="19">
        <f t="shared" si="1"/>
        <v>0.646728972</v>
      </c>
      <c r="J4" s="20">
        <f t="shared" si="2"/>
        <v>0.865</v>
      </c>
      <c r="K4" s="21">
        <f t="shared" si="3"/>
        <v>0.7401069519</v>
      </c>
      <c r="L4" s="22">
        <f t="shared" si="4"/>
        <v>800</v>
      </c>
    </row>
    <row r="5">
      <c r="A5" s="15" t="s">
        <v>16</v>
      </c>
      <c r="B5" s="16" t="s">
        <v>12</v>
      </c>
      <c r="C5" s="16" t="s">
        <v>13</v>
      </c>
      <c r="D5" s="16" t="s">
        <v>14</v>
      </c>
      <c r="E5" s="25">
        <v>399.0</v>
      </c>
      <c r="F5" s="25">
        <v>1.0</v>
      </c>
      <c r="G5" s="25">
        <v>9.0</v>
      </c>
      <c r="H5" s="26">
        <v>391.0</v>
      </c>
      <c r="I5" s="19">
        <f t="shared" si="1"/>
        <v>0.9974489796</v>
      </c>
      <c r="J5" s="20">
        <f t="shared" si="2"/>
        <v>0.9775</v>
      </c>
      <c r="K5" s="21">
        <f t="shared" si="3"/>
        <v>0.9873737374</v>
      </c>
      <c r="L5" s="22">
        <f t="shared" si="4"/>
        <v>800</v>
      </c>
    </row>
    <row r="6">
      <c r="A6" s="15" t="s">
        <v>17</v>
      </c>
      <c r="B6" s="16">
        <v>512.0</v>
      </c>
      <c r="C6" s="16" t="s">
        <v>13</v>
      </c>
      <c r="D6" s="16" t="s">
        <v>14</v>
      </c>
      <c r="E6" s="25">
        <v>400.0</v>
      </c>
      <c r="F6" s="25">
        <v>0.0</v>
      </c>
      <c r="G6" s="25">
        <v>5.0</v>
      </c>
      <c r="H6" s="26">
        <v>395.0</v>
      </c>
      <c r="I6" s="19">
        <f t="shared" si="1"/>
        <v>1</v>
      </c>
      <c r="J6" s="20">
        <f t="shared" si="2"/>
        <v>0.9875</v>
      </c>
      <c r="K6" s="21">
        <f t="shared" si="3"/>
        <v>0.9937106918</v>
      </c>
      <c r="L6" s="22">
        <f t="shared" si="4"/>
        <v>800</v>
      </c>
    </row>
    <row r="7">
      <c r="A7" s="15" t="s">
        <v>17</v>
      </c>
      <c r="B7" s="16">
        <v>256.0</v>
      </c>
      <c r="C7" s="16" t="s">
        <v>13</v>
      </c>
      <c r="D7" s="16" t="s">
        <v>14</v>
      </c>
      <c r="E7" s="25">
        <v>400.0</v>
      </c>
      <c r="F7" s="25">
        <v>0.0</v>
      </c>
      <c r="G7" s="25">
        <v>6.0</v>
      </c>
      <c r="H7" s="26">
        <v>394.0</v>
      </c>
      <c r="I7" s="27">
        <f t="shared" si="1"/>
        <v>1</v>
      </c>
      <c r="J7" s="28">
        <f t="shared" si="2"/>
        <v>0.985</v>
      </c>
      <c r="K7" s="29">
        <f t="shared" si="3"/>
        <v>0.9924433249</v>
      </c>
      <c r="L7" s="22">
        <f t="shared" si="4"/>
        <v>800</v>
      </c>
    </row>
    <row r="8">
      <c r="A8" s="15" t="s">
        <v>18</v>
      </c>
      <c r="B8" s="16">
        <v>512.0</v>
      </c>
      <c r="C8" s="16" t="s">
        <v>13</v>
      </c>
      <c r="D8" s="16" t="s">
        <v>14</v>
      </c>
      <c r="E8" s="25">
        <v>393.0</v>
      </c>
      <c r="F8" s="25">
        <v>7.0</v>
      </c>
      <c r="G8" s="25">
        <v>14.0</v>
      </c>
      <c r="H8" s="26">
        <v>386.0</v>
      </c>
      <c r="I8" s="19">
        <f t="shared" si="1"/>
        <v>0.9821882952</v>
      </c>
      <c r="J8" s="20">
        <f t="shared" si="2"/>
        <v>0.965</v>
      </c>
      <c r="K8" s="21">
        <f t="shared" si="3"/>
        <v>0.973518285</v>
      </c>
      <c r="L8" s="22">
        <f t="shared" si="4"/>
        <v>800</v>
      </c>
    </row>
    <row r="9">
      <c r="A9" s="15" t="s">
        <v>18</v>
      </c>
      <c r="B9" s="16">
        <v>256.0</v>
      </c>
      <c r="C9" s="16" t="s">
        <v>13</v>
      </c>
      <c r="D9" s="16" t="s">
        <v>14</v>
      </c>
      <c r="E9" s="25">
        <v>394.0</v>
      </c>
      <c r="F9" s="25">
        <v>6.0</v>
      </c>
      <c r="G9" s="25">
        <v>12.0</v>
      </c>
      <c r="H9" s="26">
        <v>388.0</v>
      </c>
      <c r="I9" s="19">
        <f t="shared" si="1"/>
        <v>0.9847715736</v>
      </c>
      <c r="J9" s="20">
        <f t="shared" si="2"/>
        <v>0.97</v>
      </c>
      <c r="K9" s="21">
        <f t="shared" si="3"/>
        <v>0.9773299748</v>
      </c>
      <c r="L9" s="22">
        <f t="shared" si="4"/>
        <v>800</v>
      </c>
    </row>
    <row r="10">
      <c r="A10" s="15" t="s">
        <v>11</v>
      </c>
      <c r="B10" s="16" t="s">
        <v>12</v>
      </c>
      <c r="C10" s="16" t="s">
        <v>19</v>
      </c>
      <c r="D10" s="16" t="s">
        <v>14</v>
      </c>
      <c r="E10" s="30">
        <v>300.0</v>
      </c>
      <c r="F10" s="30">
        <v>100.0</v>
      </c>
      <c r="G10" s="30">
        <v>22.0</v>
      </c>
      <c r="H10" s="31">
        <v>22.0</v>
      </c>
      <c r="I10" s="19">
        <f t="shared" si="1"/>
        <v>0.1803278689</v>
      </c>
      <c r="J10" s="20">
        <f t="shared" si="2"/>
        <v>0.5</v>
      </c>
      <c r="K10" s="21">
        <f t="shared" si="3"/>
        <v>0.265060241</v>
      </c>
      <c r="L10" s="22">
        <f t="shared" si="4"/>
        <v>444</v>
      </c>
    </row>
    <row r="11">
      <c r="A11" s="15" t="s">
        <v>15</v>
      </c>
      <c r="B11" s="16" t="s">
        <v>12</v>
      </c>
      <c r="C11" s="16" t="s">
        <v>19</v>
      </c>
      <c r="D11" s="16" t="s">
        <v>14</v>
      </c>
      <c r="E11" s="32">
        <v>211.0</v>
      </c>
      <c r="F11" s="33">
        <v>189.0</v>
      </c>
      <c r="G11" s="33">
        <v>3.0</v>
      </c>
      <c r="H11" s="34">
        <v>41.0</v>
      </c>
      <c r="I11" s="19">
        <f t="shared" si="1"/>
        <v>0.1782608696</v>
      </c>
      <c r="J11" s="20">
        <f t="shared" si="2"/>
        <v>0.9318181818</v>
      </c>
      <c r="K11" s="21">
        <f t="shared" si="3"/>
        <v>0.299270073</v>
      </c>
      <c r="L11" s="22">
        <f t="shared" si="4"/>
        <v>444</v>
      </c>
    </row>
    <row r="12">
      <c r="A12" s="15" t="s">
        <v>16</v>
      </c>
      <c r="B12" s="16" t="s">
        <v>12</v>
      </c>
      <c r="C12" s="16" t="s">
        <v>19</v>
      </c>
      <c r="D12" s="16" t="s">
        <v>14</v>
      </c>
      <c r="E12" s="25">
        <v>399.0</v>
      </c>
      <c r="F12" s="25">
        <v>1.0</v>
      </c>
      <c r="G12" s="25">
        <v>2.0</v>
      </c>
      <c r="H12" s="26">
        <v>42.0</v>
      </c>
      <c r="I12" s="19">
        <f t="shared" si="1"/>
        <v>0.976744186</v>
      </c>
      <c r="J12" s="20">
        <f t="shared" si="2"/>
        <v>0.9545454545</v>
      </c>
      <c r="K12" s="21">
        <f t="shared" si="3"/>
        <v>0.9655172414</v>
      </c>
      <c r="L12" s="22">
        <f t="shared" si="4"/>
        <v>444</v>
      </c>
    </row>
    <row r="13">
      <c r="A13" s="15" t="s">
        <v>17</v>
      </c>
      <c r="B13" s="16">
        <v>512.0</v>
      </c>
      <c r="C13" s="16" t="s">
        <v>19</v>
      </c>
      <c r="D13" s="16" t="s">
        <v>14</v>
      </c>
      <c r="E13" s="25">
        <v>400.0</v>
      </c>
      <c r="F13" s="25">
        <v>0.0</v>
      </c>
      <c r="G13" s="25">
        <v>1.0</v>
      </c>
      <c r="H13" s="26">
        <v>43.0</v>
      </c>
      <c r="I13" s="19">
        <f t="shared" si="1"/>
        <v>1</v>
      </c>
      <c r="J13" s="20">
        <f t="shared" si="2"/>
        <v>0.9772727273</v>
      </c>
      <c r="K13" s="21">
        <f t="shared" si="3"/>
        <v>0.9885057471</v>
      </c>
      <c r="L13" s="22">
        <f t="shared" si="4"/>
        <v>444</v>
      </c>
    </row>
    <row r="14">
      <c r="A14" s="15" t="s">
        <v>17</v>
      </c>
      <c r="B14" s="16">
        <v>256.0</v>
      </c>
      <c r="C14" s="16" t="s">
        <v>19</v>
      </c>
      <c r="D14" s="16" t="s">
        <v>14</v>
      </c>
      <c r="E14" s="25">
        <v>400.0</v>
      </c>
      <c r="F14" s="25">
        <v>0.0</v>
      </c>
      <c r="G14" s="25">
        <v>1.0</v>
      </c>
      <c r="H14" s="26">
        <v>43.0</v>
      </c>
      <c r="I14" s="27">
        <f t="shared" si="1"/>
        <v>1</v>
      </c>
      <c r="J14" s="28">
        <f t="shared" si="2"/>
        <v>0.9772727273</v>
      </c>
      <c r="K14" s="29">
        <f t="shared" si="3"/>
        <v>0.9885057471</v>
      </c>
      <c r="L14" s="22">
        <f t="shared" si="4"/>
        <v>444</v>
      </c>
    </row>
    <row r="15">
      <c r="A15" s="15" t="s">
        <v>18</v>
      </c>
      <c r="B15" s="16">
        <v>512.0</v>
      </c>
      <c r="C15" s="16" t="s">
        <v>19</v>
      </c>
      <c r="D15" s="16" t="s">
        <v>14</v>
      </c>
      <c r="E15" s="25">
        <v>393.0</v>
      </c>
      <c r="F15" s="25">
        <v>7.0</v>
      </c>
      <c r="G15" s="25">
        <v>4.0</v>
      </c>
      <c r="H15" s="26">
        <v>40.0</v>
      </c>
      <c r="I15" s="19">
        <f t="shared" si="1"/>
        <v>0.8510638298</v>
      </c>
      <c r="J15" s="20">
        <f t="shared" si="2"/>
        <v>0.9090909091</v>
      </c>
      <c r="K15" s="21">
        <f t="shared" si="3"/>
        <v>0.8791208791</v>
      </c>
      <c r="L15" s="22">
        <f t="shared" si="4"/>
        <v>444</v>
      </c>
    </row>
    <row r="16">
      <c r="A16" s="35" t="s">
        <v>18</v>
      </c>
      <c r="B16" s="36">
        <v>256.0</v>
      </c>
      <c r="C16" s="36" t="s">
        <v>19</v>
      </c>
      <c r="D16" s="36" t="s">
        <v>14</v>
      </c>
      <c r="E16" s="37">
        <v>394.0</v>
      </c>
      <c r="F16" s="37">
        <v>6.0</v>
      </c>
      <c r="G16" s="37">
        <v>2.0</v>
      </c>
      <c r="H16" s="38">
        <v>42.0</v>
      </c>
      <c r="I16" s="39">
        <f t="shared" si="1"/>
        <v>0.875</v>
      </c>
      <c r="J16" s="40">
        <f t="shared" si="2"/>
        <v>0.9545454545</v>
      </c>
      <c r="K16" s="41">
        <f t="shared" si="3"/>
        <v>0.9130434783</v>
      </c>
      <c r="L16" s="22">
        <f t="shared" si="4"/>
        <v>444</v>
      </c>
    </row>
    <row r="17">
      <c r="A17" s="6" t="s">
        <v>11</v>
      </c>
      <c r="B17" s="7" t="s">
        <v>12</v>
      </c>
      <c r="C17" s="7" t="s">
        <v>13</v>
      </c>
      <c r="D17" s="7" t="s">
        <v>20</v>
      </c>
      <c r="E17" s="42">
        <v>320.0</v>
      </c>
      <c r="F17" s="43">
        <v>80.0</v>
      </c>
      <c r="G17" s="43">
        <v>204.0</v>
      </c>
      <c r="H17" s="44">
        <v>196.0</v>
      </c>
      <c r="I17" s="45">
        <f t="shared" si="1"/>
        <v>0.7101449275</v>
      </c>
      <c r="J17" s="46">
        <f t="shared" si="2"/>
        <v>0.49</v>
      </c>
      <c r="K17" s="47">
        <f t="shared" si="3"/>
        <v>0.5798816568</v>
      </c>
      <c r="L17" s="22">
        <f t="shared" si="4"/>
        <v>800</v>
      </c>
    </row>
    <row r="18">
      <c r="A18" s="15" t="s">
        <v>15</v>
      </c>
      <c r="B18" s="16" t="s">
        <v>12</v>
      </c>
      <c r="C18" s="16" t="s">
        <v>13</v>
      </c>
      <c r="D18" s="16" t="s">
        <v>20</v>
      </c>
      <c r="E18" s="17">
        <v>280.0</v>
      </c>
      <c r="F18" s="23">
        <v>120.0</v>
      </c>
      <c r="G18" s="23">
        <v>204.0</v>
      </c>
      <c r="H18" s="24">
        <v>196.0</v>
      </c>
      <c r="I18" s="19">
        <f t="shared" si="1"/>
        <v>0.6202531646</v>
      </c>
      <c r="J18" s="20">
        <f t="shared" si="2"/>
        <v>0.49</v>
      </c>
      <c r="K18" s="21">
        <f t="shared" si="3"/>
        <v>0.5474860335</v>
      </c>
      <c r="L18" s="22">
        <f t="shared" si="4"/>
        <v>800</v>
      </c>
      <c r="M18" s="48"/>
    </row>
    <row r="19">
      <c r="A19" s="15" t="s">
        <v>16</v>
      </c>
      <c r="B19" s="16" t="s">
        <v>12</v>
      </c>
      <c r="C19" s="16" t="s">
        <v>13</v>
      </c>
      <c r="D19" s="16" t="s">
        <v>20</v>
      </c>
      <c r="E19" s="25">
        <v>378.0</v>
      </c>
      <c r="F19" s="25">
        <v>22.0</v>
      </c>
      <c r="G19" s="25">
        <v>49.0</v>
      </c>
      <c r="H19" s="26">
        <v>351.0</v>
      </c>
      <c r="I19" s="19">
        <f t="shared" si="1"/>
        <v>0.9410187668</v>
      </c>
      <c r="J19" s="20">
        <f t="shared" si="2"/>
        <v>0.8775</v>
      </c>
      <c r="K19" s="21">
        <f t="shared" si="3"/>
        <v>0.9081500647</v>
      </c>
      <c r="L19" s="22">
        <f t="shared" si="4"/>
        <v>800</v>
      </c>
    </row>
    <row r="20">
      <c r="A20" s="15" t="s">
        <v>17</v>
      </c>
      <c r="B20" s="16">
        <v>512.0</v>
      </c>
      <c r="C20" s="16" t="s">
        <v>13</v>
      </c>
      <c r="D20" s="16" t="s">
        <v>20</v>
      </c>
      <c r="E20" s="25">
        <v>373.0</v>
      </c>
      <c r="F20" s="25">
        <v>27.0</v>
      </c>
      <c r="G20" s="25">
        <v>36.0</v>
      </c>
      <c r="H20" s="26">
        <v>364.0</v>
      </c>
      <c r="I20" s="19">
        <f t="shared" si="1"/>
        <v>0.9309462916</v>
      </c>
      <c r="J20" s="20">
        <f t="shared" si="2"/>
        <v>0.91</v>
      </c>
      <c r="K20" s="21">
        <f t="shared" si="3"/>
        <v>0.9203539823</v>
      </c>
      <c r="L20" s="22">
        <f t="shared" si="4"/>
        <v>800</v>
      </c>
    </row>
    <row r="21">
      <c r="A21" s="15" t="s">
        <v>17</v>
      </c>
      <c r="B21" s="16">
        <v>256.0</v>
      </c>
      <c r="C21" s="16" t="s">
        <v>13</v>
      </c>
      <c r="D21" s="16" t="s">
        <v>20</v>
      </c>
      <c r="E21" s="25">
        <v>378.0</v>
      </c>
      <c r="F21" s="25">
        <v>22.0</v>
      </c>
      <c r="G21" s="25">
        <v>33.0</v>
      </c>
      <c r="H21" s="26">
        <v>367.0</v>
      </c>
      <c r="I21" s="27">
        <f t="shared" si="1"/>
        <v>0.9434447301</v>
      </c>
      <c r="J21" s="28">
        <f t="shared" si="2"/>
        <v>0.9175</v>
      </c>
      <c r="K21" s="29">
        <f t="shared" si="3"/>
        <v>0.9302915082</v>
      </c>
      <c r="L21" s="22">
        <f t="shared" si="4"/>
        <v>800</v>
      </c>
    </row>
    <row r="22">
      <c r="A22" s="15" t="s">
        <v>18</v>
      </c>
      <c r="B22" s="16">
        <v>512.0</v>
      </c>
      <c r="C22" s="16" t="s">
        <v>13</v>
      </c>
      <c r="D22" s="16" t="s">
        <v>20</v>
      </c>
      <c r="E22" s="25">
        <v>361.0</v>
      </c>
      <c r="F22" s="25">
        <v>39.0</v>
      </c>
      <c r="G22" s="25">
        <v>53.0</v>
      </c>
      <c r="H22" s="26">
        <v>347.0</v>
      </c>
      <c r="I22" s="19">
        <f t="shared" si="1"/>
        <v>0.8989637306</v>
      </c>
      <c r="J22" s="20">
        <f t="shared" si="2"/>
        <v>0.8675</v>
      </c>
      <c r="K22" s="21">
        <f t="shared" si="3"/>
        <v>0.8829516539</v>
      </c>
      <c r="L22" s="22">
        <f t="shared" si="4"/>
        <v>800</v>
      </c>
    </row>
    <row r="23">
      <c r="A23" s="15" t="s">
        <v>18</v>
      </c>
      <c r="B23" s="16">
        <v>256.0</v>
      </c>
      <c r="C23" s="16" t="s">
        <v>13</v>
      </c>
      <c r="D23" s="16" t="s">
        <v>20</v>
      </c>
      <c r="E23" s="25">
        <v>369.0</v>
      </c>
      <c r="F23" s="25">
        <v>31.0</v>
      </c>
      <c r="G23" s="25">
        <v>55.0</v>
      </c>
      <c r="H23" s="26">
        <v>345.0</v>
      </c>
      <c r="I23" s="19">
        <f t="shared" si="1"/>
        <v>0.9175531915</v>
      </c>
      <c r="J23" s="20">
        <f t="shared" si="2"/>
        <v>0.8625</v>
      </c>
      <c r="K23" s="21">
        <f t="shared" si="3"/>
        <v>0.8891752577</v>
      </c>
      <c r="L23" s="22">
        <f t="shared" si="4"/>
        <v>800</v>
      </c>
    </row>
    <row r="24">
      <c r="A24" s="15" t="s">
        <v>11</v>
      </c>
      <c r="B24" s="16" t="s">
        <v>12</v>
      </c>
      <c r="C24" s="16" t="s">
        <v>19</v>
      </c>
      <c r="D24" s="16" t="s">
        <v>20</v>
      </c>
      <c r="E24" s="32">
        <v>320.0</v>
      </c>
      <c r="F24" s="33">
        <v>80.0</v>
      </c>
      <c r="G24" s="33">
        <v>30.0</v>
      </c>
      <c r="H24" s="34">
        <v>14.0</v>
      </c>
      <c r="I24" s="19">
        <f t="shared" si="1"/>
        <v>0.1489361702</v>
      </c>
      <c r="J24" s="20">
        <f t="shared" si="2"/>
        <v>0.3181818182</v>
      </c>
      <c r="K24" s="21">
        <f t="shared" si="3"/>
        <v>0.2028985507</v>
      </c>
      <c r="L24" s="22">
        <f t="shared" si="4"/>
        <v>444</v>
      </c>
    </row>
    <row r="25">
      <c r="A25" s="15" t="s">
        <v>15</v>
      </c>
      <c r="B25" s="16" t="s">
        <v>12</v>
      </c>
      <c r="C25" s="16" t="s">
        <v>19</v>
      </c>
      <c r="D25" s="16" t="s">
        <v>20</v>
      </c>
      <c r="E25" s="32">
        <v>280.0</v>
      </c>
      <c r="F25" s="33">
        <v>120.0</v>
      </c>
      <c r="G25" s="49">
        <v>18.0</v>
      </c>
      <c r="H25" s="34">
        <v>26.0</v>
      </c>
      <c r="I25" s="19">
        <f t="shared" si="1"/>
        <v>0.1780821918</v>
      </c>
      <c r="J25" s="20">
        <f t="shared" si="2"/>
        <v>0.5909090909</v>
      </c>
      <c r="K25" s="21">
        <f t="shared" si="3"/>
        <v>0.2736842105</v>
      </c>
      <c r="L25" s="22">
        <f t="shared" si="4"/>
        <v>444</v>
      </c>
    </row>
    <row r="26">
      <c r="A26" s="15" t="s">
        <v>16</v>
      </c>
      <c r="B26" s="16" t="s">
        <v>12</v>
      </c>
      <c r="C26" s="16" t="s">
        <v>19</v>
      </c>
      <c r="D26" s="16" t="s">
        <v>20</v>
      </c>
      <c r="E26" s="25">
        <v>378.0</v>
      </c>
      <c r="F26" s="25">
        <v>22.0</v>
      </c>
      <c r="G26" s="25">
        <v>10.0</v>
      </c>
      <c r="H26" s="26">
        <v>34.0</v>
      </c>
      <c r="I26" s="19">
        <f t="shared" si="1"/>
        <v>0.6071428571</v>
      </c>
      <c r="J26" s="20">
        <f t="shared" si="2"/>
        <v>0.7727272727</v>
      </c>
      <c r="K26" s="21">
        <f t="shared" si="3"/>
        <v>0.68</v>
      </c>
      <c r="L26" s="22">
        <f t="shared" si="4"/>
        <v>444</v>
      </c>
    </row>
    <row r="27">
      <c r="A27" s="15" t="s">
        <v>17</v>
      </c>
      <c r="B27" s="16">
        <v>512.0</v>
      </c>
      <c r="C27" s="16" t="s">
        <v>19</v>
      </c>
      <c r="D27" s="16" t="s">
        <v>20</v>
      </c>
      <c r="E27" s="25">
        <v>373.0</v>
      </c>
      <c r="F27" s="25">
        <v>27.0</v>
      </c>
      <c r="G27" s="25">
        <v>4.0</v>
      </c>
      <c r="H27" s="26">
        <v>40.0</v>
      </c>
      <c r="I27" s="19">
        <f t="shared" si="1"/>
        <v>0.5970149254</v>
      </c>
      <c r="J27" s="20">
        <f t="shared" si="2"/>
        <v>0.9090909091</v>
      </c>
      <c r="K27" s="21">
        <f t="shared" si="3"/>
        <v>0.7207207207</v>
      </c>
      <c r="L27" s="22">
        <f t="shared" si="4"/>
        <v>444</v>
      </c>
    </row>
    <row r="28">
      <c r="A28" s="15" t="s">
        <v>17</v>
      </c>
      <c r="B28" s="16">
        <v>256.0</v>
      </c>
      <c r="C28" s="16" t="s">
        <v>19</v>
      </c>
      <c r="D28" s="16" t="s">
        <v>20</v>
      </c>
      <c r="E28" s="25">
        <v>378.0</v>
      </c>
      <c r="F28" s="25">
        <v>22.0</v>
      </c>
      <c r="G28" s="25">
        <v>5.0</v>
      </c>
      <c r="H28" s="26">
        <v>39.0</v>
      </c>
      <c r="I28" s="27">
        <f t="shared" si="1"/>
        <v>0.6393442623</v>
      </c>
      <c r="J28" s="28">
        <f t="shared" si="2"/>
        <v>0.8863636364</v>
      </c>
      <c r="K28" s="29">
        <f t="shared" si="3"/>
        <v>0.7428571429</v>
      </c>
      <c r="L28" s="22">
        <f t="shared" si="4"/>
        <v>444</v>
      </c>
    </row>
    <row r="29">
      <c r="A29" s="15" t="s">
        <v>18</v>
      </c>
      <c r="B29" s="16">
        <v>512.0</v>
      </c>
      <c r="C29" s="16" t="s">
        <v>19</v>
      </c>
      <c r="D29" s="16" t="s">
        <v>20</v>
      </c>
      <c r="E29" s="25">
        <v>361.0</v>
      </c>
      <c r="F29" s="25">
        <v>39.0</v>
      </c>
      <c r="G29" s="25">
        <v>7.0</v>
      </c>
      <c r="H29" s="26">
        <v>37.0</v>
      </c>
      <c r="I29" s="19">
        <f t="shared" si="1"/>
        <v>0.4868421053</v>
      </c>
      <c r="J29" s="20">
        <f t="shared" si="2"/>
        <v>0.8409090909</v>
      </c>
      <c r="K29" s="21">
        <f t="shared" si="3"/>
        <v>0.6166666667</v>
      </c>
      <c r="L29" s="22">
        <f t="shared" si="4"/>
        <v>444</v>
      </c>
    </row>
    <row r="30">
      <c r="A30" s="35" t="s">
        <v>18</v>
      </c>
      <c r="B30" s="36">
        <v>256.0</v>
      </c>
      <c r="C30" s="36" t="s">
        <v>19</v>
      </c>
      <c r="D30" s="36" t="s">
        <v>20</v>
      </c>
      <c r="E30" s="37">
        <v>369.0</v>
      </c>
      <c r="F30" s="37">
        <v>31.0</v>
      </c>
      <c r="G30" s="37">
        <v>8.0</v>
      </c>
      <c r="H30" s="38">
        <v>36.0</v>
      </c>
      <c r="I30" s="50">
        <f t="shared" si="1"/>
        <v>0.5373134328</v>
      </c>
      <c r="J30" s="51">
        <f t="shared" si="2"/>
        <v>0.8181818182</v>
      </c>
      <c r="K30" s="52">
        <f t="shared" si="3"/>
        <v>0.6486486486</v>
      </c>
      <c r="L30" s="22">
        <f t="shared" si="4"/>
        <v>444</v>
      </c>
    </row>
    <row r="31">
      <c r="A31" s="6" t="s">
        <v>11</v>
      </c>
      <c r="B31" s="7" t="s">
        <v>12</v>
      </c>
      <c r="C31" s="7" t="s">
        <v>13</v>
      </c>
      <c r="D31" s="7" t="s">
        <v>21</v>
      </c>
      <c r="E31" s="53">
        <v>243.0</v>
      </c>
      <c r="F31" s="54">
        <v>157.0</v>
      </c>
      <c r="G31" s="54">
        <v>154.0</v>
      </c>
      <c r="H31" s="55">
        <v>246.0</v>
      </c>
      <c r="I31" s="56">
        <f t="shared" si="1"/>
        <v>0.6104218362</v>
      </c>
      <c r="J31" s="57">
        <f t="shared" si="2"/>
        <v>0.615</v>
      </c>
      <c r="K31" s="58">
        <f t="shared" si="3"/>
        <v>0.6127023661</v>
      </c>
      <c r="L31" s="22">
        <f t="shared" si="4"/>
        <v>800</v>
      </c>
    </row>
    <row r="32">
      <c r="A32" s="15" t="s">
        <v>15</v>
      </c>
      <c r="B32" s="16" t="s">
        <v>12</v>
      </c>
      <c r="C32" s="16" t="s">
        <v>13</v>
      </c>
      <c r="D32" s="16" t="s">
        <v>21</v>
      </c>
      <c r="E32" s="17">
        <v>160.0</v>
      </c>
      <c r="F32" s="23">
        <v>240.0</v>
      </c>
      <c r="G32" s="23">
        <v>132.0</v>
      </c>
      <c r="H32" s="24">
        <v>268.0</v>
      </c>
      <c r="I32" s="19">
        <f t="shared" si="1"/>
        <v>0.5275590551</v>
      </c>
      <c r="J32" s="20">
        <f t="shared" si="2"/>
        <v>0.67</v>
      </c>
      <c r="K32" s="21">
        <f t="shared" si="3"/>
        <v>0.59030837</v>
      </c>
      <c r="L32" s="22">
        <f t="shared" si="4"/>
        <v>800</v>
      </c>
    </row>
    <row r="33">
      <c r="A33" s="15" t="s">
        <v>16</v>
      </c>
      <c r="B33" s="16" t="s">
        <v>12</v>
      </c>
      <c r="C33" s="16" t="s">
        <v>13</v>
      </c>
      <c r="D33" s="16" t="s">
        <v>21</v>
      </c>
      <c r="E33" s="25">
        <v>326.0</v>
      </c>
      <c r="F33" s="25">
        <v>74.0</v>
      </c>
      <c r="G33" s="25">
        <v>131.0</v>
      </c>
      <c r="H33" s="26">
        <v>269.0</v>
      </c>
      <c r="I33" s="19">
        <f t="shared" si="1"/>
        <v>0.7842565598</v>
      </c>
      <c r="J33" s="20">
        <f t="shared" si="2"/>
        <v>0.6725</v>
      </c>
      <c r="K33" s="21">
        <f t="shared" si="3"/>
        <v>0.7240915209</v>
      </c>
      <c r="L33" s="22">
        <f t="shared" si="4"/>
        <v>800</v>
      </c>
    </row>
    <row r="34">
      <c r="A34" s="15" t="s">
        <v>17</v>
      </c>
      <c r="B34" s="16">
        <v>512.0</v>
      </c>
      <c r="C34" s="16" t="s">
        <v>13</v>
      </c>
      <c r="D34" s="16" t="s">
        <v>21</v>
      </c>
      <c r="E34" s="25">
        <v>296.0</v>
      </c>
      <c r="F34" s="25">
        <v>104.0</v>
      </c>
      <c r="G34" s="25">
        <v>146.0</v>
      </c>
      <c r="H34" s="26">
        <v>254.0</v>
      </c>
      <c r="I34" s="19">
        <f t="shared" si="1"/>
        <v>0.7094972067</v>
      </c>
      <c r="J34" s="20">
        <f t="shared" si="2"/>
        <v>0.635</v>
      </c>
      <c r="K34" s="21">
        <f t="shared" si="3"/>
        <v>0.6701846966</v>
      </c>
      <c r="L34" s="22">
        <f t="shared" si="4"/>
        <v>800</v>
      </c>
    </row>
    <row r="35">
      <c r="A35" s="15" t="s">
        <v>17</v>
      </c>
      <c r="B35" s="16">
        <v>256.0</v>
      </c>
      <c r="C35" s="16" t="s">
        <v>13</v>
      </c>
      <c r="D35" s="16" t="s">
        <v>21</v>
      </c>
      <c r="E35" s="25">
        <v>306.0</v>
      </c>
      <c r="F35" s="25">
        <v>94.0</v>
      </c>
      <c r="G35" s="25">
        <v>131.0</v>
      </c>
      <c r="H35" s="26">
        <v>269.0</v>
      </c>
      <c r="I35" s="19">
        <f t="shared" si="1"/>
        <v>0.741046832</v>
      </c>
      <c r="J35" s="20">
        <f t="shared" si="2"/>
        <v>0.6725</v>
      </c>
      <c r="K35" s="21">
        <f t="shared" si="3"/>
        <v>0.7051114024</v>
      </c>
      <c r="L35" s="22">
        <f t="shared" si="4"/>
        <v>800</v>
      </c>
    </row>
    <row r="36">
      <c r="A36" s="15" t="s">
        <v>18</v>
      </c>
      <c r="B36" s="16">
        <v>512.0</v>
      </c>
      <c r="C36" s="16" t="s">
        <v>13</v>
      </c>
      <c r="D36" s="16" t="s">
        <v>21</v>
      </c>
      <c r="E36" s="25">
        <v>292.0</v>
      </c>
      <c r="F36" s="25">
        <v>108.0</v>
      </c>
      <c r="G36" s="25">
        <v>110.0</v>
      </c>
      <c r="H36" s="26">
        <v>290.0</v>
      </c>
      <c r="I36" s="19">
        <f t="shared" si="1"/>
        <v>0.7286432161</v>
      </c>
      <c r="J36" s="20">
        <f t="shared" si="2"/>
        <v>0.725</v>
      </c>
      <c r="K36" s="21">
        <f t="shared" si="3"/>
        <v>0.7268170426</v>
      </c>
      <c r="L36" s="22">
        <f t="shared" si="4"/>
        <v>800</v>
      </c>
    </row>
    <row r="37">
      <c r="A37" s="15" t="s">
        <v>18</v>
      </c>
      <c r="B37" s="16">
        <v>256.0</v>
      </c>
      <c r="C37" s="16" t="s">
        <v>13</v>
      </c>
      <c r="D37" s="16" t="s">
        <v>21</v>
      </c>
      <c r="E37" s="25">
        <v>284.0</v>
      </c>
      <c r="F37" s="25">
        <v>116.0</v>
      </c>
      <c r="G37" s="25">
        <v>102.0</v>
      </c>
      <c r="H37" s="26">
        <v>298.0</v>
      </c>
      <c r="I37" s="27">
        <f t="shared" si="1"/>
        <v>0.7198067633</v>
      </c>
      <c r="J37" s="28">
        <f t="shared" si="2"/>
        <v>0.745</v>
      </c>
      <c r="K37" s="29">
        <f t="shared" si="3"/>
        <v>0.7321867322</v>
      </c>
      <c r="L37" s="22">
        <f t="shared" si="4"/>
        <v>800</v>
      </c>
    </row>
    <row r="38">
      <c r="A38" s="15" t="s">
        <v>11</v>
      </c>
      <c r="B38" s="16" t="s">
        <v>12</v>
      </c>
      <c r="C38" s="16" t="s">
        <v>19</v>
      </c>
      <c r="D38" s="16" t="s">
        <v>21</v>
      </c>
      <c r="E38" s="32">
        <v>243.0</v>
      </c>
      <c r="F38" s="33">
        <v>157.0</v>
      </c>
      <c r="G38" s="33">
        <v>13.0</v>
      </c>
      <c r="H38" s="34">
        <v>31.0</v>
      </c>
      <c r="I38" s="19">
        <f t="shared" si="1"/>
        <v>0.164893617</v>
      </c>
      <c r="J38" s="20">
        <f t="shared" si="2"/>
        <v>0.7045454545</v>
      </c>
      <c r="K38" s="21">
        <f t="shared" si="3"/>
        <v>0.2672413793</v>
      </c>
      <c r="L38" s="22">
        <f t="shared" si="4"/>
        <v>444</v>
      </c>
    </row>
    <row r="39">
      <c r="A39" s="15" t="s">
        <v>15</v>
      </c>
      <c r="B39" s="16" t="s">
        <v>12</v>
      </c>
      <c r="C39" s="16" t="s">
        <v>19</v>
      </c>
      <c r="D39" s="16" t="s">
        <v>21</v>
      </c>
      <c r="E39" s="32">
        <v>160.0</v>
      </c>
      <c r="F39" s="33">
        <v>240.0</v>
      </c>
      <c r="G39" s="33">
        <v>18.0</v>
      </c>
      <c r="H39" s="34">
        <v>26.0</v>
      </c>
      <c r="I39" s="19">
        <f t="shared" si="1"/>
        <v>0.0977443609</v>
      </c>
      <c r="J39" s="20">
        <f t="shared" si="2"/>
        <v>0.5909090909</v>
      </c>
      <c r="K39" s="21">
        <f t="shared" si="3"/>
        <v>0.1677419355</v>
      </c>
      <c r="L39" s="22">
        <f t="shared" si="4"/>
        <v>444</v>
      </c>
    </row>
    <row r="40">
      <c r="A40" s="15" t="s">
        <v>16</v>
      </c>
      <c r="B40" s="16" t="s">
        <v>12</v>
      </c>
      <c r="C40" s="16" t="s">
        <v>19</v>
      </c>
      <c r="D40" s="16" t="s">
        <v>21</v>
      </c>
      <c r="E40" s="25">
        <v>326.0</v>
      </c>
      <c r="F40" s="25">
        <v>74.0</v>
      </c>
      <c r="G40" s="25">
        <v>14.0</v>
      </c>
      <c r="H40" s="26">
        <v>30.0</v>
      </c>
      <c r="I40" s="27">
        <f t="shared" si="1"/>
        <v>0.2884615385</v>
      </c>
      <c r="J40" s="28">
        <f t="shared" si="2"/>
        <v>0.6818181818</v>
      </c>
      <c r="K40" s="29">
        <f t="shared" si="3"/>
        <v>0.4054054054</v>
      </c>
      <c r="L40" s="22">
        <f t="shared" si="4"/>
        <v>444</v>
      </c>
    </row>
    <row r="41">
      <c r="A41" s="15" t="s">
        <v>17</v>
      </c>
      <c r="B41" s="16">
        <v>512.0</v>
      </c>
      <c r="C41" s="16" t="s">
        <v>19</v>
      </c>
      <c r="D41" s="16" t="s">
        <v>21</v>
      </c>
      <c r="E41" s="25">
        <v>296.0</v>
      </c>
      <c r="F41" s="25">
        <v>104.0</v>
      </c>
      <c r="G41" s="25">
        <v>20.0</v>
      </c>
      <c r="H41" s="26">
        <v>24.0</v>
      </c>
      <c r="I41" s="19">
        <f t="shared" si="1"/>
        <v>0.1875</v>
      </c>
      <c r="J41" s="20">
        <f t="shared" si="2"/>
        <v>0.5454545455</v>
      </c>
      <c r="K41" s="21">
        <f t="shared" si="3"/>
        <v>0.2790697674</v>
      </c>
      <c r="L41" s="22">
        <f t="shared" si="4"/>
        <v>444</v>
      </c>
    </row>
    <row r="42">
      <c r="A42" s="15" t="s">
        <v>17</v>
      </c>
      <c r="B42" s="16">
        <v>256.0</v>
      </c>
      <c r="C42" s="16" t="s">
        <v>19</v>
      </c>
      <c r="D42" s="16" t="s">
        <v>21</v>
      </c>
      <c r="E42" s="25">
        <v>306.0</v>
      </c>
      <c r="F42" s="25">
        <v>94.0</v>
      </c>
      <c r="G42" s="25">
        <v>17.0</v>
      </c>
      <c r="H42" s="26">
        <v>27.0</v>
      </c>
      <c r="I42" s="19">
        <f t="shared" si="1"/>
        <v>0.2231404959</v>
      </c>
      <c r="J42" s="20">
        <f t="shared" si="2"/>
        <v>0.6136363636</v>
      </c>
      <c r="K42" s="21">
        <f t="shared" si="3"/>
        <v>0.3272727273</v>
      </c>
      <c r="L42" s="22">
        <f t="shared" si="4"/>
        <v>444</v>
      </c>
    </row>
    <row r="43">
      <c r="A43" s="15" t="s">
        <v>18</v>
      </c>
      <c r="B43" s="16">
        <v>512.0</v>
      </c>
      <c r="C43" s="16" t="s">
        <v>19</v>
      </c>
      <c r="D43" s="16" t="s">
        <v>21</v>
      </c>
      <c r="E43" s="25">
        <v>292.0</v>
      </c>
      <c r="F43" s="25">
        <v>108.0</v>
      </c>
      <c r="G43" s="25">
        <v>9.0</v>
      </c>
      <c r="H43" s="26">
        <v>35.0</v>
      </c>
      <c r="I43" s="19">
        <f t="shared" si="1"/>
        <v>0.2447552448</v>
      </c>
      <c r="J43" s="28">
        <f t="shared" si="2"/>
        <v>0.7954545455</v>
      </c>
      <c r="K43" s="21">
        <f t="shared" si="3"/>
        <v>0.3743315508</v>
      </c>
      <c r="L43" s="22">
        <f t="shared" si="4"/>
        <v>444</v>
      </c>
    </row>
    <row r="44">
      <c r="A44" s="35" t="s">
        <v>18</v>
      </c>
      <c r="B44" s="36">
        <v>256.0</v>
      </c>
      <c r="C44" s="36" t="s">
        <v>19</v>
      </c>
      <c r="D44" s="36" t="s">
        <v>21</v>
      </c>
      <c r="E44" s="37">
        <v>284.0</v>
      </c>
      <c r="F44" s="37">
        <v>116.0</v>
      </c>
      <c r="G44" s="37">
        <v>9.0</v>
      </c>
      <c r="H44" s="38">
        <v>35.0</v>
      </c>
      <c r="I44" s="39">
        <f t="shared" si="1"/>
        <v>0.2317880795</v>
      </c>
      <c r="J44" s="40">
        <f t="shared" si="2"/>
        <v>0.7954545455</v>
      </c>
      <c r="K44" s="41">
        <f t="shared" si="3"/>
        <v>0.358974359</v>
      </c>
      <c r="L44" s="59">
        <f t="shared" si="4"/>
        <v>444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4" max="4" width="21.75"/>
  </cols>
  <sheetData>
    <row r="1">
      <c r="A1" s="60"/>
      <c r="B1" s="60"/>
      <c r="C1" s="60"/>
      <c r="D1" s="60"/>
      <c r="E1" s="61" t="s">
        <v>3</v>
      </c>
      <c r="F1" s="61" t="s">
        <v>4</v>
      </c>
      <c r="G1" s="61" t="s">
        <v>5</v>
      </c>
      <c r="H1" s="62" t="s">
        <v>4</v>
      </c>
      <c r="I1" s="25" t="s">
        <v>8</v>
      </c>
      <c r="J1" s="25" t="s">
        <v>22</v>
      </c>
      <c r="K1" s="63"/>
    </row>
    <row r="2">
      <c r="A2" s="25" t="s">
        <v>23</v>
      </c>
      <c r="B2" s="25"/>
      <c r="C2" s="25" t="s">
        <v>13</v>
      </c>
      <c r="D2" s="25" t="s">
        <v>14</v>
      </c>
      <c r="E2" s="64">
        <v>1527756.0</v>
      </c>
      <c r="F2" s="25">
        <v>714.0</v>
      </c>
      <c r="G2" s="25">
        <v>16586.0</v>
      </c>
      <c r="H2" s="26">
        <v>5241.0</v>
      </c>
      <c r="I2" s="65">
        <f t="shared" ref="I2:I8" si="1">H2/(H2+G2)</f>
        <v>0.2401154533</v>
      </c>
      <c r="J2" s="65">
        <f t="shared" ref="J2:J8" si="2">H2/(H2+F2)</f>
        <v>0.8801007557</v>
      </c>
    </row>
    <row r="3">
      <c r="A3" s="25" t="s">
        <v>23</v>
      </c>
      <c r="B3" s="25"/>
      <c r="C3" s="25" t="s">
        <v>19</v>
      </c>
      <c r="D3" s="25" t="s">
        <v>14</v>
      </c>
      <c r="E3" s="64">
        <v>843728.0</v>
      </c>
      <c r="F3" s="25">
        <v>418.0</v>
      </c>
      <c r="G3" s="25">
        <v>2917.0</v>
      </c>
      <c r="H3" s="26">
        <v>607.0</v>
      </c>
      <c r="I3" s="65">
        <f t="shared" si="1"/>
        <v>0.1722474461</v>
      </c>
      <c r="J3" s="65">
        <f t="shared" si="2"/>
        <v>0.592195122</v>
      </c>
    </row>
    <row r="4">
      <c r="A4" s="25" t="s">
        <v>23</v>
      </c>
      <c r="B4" s="25"/>
      <c r="C4" s="25" t="s">
        <v>13</v>
      </c>
      <c r="D4" s="25" t="s">
        <v>20</v>
      </c>
      <c r="E4" s="64">
        <v>1550572.0</v>
      </c>
      <c r="F4" s="25">
        <v>197.0</v>
      </c>
      <c r="G4" s="25">
        <v>2907.0</v>
      </c>
      <c r="H4" s="26">
        <v>1214.0</v>
      </c>
      <c r="I4" s="65">
        <f t="shared" si="1"/>
        <v>0.2945886921</v>
      </c>
      <c r="J4" s="65">
        <f t="shared" si="2"/>
        <v>0.8603827073</v>
      </c>
    </row>
    <row r="5">
      <c r="A5" s="66" t="s">
        <v>23</v>
      </c>
      <c r="B5" s="66"/>
      <c r="C5" s="66" t="s">
        <v>19</v>
      </c>
      <c r="D5" s="66" t="s">
        <v>20</v>
      </c>
      <c r="E5" s="67">
        <v>860395.0</v>
      </c>
      <c r="F5" s="66">
        <v>128.0</v>
      </c>
      <c r="G5" s="66">
        <v>607.0</v>
      </c>
      <c r="H5" s="68">
        <v>311.0</v>
      </c>
      <c r="I5" s="65">
        <f t="shared" si="1"/>
        <v>0.3387799564</v>
      </c>
      <c r="J5" s="65">
        <f t="shared" si="2"/>
        <v>0.708428246</v>
      </c>
    </row>
    <row r="6">
      <c r="A6" s="25" t="s">
        <v>23</v>
      </c>
      <c r="B6" s="25"/>
      <c r="C6" s="25" t="s">
        <v>13</v>
      </c>
      <c r="D6" s="25" t="s">
        <v>21</v>
      </c>
      <c r="E6" s="64">
        <v>1553902.0</v>
      </c>
      <c r="F6" s="25">
        <v>53.0</v>
      </c>
      <c r="G6" s="25">
        <v>725.0</v>
      </c>
      <c r="H6" s="25">
        <v>210.0</v>
      </c>
      <c r="I6" s="65">
        <f t="shared" si="1"/>
        <v>0.2245989305</v>
      </c>
      <c r="J6" s="65">
        <f t="shared" si="2"/>
        <v>0.7984790875</v>
      </c>
    </row>
    <row r="7">
      <c r="A7" s="25" t="s">
        <v>23</v>
      </c>
      <c r="B7" s="25"/>
      <c r="C7" s="25" t="s">
        <v>19</v>
      </c>
      <c r="D7" s="69" t="s">
        <v>21</v>
      </c>
      <c r="E7" s="64">
        <v>861372.0</v>
      </c>
      <c r="F7" s="25">
        <v>27.0</v>
      </c>
      <c r="G7" s="25">
        <v>27.0</v>
      </c>
      <c r="H7" s="25">
        <v>15.0</v>
      </c>
      <c r="I7" s="65">
        <f t="shared" si="1"/>
        <v>0.3571428571</v>
      </c>
      <c r="J7" s="65">
        <f t="shared" si="2"/>
        <v>0.3571428571</v>
      </c>
    </row>
    <row r="8">
      <c r="A8" s="70" t="s">
        <v>24</v>
      </c>
      <c r="B8" s="70"/>
      <c r="C8" s="70" t="s">
        <v>12</v>
      </c>
      <c r="D8" s="70" t="s">
        <v>21</v>
      </c>
      <c r="E8" s="71">
        <v>3057636.0</v>
      </c>
      <c r="F8" s="70">
        <v>1425.0</v>
      </c>
      <c r="G8" s="70">
        <v>34864.0</v>
      </c>
      <c r="H8" s="72">
        <v>11881.0</v>
      </c>
      <c r="I8" s="65">
        <f t="shared" si="1"/>
        <v>0.254166221</v>
      </c>
      <c r="J8" s="65">
        <f t="shared" si="2"/>
        <v>0.8929054562</v>
      </c>
    </row>
    <row r="10">
      <c r="A10" s="5"/>
    </row>
    <row r="11">
      <c r="A11" s="5"/>
    </row>
    <row r="12">
      <c r="B12" s="5"/>
    </row>
  </sheetData>
  <drawing r:id="rId1"/>
</worksheet>
</file>