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28005" windowHeight="114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M22" i="1"/>
  <c r="M23" i="1"/>
  <c r="M24" i="1"/>
  <c r="M21" i="1"/>
  <c r="L22" i="1"/>
  <c r="L23" i="1"/>
  <c r="L24" i="1"/>
  <c r="L21" i="1"/>
  <c r="K28" i="1"/>
  <c r="K27" i="1"/>
  <c r="J21" i="1"/>
  <c r="K21" i="1" s="1"/>
  <c r="H21" i="1"/>
  <c r="F23" i="1"/>
  <c r="F7" i="1"/>
  <c r="F22" i="1" s="1"/>
  <c r="G21" i="1"/>
  <c r="F24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I24" i="1"/>
  <c r="K24" i="1" l="1"/>
  <c r="I22" i="1"/>
  <c r="K22" i="1" s="1"/>
  <c r="J22" i="1"/>
  <c r="I23" i="1"/>
  <c r="K23" i="1" s="1"/>
  <c r="J23" i="1"/>
  <c r="J24" i="1"/>
  <c r="H24" i="1"/>
  <c r="H23" i="1"/>
  <c r="H22" i="1"/>
  <c r="I2" i="1"/>
  <c r="G23" i="1"/>
  <c r="G24" i="1"/>
  <c r="G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2"/>
  <sheetViews>
    <sheetView tabSelected="1" topLeftCell="B1" workbookViewId="0">
      <selection activeCell="I5" sqref="I5"/>
    </sheetView>
  </sheetViews>
  <sheetFormatPr defaultRowHeight="15" x14ac:dyDescent="0.25"/>
  <cols>
    <col min="6" max="6" width="12" bestFit="1" customWidth="1"/>
  </cols>
  <sheetData>
    <row r="2" spans="2:13" x14ac:dyDescent="0.25">
      <c r="B2">
        <v>1</v>
      </c>
      <c r="C2">
        <v>90.7</v>
      </c>
      <c r="D2" s="1">
        <v>91.25</v>
      </c>
      <c r="E2" s="1">
        <f>SUM(C2-D2)</f>
        <v>-0.54999999999999716</v>
      </c>
      <c r="F2" s="1">
        <f>SUM(E2^2)</f>
        <v>0.30249999999999688</v>
      </c>
      <c r="G2">
        <v>88.71</v>
      </c>
      <c r="H2">
        <v>1.29</v>
      </c>
      <c r="I2">
        <f>SUM(G2:H2)</f>
        <v>90</v>
      </c>
    </row>
    <row r="3" spans="2:13" x14ac:dyDescent="0.25">
      <c r="B3">
        <v>2</v>
      </c>
      <c r="C3">
        <v>92.9</v>
      </c>
      <c r="D3" s="1">
        <v>91.25</v>
      </c>
      <c r="E3" s="1">
        <f t="shared" ref="E3:E21" si="0">SUM(C3-D3)</f>
        <v>1.6500000000000057</v>
      </c>
      <c r="F3" s="1">
        <f t="shared" ref="F3:F21" si="1">SUM(E3^2)</f>
        <v>2.7225000000000188</v>
      </c>
    </row>
    <row r="4" spans="2:13" x14ac:dyDescent="0.25">
      <c r="B4">
        <v>3</v>
      </c>
      <c r="C4">
        <v>92.98</v>
      </c>
      <c r="D4" s="1">
        <v>91.25</v>
      </c>
      <c r="E4" s="1">
        <f t="shared" si="0"/>
        <v>1.730000000000004</v>
      </c>
      <c r="F4" s="1">
        <f t="shared" si="1"/>
        <v>2.9929000000000139</v>
      </c>
    </row>
    <row r="5" spans="2:13" x14ac:dyDescent="0.25">
      <c r="B5">
        <v>4</v>
      </c>
      <c r="C5">
        <v>91.8</v>
      </c>
      <c r="D5" s="1">
        <v>91.25</v>
      </c>
      <c r="E5" s="1">
        <f t="shared" si="0"/>
        <v>0.54999999999999716</v>
      </c>
      <c r="F5" s="1">
        <f t="shared" si="1"/>
        <v>0.30249999999999688</v>
      </c>
    </row>
    <row r="6" spans="2:13" x14ac:dyDescent="0.25">
      <c r="B6">
        <v>5</v>
      </c>
      <c r="C6">
        <v>92.66</v>
      </c>
      <c r="D6" s="1">
        <v>91.25</v>
      </c>
      <c r="E6" s="1">
        <f t="shared" si="0"/>
        <v>1.4099999999999966</v>
      </c>
      <c r="F6" s="1">
        <f t="shared" si="1"/>
        <v>1.9880999999999904</v>
      </c>
    </row>
    <row r="7" spans="2:13" x14ac:dyDescent="0.25">
      <c r="B7">
        <v>6</v>
      </c>
      <c r="C7">
        <v>92.68</v>
      </c>
      <c r="D7" s="1">
        <v>91.25</v>
      </c>
      <c r="E7" s="1">
        <f t="shared" si="0"/>
        <v>1.4300000000000068</v>
      </c>
      <c r="F7" s="1">
        <f t="shared" si="1"/>
        <v>2.0449000000000197</v>
      </c>
    </row>
    <row r="8" spans="2:13" x14ac:dyDescent="0.25">
      <c r="B8">
        <v>7</v>
      </c>
      <c r="C8">
        <v>92.3</v>
      </c>
      <c r="D8" s="1">
        <v>91.25</v>
      </c>
      <c r="E8" s="1">
        <f t="shared" si="0"/>
        <v>1.0499999999999972</v>
      </c>
      <c r="F8" s="1">
        <f t="shared" si="1"/>
        <v>1.102499999999994</v>
      </c>
    </row>
    <row r="9" spans="2:13" x14ac:dyDescent="0.25">
      <c r="B9">
        <v>8</v>
      </c>
      <c r="C9">
        <v>92.77</v>
      </c>
      <c r="D9" s="1">
        <v>91.25</v>
      </c>
      <c r="E9" s="1">
        <f t="shared" si="0"/>
        <v>1.519999999999996</v>
      </c>
      <c r="F9" s="1">
        <f t="shared" si="1"/>
        <v>2.310399999999988</v>
      </c>
    </row>
    <row r="10" spans="2:13" x14ac:dyDescent="0.25">
      <c r="B10">
        <v>9</v>
      </c>
      <c r="C10">
        <v>92.54</v>
      </c>
      <c r="D10" s="1">
        <v>91.25</v>
      </c>
      <c r="E10" s="1">
        <f t="shared" si="0"/>
        <v>1.2900000000000063</v>
      </c>
      <c r="F10" s="1">
        <f t="shared" si="1"/>
        <v>1.6641000000000161</v>
      </c>
    </row>
    <row r="11" spans="2:13" x14ac:dyDescent="0.25">
      <c r="B11">
        <v>10</v>
      </c>
      <c r="C11">
        <v>92.95</v>
      </c>
      <c r="D11" s="1">
        <v>91.25</v>
      </c>
      <c r="E11" s="1">
        <f t="shared" si="0"/>
        <v>1.7000000000000028</v>
      </c>
      <c r="F11" s="1">
        <f t="shared" si="1"/>
        <v>2.8900000000000095</v>
      </c>
      <c r="M11" s="1"/>
    </row>
    <row r="12" spans="2:13" x14ac:dyDescent="0.25">
      <c r="B12">
        <v>11</v>
      </c>
      <c r="C12">
        <v>93.2</v>
      </c>
      <c r="D12" s="1">
        <v>91.25</v>
      </c>
      <c r="E12" s="1">
        <f t="shared" si="0"/>
        <v>1.9500000000000028</v>
      </c>
      <c r="F12" s="1">
        <f t="shared" si="1"/>
        <v>3.8025000000000109</v>
      </c>
      <c r="M12" s="1"/>
    </row>
    <row r="13" spans="2:13" x14ac:dyDescent="0.25">
      <c r="B13">
        <v>12</v>
      </c>
      <c r="C13">
        <v>91.07</v>
      </c>
      <c r="D13" s="1">
        <v>91.25</v>
      </c>
      <c r="E13" s="1">
        <f t="shared" si="0"/>
        <v>-0.18000000000000682</v>
      </c>
      <c r="F13" s="1">
        <f t="shared" si="1"/>
        <v>3.2400000000002455E-2</v>
      </c>
      <c r="M13" s="1"/>
    </row>
    <row r="14" spans="2:13" x14ac:dyDescent="0.25">
      <c r="B14">
        <v>13</v>
      </c>
      <c r="C14">
        <v>89.83</v>
      </c>
      <c r="D14" s="1">
        <v>91.25</v>
      </c>
      <c r="E14" s="1">
        <f t="shared" si="0"/>
        <v>-1.4200000000000017</v>
      </c>
      <c r="F14" s="1">
        <f t="shared" si="1"/>
        <v>2.0164000000000049</v>
      </c>
      <c r="M14" s="1"/>
    </row>
    <row r="15" spans="2:13" x14ac:dyDescent="0.25">
      <c r="B15">
        <v>14</v>
      </c>
      <c r="C15">
        <v>89.74</v>
      </c>
      <c r="D15" s="1">
        <v>91.25</v>
      </c>
      <c r="E15" s="1">
        <f t="shared" si="0"/>
        <v>-1.5100000000000051</v>
      </c>
      <c r="F15" s="1">
        <f t="shared" si="1"/>
        <v>2.2801000000000156</v>
      </c>
      <c r="M15" s="1"/>
    </row>
    <row r="16" spans="2:13" x14ac:dyDescent="0.25">
      <c r="B16">
        <v>15</v>
      </c>
      <c r="C16">
        <v>90.4</v>
      </c>
      <c r="D16" s="1">
        <v>91.25</v>
      </c>
      <c r="E16" s="1">
        <f t="shared" si="0"/>
        <v>-0.84999999999999432</v>
      </c>
      <c r="F16" s="1">
        <f t="shared" si="1"/>
        <v>0.72249999999999037</v>
      </c>
      <c r="M16" s="1"/>
    </row>
    <row r="17" spans="2:13" x14ac:dyDescent="0.25">
      <c r="B17">
        <v>16</v>
      </c>
      <c r="C17">
        <v>90.74</v>
      </c>
      <c r="D17" s="1">
        <v>91.25</v>
      </c>
      <c r="E17" s="1">
        <f t="shared" si="0"/>
        <v>-0.51000000000000512</v>
      </c>
      <c r="F17" s="1">
        <f t="shared" si="1"/>
        <v>0.26010000000000522</v>
      </c>
      <c r="M17" s="1"/>
    </row>
    <row r="18" spans="2:13" x14ac:dyDescent="0.25">
      <c r="B18">
        <v>17</v>
      </c>
      <c r="C18">
        <v>88.02</v>
      </c>
      <c r="D18" s="1">
        <v>91.25</v>
      </c>
      <c r="E18" s="1">
        <f t="shared" si="0"/>
        <v>-3.230000000000004</v>
      </c>
      <c r="F18" s="1">
        <f t="shared" si="1"/>
        <v>10.432900000000025</v>
      </c>
    </row>
    <row r="19" spans="2:13" x14ac:dyDescent="0.25">
      <c r="B19">
        <v>18</v>
      </c>
      <c r="C19">
        <v>88.09</v>
      </c>
      <c r="D19" s="1">
        <v>91.25</v>
      </c>
      <c r="E19" s="1">
        <f t="shared" si="0"/>
        <v>-3.1599999999999966</v>
      </c>
      <c r="F19" s="1">
        <f t="shared" si="1"/>
        <v>9.9855999999999785</v>
      </c>
    </row>
    <row r="20" spans="2:13" x14ac:dyDescent="0.25">
      <c r="B20">
        <v>19</v>
      </c>
      <c r="C20">
        <v>88.84</v>
      </c>
      <c r="D20" s="1">
        <v>91.25</v>
      </c>
      <c r="E20" s="1">
        <f t="shared" si="0"/>
        <v>-2.4099999999999966</v>
      </c>
      <c r="F20" s="1">
        <f t="shared" si="1"/>
        <v>5.8080999999999836</v>
      </c>
    </row>
    <row r="21" spans="2:13" ht="15.75" thickBot="1" x14ac:dyDescent="0.3">
      <c r="B21">
        <v>20</v>
      </c>
      <c r="C21">
        <v>90.78</v>
      </c>
      <c r="D21" s="2">
        <v>91.25</v>
      </c>
      <c r="E21" s="2">
        <f t="shared" si="0"/>
        <v>-0.46999999999999886</v>
      </c>
      <c r="F21" s="2">
        <f t="shared" si="1"/>
        <v>0.22089999999999893</v>
      </c>
      <c r="G21" s="1">
        <f>SUM(C2:C21)/20</f>
        <v>91.249499999999983</v>
      </c>
      <c r="H21" s="1">
        <f>STDEVPA(C2:C21)</f>
        <v>1.6413697785691082</v>
      </c>
      <c r="I21" s="1">
        <f>SUM(G21+H21*2)</f>
        <v>94.532239557138197</v>
      </c>
      <c r="J21" s="1">
        <f t="shared" ref="J21" si="2">SUM(G21-H21*2)</f>
        <v>87.966760442861769</v>
      </c>
      <c r="K21" s="1">
        <f t="shared" ref="K21" si="3">SUM(I21-J21)</f>
        <v>6.5654791142764282</v>
      </c>
      <c r="L21">
        <f>SUM(K21/2)</f>
        <v>3.2827395571382141</v>
      </c>
      <c r="M21" s="1">
        <f>SUM(G21-J21)</f>
        <v>3.2827395571382141</v>
      </c>
    </row>
    <row r="22" spans="2:13" ht="15.75" thickTop="1" x14ac:dyDescent="0.25">
      <c r="B22">
        <v>21</v>
      </c>
      <c r="C22">
        <v>90.54</v>
      </c>
      <c r="F22" s="1">
        <f>SUM(F2:F21)</f>
        <v>53.881900000000051</v>
      </c>
      <c r="G22" s="1">
        <f>SUM(C3:C22)/20</f>
        <v>91.241500000000002</v>
      </c>
      <c r="H22" s="1">
        <f>STDEVPA(C3:C22)</f>
        <v>1.6444156256859161</v>
      </c>
      <c r="I22" s="1">
        <f t="shared" ref="I22:I23" si="4">SUM(G22+H22*2)</f>
        <v>94.530331251371834</v>
      </c>
      <c r="J22" s="1">
        <f t="shared" ref="J22:J24" si="5">SUM(G22-H22*2)</f>
        <v>87.95266874862817</v>
      </c>
      <c r="K22" s="1">
        <f t="shared" ref="K22:K24" si="6">SUM(I22-J22)</f>
        <v>6.5776625027436637</v>
      </c>
      <c r="L22">
        <f t="shared" ref="L22:L24" si="7">SUM(K22/2)</f>
        <v>3.2888312513718319</v>
      </c>
      <c r="M22" s="1">
        <f t="shared" ref="M22:M24" si="8">SUM(G22-J22)</f>
        <v>3.2888312513718319</v>
      </c>
    </row>
    <row r="23" spans="2:13" x14ac:dyDescent="0.25">
      <c r="B23">
        <v>22</v>
      </c>
      <c r="C23">
        <v>91.39</v>
      </c>
      <c r="F23" s="1">
        <f>SUM(F22/(20))</f>
        <v>2.6940950000000026</v>
      </c>
      <c r="G23" s="1">
        <f t="shared" ref="G23:G24" si="9">SUM(C4:C23)/20</f>
        <v>91.165999999999997</v>
      </c>
      <c r="H23" s="1">
        <f>STDEVPA(C4:C23)</f>
        <v>1.6006167561287123</v>
      </c>
      <c r="I23" s="1">
        <f t="shared" si="4"/>
        <v>94.367233512257428</v>
      </c>
      <c r="J23" s="1">
        <f t="shared" si="5"/>
        <v>87.964766487742565</v>
      </c>
      <c r="K23" s="1">
        <f t="shared" si="6"/>
        <v>6.4024670245148627</v>
      </c>
      <c r="L23">
        <f t="shared" si="7"/>
        <v>3.2012335122574314</v>
      </c>
      <c r="M23" s="1">
        <f t="shared" si="8"/>
        <v>3.2012335122574314</v>
      </c>
    </row>
    <row r="24" spans="2:13" x14ac:dyDescent="0.25">
      <c r="B24">
        <v>23</v>
      </c>
      <c r="C24">
        <v>90.65</v>
      </c>
      <c r="F24">
        <f>SQRT(F23)</f>
        <v>1.6413698547250106</v>
      </c>
      <c r="G24" s="1">
        <f t="shared" si="9"/>
        <v>91.049499999999995</v>
      </c>
      <c r="H24" s="1">
        <f>STDEVPA(C5:C24)</f>
        <v>1.5482844538391518</v>
      </c>
      <c r="I24" s="1">
        <f>SUM(G24+H24*2)</f>
        <v>94.146068907678298</v>
      </c>
      <c r="J24" s="1">
        <f t="shared" si="5"/>
        <v>87.952931092321691</v>
      </c>
      <c r="K24" s="1">
        <f t="shared" si="6"/>
        <v>6.1931378153566072</v>
      </c>
      <c r="L24">
        <f t="shared" si="7"/>
        <v>3.0965689076783036</v>
      </c>
      <c r="M24" s="1">
        <f t="shared" si="8"/>
        <v>3.0965689076783036</v>
      </c>
    </row>
    <row r="27" spans="2:13" x14ac:dyDescent="0.25">
      <c r="I27">
        <v>94.532239557138197</v>
      </c>
      <c r="J27">
        <v>92</v>
      </c>
      <c r="K27" s="3">
        <f>SUM(1-(I27/G21))</f>
        <v>-3.5975425149049833E-2</v>
      </c>
    </row>
    <row r="28" spans="2:13" x14ac:dyDescent="0.25">
      <c r="I28">
        <v>94.532239557138197</v>
      </c>
      <c r="J28">
        <v>90</v>
      </c>
      <c r="K28" s="3">
        <f>SUM(1-(J28/G22))</f>
        <v>1.3606746929850977E-2</v>
      </c>
    </row>
    <row r="29" spans="2:13" x14ac:dyDescent="0.25">
      <c r="I29" s="1"/>
      <c r="J29" s="1"/>
    </row>
    <row r="30" spans="2:13" x14ac:dyDescent="0.25">
      <c r="I30" s="1"/>
      <c r="J30" s="1"/>
    </row>
    <row r="31" spans="2:13" x14ac:dyDescent="0.25">
      <c r="I31" s="1"/>
    </row>
    <row r="32" spans="2:13" x14ac:dyDescent="0.25">
      <c r="I32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Ballard</dc:creator>
  <cp:lastModifiedBy>Jim</cp:lastModifiedBy>
  <dcterms:created xsi:type="dcterms:W3CDTF">2017-06-13T21:36:52Z</dcterms:created>
  <dcterms:modified xsi:type="dcterms:W3CDTF">2017-06-29T02:22:38Z</dcterms:modified>
</cp:coreProperties>
</file>