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igorijtomczuk\Desktop\University\ocg\lab03\"/>
    </mc:Choice>
  </mc:AlternateContent>
  <xr:revisionPtr revIDLastSave="0" documentId="13_ncr:1_{75642276-9805-49CF-B2A6-CE4F3964B6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b03" sheetId="1" r:id="rId1"/>
    <sheet name="Распределение среднего балла" sheetId="2" r:id="rId2"/>
    <sheet name="Средний балл по предмет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C2" i="3"/>
  <c r="B2" i="3"/>
  <c r="A2" i="3"/>
  <c r="C2" i="2"/>
  <c r="B2" i="2"/>
  <c r="A2" i="2"/>
  <c r="K4" i="1"/>
  <c r="K5" i="1"/>
  <c r="K6" i="1"/>
  <c r="K7" i="1"/>
  <c r="K8" i="1"/>
  <c r="K3" i="1"/>
  <c r="I8" i="1"/>
  <c r="I4" i="1"/>
  <c r="I5" i="1"/>
  <c r="I6" i="1"/>
  <c r="I7" i="1"/>
  <c r="I3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<sst xmlns="http://schemas.openxmlformats.org/spreadsheetml/2006/main" count="30" uniqueCount="23">
  <si>
    <t>Фамилия Имя Отчество</t>
  </si>
  <si>
    <t>Город рождения</t>
  </si>
  <si>
    <t>Дата рождения</t>
  </si>
  <si>
    <t>Оценки по курсу</t>
  </si>
  <si>
    <t>Информатика</t>
  </si>
  <si>
    <t>Линейная алгебра</t>
  </si>
  <si>
    <t>Культурология</t>
  </si>
  <si>
    <t>Психология</t>
  </si>
  <si>
    <t>Иванов Иван Иванович</t>
  </si>
  <si>
    <t>Санкт-Петербург</t>
  </si>
  <si>
    <t>Лапушкин Валерий Федорович</t>
  </si>
  <si>
    <t>Калиточкин Михаил Сергеевич</t>
  </si>
  <si>
    <t>Мурманск</t>
  </si>
  <si>
    <t>н/я</t>
  </si>
  <si>
    <t>Зинаев Дмитрий Алексеевич</t>
  </si>
  <si>
    <t>Архангельск</t>
  </si>
  <si>
    <t>Валюшин Роман Капитонович</t>
  </si>
  <si>
    <t>Калининград</t>
  </si>
  <si>
    <t>Завитушкин Владимир Ильич</t>
  </si>
  <si>
    <t>Возраст</t>
  </si>
  <si>
    <t>Средний балл</t>
  </si>
  <si>
    <t>&lt;4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</si>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</sst>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\.mm\.yy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6"/>
      <color theme="1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wrapText="1"/>
    </xf>
    <xf numFmtId="170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среднего балла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20-49B2-B312-085867458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20-49B2-B312-085867458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20-49B2-B312-0858674586BF}"/>
              </c:ext>
            </c:extLst>
          </c:dPt>
          <c:cat>
            <c:strRef>
              <c:f>'Распределение среднего балла'!$A$1:$C$1</c:f>
              <c:strCache>
                <c:ptCount val="3"/>
                <c:pt idx="0">
                  <c:v>&lt;4</c:v>
                </c:pt>
                <c:pt idx="1">
                  <c:v>4-5</c:v>
                </c:pt>
                <c:pt idx="2">
                  <c:v>5</c:v>
                </c:pt>
              </c:strCache>
            </c:strRef>
          </c:cat>
          <c:val>
            <c:numRef>
              <c:f>'Распределение среднего балла'!$A$2:$C$2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20-49B2-B312-085867458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балл по предмету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'Средний балл по предмету'!$A$1:$D$1</c:f>
              <c:strCache>
                <c:ptCount val="4"/>
                <c:pt idx="0">
                  <c:v>Информатика</c:v>
                </c:pt>
                <c:pt idx="1">
                  <c:v>Линейная алгебра</c:v>
                </c:pt>
                <c:pt idx="2">
                  <c:v>Культурология</c:v>
                </c:pt>
                <c:pt idx="3">
                  <c:v>Психология</c:v>
                </c:pt>
              </c:strCache>
            </c:strRef>
          </c:cat>
          <c:val>
            <c:numRef>
              <c:f>'Средний балл по предмету'!$A$2:$D$2</c:f>
              <c:numCache>
                <c:formatCode>0.00</c:formatCode>
                <c:ptCount val="4"/>
                <c:pt idx="0">
                  <c:v>4.2</c:v>
                </c:pt>
                <c:pt idx="1">
                  <c:v>4</c:v>
                </c:pt>
                <c:pt idx="2">
                  <c:v>4</c:v>
                </c:pt>
                <c:pt idx="3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A-420B-8DFA-4BE6F541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583167"/>
        <c:axId val="418576927"/>
      </c:barChart>
      <c:catAx>
        <c:axId val="4185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76927"/>
        <c:crosses val="autoZero"/>
        <c:auto val="1"/>
        <c:lblAlgn val="ctr"/>
        <c:lblOffset val="100"/>
        <c:noMultiLvlLbl val="0"/>
      </c:catAx>
      <c:valAx>
        <c:axId val="41857692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8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0</xdr:colOff>
      <xdr:row>26</xdr:row>
      <xdr:rowOff>0</xdr:rowOff>
    </xdr:to>
    <xdr:graphicFrame macro="">
      <xdr:nvGraphicFramePr>
        <xdr:cNvPr id="2" name="Диаграмма 2">
          <a:extLst>
            <a:ext uri="{FF2B5EF4-FFF2-40B4-BE49-F238E27FC236}">
              <a16:creationId xmlns:a16="http://schemas.microsoft.com/office/drawing/2014/main" id="{163159C1-589B-46B6-A8C3-E79803E66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176894</xdr:rowOff>
    </xdr:from>
    <xdr:to>
      <xdr:col>5</xdr:col>
      <xdr:colOff>0</xdr:colOff>
      <xdr:row>29</xdr:row>
      <xdr:rowOff>0</xdr:rowOff>
    </xdr:to>
    <xdr:graphicFrame macro="">
      <xdr:nvGraphicFramePr>
        <xdr:cNvPr id="2" name="Диаграмма 4">
          <a:extLst>
            <a:ext uri="{FF2B5EF4-FFF2-40B4-BE49-F238E27FC236}">
              <a16:creationId xmlns:a16="http://schemas.microsoft.com/office/drawing/2014/main" id="{CAE1AA51-1EA0-4CBF-9516-525E02D1E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70" zoomScaleNormal="70" workbookViewId="0">
      <pane ySplit="2" topLeftCell="A3" activePane="bottomLeft" state="frozen"/>
      <selection pane="bottomLeft" activeCell="I21" sqref="I21"/>
    </sheetView>
  </sheetViews>
  <sheetFormatPr defaultColWidth="29.5703125" defaultRowHeight="20.25" x14ac:dyDescent="0.25"/>
  <cols>
    <col min="1" max="1" width="51.140625" style="4" customWidth="1"/>
    <col min="2" max="2" width="29.7109375" style="4" bestFit="1" customWidth="1"/>
    <col min="3" max="3" width="23" style="4" bestFit="1" customWidth="1"/>
    <col min="4" max="4" width="19.5703125" style="4" bestFit="1" customWidth="1"/>
    <col min="5" max="5" width="28.140625" style="4" bestFit="1" customWidth="1"/>
    <col min="6" max="6" width="23" style="4" bestFit="1" customWidth="1"/>
    <col min="7" max="7" width="17.85546875" style="4" bestFit="1" customWidth="1"/>
    <col min="8" max="8" width="12.85546875" style="4" bestFit="1" customWidth="1"/>
    <col min="9" max="9" width="21.42578125" style="4" bestFit="1" customWidth="1"/>
    <col min="10" max="10" width="29.5703125" style="4"/>
    <col min="11" max="11" width="8.140625" style="4" bestFit="1" customWidth="1"/>
    <col min="12" max="16384" width="29.5703125" style="4"/>
  </cols>
  <sheetData>
    <row r="1" spans="1:11" s="5" customFormat="1" ht="18.75" customHeight="1" x14ac:dyDescent="0.3">
      <c r="A1" s="12" t="s">
        <v>0</v>
      </c>
      <c r="B1" s="12" t="s">
        <v>1</v>
      </c>
      <c r="C1" s="12" t="s">
        <v>2</v>
      </c>
      <c r="D1" s="9" t="s">
        <v>3</v>
      </c>
      <c r="E1" s="10"/>
      <c r="F1" s="10"/>
      <c r="G1" s="11"/>
      <c r="H1" s="14" t="s">
        <v>19</v>
      </c>
      <c r="I1" s="14" t="s">
        <v>20</v>
      </c>
      <c r="J1" s="14"/>
      <c r="K1" s="14">
        <v>2.4</v>
      </c>
    </row>
    <row r="2" spans="1:11" s="5" customFormat="1" ht="37.5" x14ac:dyDescent="0.3">
      <c r="A2" s="13"/>
      <c r="B2" s="13"/>
      <c r="C2" s="13"/>
      <c r="D2" s="2" t="s">
        <v>4</v>
      </c>
      <c r="E2" s="2" t="s">
        <v>5</v>
      </c>
      <c r="F2" s="2" t="s">
        <v>6</v>
      </c>
      <c r="G2" s="2" t="s">
        <v>7</v>
      </c>
      <c r="H2" s="15"/>
      <c r="I2" s="15"/>
      <c r="J2" s="15"/>
      <c r="K2" s="15"/>
    </row>
    <row r="3" spans="1:11" ht="40.5" x14ac:dyDescent="0.25">
      <c r="A3" s="1" t="s">
        <v>8</v>
      </c>
      <c r="B3" s="1" t="s">
        <v>9</v>
      </c>
      <c r="C3" s="3">
        <v>39345</v>
      </c>
      <c r="D3" s="1">
        <v>5</v>
      </c>
      <c r="E3" s="1">
        <v>3</v>
      </c>
      <c r="F3" s="1">
        <v>4</v>
      </c>
      <c r="G3" s="1">
        <v>4</v>
      </c>
      <c r="H3" s="7">
        <f ca="1">(YEAR(NOW())-YEAR(C3))</f>
        <v>16</v>
      </c>
      <c r="I3" s="8">
        <f>SUM(D3:G3)/COUNTIF(D3:G3, "&lt;&gt;*")</f>
        <v>4</v>
      </c>
      <c r="J3" s="7"/>
      <c r="K3" s="7">
        <f>I3*$K$1</f>
        <v>9.6</v>
      </c>
    </row>
    <row r="4" spans="1:11" ht="40.5" x14ac:dyDescent="0.25">
      <c r="A4" s="1" t="s">
        <v>10</v>
      </c>
      <c r="B4" s="1" t="s">
        <v>9</v>
      </c>
      <c r="C4" s="3">
        <v>38944</v>
      </c>
      <c r="D4" s="1">
        <v>4</v>
      </c>
      <c r="E4" s="1">
        <v>4</v>
      </c>
      <c r="F4" s="1">
        <v>4</v>
      </c>
      <c r="G4" s="1">
        <v>4</v>
      </c>
      <c r="H4" s="7">
        <f ca="1">(YEAR(NOW())-YEAR(C4))</f>
        <v>17</v>
      </c>
      <c r="I4" s="8">
        <f t="shared" ref="I4:I8" si="0">SUM(D4:G4)/COUNTIF(D4:G4, "&lt;&gt;*")</f>
        <v>4</v>
      </c>
      <c r="J4" s="7"/>
      <c r="K4" s="7">
        <f>I4*$K$1</f>
        <v>9.6</v>
      </c>
    </row>
    <row r="5" spans="1:11" ht="40.5" x14ac:dyDescent="0.25">
      <c r="A5" s="1" t="s">
        <v>11</v>
      </c>
      <c r="B5" s="1" t="s">
        <v>12</v>
      </c>
      <c r="C5" s="3">
        <v>38052</v>
      </c>
      <c r="D5" s="1" t="s">
        <v>13</v>
      </c>
      <c r="E5" s="1">
        <v>3</v>
      </c>
      <c r="F5" s="1">
        <v>4</v>
      </c>
      <c r="G5" s="1">
        <v>4</v>
      </c>
      <c r="H5" s="7">
        <f ca="1">(YEAR(NOW())-YEAR(C5))</f>
        <v>19</v>
      </c>
      <c r="I5" s="8">
        <f t="shared" si="0"/>
        <v>3.6666666666666665</v>
      </c>
      <c r="J5" s="7"/>
      <c r="K5" s="7">
        <f>I5*$K$1</f>
        <v>8.7999999999999989</v>
      </c>
    </row>
    <row r="6" spans="1:11" ht="40.5" x14ac:dyDescent="0.25">
      <c r="A6" s="1" t="s">
        <v>14</v>
      </c>
      <c r="B6" s="1" t="s">
        <v>15</v>
      </c>
      <c r="C6" s="3">
        <v>39075</v>
      </c>
      <c r="D6" s="1">
        <v>5</v>
      </c>
      <c r="E6" s="1">
        <v>5</v>
      </c>
      <c r="F6" s="1">
        <v>5</v>
      </c>
      <c r="G6" s="1">
        <v>5</v>
      </c>
      <c r="H6" s="7">
        <f ca="1">(YEAR(NOW())-YEAR(C6))</f>
        <v>17</v>
      </c>
      <c r="I6" s="8">
        <f t="shared" si="0"/>
        <v>5</v>
      </c>
      <c r="J6" s="7"/>
      <c r="K6" s="7">
        <f>I6*$K$1</f>
        <v>12</v>
      </c>
    </row>
    <row r="7" spans="1:11" ht="40.5" x14ac:dyDescent="0.25">
      <c r="A7" s="1" t="s">
        <v>16</v>
      </c>
      <c r="B7" s="1" t="s">
        <v>17</v>
      </c>
      <c r="C7" s="3">
        <v>39124</v>
      </c>
      <c r="D7" s="1">
        <v>3</v>
      </c>
      <c r="E7" s="1" t="s">
        <v>13</v>
      </c>
      <c r="F7" s="1">
        <v>4</v>
      </c>
      <c r="G7" s="1">
        <v>4</v>
      </c>
      <c r="H7" s="7">
        <f ca="1">(YEAR(NOW())-YEAR(C7))</f>
        <v>16</v>
      </c>
      <c r="I7" s="8">
        <f t="shared" si="0"/>
        <v>3.6666666666666665</v>
      </c>
      <c r="J7" s="7"/>
      <c r="K7" s="7">
        <f>I7*$K$1</f>
        <v>8.7999999999999989</v>
      </c>
    </row>
    <row r="8" spans="1:11" ht="40.5" x14ac:dyDescent="0.25">
      <c r="A8" s="1" t="s">
        <v>18</v>
      </c>
      <c r="B8" s="1" t="s">
        <v>9</v>
      </c>
      <c r="C8" s="3">
        <v>38977</v>
      </c>
      <c r="D8" s="1">
        <v>4</v>
      </c>
      <c r="E8" s="1">
        <v>5</v>
      </c>
      <c r="F8" s="1">
        <v>3</v>
      </c>
      <c r="G8" s="1">
        <v>5</v>
      </c>
      <c r="H8" s="7">
        <f ca="1">(YEAR(NOW())-YEAR(C8))</f>
        <v>17</v>
      </c>
      <c r="I8" s="8">
        <f t="shared" si="0"/>
        <v>4.25</v>
      </c>
      <c r="J8" s="7"/>
      <c r="K8" s="7">
        <f>I8*$K$1</f>
        <v>10.199999999999999</v>
      </c>
    </row>
  </sheetData>
  <mergeCells count="8">
    <mergeCell ref="H1:H2"/>
    <mergeCell ref="I1:I2"/>
    <mergeCell ref="K1:K2"/>
    <mergeCell ref="J1:J2"/>
    <mergeCell ref="A1:A2"/>
    <mergeCell ref="B1:B2"/>
    <mergeCell ref="C1:C2"/>
    <mergeCell ref="D1:G1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B07F-D475-44F4-9C7D-BD261078F17F}">
  <dimension ref="A1:C2"/>
  <sheetViews>
    <sheetView workbookViewId="0">
      <selection activeCell="J20" sqref="J20"/>
    </sheetView>
  </sheetViews>
  <sheetFormatPr defaultRowHeight="15" x14ac:dyDescent="0.25"/>
  <sheetData>
    <row r="1" spans="1:3" ht="18.75" x14ac:dyDescent="0.3">
      <c r="A1" s="2" t="s">
        <v>21</v>
      </c>
      <c r="B1" s="6" t="s">
        <v>22</v>
      </c>
      <c r="C1" s="2">
        <v>5</v>
      </c>
    </row>
    <row r="2" spans="1:3" ht="20.25" x14ac:dyDescent="0.25">
      <c r="A2" s="7">
        <f>COUNTIF('lab03'!$I$3:$I$8, "&lt;4")</f>
        <v>2</v>
      </c>
      <c r="B2" s="7">
        <f>COUNTIFS('lab03'!$I$3:$I$8, "&gt;=4", 'lab03'!$I$3:$I$8, "&lt;5")</f>
        <v>3</v>
      </c>
      <c r="C2" s="7">
        <f>COUNTIF('lab03'!$I$3:$I$8, "=5")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0D2F-8A29-42F3-AF4D-B5789A198351}">
  <dimension ref="A1:D2"/>
  <sheetViews>
    <sheetView workbookViewId="0">
      <selection activeCell="F24" sqref="F24"/>
    </sheetView>
  </sheetViews>
  <sheetFormatPr defaultColWidth="20.42578125" defaultRowHeight="15" x14ac:dyDescent="0.25"/>
  <cols>
    <col min="1" max="1" width="18.85546875" bestFit="1" customWidth="1"/>
    <col min="2" max="2" width="27" bestFit="1" customWidth="1"/>
    <col min="3" max="3" width="22.140625" bestFit="1" customWidth="1"/>
    <col min="4" max="4" width="17.140625" bestFit="1" customWidth="1"/>
  </cols>
  <sheetData>
    <row r="1" spans="1:4" ht="37.5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ht="20.25" x14ac:dyDescent="0.25">
      <c r="A2" s="8">
        <f>SUM('lab03'!D3:D8)/COUNTIF('lab03'!D3:D8, "&lt;&gt;*")</f>
        <v>4.2</v>
      </c>
      <c r="B2" s="8">
        <f>SUM('lab03'!E3:E8)/COUNTIF('lab03'!E3:E8, "&lt;&gt;*")</f>
        <v>4</v>
      </c>
      <c r="C2" s="8">
        <f>SUM('lab03'!F3:F8)/COUNTIF('lab03'!F3:F8, "&lt;&gt;*")</f>
        <v>4</v>
      </c>
      <c r="D2" s="8">
        <f>SUM('lab03'!G3:G8)/COUNTIF('lab03'!G3:G8, "&lt;&gt;*")</f>
        <v>4.333333333333333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lab03</vt:lpstr>
      <vt:lpstr>Распределение среднего балла</vt:lpstr>
      <vt:lpstr>Средний балл по предмету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Tomchuk</dc:creator>
  <cp:lastModifiedBy>Grigory Tomchuk</cp:lastModifiedBy>
  <dcterms:created xsi:type="dcterms:W3CDTF">2015-06-05T18:17:20Z</dcterms:created>
  <dcterms:modified xsi:type="dcterms:W3CDTF">2023-10-15T23:12:01Z</dcterms:modified>
</cp:coreProperties>
</file>