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9020" windowHeight="1164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5725"/>
</workbook>
</file>

<file path=xl/calcChain.xml><?xml version="1.0" encoding="utf-8"?>
<calcChain xmlns="http://schemas.openxmlformats.org/spreadsheetml/2006/main">
  <c r="L23" i="3"/>
  <c r="L21"/>
  <c r="L19"/>
  <c r="L17"/>
  <c r="L15"/>
  <c r="L14"/>
  <c r="L13"/>
  <c r="L12"/>
  <c r="E17"/>
  <c r="E33"/>
  <c r="E22"/>
  <c r="E28"/>
  <c r="E39"/>
  <c r="E7"/>
  <c r="E6"/>
  <c r="E12"/>
  <c r="F41" i="2"/>
  <c r="F40"/>
  <c r="E41" s="1"/>
  <c r="E49"/>
  <c r="E40"/>
  <c r="M49"/>
  <c r="N49" s="1"/>
  <c r="M50" s="1"/>
  <c r="N50" s="1"/>
  <c r="F49"/>
  <c r="E50" s="1"/>
  <c r="F50" s="1"/>
  <c r="N48"/>
  <c r="M48"/>
  <c r="E48"/>
  <c r="F48" s="1"/>
  <c r="N47"/>
  <c r="M47"/>
  <c r="E47"/>
  <c r="F47" s="1"/>
  <c r="N46"/>
  <c r="F46"/>
  <c r="M40"/>
  <c r="N40" s="1"/>
  <c r="M41" s="1"/>
  <c r="N41" s="1"/>
  <c r="N39"/>
  <c r="M39"/>
  <c r="N38"/>
  <c r="M38"/>
  <c r="N37"/>
  <c r="E39"/>
  <c r="F39" s="1"/>
  <c r="E38"/>
  <c r="F38" s="1"/>
  <c r="F37"/>
  <c r="E31"/>
  <c r="F31" s="1"/>
  <c r="E32" s="1"/>
  <c r="F32" s="1"/>
  <c r="E30"/>
  <c r="F30" s="1"/>
  <c r="E29"/>
  <c r="F29" s="1"/>
  <c r="F28"/>
  <c r="M31"/>
  <c r="N31" s="1"/>
  <c r="M32" s="1"/>
  <c r="N32" s="1"/>
  <c r="M30"/>
  <c r="N30" s="1"/>
  <c r="M29"/>
  <c r="N29" s="1"/>
  <c r="N28"/>
  <c r="E21"/>
  <c r="F21" s="1"/>
  <c r="E22" s="1"/>
  <c r="F22" s="1"/>
  <c r="E20"/>
  <c r="F20" s="1"/>
  <c r="E19"/>
  <c r="F19" s="1"/>
  <c r="E18"/>
  <c r="F18" s="1"/>
  <c r="M21"/>
  <c r="N21" s="1"/>
  <c r="M22" s="1"/>
  <c r="N22" s="1"/>
  <c r="M20"/>
  <c r="N20" s="1"/>
  <c r="M19"/>
  <c r="N19" s="1"/>
  <c r="N18"/>
  <c r="E7"/>
  <c r="E8"/>
  <c r="F8" s="1"/>
  <c r="E9"/>
  <c r="M7"/>
  <c r="M8"/>
  <c r="N8" s="1"/>
  <c r="M9"/>
  <c r="N9"/>
  <c r="M10" s="1"/>
  <c r="N10" s="1"/>
  <c r="N7"/>
  <c r="M6"/>
  <c r="N6" s="1"/>
  <c r="F9"/>
  <c r="E10" s="1"/>
  <c r="F10" s="1"/>
  <c r="F7"/>
  <c r="E6"/>
  <c r="F6" s="1"/>
  <c r="N49" i="1"/>
  <c r="O49" s="1"/>
  <c r="N48"/>
  <c r="O48" s="1"/>
  <c r="N47"/>
  <c r="O47" s="1"/>
  <c r="N46"/>
  <c r="O46" s="1"/>
  <c r="N40"/>
  <c r="O40" s="1"/>
  <c r="N39"/>
  <c r="O39" s="1"/>
  <c r="N38"/>
  <c r="O38" s="1"/>
  <c r="N37"/>
  <c r="O37" s="1"/>
  <c r="N29"/>
  <c r="O29" s="1"/>
  <c r="N28"/>
  <c r="O28" s="1"/>
  <c r="N27"/>
  <c r="O27" s="1"/>
  <c r="N26"/>
  <c r="O26" s="1"/>
  <c r="N18"/>
  <c r="O18" s="1"/>
  <c r="N17"/>
  <c r="O17" s="1"/>
  <c r="N16"/>
  <c r="O16" s="1"/>
  <c r="N15"/>
  <c r="O15" s="1"/>
  <c r="N5"/>
  <c r="N6"/>
  <c r="O6" s="1"/>
  <c r="N7"/>
  <c r="O7" s="1"/>
  <c r="N4"/>
  <c r="O4" s="1"/>
  <c r="F5"/>
  <c r="F6"/>
  <c r="F7"/>
  <c r="E4"/>
  <c r="F4"/>
  <c r="O5"/>
  <c r="E8"/>
  <c r="F8" s="1"/>
  <c r="E5"/>
  <c r="E6"/>
  <c r="E7"/>
</calcChain>
</file>

<file path=xl/sharedStrings.xml><?xml version="1.0" encoding="utf-8"?>
<sst xmlns="http://schemas.openxmlformats.org/spreadsheetml/2006/main" count="182" uniqueCount="48">
  <si>
    <t>Loading</t>
  </si>
  <si>
    <t>Cache</t>
  </si>
  <si>
    <t>Production</t>
  </si>
  <si>
    <t xml:space="preserve">Total </t>
  </si>
  <si>
    <t>Time taken in milliseconds</t>
  </si>
  <si>
    <t>Users</t>
  </si>
  <si>
    <t>Time / Users</t>
  </si>
  <si>
    <t>errors:</t>
  </si>
  <si>
    <t>Test Case 2: Postgress MaxConnections 1000 with dlock</t>
  </si>
  <si>
    <t>Test Case 1: PostgreSQL with dlock</t>
  </si>
  <si>
    <t>max prod:</t>
  </si>
  <si>
    <t>Test Case 3: Postgress MaxConnections 1000 with NO dlock</t>
  </si>
  <si>
    <t>Test Case 4: Postgress MaxConnections 150 Bugffer 128MB with dlock</t>
  </si>
  <si>
    <t>Test Case 5: Postgress MaxConnections 150 Bugffer 128MB with dlock No write results to cache</t>
  </si>
  <si>
    <r>
      <t>JMeter is on the</t>
    </r>
    <r>
      <rPr>
        <b/>
        <sz val="11"/>
        <color theme="1"/>
        <rFont val="Calibri"/>
        <family val="2"/>
        <charset val="204"/>
        <scheme val="minor"/>
      </rPr>
      <t xml:space="preserve"> different server </t>
    </r>
    <r>
      <rPr>
        <sz val="11"/>
        <color theme="1"/>
        <rFont val="Calibri"/>
        <family val="2"/>
        <scheme val="minor"/>
      </rPr>
      <t>as Information Portal</t>
    </r>
  </si>
  <si>
    <r>
      <t xml:space="preserve">JMeter is on the </t>
    </r>
    <r>
      <rPr>
        <b/>
        <sz val="11"/>
        <color theme="1"/>
        <rFont val="Calibri"/>
        <family val="2"/>
        <charset val="204"/>
        <scheme val="minor"/>
      </rPr>
      <t xml:space="preserve">same server </t>
    </r>
    <r>
      <rPr>
        <sz val="11"/>
        <color theme="1"/>
        <rFont val="Calibri"/>
        <family val="2"/>
        <scheme val="minor"/>
      </rPr>
      <t>as Information Portal</t>
    </r>
  </si>
  <si>
    <t>Build 4.2.2.1882</t>
  </si>
  <si>
    <t>Errors: 0%</t>
  </si>
  <si>
    <t>Samples: 1355</t>
  </si>
  <si>
    <t>Samples (for 50 users)</t>
  </si>
  <si>
    <t>Disable Quest License ()</t>
  </si>
  <si>
    <t>Disable Django Templates and Quest License</t>
  </si>
  <si>
    <t>Install Django 1.3 and enable templates cache (quest licence and templates are disabled)</t>
  </si>
  <si>
    <r>
      <t xml:space="preserve">Install Django 1.3 and enable templates cache (quest licence is disabled and </t>
    </r>
    <r>
      <rPr>
        <b/>
        <sz val="11"/>
        <color theme="1"/>
        <rFont val="Calibri"/>
        <family val="2"/>
        <charset val="204"/>
        <scheme val="minor"/>
      </rPr>
      <t>templates are enabled</t>
    </r>
  </si>
  <si>
    <t>Django 1.3 QL is disabled</t>
  </si>
  <si>
    <t>10 databases</t>
  </si>
  <si>
    <t>1 database</t>
  </si>
  <si>
    <t>Single report 50 users</t>
  </si>
  <si>
    <t xml:space="preserve">Errors: </t>
  </si>
  <si>
    <t>4 Apaches 10 databases</t>
  </si>
  <si>
    <t>4 Apaches 1 database</t>
  </si>
  <si>
    <t>4 Apaches 50 databases</t>
  </si>
  <si>
    <t>50 databases</t>
  </si>
  <si>
    <t>4 App 10 db</t>
  </si>
  <si>
    <t>4 App 50 db</t>
  </si>
  <si>
    <t>1 App 10 db</t>
  </si>
  <si>
    <t>1 App 50 db</t>
  </si>
  <si>
    <t>4 App 50 db 128 th in ch</t>
  </si>
  <si>
    <t>1 App 50 db 128 in ch MAxRequest = 1</t>
  </si>
  <si>
    <t>with static proccessed by proxy</t>
  </si>
  <si>
    <t>1 App 50 db 4 listener &amp; virt dir</t>
  </si>
  <si>
    <t>Test Case 6: 3 reports (From SharePoint settings - All Reports, Site Permissions, User Permissions), Site Collection Administrator</t>
  </si>
  <si>
    <t>233 samples</t>
  </si>
  <si>
    <t>All Reports</t>
  </si>
  <si>
    <t>User Perm</t>
  </si>
  <si>
    <t>Site Perm</t>
  </si>
  <si>
    <t>1 User</t>
  </si>
  <si>
    <t>1 Apache, 1 cache db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</si>
</sst>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tx>
            <c:v>Total</c:v>
          </c:tx>
          <c:marker>
            <c:symbol val="none"/>
          </c:marker>
          <c:xVal>
            <c:numRef>
              <c:f>Sheet1!$A$4:$A$7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</c:numCache>
            </c:numRef>
          </c:xVal>
          <c:yVal>
            <c:numRef>
              <c:f>Sheet1!$E$4:$E$7</c:f>
              <c:numCache>
                <c:formatCode>General</c:formatCode>
                <c:ptCount val="4"/>
                <c:pt idx="0">
                  <c:v>3918</c:v>
                </c:pt>
                <c:pt idx="1">
                  <c:v>4676</c:v>
                </c:pt>
                <c:pt idx="2">
                  <c:v>7710</c:v>
                </c:pt>
                <c:pt idx="3">
                  <c:v>23134</c:v>
                </c:pt>
              </c:numCache>
            </c:numRef>
          </c:yVal>
        </c:ser>
        <c:ser>
          <c:idx val="1"/>
          <c:order val="1"/>
          <c:tx>
            <c:v>Cache</c:v>
          </c:tx>
          <c:marker>
            <c:symbol val="none"/>
          </c:marker>
          <c:xVal>
            <c:numRef>
              <c:f>Sheet1!$A$4:$A$7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</c:numCache>
            </c:numRef>
          </c:xVal>
          <c:yVal>
            <c:numRef>
              <c:f>Sheet1!$C$4:$C$7</c:f>
              <c:numCache>
                <c:formatCode>General</c:formatCode>
                <c:ptCount val="4"/>
                <c:pt idx="0">
                  <c:v>405</c:v>
                </c:pt>
                <c:pt idx="1">
                  <c:v>1147</c:v>
                </c:pt>
                <c:pt idx="2">
                  <c:v>2643</c:v>
                </c:pt>
                <c:pt idx="3">
                  <c:v>6357</c:v>
                </c:pt>
              </c:numCache>
            </c:numRef>
          </c:yVal>
        </c:ser>
        <c:ser>
          <c:idx val="2"/>
          <c:order val="2"/>
          <c:tx>
            <c:v>Production</c:v>
          </c:tx>
          <c:marker>
            <c:symbol val="none"/>
          </c:marker>
          <c:xVal>
            <c:numRef>
              <c:f>Sheet1!$A$4:$A$7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</c:numCache>
            </c:numRef>
          </c:xVal>
          <c:yVal>
            <c:numRef>
              <c:f>Sheet1!$D$4:$D$7</c:f>
              <c:numCache>
                <c:formatCode>General</c:formatCode>
                <c:ptCount val="4"/>
                <c:pt idx="0">
                  <c:v>3073</c:v>
                </c:pt>
                <c:pt idx="1">
                  <c:v>3440</c:v>
                </c:pt>
                <c:pt idx="2">
                  <c:v>4970</c:v>
                </c:pt>
                <c:pt idx="3">
                  <c:v>16688</c:v>
                </c:pt>
              </c:numCache>
            </c:numRef>
          </c:yVal>
        </c:ser>
        <c:axId val="77431168"/>
        <c:axId val="77432704"/>
      </c:scatterChart>
      <c:valAx>
        <c:axId val="77431168"/>
        <c:scaling>
          <c:orientation val="minMax"/>
        </c:scaling>
        <c:axPos val="b"/>
        <c:numFmt formatCode="General" sourceLinked="1"/>
        <c:tickLblPos val="nextTo"/>
        <c:crossAx val="77432704"/>
        <c:crosses val="autoZero"/>
        <c:crossBetween val="midCat"/>
      </c:valAx>
      <c:valAx>
        <c:axId val="77432704"/>
        <c:scaling>
          <c:orientation val="minMax"/>
        </c:scaling>
        <c:axPos val="l"/>
        <c:majorGridlines/>
        <c:numFmt formatCode="General" sourceLinked="1"/>
        <c:tickLblPos val="nextTo"/>
        <c:crossAx val="7743116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10</xdr:row>
      <xdr:rowOff>95250</xdr:rowOff>
    </xdr:from>
    <xdr:to>
      <xdr:col>5</xdr:col>
      <xdr:colOff>895350</xdr:colOff>
      <xdr:row>25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9"/>
  <sheetViews>
    <sheetView workbookViewId="0">
      <selection activeCell="N49" sqref="N49"/>
    </sheetView>
  </sheetViews>
  <sheetFormatPr defaultRowHeight="15"/>
  <cols>
    <col min="1" max="1" width="13.28515625" customWidth="1"/>
    <col min="4" max="4" width="13.140625" customWidth="1"/>
    <col min="5" max="5" width="10.42578125" customWidth="1"/>
    <col min="6" max="6" width="15" customWidth="1"/>
  </cols>
  <sheetData>
    <row r="1" spans="1:15">
      <c r="A1" t="s">
        <v>4</v>
      </c>
      <c r="I1" t="s">
        <v>9</v>
      </c>
    </row>
    <row r="3" spans="1:15">
      <c r="A3" t="s">
        <v>5</v>
      </c>
      <c r="B3" t="s">
        <v>0</v>
      </c>
      <c r="C3" t="s">
        <v>1</v>
      </c>
      <c r="D3" t="s">
        <v>2</v>
      </c>
      <c r="E3" t="s">
        <v>3</v>
      </c>
      <c r="F3" t="s">
        <v>6</v>
      </c>
      <c r="J3" t="s">
        <v>5</v>
      </c>
      <c r="K3" t="s">
        <v>0</v>
      </c>
      <c r="L3" t="s">
        <v>1</v>
      </c>
      <c r="M3" t="s">
        <v>2</v>
      </c>
      <c r="N3" t="s">
        <v>3</v>
      </c>
      <c r="O3" t="s">
        <v>6</v>
      </c>
    </row>
    <row r="4" spans="1:15">
      <c r="A4">
        <v>1</v>
      </c>
      <c r="B4">
        <v>35</v>
      </c>
      <c r="C4">
        <v>405</v>
      </c>
      <c r="D4">
        <v>3073</v>
      </c>
      <c r="E4">
        <f>B4+C4+C4+D4</f>
        <v>3918</v>
      </c>
      <c r="F4">
        <f>E4/A4</f>
        <v>3918</v>
      </c>
      <c r="J4">
        <v>1</v>
      </c>
      <c r="K4">
        <v>149</v>
      </c>
      <c r="L4">
        <v>980</v>
      </c>
      <c r="M4">
        <v>2058</v>
      </c>
      <c r="N4">
        <f>K4+L4+L4+M4</f>
        <v>4167</v>
      </c>
      <c r="O4">
        <f>N4/J4</f>
        <v>4167</v>
      </c>
    </row>
    <row r="5" spans="1:15">
      <c r="A5">
        <v>10</v>
      </c>
      <c r="B5">
        <v>89</v>
      </c>
      <c r="C5">
        <v>1147</v>
      </c>
      <c r="D5">
        <v>3440</v>
      </c>
      <c r="E5">
        <f t="shared" ref="E5:E7" si="0">B5+C5+D5</f>
        <v>4676</v>
      </c>
      <c r="F5">
        <f t="shared" ref="F5:F7" si="1">E5/A5</f>
        <v>467.6</v>
      </c>
      <c r="J5">
        <v>10</v>
      </c>
      <c r="N5">
        <f t="shared" ref="N5:N7" si="2">K5+L5+L5+M5</f>
        <v>0</v>
      </c>
      <c r="O5">
        <f t="shared" ref="O5:O7" si="3">N5/J5</f>
        <v>0</v>
      </c>
    </row>
    <row r="6" spans="1:15">
      <c r="A6">
        <v>20</v>
      </c>
      <c r="B6">
        <v>97</v>
      </c>
      <c r="C6">
        <v>2643</v>
      </c>
      <c r="D6">
        <v>4970</v>
      </c>
      <c r="E6">
        <f t="shared" si="0"/>
        <v>7710</v>
      </c>
      <c r="F6">
        <f t="shared" si="1"/>
        <v>385.5</v>
      </c>
      <c r="J6">
        <v>20</v>
      </c>
      <c r="K6">
        <v>212</v>
      </c>
      <c r="L6">
        <v>2900</v>
      </c>
      <c r="M6">
        <v>1870</v>
      </c>
      <c r="N6">
        <f t="shared" si="2"/>
        <v>7882</v>
      </c>
      <c r="O6">
        <f t="shared" si="3"/>
        <v>394.1</v>
      </c>
    </row>
    <row r="7" spans="1:15">
      <c r="A7">
        <v>50</v>
      </c>
      <c r="B7">
        <v>89</v>
      </c>
      <c r="C7">
        <v>6357</v>
      </c>
      <c r="D7">
        <v>16688</v>
      </c>
      <c r="E7">
        <f t="shared" si="0"/>
        <v>23134</v>
      </c>
      <c r="F7">
        <f t="shared" si="1"/>
        <v>462.68</v>
      </c>
      <c r="J7">
        <v>50</v>
      </c>
      <c r="K7">
        <v>224</v>
      </c>
      <c r="L7">
        <v>5400</v>
      </c>
      <c r="M7">
        <v>10337</v>
      </c>
      <c r="N7">
        <f t="shared" si="2"/>
        <v>21361</v>
      </c>
      <c r="O7">
        <f t="shared" si="3"/>
        <v>427.22</v>
      </c>
    </row>
    <row r="8" spans="1:15">
      <c r="A8">
        <v>128</v>
      </c>
      <c r="E8">
        <f>F7*A8</f>
        <v>59223.040000000001</v>
      </c>
      <c r="F8">
        <f t="shared" ref="F8" si="4">E8/A8</f>
        <v>462.68</v>
      </c>
    </row>
    <row r="9" spans="1:15">
      <c r="I9" t="s">
        <v>7</v>
      </c>
      <c r="M9" s="1">
        <v>4.5199999999999997E-2</v>
      </c>
    </row>
    <row r="12" spans="1:15">
      <c r="I12" t="s">
        <v>8</v>
      </c>
    </row>
    <row r="14" spans="1:15">
      <c r="J14" t="s">
        <v>5</v>
      </c>
      <c r="K14" t="s">
        <v>0</v>
      </c>
      <c r="L14" t="s">
        <v>1</v>
      </c>
      <c r="M14" t="s">
        <v>2</v>
      </c>
      <c r="N14" t="s">
        <v>3</v>
      </c>
      <c r="O14" t="s">
        <v>6</v>
      </c>
    </row>
    <row r="15" spans="1:15">
      <c r="A15">
        <v>1</v>
      </c>
      <c r="B15">
        <v>45</v>
      </c>
      <c r="J15">
        <v>1</v>
      </c>
      <c r="N15">
        <f>K15+L15+L15+M15</f>
        <v>0</v>
      </c>
      <c r="O15">
        <f>N15/J15</f>
        <v>0</v>
      </c>
    </row>
    <row r="16" spans="1:15">
      <c r="A16">
        <v>3</v>
      </c>
      <c r="B16">
        <v>56</v>
      </c>
      <c r="J16">
        <v>10</v>
      </c>
      <c r="N16">
        <f t="shared" ref="N16:N18" si="5">K16+L16+L16+M16</f>
        <v>0</v>
      </c>
      <c r="O16">
        <f t="shared" ref="O16:O18" si="6">N16/J16</f>
        <v>0</v>
      </c>
    </row>
    <row r="17" spans="1:15">
      <c r="A17">
        <v>5</v>
      </c>
      <c r="B17">
        <v>78</v>
      </c>
      <c r="J17">
        <v>20</v>
      </c>
      <c r="N17">
        <f t="shared" si="5"/>
        <v>0</v>
      </c>
      <c r="O17">
        <f t="shared" si="6"/>
        <v>0</v>
      </c>
    </row>
    <row r="18" spans="1:15">
      <c r="A18">
        <v>4</v>
      </c>
      <c r="B18">
        <v>90</v>
      </c>
      <c r="J18">
        <v>50</v>
      </c>
      <c r="K18">
        <v>195</v>
      </c>
      <c r="L18">
        <v>5800</v>
      </c>
      <c r="M18">
        <v>10391</v>
      </c>
      <c r="N18">
        <f t="shared" si="5"/>
        <v>22186</v>
      </c>
      <c r="O18">
        <f t="shared" si="6"/>
        <v>443.72</v>
      </c>
    </row>
    <row r="20" spans="1:15">
      <c r="I20" t="s">
        <v>7</v>
      </c>
      <c r="M20" s="1">
        <v>1.5900000000000001E-2</v>
      </c>
    </row>
    <row r="21" spans="1:15">
      <c r="I21" t="s">
        <v>10</v>
      </c>
      <c r="J21">
        <v>200000</v>
      </c>
    </row>
    <row r="23" spans="1:15">
      <c r="I23" t="s">
        <v>11</v>
      </c>
    </row>
    <row r="25" spans="1:15">
      <c r="J25" t="s">
        <v>5</v>
      </c>
      <c r="K25" t="s">
        <v>0</v>
      </c>
      <c r="L25" t="s">
        <v>1</v>
      </c>
      <c r="M25" t="s">
        <v>2</v>
      </c>
      <c r="N25" t="s">
        <v>3</v>
      </c>
      <c r="O25" t="s">
        <v>6</v>
      </c>
    </row>
    <row r="26" spans="1:15">
      <c r="J26">
        <v>1</v>
      </c>
      <c r="N26">
        <f>K26+L26+L26+M26</f>
        <v>0</v>
      </c>
      <c r="O26">
        <f>N26/J26</f>
        <v>0</v>
      </c>
    </row>
    <row r="27" spans="1:15">
      <c r="J27">
        <v>10</v>
      </c>
      <c r="N27">
        <f t="shared" ref="N27:N29" si="7">K27+L27+L27+M27</f>
        <v>0</v>
      </c>
      <c r="O27">
        <f t="shared" ref="O27:O29" si="8">N27/J27</f>
        <v>0</v>
      </c>
    </row>
    <row r="28" spans="1:15">
      <c r="J28">
        <v>20</v>
      </c>
      <c r="N28">
        <f t="shared" si="7"/>
        <v>0</v>
      </c>
      <c r="O28">
        <f t="shared" si="8"/>
        <v>0</v>
      </c>
    </row>
    <row r="29" spans="1:15">
      <c r="J29">
        <v>50</v>
      </c>
      <c r="K29">
        <v>308</v>
      </c>
      <c r="L29">
        <v>7100</v>
      </c>
      <c r="M29">
        <v>2059</v>
      </c>
      <c r="N29">
        <f t="shared" si="7"/>
        <v>16567</v>
      </c>
      <c r="O29">
        <f t="shared" si="8"/>
        <v>331.34</v>
      </c>
    </row>
    <row r="31" spans="1:15">
      <c r="I31" t="s">
        <v>7</v>
      </c>
      <c r="M31" s="1">
        <v>0</v>
      </c>
    </row>
    <row r="32" spans="1:15">
      <c r="I32" t="s">
        <v>10</v>
      </c>
      <c r="J32">
        <v>93000</v>
      </c>
    </row>
    <row r="34" spans="9:15">
      <c r="I34" t="s">
        <v>12</v>
      </c>
    </row>
    <row r="36" spans="9:15">
      <c r="J36" t="s">
        <v>5</v>
      </c>
      <c r="K36" t="s">
        <v>0</v>
      </c>
      <c r="L36" t="s">
        <v>1</v>
      </c>
      <c r="M36" t="s">
        <v>2</v>
      </c>
      <c r="N36" t="s">
        <v>3</v>
      </c>
      <c r="O36" t="s">
        <v>6</v>
      </c>
    </row>
    <row r="37" spans="9:15">
      <c r="J37">
        <v>1</v>
      </c>
      <c r="N37">
        <f>K37+L37+L37+M37</f>
        <v>0</v>
      </c>
      <c r="O37">
        <f>N37/J37</f>
        <v>0</v>
      </c>
    </row>
    <row r="38" spans="9:15">
      <c r="J38">
        <v>10</v>
      </c>
      <c r="N38">
        <f t="shared" ref="N38:N40" si="9">K38+L38+L38+M38</f>
        <v>0</v>
      </c>
      <c r="O38">
        <f t="shared" ref="O38:O40" si="10">N38/J38</f>
        <v>0</v>
      </c>
    </row>
    <row r="39" spans="9:15">
      <c r="J39">
        <v>20</v>
      </c>
      <c r="N39">
        <f t="shared" si="9"/>
        <v>0</v>
      </c>
      <c r="O39">
        <f t="shared" si="10"/>
        <v>0</v>
      </c>
    </row>
    <row r="40" spans="9:15">
      <c r="J40">
        <v>50</v>
      </c>
      <c r="K40">
        <v>300</v>
      </c>
      <c r="L40">
        <v>6400</v>
      </c>
      <c r="M40">
        <v>8930</v>
      </c>
      <c r="N40">
        <f t="shared" si="9"/>
        <v>22030</v>
      </c>
      <c r="O40">
        <f t="shared" si="10"/>
        <v>440.6</v>
      </c>
    </row>
    <row r="43" spans="9:15">
      <c r="I43" t="s">
        <v>13</v>
      </c>
    </row>
    <row r="45" spans="9:15">
      <c r="J45" t="s">
        <v>5</v>
      </c>
      <c r="K45" t="s">
        <v>0</v>
      </c>
      <c r="L45" t="s">
        <v>1</v>
      </c>
      <c r="M45" t="s">
        <v>2</v>
      </c>
      <c r="N45" t="s">
        <v>3</v>
      </c>
      <c r="O45" t="s">
        <v>6</v>
      </c>
    </row>
    <row r="46" spans="9:15">
      <c r="J46">
        <v>1</v>
      </c>
      <c r="N46">
        <f>K46+L46+L46+M46</f>
        <v>0</v>
      </c>
      <c r="O46">
        <f>N46/J46</f>
        <v>0</v>
      </c>
    </row>
    <row r="47" spans="9:15">
      <c r="J47">
        <v>10</v>
      </c>
      <c r="N47">
        <f t="shared" ref="N47:N49" si="11">K47+L47+L47+M47</f>
        <v>0</v>
      </c>
      <c r="O47">
        <f t="shared" ref="O47:O49" si="12">N47/J47</f>
        <v>0</v>
      </c>
    </row>
    <row r="48" spans="9:15">
      <c r="J48">
        <v>20</v>
      </c>
      <c r="N48">
        <f t="shared" si="11"/>
        <v>0</v>
      </c>
      <c r="O48">
        <f t="shared" si="12"/>
        <v>0</v>
      </c>
    </row>
    <row r="49" spans="10:15">
      <c r="J49">
        <v>50</v>
      </c>
      <c r="K49">
        <v>273</v>
      </c>
      <c r="L49">
        <v>4350</v>
      </c>
      <c r="M49">
        <v>5809</v>
      </c>
      <c r="N49">
        <f t="shared" si="11"/>
        <v>14782</v>
      </c>
      <c r="O49">
        <f t="shared" si="12"/>
        <v>295.64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50"/>
  <sheetViews>
    <sheetView topLeftCell="A25" workbookViewId="0">
      <selection activeCell="I5" sqref="I5:N12"/>
    </sheetView>
  </sheetViews>
  <sheetFormatPr defaultRowHeight="15"/>
  <cols>
    <col min="4" max="4" width="10.7109375" customWidth="1"/>
    <col min="6" max="6" width="13.7109375" customWidth="1"/>
  </cols>
  <sheetData>
    <row r="1" spans="1:14">
      <c r="A1" t="s">
        <v>16</v>
      </c>
    </row>
    <row r="2" spans="1:14">
      <c r="A2" t="s">
        <v>15</v>
      </c>
      <c r="I2" t="s">
        <v>14</v>
      </c>
    </row>
    <row r="3" spans="1:14">
      <c r="A3" t="s">
        <v>4</v>
      </c>
    </row>
    <row r="5" spans="1:14">
      <c r="A5" t="s">
        <v>5</v>
      </c>
      <c r="B5" t="s">
        <v>0</v>
      </c>
      <c r="C5" t="s">
        <v>1</v>
      </c>
      <c r="D5" t="s">
        <v>2</v>
      </c>
      <c r="E5" t="s">
        <v>3</v>
      </c>
      <c r="F5" t="s">
        <v>6</v>
      </c>
      <c r="I5" t="s">
        <v>5</v>
      </c>
      <c r="J5" t="s">
        <v>0</v>
      </c>
      <c r="K5" t="s">
        <v>1</v>
      </c>
      <c r="L5" t="s">
        <v>2</v>
      </c>
      <c r="M5" t="s">
        <v>3</v>
      </c>
      <c r="N5" t="s">
        <v>6</v>
      </c>
    </row>
    <row r="6" spans="1:14">
      <c r="A6">
        <v>1</v>
      </c>
      <c r="B6">
        <v>93</v>
      </c>
      <c r="C6">
        <v>910</v>
      </c>
      <c r="D6">
        <v>2094</v>
      </c>
      <c r="E6">
        <f>B6+C6+C6+D6</f>
        <v>4007</v>
      </c>
      <c r="F6">
        <f>E6/A6</f>
        <v>4007</v>
      </c>
      <c r="I6">
        <v>1</v>
      </c>
      <c r="J6">
        <v>140</v>
      </c>
      <c r="K6">
        <v>430</v>
      </c>
      <c r="L6">
        <v>3100</v>
      </c>
      <c r="M6">
        <f>J6+K6+K6+L6</f>
        <v>4100</v>
      </c>
      <c r="N6">
        <f>M6/I6</f>
        <v>4100</v>
      </c>
    </row>
    <row r="7" spans="1:14">
      <c r="A7">
        <v>10</v>
      </c>
      <c r="E7">
        <f t="shared" ref="E7:E9" si="0">B7+C7+C7+D7</f>
        <v>0</v>
      </c>
      <c r="F7">
        <f t="shared" ref="F7:F10" si="1">E7/A7</f>
        <v>0</v>
      </c>
      <c r="I7">
        <v>10</v>
      </c>
      <c r="M7">
        <f t="shared" ref="M7:M9" si="2">J7+K7+K7+L7</f>
        <v>0</v>
      </c>
      <c r="N7">
        <f t="shared" ref="N7:N10" si="3">M7/I7</f>
        <v>0</v>
      </c>
    </row>
    <row r="8" spans="1:14">
      <c r="A8">
        <v>20</v>
      </c>
      <c r="E8">
        <f t="shared" si="0"/>
        <v>0</v>
      </c>
      <c r="F8">
        <f t="shared" si="1"/>
        <v>0</v>
      </c>
      <c r="I8">
        <v>20</v>
      </c>
      <c r="M8">
        <f t="shared" si="2"/>
        <v>0</v>
      </c>
      <c r="N8">
        <f t="shared" si="3"/>
        <v>0</v>
      </c>
    </row>
    <row r="9" spans="1:14">
      <c r="A9">
        <v>50</v>
      </c>
      <c r="B9">
        <v>106</v>
      </c>
      <c r="C9">
        <v>6150</v>
      </c>
      <c r="D9">
        <v>12515</v>
      </c>
      <c r="E9">
        <f t="shared" si="0"/>
        <v>24921</v>
      </c>
      <c r="F9">
        <f t="shared" si="1"/>
        <v>498.42</v>
      </c>
      <c r="I9">
        <v>50</v>
      </c>
      <c r="J9">
        <v>197</v>
      </c>
      <c r="K9">
        <v>5750</v>
      </c>
      <c r="L9">
        <v>12567</v>
      </c>
      <c r="M9">
        <f t="shared" si="2"/>
        <v>24264</v>
      </c>
      <c r="N9">
        <f t="shared" si="3"/>
        <v>485.28</v>
      </c>
    </row>
    <row r="10" spans="1:14">
      <c r="A10">
        <v>128</v>
      </c>
      <c r="E10">
        <f>F9*A10</f>
        <v>63797.760000000002</v>
      </c>
      <c r="F10">
        <f t="shared" si="1"/>
        <v>498.42</v>
      </c>
      <c r="I10">
        <v>128</v>
      </c>
      <c r="M10">
        <f>N9*I10</f>
        <v>62115.839999999997</v>
      </c>
      <c r="N10">
        <f t="shared" si="3"/>
        <v>485.28</v>
      </c>
    </row>
    <row r="12" spans="1:14">
      <c r="A12" t="s">
        <v>17</v>
      </c>
      <c r="C12" t="s">
        <v>19</v>
      </c>
      <c r="F12">
        <v>1354</v>
      </c>
      <c r="I12" t="s">
        <v>17</v>
      </c>
      <c r="K12" t="s">
        <v>18</v>
      </c>
    </row>
    <row r="15" spans="1:14">
      <c r="A15" t="s">
        <v>20</v>
      </c>
    </row>
    <row r="17" spans="1:14">
      <c r="A17" t="s">
        <v>5</v>
      </c>
      <c r="B17" t="s">
        <v>0</v>
      </c>
      <c r="C17" t="s">
        <v>1</v>
      </c>
      <c r="D17" t="s">
        <v>2</v>
      </c>
      <c r="E17" t="s">
        <v>3</v>
      </c>
      <c r="F17" t="s">
        <v>6</v>
      </c>
      <c r="I17" t="s">
        <v>5</v>
      </c>
      <c r="J17" t="s">
        <v>0</v>
      </c>
      <c r="K17" t="s">
        <v>1</v>
      </c>
      <c r="L17" t="s">
        <v>2</v>
      </c>
      <c r="M17" t="s">
        <v>3</v>
      </c>
      <c r="N17" t="s">
        <v>6</v>
      </c>
    </row>
    <row r="18" spans="1:14">
      <c r="A18">
        <v>1</v>
      </c>
      <c r="E18">
        <f>B18+C18+C18+D18</f>
        <v>0</v>
      </c>
      <c r="F18">
        <f>E18/A18</f>
        <v>0</v>
      </c>
      <c r="I18">
        <v>1</v>
      </c>
      <c r="N18">
        <f>M18/I18</f>
        <v>0</v>
      </c>
    </row>
    <row r="19" spans="1:14">
      <c r="A19">
        <v>10</v>
      </c>
      <c r="E19">
        <f t="shared" ref="E19:E21" si="4">B19+C19+C19+D19</f>
        <v>0</v>
      </c>
      <c r="F19">
        <f t="shared" ref="F19:F22" si="5">E19/A19</f>
        <v>0</v>
      </c>
      <c r="I19">
        <v>10</v>
      </c>
      <c r="M19">
        <f t="shared" ref="M19:M21" si="6">J19+K19+K19+L19</f>
        <v>0</v>
      </c>
      <c r="N19">
        <f t="shared" ref="N19:N22" si="7">M19/I19</f>
        <v>0</v>
      </c>
    </row>
    <row r="20" spans="1:14">
      <c r="A20">
        <v>20</v>
      </c>
      <c r="E20">
        <f t="shared" si="4"/>
        <v>0</v>
      </c>
      <c r="F20">
        <f t="shared" si="5"/>
        <v>0</v>
      </c>
      <c r="I20">
        <v>20</v>
      </c>
      <c r="M20">
        <f t="shared" si="6"/>
        <v>0</v>
      </c>
      <c r="N20">
        <f t="shared" si="7"/>
        <v>0</v>
      </c>
    </row>
    <row r="21" spans="1:14">
      <c r="A21">
        <v>50</v>
      </c>
      <c r="B21">
        <v>106</v>
      </c>
      <c r="C21">
        <v>5600</v>
      </c>
      <c r="D21">
        <v>12191</v>
      </c>
      <c r="E21">
        <f t="shared" si="4"/>
        <v>23497</v>
      </c>
      <c r="F21">
        <f t="shared" si="5"/>
        <v>469.94</v>
      </c>
      <c r="I21">
        <v>50</v>
      </c>
      <c r="J21">
        <v>180</v>
      </c>
      <c r="K21">
        <v>5400</v>
      </c>
      <c r="L21">
        <v>12347</v>
      </c>
      <c r="M21">
        <f t="shared" si="6"/>
        <v>23327</v>
      </c>
      <c r="N21">
        <f t="shared" si="7"/>
        <v>466.54</v>
      </c>
    </row>
    <row r="22" spans="1:14">
      <c r="A22">
        <v>128</v>
      </c>
      <c r="E22">
        <f>F21*A22</f>
        <v>60152.32</v>
      </c>
      <c r="F22">
        <f t="shared" si="5"/>
        <v>469.94</v>
      </c>
      <c r="I22">
        <v>128</v>
      </c>
      <c r="M22">
        <f>N21*I22</f>
        <v>59717.120000000003</v>
      </c>
      <c r="N22">
        <f t="shared" si="7"/>
        <v>466.54</v>
      </c>
    </row>
    <row r="25" spans="1:14">
      <c r="A25" t="s">
        <v>21</v>
      </c>
    </row>
    <row r="27" spans="1:14">
      <c r="A27" t="s">
        <v>5</v>
      </c>
      <c r="B27" t="s">
        <v>0</v>
      </c>
      <c r="C27" t="s">
        <v>1</v>
      </c>
      <c r="D27" t="s">
        <v>2</v>
      </c>
      <c r="E27" t="s">
        <v>3</v>
      </c>
      <c r="F27" t="s">
        <v>6</v>
      </c>
      <c r="I27" t="s">
        <v>5</v>
      </c>
      <c r="J27" t="s">
        <v>0</v>
      </c>
      <c r="K27" t="s">
        <v>1</v>
      </c>
      <c r="L27" t="s">
        <v>2</v>
      </c>
      <c r="M27" t="s">
        <v>3</v>
      </c>
      <c r="N27" t="s">
        <v>6</v>
      </c>
    </row>
    <row r="28" spans="1:14">
      <c r="A28">
        <v>1</v>
      </c>
      <c r="F28">
        <f>E28/A28</f>
        <v>0</v>
      </c>
      <c r="I28">
        <v>1</v>
      </c>
      <c r="N28">
        <f>M28/I28</f>
        <v>0</v>
      </c>
    </row>
    <row r="29" spans="1:14">
      <c r="A29">
        <v>10</v>
      </c>
      <c r="E29">
        <f t="shared" ref="E29:E31" si="8">B29+C29+C29+D29</f>
        <v>0</v>
      </c>
      <c r="F29">
        <f t="shared" ref="F29:F32" si="9">E29/A29</f>
        <v>0</v>
      </c>
      <c r="I29">
        <v>10</v>
      </c>
      <c r="M29">
        <f t="shared" ref="M29:M31" si="10">J29+K29+K29+L29</f>
        <v>0</v>
      </c>
      <c r="N29">
        <f t="shared" ref="N29:N32" si="11">M29/I29</f>
        <v>0</v>
      </c>
    </row>
    <row r="30" spans="1:14">
      <c r="A30">
        <v>20</v>
      </c>
      <c r="E30">
        <f t="shared" si="8"/>
        <v>0</v>
      </c>
      <c r="F30">
        <f t="shared" si="9"/>
        <v>0</v>
      </c>
      <c r="I30">
        <v>20</v>
      </c>
      <c r="M30">
        <f t="shared" si="10"/>
        <v>0</v>
      </c>
      <c r="N30">
        <f t="shared" si="11"/>
        <v>0</v>
      </c>
    </row>
    <row r="31" spans="1:14">
      <c r="A31">
        <v>50</v>
      </c>
      <c r="B31">
        <v>105</v>
      </c>
      <c r="C31">
        <v>4110</v>
      </c>
      <c r="D31">
        <v>11177</v>
      </c>
      <c r="E31">
        <f t="shared" si="8"/>
        <v>19502</v>
      </c>
      <c r="F31">
        <f t="shared" si="9"/>
        <v>390.04</v>
      </c>
      <c r="I31">
        <v>50</v>
      </c>
      <c r="J31">
        <v>184</v>
      </c>
      <c r="K31">
        <v>4100</v>
      </c>
      <c r="L31">
        <v>10867</v>
      </c>
      <c r="M31">
        <f t="shared" si="10"/>
        <v>19251</v>
      </c>
      <c r="N31">
        <f t="shared" si="11"/>
        <v>385.02</v>
      </c>
    </row>
    <row r="32" spans="1:14">
      <c r="A32">
        <v>128</v>
      </c>
      <c r="E32">
        <f>F31*A32</f>
        <v>49925.120000000003</v>
      </c>
      <c r="F32">
        <f t="shared" si="9"/>
        <v>390.04</v>
      </c>
      <c r="I32">
        <v>128</v>
      </c>
      <c r="M32">
        <f>N31*I32</f>
        <v>49282.559999999998</v>
      </c>
      <c r="N32">
        <f t="shared" si="11"/>
        <v>385.02</v>
      </c>
    </row>
    <row r="34" spans="1:14">
      <c r="A34" t="s">
        <v>22</v>
      </c>
    </row>
    <row r="36" spans="1:14">
      <c r="A36" t="s">
        <v>5</v>
      </c>
      <c r="B36" t="s">
        <v>0</v>
      </c>
      <c r="C36" t="s">
        <v>1</v>
      </c>
      <c r="D36" t="s">
        <v>2</v>
      </c>
      <c r="E36" t="s">
        <v>3</v>
      </c>
      <c r="F36" t="s">
        <v>6</v>
      </c>
      <c r="I36" t="s">
        <v>5</v>
      </c>
      <c r="J36" t="s">
        <v>0</v>
      </c>
      <c r="K36" t="s">
        <v>1</v>
      </c>
      <c r="L36" t="s">
        <v>2</v>
      </c>
      <c r="M36" t="s">
        <v>3</v>
      </c>
      <c r="N36" t="s">
        <v>6</v>
      </c>
    </row>
    <row r="37" spans="1:14">
      <c r="A37">
        <v>1</v>
      </c>
      <c r="F37">
        <f>E37/A37</f>
        <v>0</v>
      </c>
      <c r="I37">
        <v>1</v>
      </c>
      <c r="N37">
        <f>M37/I37</f>
        <v>0</v>
      </c>
    </row>
    <row r="38" spans="1:14">
      <c r="A38">
        <v>10</v>
      </c>
      <c r="E38">
        <f t="shared" ref="E38:E40" si="12">B38+C38+C38+D38</f>
        <v>0</v>
      </c>
      <c r="F38">
        <f t="shared" ref="F38:F39" si="13">E38/A38</f>
        <v>0</v>
      </c>
      <c r="I38">
        <v>10</v>
      </c>
      <c r="M38">
        <f t="shared" ref="M38:M40" si="14">J38+K38+K38+L38</f>
        <v>0</v>
      </c>
      <c r="N38">
        <f t="shared" ref="N38:N41" si="15">M38/I38</f>
        <v>0</v>
      </c>
    </row>
    <row r="39" spans="1:14">
      <c r="A39">
        <v>20</v>
      </c>
      <c r="E39">
        <f t="shared" si="12"/>
        <v>0</v>
      </c>
      <c r="F39">
        <f t="shared" si="13"/>
        <v>0</v>
      </c>
      <c r="I39">
        <v>20</v>
      </c>
      <c r="M39">
        <f t="shared" si="14"/>
        <v>0</v>
      </c>
      <c r="N39">
        <f t="shared" si="15"/>
        <v>0</v>
      </c>
    </row>
    <row r="40" spans="1:14">
      <c r="A40">
        <v>50</v>
      </c>
      <c r="B40">
        <v>105</v>
      </c>
      <c r="C40">
        <v>4500</v>
      </c>
      <c r="D40">
        <v>13570</v>
      </c>
      <c r="E40">
        <f t="shared" si="12"/>
        <v>22675</v>
      </c>
      <c r="F40">
        <f>E31/A40</f>
        <v>390.04</v>
      </c>
      <c r="I40">
        <v>50</v>
      </c>
      <c r="J40">
        <v>175</v>
      </c>
      <c r="K40">
        <v>4300</v>
      </c>
      <c r="L40">
        <v>13180</v>
      </c>
      <c r="M40">
        <f t="shared" si="14"/>
        <v>21955</v>
      </c>
      <c r="N40">
        <f t="shared" si="15"/>
        <v>439.1</v>
      </c>
    </row>
    <row r="41" spans="1:14">
      <c r="A41">
        <v>128</v>
      </c>
      <c r="E41">
        <f>F40*A41</f>
        <v>49925.120000000003</v>
      </c>
      <c r="F41">
        <f>E41/A41</f>
        <v>390.04</v>
      </c>
      <c r="I41">
        <v>128</v>
      </c>
      <c r="M41">
        <f>N40*I41</f>
        <v>56204.800000000003</v>
      </c>
      <c r="N41">
        <f t="shared" si="15"/>
        <v>439.1</v>
      </c>
    </row>
    <row r="43" spans="1:14">
      <c r="A43" t="s">
        <v>23</v>
      </c>
    </row>
    <row r="45" spans="1:14">
      <c r="A45" t="s">
        <v>5</v>
      </c>
      <c r="B45" t="s">
        <v>0</v>
      </c>
      <c r="C45" t="s">
        <v>1</v>
      </c>
      <c r="D45" t="s">
        <v>2</v>
      </c>
      <c r="E45" t="s">
        <v>3</v>
      </c>
      <c r="F45" t="s">
        <v>6</v>
      </c>
      <c r="I45" t="s">
        <v>5</v>
      </c>
      <c r="J45" t="s">
        <v>0</v>
      </c>
      <c r="K45" t="s">
        <v>1</v>
      </c>
      <c r="L45" t="s">
        <v>2</v>
      </c>
      <c r="M45" t="s">
        <v>3</v>
      </c>
      <c r="N45" t="s">
        <v>6</v>
      </c>
    </row>
    <row r="46" spans="1:14">
      <c r="A46">
        <v>1</v>
      </c>
      <c r="F46">
        <f>E46/A46</f>
        <v>0</v>
      </c>
      <c r="I46">
        <v>1</v>
      </c>
      <c r="N46">
        <f>M46/I46</f>
        <v>0</v>
      </c>
    </row>
    <row r="47" spans="1:14">
      <c r="A47">
        <v>10</v>
      </c>
      <c r="E47">
        <f t="shared" ref="E47:E48" si="16">B47+C47+C47+D47</f>
        <v>0</v>
      </c>
      <c r="F47">
        <f t="shared" ref="F47:F50" si="17">E47/A47</f>
        <v>0</v>
      </c>
      <c r="I47">
        <v>10</v>
      </c>
      <c r="M47">
        <f t="shared" ref="M47:M49" si="18">J47+K47+K47+L47</f>
        <v>0</v>
      </c>
      <c r="N47">
        <f t="shared" ref="N47:N50" si="19">M47/I47</f>
        <v>0</v>
      </c>
    </row>
    <row r="48" spans="1:14">
      <c r="A48">
        <v>20</v>
      </c>
      <c r="E48">
        <f t="shared" si="16"/>
        <v>0</v>
      </c>
      <c r="F48">
        <f t="shared" si="17"/>
        <v>0</v>
      </c>
      <c r="I48">
        <v>20</v>
      </c>
      <c r="M48">
        <f t="shared" si="18"/>
        <v>0</v>
      </c>
      <c r="N48">
        <f t="shared" si="19"/>
        <v>0</v>
      </c>
    </row>
    <row r="49" spans="1:14">
      <c r="A49">
        <v>50</v>
      </c>
      <c r="B49">
        <v>109</v>
      </c>
      <c r="C49">
        <v>6220</v>
      </c>
      <c r="D49">
        <v>14405</v>
      </c>
      <c r="E49">
        <f>B49+C49+C49+D49</f>
        <v>26954</v>
      </c>
      <c r="F49">
        <f>E40/A49</f>
        <v>453.5</v>
      </c>
      <c r="I49">
        <v>50</v>
      </c>
      <c r="J49">
        <v>187</v>
      </c>
      <c r="K49">
        <v>5900</v>
      </c>
      <c r="L49">
        <v>14447</v>
      </c>
      <c r="M49">
        <f t="shared" si="18"/>
        <v>26434</v>
      </c>
      <c r="N49">
        <f t="shared" si="19"/>
        <v>528.67999999999995</v>
      </c>
    </row>
    <row r="50" spans="1:14">
      <c r="A50">
        <v>128</v>
      </c>
      <c r="E50">
        <f>F49*A50</f>
        <v>58048</v>
      </c>
      <c r="F50">
        <f t="shared" si="17"/>
        <v>453.5</v>
      </c>
      <c r="I50">
        <v>128</v>
      </c>
      <c r="M50">
        <f>N49*I50</f>
        <v>67671.039999999994</v>
      </c>
      <c r="N50">
        <f t="shared" si="19"/>
        <v>528.67999999999995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40"/>
  <sheetViews>
    <sheetView workbookViewId="0">
      <selection activeCell="L26" sqref="L26"/>
    </sheetView>
  </sheetViews>
  <sheetFormatPr defaultRowHeight="15"/>
  <cols>
    <col min="4" max="4" width="11.7109375" customWidth="1"/>
    <col min="8" max="8" width="37.85546875" customWidth="1"/>
    <col min="11" max="11" width="11.7109375" customWidth="1"/>
  </cols>
  <sheetData>
    <row r="1" spans="1:12">
      <c r="A1" s="2" t="s">
        <v>24</v>
      </c>
    </row>
    <row r="3" spans="1:12">
      <c r="A3" s="2" t="s">
        <v>26</v>
      </c>
    </row>
    <row r="5" spans="1:12">
      <c r="A5" t="s">
        <v>5</v>
      </c>
      <c r="B5" t="s">
        <v>0</v>
      </c>
      <c r="C5" t="s">
        <v>1</v>
      </c>
      <c r="D5" t="s">
        <v>2</v>
      </c>
      <c r="E5" t="s">
        <v>3</v>
      </c>
    </row>
    <row r="6" spans="1:12">
      <c r="A6">
        <v>1</v>
      </c>
      <c r="B6">
        <v>34</v>
      </c>
      <c r="C6">
        <v>375</v>
      </c>
      <c r="D6">
        <v>3107</v>
      </c>
      <c r="E6">
        <f>B6+C6+C6+D6</f>
        <v>3891</v>
      </c>
    </row>
    <row r="7" spans="1:12">
      <c r="A7">
        <v>50</v>
      </c>
      <c r="B7">
        <v>176</v>
      </c>
      <c r="C7">
        <v>5613</v>
      </c>
      <c r="D7">
        <v>14040</v>
      </c>
      <c r="E7">
        <f t="shared" ref="E7" si="0">B7+C7+C7+D7</f>
        <v>25442</v>
      </c>
    </row>
    <row r="9" spans="1:12">
      <c r="A9" s="2" t="s">
        <v>25</v>
      </c>
    </row>
    <row r="11" spans="1:12">
      <c r="A11" t="s">
        <v>5</v>
      </c>
      <c r="B11" t="s">
        <v>0</v>
      </c>
      <c r="C11" t="s">
        <v>1</v>
      </c>
      <c r="D11" t="s">
        <v>2</v>
      </c>
      <c r="E11" t="s">
        <v>3</v>
      </c>
      <c r="I11" t="s">
        <v>0</v>
      </c>
      <c r="J11" t="s">
        <v>1</v>
      </c>
      <c r="K11" t="s">
        <v>2</v>
      </c>
      <c r="L11" t="s">
        <v>3</v>
      </c>
    </row>
    <row r="12" spans="1:12">
      <c r="A12">
        <v>50</v>
      </c>
      <c r="B12">
        <v>210</v>
      </c>
      <c r="C12">
        <v>4830</v>
      </c>
      <c r="D12">
        <v>10341</v>
      </c>
      <c r="E12">
        <f>B12+C12+C12+D12</f>
        <v>20211</v>
      </c>
      <c r="H12" t="s">
        <v>35</v>
      </c>
      <c r="I12">
        <v>210</v>
      </c>
      <c r="J12">
        <v>4830</v>
      </c>
      <c r="K12">
        <v>10341</v>
      </c>
      <c r="L12">
        <f>I12+J12+J12+K12</f>
        <v>20211</v>
      </c>
    </row>
    <row r="13" spans="1:12">
      <c r="H13" t="s">
        <v>36</v>
      </c>
      <c r="I13">
        <v>197</v>
      </c>
      <c r="J13">
        <v>5027</v>
      </c>
      <c r="K13">
        <v>10648</v>
      </c>
      <c r="L13">
        <f>I13+J13+J13+K13</f>
        <v>20899</v>
      </c>
    </row>
    <row r="14" spans="1:12">
      <c r="A14" s="2" t="s">
        <v>32</v>
      </c>
      <c r="H14" t="s">
        <v>33</v>
      </c>
      <c r="I14">
        <v>285</v>
      </c>
      <c r="J14">
        <v>1758</v>
      </c>
      <c r="K14">
        <v>9334</v>
      </c>
      <c r="L14">
        <f t="shared" ref="L14:L23" si="1">I14+J14+J14+K14</f>
        <v>13135</v>
      </c>
    </row>
    <row r="15" spans="1:12">
      <c r="H15" t="s">
        <v>34</v>
      </c>
      <c r="I15">
        <v>295</v>
      </c>
      <c r="J15">
        <v>1725</v>
      </c>
      <c r="K15">
        <v>9570</v>
      </c>
      <c r="L15">
        <f t="shared" si="1"/>
        <v>13315</v>
      </c>
    </row>
    <row r="16" spans="1:12">
      <c r="A16" t="s">
        <v>5</v>
      </c>
      <c r="B16" t="s">
        <v>0</v>
      </c>
      <c r="C16" t="s">
        <v>1</v>
      </c>
      <c r="D16" t="s">
        <v>2</v>
      </c>
      <c r="E16" t="s">
        <v>3</v>
      </c>
    </row>
    <row r="17" spans="1:12">
      <c r="A17">
        <v>50</v>
      </c>
      <c r="B17">
        <v>197</v>
      </c>
      <c r="C17">
        <v>5027</v>
      </c>
      <c r="D17">
        <v>10648</v>
      </c>
      <c r="E17">
        <f>B17+C17+C17+D17</f>
        <v>20899</v>
      </c>
      <c r="H17" t="s">
        <v>37</v>
      </c>
      <c r="I17">
        <v>365</v>
      </c>
      <c r="J17">
        <v>1840</v>
      </c>
      <c r="K17">
        <v>7645</v>
      </c>
      <c r="L17">
        <f t="shared" si="1"/>
        <v>11690</v>
      </c>
    </row>
    <row r="19" spans="1:12">
      <c r="A19" s="2" t="s">
        <v>30</v>
      </c>
      <c r="H19" t="s">
        <v>38</v>
      </c>
      <c r="I19">
        <v>1487</v>
      </c>
      <c r="J19">
        <v>4987</v>
      </c>
      <c r="K19">
        <v>8785</v>
      </c>
      <c r="L19">
        <f t="shared" si="1"/>
        <v>20246</v>
      </c>
    </row>
    <row r="21" spans="1:12">
      <c r="A21" t="s">
        <v>5</v>
      </c>
      <c r="B21" t="s">
        <v>0</v>
      </c>
      <c r="C21" t="s">
        <v>1</v>
      </c>
      <c r="D21" t="s">
        <v>2</v>
      </c>
      <c r="E21" t="s">
        <v>3</v>
      </c>
      <c r="H21" t="s">
        <v>39</v>
      </c>
      <c r="I21">
        <v>346</v>
      </c>
      <c r="J21">
        <v>1602</v>
      </c>
      <c r="K21">
        <v>7936</v>
      </c>
      <c r="L21">
        <f t="shared" si="1"/>
        <v>11486</v>
      </c>
    </row>
    <row r="22" spans="1:12">
      <c r="A22">
        <v>50</v>
      </c>
      <c r="B22">
        <v>230</v>
      </c>
      <c r="C22">
        <v>4373</v>
      </c>
      <c r="D22">
        <v>11075</v>
      </c>
      <c r="E22">
        <f t="shared" ref="E22" si="2">B22+C22+C22+D22</f>
        <v>20051</v>
      </c>
    </row>
    <row r="23" spans="1:12">
      <c r="H23" t="s">
        <v>40</v>
      </c>
      <c r="I23">
        <v>213</v>
      </c>
      <c r="J23">
        <v>4922</v>
      </c>
      <c r="K23">
        <v>11204</v>
      </c>
      <c r="L23">
        <f t="shared" si="1"/>
        <v>21261</v>
      </c>
    </row>
    <row r="25" spans="1:12">
      <c r="A25" s="2" t="s">
        <v>29</v>
      </c>
    </row>
    <row r="27" spans="1:12">
      <c r="A27" t="s">
        <v>5</v>
      </c>
      <c r="B27" t="s">
        <v>0</v>
      </c>
      <c r="C27" t="s">
        <v>1</v>
      </c>
      <c r="D27" t="s">
        <v>2</v>
      </c>
      <c r="E27" t="s">
        <v>3</v>
      </c>
    </row>
    <row r="28" spans="1:12">
      <c r="A28">
        <v>50</v>
      </c>
      <c r="B28">
        <v>285</v>
      </c>
      <c r="C28">
        <v>1758</v>
      </c>
      <c r="D28">
        <v>9334</v>
      </c>
      <c r="E28">
        <f t="shared" ref="E28" si="3">B28+C28+C28+D28</f>
        <v>13135</v>
      </c>
    </row>
    <row r="30" spans="1:12">
      <c r="A30" s="2" t="s">
        <v>31</v>
      </c>
    </row>
    <row r="32" spans="1:12">
      <c r="A32" t="s">
        <v>5</v>
      </c>
      <c r="B32" t="s">
        <v>0</v>
      </c>
      <c r="C32" t="s">
        <v>1</v>
      </c>
      <c r="D32" t="s">
        <v>2</v>
      </c>
      <c r="E32" t="s">
        <v>3</v>
      </c>
    </row>
    <row r="33" spans="1:5">
      <c r="A33">
        <v>50</v>
      </c>
      <c r="B33">
        <v>295</v>
      </c>
      <c r="C33">
        <v>1725</v>
      </c>
      <c r="D33">
        <v>9570</v>
      </c>
      <c r="E33">
        <f t="shared" ref="E33" si="4">B33+C33+C33+D33</f>
        <v>13315</v>
      </c>
    </row>
    <row r="36" spans="1:5">
      <c r="A36" s="2" t="s">
        <v>27</v>
      </c>
    </row>
    <row r="38" spans="1:5">
      <c r="A38" t="s">
        <v>5</v>
      </c>
      <c r="B38" t="s">
        <v>0</v>
      </c>
      <c r="C38" t="s">
        <v>1</v>
      </c>
      <c r="D38" t="s">
        <v>2</v>
      </c>
      <c r="E38" t="s">
        <v>3</v>
      </c>
    </row>
    <row r="39" spans="1:5">
      <c r="A39">
        <v>50</v>
      </c>
      <c r="B39">
        <v>209</v>
      </c>
      <c r="C39">
        <v>5222</v>
      </c>
      <c r="D39">
        <v>6820</v>
      </c>
      <c r="E39">
        <f t="shared" ref="E39" si="5">B39+C39+C39+D39</f>
        <v>17473</v>
      </c>
    </row>
    <row r="40" spans="1:5">
      <c r="A40" t="s">
        <v>28</v>
      </c>
      <c r="B40" s="1">
        <v>8.2000000000000007E-3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>
      <selection activeCell="A3" sqref="A3"/>
    </sheetView>
  </sheetViews>
  <sheetFormatPr defaultRowHeight="15"/>
  <cols>
    <col min="3" max="3" width="11.28515625" customWidth="1"/>
    <col min="4" max="4" width="11.7109375" customWidth="1"/>
    <col min="5" max="5" width="10" customWidth="1"/>
  </cols>
  <sheetData>
    <row r="1" spans="1:5">
      <c r="A1" s="2" t="s">
        <v>41</v>
      </c>
    </row>
    <row r="2" spans="1:5">
      <c r="A2" s="2"/>
    </row>
    <row r="3" spans="1:5">
      <c r="A3" s="2" t="s">
        <v>47</v>
      </c>
    </row>
    <row r="4" spans="1:5">
      <c r="A4" s="2"/>
    </row>
    <row r="6" spans="1:5">
      <c r="A6" t="s">
        <v>42</v>
      </c>
    </row>
    <row r="8" spans="1:5">
      <c r="C8" t="s">
        <v>43</v>
      </c>
      <c r="D8" t="s">
        <v>45</v>
      </c>
      <c r="E8" t="s">
        <v>44</v>
      </c>
    </row>
    <row r="9" spans="1:5">
      <c r="A9" t="s">
        <v>46</v>
      </c>
      <c r="D9">
        <v>14551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Grigory Vasiliev</dc:creator>
  <cp:lastModifiedBy>Grigory Vasiliev</cp:lastModifiedBy>
  <dcterms:created xsi:type="dcterms:W3CDTF">2011-04-22T15:42:35Z</dcterms:created>
  <dcterms:modified xsi:type="dcterms:W3CDTF">2011-05-10T13:14:44Z</dcterms:modified>
</cp:coreProperties>
</file>