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kulic/proj/USi-2.0/mturk/"/>
    </mc:Choice>
  </mc:AlternateContent>
  <xr:revisionPtr revIDLastSave="0" documentId="13_ncr:1_{9BEA676C-A4D1-C24F-A286-19F966618945}" xr6:coauthVersionLast="47" xr6:coauthVersionMax="47" xr10:uidLastSave="{00000000-0000-0000-0000-000000000000}"/>
  <bookViews>
    <workbookView xWindow="3260" yWindow="2160" windowWidth="28040" windowHeight="17440" xr2:uid="{6411E0B8-FC2D-FE4D-AA71-246907804B54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F24" i="1"/>
  <c r="G23" i="1"/>
  <c r="F23" i="1"/>
  <c r="D6" i="2"/>
  <c r="D3" i="2"/>
  <c r="D4" i="2"/>
  <c r="D5" i="2"/>
  <c r="D2" i="2"/>
  <c r="F14" i="1"/>
  <c r="F13" i="1"/>
  <c r="F16" i="1"/>
  <c r="F17" i="1"/>
  <c r="G17" i="1"/>
  <c r="G16" i="1"/>
  <c r="G14" i="1"/>
  <c r="G13" i="1"/>
  <c r="G6" i="1"/>
  <c r="G8" i="1"/>
  <c r="G9" i="1"/>
  <c r="G5" i="1"/>
  <c r="H24" i="1" a="1"/>
  <c r="H23" i="1" a="1"/>
  <c r="H6" i="1" a="1"/>
  <c r="H13" i="1" a="1"/>
  <c r="H5" i="1" a="1"/>
  <c r="H8" i="1" a="1"/>
  <c r="H9" i="1" a="1"/>
  <c r="H17" i="1" a="1"/>
  <c r="H16" i="1" a="1"/>
  <c r="H14" i="1" a="1"/>
  <c r="H24" i="1" l="1"/>
  <c r="H23" i="1"/>
  <c r="H13" i="1"/>
  <c r="H14" i="1"/>
  <c r="H16" i="1"/>
  <c r="H17" i="1"/>
  <c r="H8" i="1"/>
  <c r="H9" i="1"/>
  <c r="H6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<sst xmlns="http://schemas.openxmlformats.org/spreadsheetml/2006/main" count="31" uniqueCount="15">
  <si>
    <t>single turn</t>
  </si>
  <si>
    <t>gpt3 wins</t>
  </si>
  <si>
    <t>gpt2 wins</t>
  </si>
  <si>
    <t>tie</t>
  </si>
  <si>
    <t>naturalness</t>
  </si>
  <si>
    <t>usefulness</t>
  </si>
  <si>
    <t>human wins</t>
  </si>
  <si>
    <t>d</t>
  </si>
  <si>
    <t>sum</t>
  </si>
  <si>
    <t>multi turn</t>
  </si>
  <si>
    <t>swap 16 and 18 for p-value</t>
  </si>
  <si>
    <t>Assignment</t>
  </si>
  <si>
    <t>Score</t>
  </si>
  <si>
    <t>Perc</t>
  </si>
  <si>
    <t>Oleg: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</si>
</sst>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ekulic/Downloads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TRINOM_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6FDE-338B-C645-9BCD-A07E6BF7DF92}">
  <dimension ref="B3:I24"/>
  <sheetViews>
    <sheetView tabSelected="1" workbookViewId="0">
      <selection activeCell="F24" sqref="F24"/>
    </sheetView>
  </sheetViews>
  <sheetFormatPr baseColWidth="10" defaultRowHeight="16" x14ac:dyDescent="0.2"/>
  <cols>
    <col min="9" max="9" width="12.1640625" bestFit="1" customWidth="1"/>
  </cols>
  <sheetData>
    <row r="3" spans="2:9" x14ac:dyDescent="0.2">
      <c r="B3" s="1" t="s">
        <v>0</v>
      </c>
      <c r="C3" s="1"/>
      <c r="D3" s="1"/>
      <c r="E3" s="1"/>
      <c r="F3" s="1"/>
    </row>
    <row r="4" spans="2:9" x14ac:dyDescent="0.2">
      <c r="B4" s="1"/>
      <c r="C4" s="2" t="s">
        <v>1</v>
      </c>
      <c r="D4" s="2" t="s">
        <v>2</v>
      </c>
      <c r="E4" s="2" t="s">
        <v>3</v>
      </c>
      <c r="F4" s="2" t="s">
        <v>8</v>
      </c>
      <c r="G4" s="2" t="s">
        <v>7</v>
      </c>
    </row>
    <row r="5" spans="2:9" x14ac:dyDescent="0.2">
      <c r="B5" s="2" t="s">
        <v>4</v>
      </c>
      <c r="C5" s="1">
        <v>86</v>
      </c>
      <c r="D5" s="1">
        <v>51</v>
      </c>
      <c r="E5" s="1">
        <v>95</v>
      </c>
      <c r="F5" s="1">
        <v>232</v>
      </c>
      <c r="G5">
        <f>C5-D5</f>
        <v>35</v>
      </c>
      <c r="H5" cm="1">
        <f t="array" ref="H5">[1]!TRINOM_TEST(G5/2,E5/2,F5/2,1)</f>
        <v>1.6793644012863051E-2</v>
      </c>
    </row>
    <row r="6" spans="2:9" x14ac:dyDescent="0.2">
      <c r="B6" s="2" t="s">
        <v>5</v>
      </c>
      <c r="C6" s="1">
        <v>105</v>
      </c>
      <c r="D6" s="1">
        <v>45</v>
      </c>
      <c r="E6" s="1">
        <v>86</v>
      </c>
      <c r="F6" s="1">
        <v>236</v>
      </c>
      <c r="G6">
        <f t="shared" ref="G6:G9" si="0">C6-D6</f>
        <v>60</v>
      </c>
      <c r="H6" cm="1">
        <f t="array" ref="H6">[1]!TRINOM_TEST(G6/2,E6/2,F6/2,1)</f>
        <v>3.0917605640410207E-4</v>
      </c>
    </row>
    <row r="7" spans="2:9" x14ac:dyDescent="0.2">
      <c r="B7" s="1"/>
      <c r="C7" s="2" t="s">
        <v>1</v>
      </c>
      <c r="D7" s="2" t="s">
        <v>6</v>
      </c>
      <c r="E7" s="2" t="s">
        <v>3</v>
      </c>
      <c r="F7" s="1"/>
    </row>
    <row r="8" spans="2:9" x14ac:dyDescent="0.2">
      <c r="B8" s="2" t="s">
        <v>4</v>
      </c>
      <c r="C8" s="1">
        <v>85</v>
      </c>
      <c r="D8" s="1">
        <v>58</v>
      </c>
      <c r="E8" s="1">
        <v>93</v>
      </c>
      <c r="F8" s="1">
        <v>236</v>
      </c>
      <c r="G8">
        <f t="shared" si="0"/>
        <v>27</v>
      </c>
      <c r="H8" cm="1">
        <f t="array" ref="H8">[1]!TRINOM_TEST(G8/2,E8/2,F8/2,1)</f>
        <v>5.5742714736195291E-2</v>
      </c>
    </row>
    <row r="9" spans="2:9" x14ac:dyDescent="0.2">
      <c r="B9" s="2" t="s">
        <v>5</v>
      </c>
      <c r="C9" s="1">
        <v>88</v>
      </c>
      <c r="D9" s="1">
        <v>48</v>
      </c>
      <c r="E9" s="1">
        <v>108</v>
      </c>
      <c r="F9" s="1">
        <v>244</v>
      </c>
      <c r="G9">
        <f t="shared" si="0"/>
        <v>40</v>
      </c>
      <c r="H9" cm="1">
        <f t="array" ref="H9">[1]!TRINOM_TEST(G9/2,E9/2,F9/2,1)</f>
        <v>8.9245867010474041E-3</v>
      </c>
    </row>
    <row r="11" spans="2:9" x14ac:dyDescent="0.2">
      <c r="B11" s="2" t="s">
        <v>9</v>
      </c>
    </row>
    <row r="12" spans="2:9" x14ac:dyDescent="0.2">
      <c r="B12" s="1"/>
      <c r="C12" s="2" t="s">
        <v>1</v>
      </c>
      <c r="D12" s="2" t="s">
        <v>2</v>
      </c>
      <c r="E12" s="2" t="s">
        <v>3</v>
      </c>
      <c r="F12" s="2" t="s">
        <v>8</v>
      </c>
      <c r="G12" s="2" t="s">
        <v>7</v>
      </c>
    </row>
    <row r="13" spans="2:9" x14ac:dyDescent="0.2">
      <c r="B13" s="2" t="s">
        <v>4</v>
      </c>
      <c r="C13" s="1">
        <v>40</v>
      </c>
      <c r="D13" s="1">
        <v>16</v>
      </c>
      <c r="E13" s="1">
        <v>33</v>
      </c>
      <c r="F13" s="1">
        <f>SUM(C13:E13)</f>
        <v>89</v>
      </c>
      <c r="G13">
        <f>C13-D13</f>
        <v>24</v>
      </c>
      <c r="H13" cm="1">
        <f t="array" ref="H13">[1]!TRINOM_TEST(G13/2,E13/2,F13/2,1)</f>
        <v>1.4562279432960103E-2</v>
      </c>
    </row>
    <row r="14" spans="2:9" x14ac:dyDescent="0.2">
      <c r="B14" s="2" t="s">
        <v>5</v>
      </c>
      <c r="C14" s="1">
        <v>55</v>
      </c>
      <c r="D14" s="1">
        <v>11</v>
      </c>
      <c r="E14" s="1">
        <v>23</v>
      </c>
      <c r="F14" s="1">
        <f>SUM(C14:E14)</f>
        <v>89</v>
      </c>
      <c r="G14">
        <f t="shared" ref="G14" si="1">C14-D14</f>
        <v>44</v>
      </c>
      <c r="H14" cm="1">
        <f t="array" ref="H14">[1]!TRINOM_TEST(G14/2,E14/2,F14/2,1)</f>
        <v>5.2211943263199095E-5</v>
      </c>
    </row>
    <row r="15" spans="2:9" x14ac:dyDescent="0.2">
      <c r="B15" s="1"/>
      <c r="C15" s="2" t="s">
        <v>1</v>
      </c>
      <c r="D15" s="2" t="s">
        <v>6</v>
      </c>
      <c r="E15" s="2" t="s">
        <v>3</v>
      </c>
      <c r="F15" s="1"/>
    </row>
    <row r="16" spans="2:9" x14ac:dyDescent="0.2">
      <c r="B16" s="2" t="s">
        <v>4</v>
      </c>
      <c r="C16" s="1">
        <v>16</v>
      </c>
      <c r="D16" s="1">
        <v>18</v>
      </c>
      <c r="E16" s="1">
        <v>31</v>
      </c>
      <c r="F16" s="1">
        <f>SUM(C16:E16)</f>
        <v>65</v>
      </c>
      <c r="G16">
        <f t="shared" ref="G16:G17" si="2">C16-D16</f>
        <v>-2</v>
      </c>
      <c r="H16" t="e" cm="1">
        <f t="array" ref="H16">[1]!TRINOM_TEST(G16/2,E16/2,F16/2,1)</f>
        <v>#VALUE!</v>
      </c>
      <c r="I16" t="s">
        <v>10</v>
      </c>
    </row>
    <row r="17" spans="2:8" x14ac:dyDescent="0.2">
      <c r="B17" s="2" t="s">
        <v>5</v>
      </c>
      <c r="C17" s="1">
        <v>17</v>
      </c>
      <c r="D17" s="1">
        <v>10</v>
      </c>
      <c r="E17" s="1">
        <v>38</v>
      </c>
      <c r="F17" s="1">
        <f>SUM(C17:E17)</f>
        <v>65</v>
      </c>
      <c r="G17">
        <f t="shared" si="2"/>
        <v>7</v>
      </c>
      <c r="H17" cm="1">
        <f t="array" ref="H17">[1]!TRINOM_TEST(G17/2,E17/2,F17/2,1)</f>
        <v>0.1654129398184857</v>
      </c>
    </row>
    <row r="22" spans="2:8" x14ac:dyDescent="0.2">
      <c r="B22" t="s">
        <v>14</v>
      </c>
    </row>
    <row r="23" spans="2:8" x14ac:dyDescent="0.2">
      <c r="C23">
        <v>60</v>
      </c>
      <c r="D23">
        <v>16</v>
      </c>
      <c r="E23">
        <v>24</v>
      </c>
      <c r="F23">
        <f>SUM(C23:E23)</f>
        <v>100</v>
      </c>
      <c r="G23">
        <f>C23-D23</f>
        <v>44</v>
      </c>
      <c r="H23" cm="1">
        <f t="array" ref="H23">[1]!TRINOM_TEST(G23/2,E23/2,F23/2,1)</f>
        <v>1.9991543251709562E-4</v>
      </c>
    </row>
    <row r="24" spans="2:8" x14ac:dyDescent="0.2">
      <c r="C24">
        <v>29</v>
      </c>
      <c r="D24">
        <v>28</v>
      </c>
      <c r="E24">
        <v>43</v>
      </c>
      <c r="F24">
        <f>SUM(C24:E24)</f>
        <v>100</v>
      </c>
      <c r="G24">
        <f>C24-D24</f>
        <v>1</v>
      </c>
      <c r="H24" cm="1">
        <f t="array" ref="H24">[1]!TRINOM_TEST(G24/2,E24/2,F24/2,1)</f>
        <v>0.53758208293285181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F516-2609-4B44-80D5-B4B1A35DA063}">
  <dimension ref="A1:D6"/>
  <sheetViews>
    <sheetView workbookViewId="0">
      <selection activeCell="K9" sqref="K9"/>
    </sheetView>
  </sheetViews>
  <sheetFormatPr baseColWidth="10" defaultRowHeight="16" x14ac:dyDescent="0.2"/>
  <sheetData>
    <row r="1" spans="1:4" x14ac:dyDescent="0.2">
      <c r="A1" t="s">
        <v>11</v>
      </c>
      <c r="B1" t="s">
        <v>12</v>
      </c>
      <c r="C1" t="s">
        <v>13</v>
      </c>
    </row>
    <row r="2" spans="1:4" x14ac:dyDescent="0.2">
      <c r="A2">
        <v>1</v>
      </c>
      <c r="B2">
        <v>63</v>
      </c>
      <c r="C2">
        <v>0.15</v>
      </c>
      <c r="D2">
        <f>B2*C2</f>
        <v>9.4499999999999993</v>
      </c>
    </row>
    <row r="3" spans="1:4" x14ac:dyDescent="0.2">
      <c r="A3">
        <v>2</v>
      </c>
      <c r="B3">
        <v>99.5</v>
      </c>
      <c r="C3">
        <v>0.2</v>
      </c>
      <c r="D3">
        <f t="shared" ref="D3:D5" si="0">B3*C3</f>
        <v>19.900000000000002</v>
      </c>
    </row>
    <row r="4" spans="1:4" x14ac:dyDescent="0.2">
      <c r="A4">
        <v>3</v>
      </c>
      <c r="B4">
        <v>78</v>
      </c>
      <c r="C4">
        <v>0.25</v>
      </c>
      <c r="D4">
        <f t="shared" si="0"/>
        <v>19.5</v>
      </c>
    </row>
    <row r="5" spans="1:4" x14ac:dyDescent="0.2">
      <c r="A5">
        <v>4</v>
      </c>
      <c r="B5">
        <v>24</v>
      </c>
      <c r="C5">
        <v>0.4</v>
      </c>
      <c r="D5">
        <f t="shared" si="0"/>
        <v>9.6000000000000014</v>
      </c>
    </row>
    <row r="6" spans="1:4" x14ac:dyDescent="0.2">
      <c r="D6">
        <f>SUM(D2:D5)</f>
        <v>58.45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Sekulic</dc:creator>
  <cp:lastModifiedBy>Ivan Sekulic</cp:lastModifiedBy>
  <dcterms:created xsi:type="dcterms:W3CDTF">2023-01-07T12:20:12Z</dcterms:created>
  <dcterms:modified xsi:type="dcterms:W3CDTF">2023-02-21T08:11:41Z</dcterms:modified>
</cp:coreProperties>
</file>