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OCA HEA\HEA 2021 ILOCOS SUR\"/>
    </mc:Choice>
  </mc:AlternateContent>
  <bookViews>
    <workbookView xWindow="0" yWindow="0" windowWidth="24000" windowHeight="9750"/>
  </bookViews>
  <sheets>
    <sheet name="OB-R RHMPP" sheetId="8" r:id="rId1"/>
    <sheet name="RHMPP ILOCOS SUR" sheetId="7" r:id="rId2"/>
    <sheet name="OB-R NDP BATCH 1" sheetId="6" r:id="rId3"/>
    <sheet name="NDP BATCH 1- ILOCOS SUR" sheetId="5" r:id="rId4"/>
    <sheet name="NURSE VAC" sheetId="2" r:id="rId5"/>
    <sheet name="OB-R NURSE VACCINATOR" sheetId="1" r:id="rId6"/>
    <sheet name="NDP BATCH 2" sheetId="3" r:id="rId7"/>
    <sheet name="OB-R NDP BATCH 2" sheetId="4" r:id="rId8"/>
  </sheets>
  <externalReferences>
    <externalReference r:id="rId9"/>
    <externalReference r:id="rId10"/>
  </externalReferences>
  <definedNames>
    <definedName name="_xlnm._FilterDatabase" localSheetId="3" hidden="1">'NDP BATCH 1- ILOCOS SUR'!$G$1:$G$818</definedName>
    <definedName name="_xlnm.Print_Area" localSheetId="3">'NDP BATCH 1- ILOCOS SUR'!$A$1:$W$204</definedName>
    <definedName name="_xlnm.Print_Area" localSheetId="6">'NDP BATCH 2'!$A$1:$U$37</definedName>
    <definedName name="_xlnm.Print_Area" localSheetId="4">'NURSE VAC'!$A$1:$W$35</definedName>
    <definedName name="_xlnm.Print_Area" localSheetId="2">'OB-R NDP BATCH 1'!$A$1:$M$57</definedName>
    <definedName name="_xlnm.Print_Area" localSheetId="7">'OB-R NDP BATCH 2'!$A$1:$M$57</definedName>
    <definedName name="_xlnm.Print_Area" localSheetId="5">'OB-R NURSE VACCINATOR'!$A$1:$M$57</definedName>
    <definedName name="_xlnm.Print_Area" localSheetId="0">'OB-R RHMPP'!$A$1:$M$63</definedName>
    <definedName name="_xlnm.Print_Area" localSheetId="1">'RHMPP ILOCOS SUR'!$A$1:$W$86</definedName>
    <definedName name="_xlnm.Print_Titles" localSheetId="3">'NDP BATCH 1- ILOCOS SUR'!$1:$10</definedName>
    <definedName name="_xlnm.Print_Titles" localSheetId="6">'NDP BATCH 2'!$1:$10</definedName>
    <definedName name="_xlnm.Print_Titles" localSheetId="4">'NURSE VAC'!$1:$10</definedName>
    <definedName name="_xlnm.Print_Titles" localSheetId="1">'RHMPP ILOCOS SUR'!$1:$10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2" i="7" l="1"/>
  <c r="J73" i="7" s="1"/>
  <c r="L37" i="8" l="1"/>
  <c r="P21" i="8"/>
  <c r="P20" i="8"/>
  <c r="P19" i="8"/>
  <c r="H32" i="7"/>
  <c r="F32" i="7"/>
  <c r="U53" i="7"/>
  <c r="J53" i="7"/>
  <c r="H53" i="7"/>
  <c r="F53" i="7"/>
  <c r="U72" i="7"/>
  <c r="H72" i="7"/>
  <c r="H55" i="7"/>
  <c r="H56" i="7"/>
  <c r="H57" i="7"/>
  <c r="J57" i="7" s="1"/>
  <c r="H58" i="7"/>
  <c r="H59" i="7"/>
  <c r="H60" i="7"/>
  <c r="H61" i="7"/>
  <c r="H62" i="7"/>
  <c r="H63" i="7"/>
  <c r="H64" i="7"/>
  <c r="H65" i="7"/>
  <c r="J65" i="7" s="1"/>
  <c r="H66" i="7"/>
  <c r="H67" i="7"/>
  <c r="H68" i="7"/>
  <c r="H69" i="7"/>
  <c r="H70" i="7"/>
  <c r="H71" i="7"/>
  <c r="H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54" i="7"/>
  <c r="J54" i="7" s="1"/>
  <c r="H34" i="7"/>
  <c r="J34" i="7" s="1"/>
  <c r="H35" i="7"/>
  <c r="H36" i="7"/>
  <c r="H37" i="7"/>
  <c r="H38" i="7"/>
  <c r="H39" i="7"/>
  <c r="H40" i="7"/>
  <c r="H41" i="7"/>
  <c r="H42" i="7"/>
  <c r="J42" i="7" s="1"/>
  <c r="H43" i="7"/>
  <c r="H44" i="7"/>
  <c r="H45" i="7"/>
  <c r="H46" i="7"/>
  <c r="H47" i="7"/>
  <c r="H48" i="7"/>
  <c r="H49" i="7"/>
  <c r="H50" i="7"/>
  <c r="J50" i="7" s="1"/>
  <c r="H51" i="7"/>
  <c r="H52" i="7"/>
  <c r="H33" i="7"/>
  <c r="F34" i="7"/>
  <c r="F35" i="7"/>
  <c r="F36" i="7"/>
  <c r="J36" i="7" s="1"/>
  <c r="F37" i="7"/>
  <c r="J37" i="7" s="1"/>
  <c r="F38" i="7"/>
  <c r="F39" i="7"/>
  <c r="F40" i="7"/>
  <c r="J40" i="7" s="1"/>
  <c r="F41" i="7"/>
  <c r="J41" i="7" s="1"/>
  <c r="F42" i="7"/>
  <c r="F43" i="7"/>
  <c r="F44" i="7"/>
  <c r="J44" i="7" s="1"/>
  <c r="F45" i="7"/>
  <c r="J45" i="7" s="1"/>
  <c r="U45" i="7" s="1"/>
  <c r="F46" i="7"/>
  <c r="F47" i="7"/>
  <c r="F48" i="7"/>
  <c r="J48" i="7" s="1"/>
  <c r="F49" i="7"/>
  <c r="J49" i="7" s="1"/>
  <c r="F50" i="7"/>
  <c r="F51" i="7"/>
  <c r="F52" i="7"/>
  <c r="J52" i="7" s="1"/>
  <c r="F33" i="7"/>
  <c r="J33" i="7" s="1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12" i="7"/>
  <c r="F13" i="7"/>
  <c r="F14" i="7"/>
  <c r="F15" i="7"/>
  <c r="J15" i="7" s="1"/>
  <c r="F16" i="7"/>
  <c r="J16" i="7" s="1"/>
  <c r="F17" i="7"/>
  <c r="F18" i="7"/>
  <c r="F19" i="7"/>
  <c r="J19" i="7" s="1"/>
  <c r="F20" i="7"/>
  <c r="J20" i="7" s="1"/>
  <c r="F21" i="7"/>
  <c r="F22" i="7"/>
  <c r="F23" i="7"/>
  <c r="J23" i="7" s="1"/>
  <c r="F24" i="7"/>
  <c r="J24" i="7" s="1"/>
  <c r="U24" i="7" s="1"/>
  <c r="F25" i="7"/>
  <c r="F26" i="7"/>
  <c r="F27" i="7"/>
  <c r="J27" i="7" s="1"/>
  <c r="F28" i="7"/>
  <c r="J28" i="7" s="1"/>
  <c r="F29" i="7"/>
  <c r="F30" i="7"/>
  <c r="F31" i="7"/>
  <c r="J31" i="7" s="1"/>
  <c r="F12" i="7"/>
  <c r="J12" i="7" s="1"/>
  <c r="J56" i="7"/>
  <c r="J60" i="7"/>
  <c r="J61" i="7"/>
  <c r="U61" i="7" s="1"/>
  <c r="J64" i="7"/>
  <c r="U64" i="7" s="1"/>
  <c r="J68" i="7"/>
  <c r="J69" i="7"/>
  <c r="U69" i="7" s="1"/>
  <c r="J35" i="7"/>
  <c r="U35" i="7" s="1"/>
  <c r="J38" i="7"/>
  <c r="J39" i="7"/>
  <c r="U39" i="7" s="1"/>
  <c r="J43" i="7"/>
  <c r="U43" i="7" s="1"/>
  <c r="J46" i="7"/>
  <c r="J47" i="7"/>
  <c r="U47" i="7" s="1"/>
  <c r="J51" i="7"/>
  <c r="U51" i="7" s="1"/>
  <c r="J13" i="7"/>
  <c r="J14" i="7"/>
  <c r="U14" i="7" s="1"/>
  <c r="J17" i="7"/>
  <c r="U17" i="7" s="1"/>
  <c r="J18" i="7"/>
  <c r="U18" i="7" s="1"/>
  <c r="J21" i="7"/>
  <c r="J22" i="7"/>
  <c r="U22" i="7" s="1"/>
  <c r="J25" i="7"/>
  <c r="J26" i="7"/>
  <c r="U26" i="7" s="1"/>
  <c r="J29" i="7"/>
  <c r="J30" i="7"/>
  <c r="O91" i="7"/>
  <c r="O92" i="7" s="1"/>
  <c r="J91" i="7"/>
  <c r="J92" i="7" s="1"/>
  <c r="U90" i="7"/>
  <c r="R90" i="7"/>
  <c r="O90" i="7"/>
  <c r="N90" i="7"/>
  <c r="M90" i="7"/>
  <c r="L90" i="7"/>
  <c r="J90" i="7"/>
  <c r="F90" i="7"/>
  <c r="E90" i="7"/>
  <c r="U89" i="7"/>
  <c r="R89" i="7"/>
  <c r="O89" i="7"/>
  <c r="N89" i="7"/>
  <c r="M89" i="7"/>
  <c r="L89" i="7"/>
  <c r="J89" i="7"/>
  <c r="F89" i="7"/>
  <c r="E89" i="7"/>
  <c r="U88" i="7"/>
  <c r="U91" i="7" s="1"/>
  <c r="U92" i="7" s="1"/>
  <c r="R88" i="7"/>
  <c r="R91" i="7" s="1"/>
  <c r="R92" i="7" s="1"/>
  <c r="O88" i="7"/>
  <c r="N88" i="7"/>
  <c r="N91" i="7" s="1"/>
  <c r="N92" i="7" s="1"/>
  <c r="M88" i="7"/>
  <c r="M91" i="7" s="1"/>
  <c r="M92" i="7" s="1"/>
  <c r="L88" i="7"/>
  <c r="L91" i="7" s="1"/>
  <c r="L92" i="7" s="1"/>
  <c r="J88" i="7"/>
  <c r="F88" i="7"/>
  <c r="F91" i="7" s="1"/>
  <c r="F92" i="7" s="1"/>
  <c r="E88" i="7"/>
  <c r="Z74" i="7"/>
  <c r="Z75" i="7" s="1"/>
  <c r="Z73" i="7"/>
  <c r="Q72" i="7"/>
  <c r="P72" i="7"/>
  <c r="P73" i="7" s="1"/>
  <c r="S71" i="7"/>
  <c r="S70" i="7"/>
  <c r="S69" i="7"/>
  <c r="S68" i="7"/>
  <c r="S67" i="7"/>
  <c r="S66" i="7"/>
  <c r="S65" i="7"/>
  <c r="S64" i="7"/>
  <c r="S63" i="7"/>
  <c r="S62" i="7"/>
  <c r="S61" i="7"/>
  <c r="S60" i="7"/>
  <c r="S59" i="7"/>
  <c r="S58" i="7"/>
  <c r="S57" i="7"/>
  <c r="S56" i="7"/>
  <c r="S55" i="7"/>
  <c r="S54" i="7"/>
  <c r="T53" i="7"/>
  <c r="T72" i="7" s="1"/>
  <c r="R53" i="7"/>
  <c r="R72" i="7" s="1"/>
  <c r="Q53" i="7"/>
  <c r="P53" i="7"/>
  <c r="O53" i="7"/>
  <c r="O72" i="7" s="1"/>
  <c r="N53" i="7"/>
  <c r="N72" i="7" s="1"/>
  <c r="M53" i="7"/>
  <c r="M72" i="7" s="1"/>
  <c r="L53" i="7"/>
  <c r="L72" i="7" s="1"/>
  <c r="L73" i="7" s="1"/>
  <c r="K53" i="7"/>
  <c r="K72" i="7" s="1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T32" i="7"/>
  <c r="R32" i="7"/>
  <c r="Q32" i="7"/>
  <c r="Q73" i="7" s="1"/>
  <c r="P32" i="7"/>
  <c r="O32" i="7"/>
  <c r="N32" i="7"/>
  <c r="M32" i="7"/>
  <c r="L32" i="7"/>
  <c r="K32" i="7"/>
  <c r="S31" i="7"/>
  <c r="S30" i="7"/>
  <c r="S29" i="7"/>
  <c r="S28" i="7"/>
  <c r="S27" i="7"/>
  <c r="S26" i="7"/>
  <c r="S25" i="7"/>
  <c r="S24" i="7"/>
  <c r="S23" i="7"/>
  <c r="S22" i="7"/>
  <c r="S21" i="7"/>
  <c r="S20" i="7"/>
  <c r="S19" i="7"/>
  <c r="S18" i="7"/>
  <c r="S17" i="7"/>
  <c r="S16" i="7"/>
  <c r="S15" i="7"/>
  <c r="S14" i="7"/>
  <c r="S13" i="7"/>
  <c r="U13" i="7"/>
  <c r="S12" i="7"/>
  <c r="P22" i="8" l="1"/>
  <c r="J71" i="7"/>
  <c r="U71" i="7" s="1"/>
  <c r="J67" i="7"/>
  <c r="J63" i="7"/>
  <c r="U63" i="7" s="1"/>
  <c r="J59" i="7"/>
  <c r="J55" i="7"/>
  <c r="U55" i="7" s="1"/>
  <c r="J70" i="7"/>
  <c r="J66" i="7"/>
  <c r="U66" i="7" s="1"/>
  <c r="J62" i="7"/>
  <c r="U62" i="7" s="1"/>
  <c r="J58" i="7"/>
  <c r="U67" i="7"/>
  <c r="U30" i="7"/>
  <c r="U58" i="7"/>
  <c r="U57" i="7"/>
  <c r="U56" i="7"/>
  <c r="U65" i="7"/>
  <c r="U37" i="7"/>
  <c r="U29" i="7"/>
  <c r="U28" i="7"/>
  <c r="U59" i="7"/>
  <c r="M73" i="7"/>
  <c r="N73" i="7"/>
  <c r="R73" i="7"/>
  <c r="S53" i="7"/>
  <c r="S72" i="7" s="1"/>
  <c r="U38" i="7"/>
  <c r="U40" i="7"/>
  <c r="U46" i="7"/>
  <c r="U48" i="7"/>
  <c r="U16" i="7"/>
  <c r="U21" i="7"/>
  <c r="T73" i="7"/>
  <c r="U70" i="7"/>
  <c r="S32" i="7"/>
  <c r="U20" i="7"/>
  <c r="U25" i="7"/>
  <c r="U33" i="7"/>
  <c r="U34" i="7"/>
  <c r="U36" i="7"/>
  <c r="U41" i="7"/>
  <c r="U42" i="7"/>
  <c r="U44" i="7"/>
  <c r="U49" i="7"/>
  <c r="U50" i="7"/>
  <c r="U52" i="7"/>
  <c r="U60" i="7"/>
  <c r="U68" i="7"/>
  <c r="U54" i="7"/>
  <c r="K73" i="7"/>
  <c r="O73" i="7"/>
  <c r="F72" i="7"/>
  <c r="U15" i="7"/>
  <c r="U19" i="7"/>
  <c r="U23" i="7"/>
  <c r="U27" i="7"/>
  <c r="U31" i="7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K190" i="5"/>
  <c r="L190" i="5"/>
  <c r="M190" i="5"/>
  <c r="N190" i="5"/>
  <c r="O190" i="5"/>
  <c r="P190" i="5"/>
  <c r="Q190" i="5"/>
  <c r="R190" i="5"/>
  <c r="S190" i="5"/>
  <c r="T190" i="5"/>
  <c r="U190" i="5"/>
  <c r="J190" i="5"/>
  <c r="F32" i="5"/>
  <c r="F73" i="7" l="1"/>
  <c r="U12" i="7"/>
  <c r="U32" i="7" s="1"/>
  <c r="J32" i="7"/>
  <c r="H73" i="7"/>
  <c r="L31" i="6"/>
  <c r="P19" i="6"/>
  <c r="O209" i="5"/>
  <c r="O210" i="5" s="1"/>
  <c r="N209" i="5"/>
  <c r="N210" i="5" s="1"/>
  <c r="J209" i="5"/>
  <c r="F209" i="5"/>
  <c r="U208" i="5"/>
  <c r="R208" i="5"/>
  <c r="O208" i="5"/>
  <c r="N208" i="5"/>
  <c r="M208" i="5"/>
  <c r="L208" i="5"/>
  <c r="J208" i="5"/>
  <c r="F208" i="5"/>
  <c r="E208" i="5"/>
  <c r="U207" i="5"/>
  <c r="R207" i="5"/>
  <c r="O207" i="5"/>
  <c r="N207" i="5"/>
  <c r="M207" i="5"/>
  <c r="L207" i="5"/>
  <c r="J207" i="5"/>
  <c r="F207" i="5"/>
  <c r="E207" i="5"/>
  <c r="U206" i="5"/>
  <c r="U209" i="5" s="1"/>
  <c r="R206" i="5"/>
  <c r="R209" i="5" s="1"/>
  <c r="R210" i="5" s="1"/>
  <c r="O206" i="5"/>
  <c r="N206" i="5"/>
  <c r="M206" i="5"/>
  <c r="M209" i="5" s="1"/>
  <c r="M210" i="5" s="1"/>
  <c r="L206" i="5"/>
  <c r="L209" i="5" s="1"/>
  <c r="L210" i="5" s="1"/>
  <c r="J206" i="5"/>
  <c r="F206" i="5"/>
  <c r="E206" i="5"/>
  <c r="Z192" i="5"/>
  <c r="Z193" i="5" s="1"/>
  <c r="Z191" i="5"/>
  <c r="S189" i="5"/>
  <c r="J189" i="5"/>
  <c r="U189" i="5" s="1"/>
  <c r="H189" i="5"/>
  <c r="F189" i="5"/>
  <c r="S188" i="5"/>
  <c r="U188" i="5" s="1"/>
  <c r="H188" i="5"/>
  <c r="F188" i="5"/>
  <c r="J188" i="5" s="1"/>
  <c r="S187" i="5"/>
  <c r="H187" i="5"/>
  <c r="F187" i="5"/>
  <c r="S186" i="5"/>
  <c r="H186" i="5"/>
  <c r="J186" i="5" s="1"/>
  <c r="U186" i="5" s="1"/>
  <c r="F186" i="5"/>
  <c r="S185" i="5"/>
  <c r="J185" i="5"/>
  <c r="U185" i="5" s="1"/>
  <c r="H185" i="5"/>
  <c r="F185" i="5"/>
  <c r="S184" i="5"/>
  <c r="H184" i="5"/>
  <c r="F184" i="5"/>
  <c r="J184" i="5" s="1"/>
  <c r="U184" i="5" s="1"/>
  <c r="S183" i="5"/>
  <c r="H183" i="5"/>
  <c r="F183" i="5"/>
  <c r="S182" i="5"/>
  <c r="H182" i="5"/>
  <c r="H190" i="5" s="1"/>
  <c r="F182" i="5"/>
  <c r="S181" i="5"/>
  <c r="J181" i="5"/>
  <c r="U181" i="5" s="1"/>
  <c r="H181" i="5"/>
  <c r="F181" i="5"/>
  <c r="S180" i="5"/>
  <c r="H180" i="5"/>
  <c r="F180" i="5"/>
  <c r="T179" i="5"/>
  <c r="R179" i="5"/>
  <c r="Q179" i="5"/>
  <c r="P179" i="5"/>
  <c r="O179" i="5"/>
  <c r="N179" i="5"/>
  <c r="M179" i="5"/>
  <c r="L179" i="5"/>
  <c r="S178" i="5"/>
  <c r="H178" i="5"/>
  <c r="J178" i="5" s="1"/>
  <c r="U178" i="5" s="1"/>
  <c r="F178" i="5"/>
  <c r="S177" i="5"/>
  <c r="J177" i="5"/>
  <c r="U177" i="5" s="1"/>
  <c r="H177" i="5"/>
  <c r="F177" i="5"/>
  <c r="S176" i="5"/>
  <c r="U176" i="5" s="1"/>
  <c r="H176" i="5"/>
  <c r="F176" i="5"/>
  <c r="J176" i="5" s="1"/>
  <c r="S175" i="5"/>
  <c r="H175" i="5"/>
  <c r="F175" i="5"/>
  <c r="J175" i="5" s="1"/>
  <c r="U175" i="5" s="1"/>
  <c r="S174" i="5"/>
  <c r="H174" i="5"/>
  <c r="J174" i="5" s="1"/>
  <c r="U174" i="5" s="1"/>
  <c r="F174" i="5"/>
  <c r="S173" i="5"/>
  <c r="J173" i="5"/>
  <c r="H173" i="5"/>
  <c r="F173" i="5"/>
  <c r="S172" i="5"/>
  <c r="U172" i="5" s="1"/>
  <c r="H172" i="5"/>
  <c r="F172" i="5"/>
  <c r="J172" i="5" s="1"/>
  <c r="S171" i="5"/>
  <c r="H171" i="5"/>
  <c r="F171" i="5"/>
  <c r="J171" i="5" s="1"/>
  <c r="U171" i="5" s="1"/>
  <c r="S170" i="5"/>
  <c r="H170" i="5"/>
  <c r="J170" i="5" s="1"/>
  <c r="U170" i="5" s="1"/>
  <c r="F170" i="5"/>
  <c r="S169" i="5"/>
  <c r="J169" i="5"/>
  <c r="U169" i="5" s="1"/>
  <c r="H169" i="5"/>
  <c r="F169" i="5"/>
  <c r="S168" i="5"/>
  <c r="U168" i="5" s="1"/>
  <c r="H168" i="5"/>
  <c r="F168" i="5"/>
  <c r="J168" i="5" s="1"/>
  <c r="S167" i="5"/>
  <c r="H167" i="5"/>
  <c r="F167" i="5"/>
  <c r="J167" i="5" s="1"/>
  <c r="U167" i="5" s="1"/>
  <c r="S166" i="5"/>
  <c r="H166" i="5"/>
  <c r="J166" i="5" s="1"/>
  <c r="F166" i="5"/>
  <c r="S165" i="5"/>
  <c r="J165" i="5"/>
  <c r="H165" i="5"/>
  <c r="F165" i="5"/>
  <c r="S164" i="5"/>
  <c r="U164" i="5" s="1"/>
  <c r="H164" i="5"/>
  <c r="F164" i="5"/>
  <c r="J164" i="5" s="1"/>
  <c r="S163" i="5"/>
  <c r="H163" i="5"/>
  <c r="F163" i="5"/>
  <c r="J163" i="5" s="1"/>
  <c r="U163" i="5" s="1"/>
  <c r="S162" i="5"/>
  <c r="H162" i="5"/>
  <c r="J162" i="5" s="1"/>
  <c r="U162" i="5" s="1"/>
  <c r="F162" i="5"/>
  <c r="S161" i="5"/>
  <c r="J161" i="5"/>
  <c r="H161" i="5"/>
  <c r="F161" i="5"/>
  <c r="S160" i="5"/>
  <c r="U160" i="5" s="1"/>
  <c r="H160" i="5"/>
  <c r="F160" i="5"/>
  <c r="J160" i="5" s="1"/>
  <c r="S159" i="5"/>
  <c r="S179" i="5" s="1"/>
  <c r="H159" i="5"/>
  <c r="H179" i="5" s="1"/>
  <c r="F159" i="5"/>
  <c r="J159" i="5" s="1"/>
  <c r="T158" i="5"/>
  <c r="H158" i="5"/>
  <c r="S157" i="5"/>
  <c r="J157" i="5"/>
  <c r="H157" i="5"/>
  <c r="F157" i="5"/>
  <c r="U156" i="5"/>
  <c r="S156" i="5"/>
  <c r="H156" i="5"/>
  <c r="F156" i="5"/>
  <c r="J156" i="5" s="1"/>
  <c r="U155" i="5"/>
  <c r="S155" i="5"/>
  <c r="H155" i="5"/>
  <c r="F155" i="5"/>
  <c r="J155" i="5" s="1"/>
  <c r="S154" i="5"/>
  <c r="H154" i="5"/>
  <c r="J154" i="5" s="1"/>
  <c r="U154" i="5" s="1"/>
  <c r="F154" i="5"/>
  <c r="S153" i="5"/>
  <c r="U153" i="5" s="1"/>
  <c r="J153" i="5"/>
  <c r="H153" i="5"/>
  <c r="F153" i="5"/>
  <c r="U152" i="5"/>
  <c r="S152" i="5"/>
  <c r="H152" i="5"/>
  <c r="F152" i="5"/>
  <c r="J152" i="5" s="1"/>
  <c r="U151" i="5"/>
  <c r="S151" i="5"/>
  <c r="H151" i="5"/>
  <c r="F151" i="5"/>
  <c r="J151" i="5" s="1"/>
  <c r="S150" i="5"/>
  <c r="H150" i="5"/>
  <c r="J150" i="5" s="1"/>
  <c r="U150" i="5" s="1"/>
  <c r="F150" i="5"/>
  <c r="S149" i="5"/>
  <c r="U149" i="5" s="1"/>
  <c r="J149" i="5"/>
  <c r="H149" i="5"/>
  <c r="F149" i="5"/>
  <c r="U148" i="5"/>
  <c r="S148" i="5"/>
  <c r="H148" i="5"/>
  <c r="F148" i="5"/>
  <c r="J148" i="5" s="1"/>
  <c r="U147" i="5"/>
  <c r="S147" i="5"/>
  <c r="H147" i="5"/>
  <c r="F147" i="5"/>
  <c r="J147" i="5" s="1"/>
  <c r="S146" i="5"/>
  <c r="H146" i="5"/>
  <c r="J146" i="5" s="1"/>
  <c r="U146" i="5" s="1"/>
  <c r="F146" i="5"/>
  <c r="S145" i="5"/>
  <c r="J145" i="5"/>
  <c r="H145" i="5"/>
  <c r="F145" i="5"/>
  <c r="U144" i="5"/>
  <c r="S144" i="5"/>
  <c r="H144" i="5"/>
  <c r="F144" i="5"/>
  <c r="J144" i="5" s="1"/>
  <c r="U143" i="5"/>
  <c r="S143" i="5"/>
  <c r="H143" i="5"/>
  <c r="F143" i="5"/>
  <c r="J143" i="5" s="1"/>
  <c r="S142" i="5"/>
  <c r="U142" i="5" s="1"/>
  <c r="J142" i="5"/>
  <c r="H142" i="5"/>
  <c r="F142" i="5"/>
  <c r="S141" i="5"/>
  <c r="U141" i="5" s="1"/>
  <c r="J141" i="5"/>
  <c r="H141" i="5"/>
  <c r="F141" i="5"/>
  <c r="U140" i="5"/>
  <c r="S140" i="5"/>
  <c r="H140" i="5"/>
  <c r="F140" i="5"/>
  <c r="J140" i="5" s="1"/>
  <c r="U139" i="5"/>
  <c r="S139" i="5"/>
  <c r="H139" i="5"/>
  <c r="F139" i="5"/>
  <c r="J139" i="5" s="1"/>
  <c r="S138" i="5"/>
  <c r="J138" i="5"/>
  <c r="U138" i="5" s="1"/>
  <c r="H138" i="5"/>
  <c r="F138" i="5"/>
  <c r="F158" i="5" s="1"/>
  <c r="T137" i="5"/>
  <c r="S136" i="5"/>
  <c r="H136" i="5"/>
  <c r="F136" i="5"/>
  <c r="J136" i="5" s="1"/>
  <c r="U136" i="5" s="1"/>
  <c r="S135" i="5"/>
  <c r="H135" i="5"/>
  <c r="F135" i="5"/>
  <c r="S134" i="5"/>
  <c r="H134" i="5"/>
  <c r="J134" i="5" s="1"/>
  <c r="U134" i="5" s="1"/>
  <c r="F134" i="5"/>
  <c r="S133" i="5"/>
  <c r="J133" i="5"/>
  <c r="U133" i="5" s="1"/>
  <c r="H133" i="5"/>
  <c r="F133" i="5"/>
  <c r="S132" i="5"/>
  <c r="U132" i="5" s="1"/>
  <c r="H132" i="5"/>
  <c r="F132" i="5"/>
  <c r="J132" i="5" s="1"/>
  <c r="S131" i="5"/>
  <c r="H131" i="5"/>
  <c r="F131" i="5"/>
  <c r="S130" i="5"/>
  <c r="H130" i="5"/>
  <c r="J130" i="5" s="1"/>
  <c r="F130" i="5"/>
  <c r="S129" i="5"/>
  <c r="J129" i="5"/>
  <c r="U129" i="5" s="1"/>
  <c r="H129" i="5"/>
  <c r="F129" i="5"/>
  <c r="S128" i="5"/>
  <c r="U128" i="5" s="1"/>
  <c r="H128" i="5"/>
  <c r="F128" i="5"/>
  <c r="J128" i="5" s="1"/>
  <c r="S127" i="5"/>
  <c r="H127" i="5"/>
  <c r="F127" i="5"/>
  <c r="S126" i="5"/>
  <c r="H126" i="5"/>
  <c r="J126" i="5" s="1"/>
  <c r="U126" i="5" s="1"/>
  <c r="F126" i="5"/>
  <c r="S125" i="5"/>
  <c r="J125" i="5"/>
  <c r="U125" i="5" s="1"/>
  <c r="H125" i="5"/>
  <c r="F125" i="5"/>
  <c r="S124" i="5"/>
  <c r="H124" i="5"/>
  <c r="F124" i="5"/>
  <c r="J124" i="5" s="1"/>
  <c r="U124" i="5" s="1"/>
  <c r="S123" i="5"/>
  <c r="H123" i="5"/>
  <c r="F123" i="5"/>
  <c r="S122" i="5"/>
  <c r="H122" i="5"/>
  <c r="J122" i="5" s="1"/>
  <c r="U122" i="5" s="1"/>
  <c r="F122" i="5"/>
  <c r="S121" i="5"/>
  <c r="J121" i="5"/>
  <c r="H121" i="5"/>
  <c r="F121" i="5"/>
  <c r="S120" i="5"/>
  <c r="U120" i="5" s="1"/>
  <c r="H120" i="5"/>
  <c r="F120" i="5"/>
  <c r="J120" i="5" s="1"/>
  <c r="S119" i="5"/>
  <c r="H119" i="5"/>
  <c r="F119" i="5"/>
  <c r="S118" i="5"/>
  <c r="H118" i="5"/>
  <c r="J118" i="5" s="1"/>
  <c r="F118" i="5"/>
  <c r="S117" i="5"/>
  <c r="J117" i="5"/>
  <c r="H117" i="5"/>
  <c r="H137" i="5" s="1"/>
  <c r="F117" i="5"/>
  <c r="F137" i="5" s="1"/>
  <c r="T116" i="5"/>
  <c r="R116" i="5"/>
  <c r="Q116" i="5"/>
  <c r="P116" i="5"/>
  <c r="O116" i="5"/>
  <c r="N116" i="5"/>
  <c r="M116" i="5"/>
  <c r="L116" i="5"/>
  <c r="U115" i="5"/>
  <c r="S115" i="5"/>
  <c r="H115" i="5"/>
  <c r="F115" i="5"/>
  <c r="J115" i="5" s="1"/>
  <c r="S114" i="5"/>
  <c r="U114" i="5" s="1"/>
  <c r="J114" i="5"/>
  <c r="H114" i="5"/>
  <c r="F114" i="5"/>
  <c r="S113" i="5"/>
  <c r="U113" i="5" s="1"/>
  <c r="J113" i="5"/>
  <c r="H113" i="5"/>
  <c r="F113" i="5"/>
  <c r="U112" i="5"/>
  <c r="J112" i="5"/>
  <c r="H112" i="5"/>
  <c r="F112" i="5"/>
  <c r="U111" i="5"/>
  <c r="J111" i="5"/>
  <c r="H111" i="5"/>
  <c r="F111" i="5"/>
  <c r="U110" i="5"/>
  <c r="S110" i="5"/>
  <c r="H110" i="5"/>
  <c r="F110" i="5"/>
  <c r="J110" i="5" s="1"/>
  <c r="U109" i="5"/>
  <c r="S109" i="5"/>
  <c r="H109" i="5"/>
  <c r="F109" i="5"/>
  <c r="J109" i="5" s="1"/>
  <c r="S108" i="5"/>
  <c r="U108" i="5" s="1"/>
  <c r="J108" i="5"/>
  <c r="H108" i="5"/>
  <c r="F108" i="5"/>
  <c r="S107" i="5"/>
  <c r="J107" i="5"/>
  <c r="H107" i="5"/>
  <c r="F107" i="5"/>
  <c r="U106" i="5"/>
  <c r="S106" i="5"/>
  <c r="H106" i="5"/>
  <c r="F106" i="5"/>
  <c r="J106" i="5" s="1"/>
  <c r="U105" i="5"/>
  <c r="S105" i="5"/>
  <c r="H105" i="5"/>
  <c r="F105" i="5"/>
  <c r="J105" i="5" s="1"/>
  <c r="S104" i="5"/>
  <c r="J104" i="5"/>
  <c r="U104" i="5" s="1"/>
  <c r="H104" i="5"/>
  <c r="F104" i="5"/>
  <c r="S103" i="5"/>
  <c r="U103" i="5" s="1"/>
  <c r="J103" i="5"/>
  <c r="H103" i="5"/>
  <c r="F103" i="5"/>
  <c r="U102" i="5"/>
  <c r="S102" i="5"/>
  <c r="H102" i="5"/>
  <c r="F102" i="5"/>
  <c r="J102" i="5" s="1"/>
  <c r="U101" i="5"/>
  <c r="S101" i="5"/>
  <c r="H101" i="5"/>
  <c r="F101" i="5"/>
  <c r="J101" i="5" s="1"/>
  <c r="S100" i="5"/>
  <c r="J100" i="5"/>
  <c r="U100" i="5" s="1"/>
  <c r="H100" i="5"/>
  <c r="F100" i="5"/>
  <c r="S99" i="5"/>
  <c r="U99" i="5" s="1"/>
  <c r="J99" i="5"/>
  <c r="H99" i="5"/>
  <c r="F99" i="5"/>
  <c r="U98" i="5"/>
  <c r="S98" i="5"/>
  <c r="H98" i="5"/>
  <c r="F98" i="5"/>
  <c r="J98" i="5" s="1"/>
  <c r="U97" i="5"/>
  <c r="S97" i="5"/>
  <c r="H97" i="5"/>
  <c r="F97" i="5"/>
  <c r="J97" i="5" s="1"/>
  <c r="S96" i="5"/>
  <c r="S116" i="5" s="1"/>
  <c r="J96" i="5"/>
  <c r="H96" i="5"/>
  <c r="H116" i="5" s="1"/>
  <c r="F96" i="5"/>
  <c r="T95" i="5"/>
  <c r="R95" i="5"/>
  <c r="Q95" i="5"/>
  <c r="P95" i="5"/>
  <c r="O95" i="5"/>
  <c r="N95" i="5"/>
  <c r="M95" i="5"/>
  <c r="L95" i="5"/>
  <c r="J94" i="5"/>
  <c r="U94" i="5" s="1"/>
  <c r="H94" i="5"/>
  <c r="F94" i="5"/>
  <c r="S93" i="5"/>
  <c r="U93" i="5" s="1"/>
  <c r="H93" i="5"/>
  <c r="F93" i="5"/>
  <c r="J93" i="5" s="1"/>
  <c r="S92" i="5"/>
  <c r="H92" i="5"/>
  <c r="F92" i="5"/>
  <c r="S91" i="5"/>
  <c r="H91" i="5"/>
  <c r="J91" i="5" s="1"/>
  <c r="U91" i="5" s="1"/>
  <c r="F91" i="5"/>
  <c r="S90" i="5"/>
  <c r="J90" i="5"/>
  <c r="H90" i="5"/>
  <c r="F90" i="5"/>
  <c r="S89" i="5"/>
  <c r="H89" i="5"/>
  <c r="F89" i="5"/>
  <c r="J89" i="5" s="1"/>
  <c r="U89" i="5" s="1"/>
  <c r="S88" i="5"/>
  <c r="H88" i="5"/>
  <c r="F88" i="5"/>
  <c r="S87" i="5"/>
  <c r="H87" i="5"/>
  <c r="J87" i="5" s="1"/>
  <c r="U87" i="5" s="1"/>
  <c r="F87" i="5"/>
  <c r="S86" i="5"/>
  <c r="J86" i="5"/>
  <c r="U86" i="5" s="1"/>
  <c r="H86" i="5"/>
  <c r="F86" i="5"/>
  <c r="S85" i="5"/>
  <c r="U85" i="5" s="1"/>
  <c r="H85" i="5"/>
  <c r="F85" i="5"/>
  <c r="J85" i="5" s="1"/>
  <c r="S84" i="5"/>
  <c r="H84" i="5"/>
  <c r="F84" i="5"/>
  <c r="S83" i="5"/>
  <c r="H83" i="5"/>
  <c r="J83" i="5" s="1"/>
  <c r="U83" i="5" s="1"/>
  <c r="F83" i="5"/>
  <c r="S82" i="5"/>
  <c r="J82" i="5"/>
  <c r="U82" i="5" s="1"/>
  <c r="H82" i="5"/>
  <c r="F82" i="5"/>
  <c r="S81" i="5"/>
  <c r="U81" i="5" s="1"/>
  <c r="H81" i="5"/>
  <c r="F81" i="5"/>
  <c r="J81" i="5" s="1"/>
  <c r="S80" i="5"/>
  <c r="H80" i="5"/>
  <c r="F80" i="5"/>
  <c r="S79" i="5"/>
  <c r="H79" i="5"/>
  <c r="J79" i="5" s="1"/>
  <c r="F79" i="5"/>
  <c r="H78" i="5"/>
  <c r="J78" i="5" s="1"/>
  <c r="U78" i="5" s="1"/>
  <c r="F78" i="5"/>
  <c r="S77" i="5"/>
  <c r="U77" i="5" s="1"/>
  <c r="J77" i="5"/>
  <c r="H77" i="5"/>
  <c r="F77" i="5"/>
  <c r="S76" i="5"/>
  <c r="S95" i="5" s="1"/>
  <c r="H76" i="5"/>
  <c r="F76" i="5"/>
  <c r="J76" i="5" s="1"/>
  <c r="U76" i="5" s="1"/>
  <c r="S75" i="5"/>
  <c r="H75" i="5"/>
  <c r="F75" i="5"/>
  <c r="T74" i="5"/>
  <c r="R74" i="5"/>
  <c r="Q74" i="5"/>
  <c r="P74" i="5"/>
  <c r="O74" i="5"/>
  <c r="N74" i="5"/>
  <c r="M74" i="5"/>
  <c r="L74" i="5"/>
  <c r="S73" i="5"/>
  <c r="J73" i="5"/>
  <c r="H73" i="5"/>
  <c r="F73" i="5"/>
  <c r="U72" i="5"/>
  <c r="S72" i="5"/>
  <c r="H72" i="5"/>
  <c r="F72" i="5"/>
  <c r="J72" i="5" s="1"/>
  <c r="U71" i="5"/>
  <c r="S71" i="5"/>
  <c r="H71" i="5"/>
  <c r="F71" i="5"/>
  <c r="J71" i="5" s="1"/>
  <c r="S70" i="5"/>
  <c r="U70" i="5" s="1"/>
  <c r="J70" i="5"/>
  <c r="H70" i="5"/>
  <c r="F70" i="5"/>
  <c r="S69" i="5"/>
  <c r="U69" i="5" s="1"/>
  <c r="J69" i="5"/>
  <c r="H69" i="5"/>
  <c r="F69" i="5"/>
  <c r="U68" i="5"/>
  <c r="S68" i="5"/>
  <c r="H68" i="5"/>
  <c r="F68" i="5"/>
  <c r="J68" i="5" s="1"/>
  <c r="U67" i="5"/>
  <c r="S67" i="5"/>
  <c r="H67" i="5"/>
  <c r="F67" i="5"/>
  <c r="J67" i="5" s="1"/>
  <c r="S66" i="5"/>
  <c r="J66" i="5"/>
  <c r="U66" i="5" s="1"/>
  <c r="H66" i="5"/>
  <c r="F66" i="5"/>
  <c r="S65" i="5"/>
  <c r="U65" i="5" s="1"/>
  <c r="J65" i="5"/>
  <c r="H65" i="5"/>
  <c r="F65" i="5"/>
  <c r="U64" i="5"/>
  <c r="S64" i="5"/>
  <c r="H64" i="5"/>
  <c r="F64" i="5"/>
  <c r="J64" i="5" s="1"/>
  <c r="U63" i="5"/>
  <c r="H63" i="5"/>
  <c r="F63" i="5"/>
  <c r="J63" i="5" s="1"/>
  <c r="U62" i="5"/>
  <c r="H62" i="5"/>
  <c r="F62" i="5"/>
  <c r="J62" i="5" s="1"/>
  <c r="S61" i="5"/>
  <c r="H61" i="5"/>
  <c r="F61" i="5"/>
  <c r="S60" i="5"/>
  <c r="H60" i="5"/>
  <c r="J60" i="5" s="1"/>
  <c r="U60" i="5" s="1"/>
  <c r="F60" i="5"/>
  <c r="S59" i="5"/>
  <c r="J59" i="5"/>
  <c r="H59" i="5"/>
  <c r="F59" i="5"/>
  <c r="S58" i="5"/>
  <c r="H58" i="5"/>
  <c r="F58" i="5"/>
  <c r="J58" i="5" s="1"/>
  <c r="U58" i="5" s="1"/>
  <c r="S57" i="5"/>
  <c r="H57" i="5"/>
  <c r="F57" i="5"/>
  <c r="S56" i="5"/>
  <c r="H56" i="5"/>
  <c r="H74" i="5" s="1"/>
  <c r="F56" i="5"/>
  <c r="S55" i="5"/>
  <c r="J55" i="5"/>
  <c r="U55" i="5" s="1"/>
  <c r="H55" i="5"/>
  <c r="F55" i="5"/>
  <c r="S54" i="5"/>
  <c r="S74" i="5" s="1"/>
  <c r="H54" i="5"/>
  <c r="F54" i="5"/>
  <c r="T53" i="5"/>
  <c r="R53" i="5"/>
  <c r="Q53" i="5"/>
  <c r="P53" i="5"/>
  <c r="O53" i="5"/>
  <c r="N53" i="5"/>
  <c r="M53" i="5"/>
  <c r="L53" i="5"/>
  <c r="S52" i="5"/>
  <c r="H52" i="5"/>
  <c r="J52" i="5" s="1"/>
  <c r="U52" i="5" s="1"/>
  <c r="F52" i="5"/>
  <c r="S51" i="5"/>
  <c r="J51" i="5"/>
  <c r="H51" i="5"/>
  <c r="F51" i="5"/>
  <c r="S50" i="5"/>
  <c r="H50" i="5"/>
  <c r="F50" i="5"/>
  <c r="J50" i="5" s="1"/>
  <c r="U50" i="5" s="1"/>
  <c r="S49" i="5"/>
  <c r="H49" i="5"/>
  <c r="F49" i="5"/>
  <c r="J49" i="5" s="1"/>
  <c r="U49" i="5" s="1"/>
  <c r="S48" i="5"/>
  <c r="H48" i="5"/>
  <c r="J48" i="5" s="1"/>
  <c r="U48" i="5" s="1"/>
  <c r="F48" i="5"/>
  <c r="S47" i="5"/>
  <c r="J47" i="5"/>
  <c r="H47" i="5"/>
  <c r="F47" i="5"/>
  <c r="S46" i="5"/>
  <c r="H46" i="5"/>
  <c r="F46" i="5"/>
  <c r="J46" i="5" s="1"/>
  <c r="U46" i="5" s="1"/>
  <c r="S45" i="5"/>
  <c r="H45" i="5"/>
  <c r="F45" i="5"/>
  <c r="J45" i="5" s="1"/>
  <c r="U45" i="5" s="1"/>
  <c r="S44" i="5"/>
  <c r="H44" i="5"/>
  <c r="J44" i="5" s="1"/>
  <c r="U44" i="5" s="1"/>
  <c r="F44" i="5"/>
  <c r="S43" i="5"/>
  <c r="J43" i="5"/>
  <c r="H43" i="5"/>
  <c r="F43" i="5"/>
  <c r="S42" i="5"/>
  <c r="H42" i="5"/>
  <c r="F42" i="5"/>
  <c r="J42" i="5" s="1"/>
  <c r="U42" i="5" s="1"/>
  <c r="S41" i="5"/>
  <c r="H41" i="5"/>
  <c r="F41" i="5"/>
  <c r="J41" i="5" s="1"/>
  <c r="U41" i="5" s="1"/>
  <c r="S40" i="5"/>
  <c r="H40" i="5"/>
  <c r="F40" i="5"/>
  <c r="J40" i="5" s="1"/>
  <c r="U40" i="5" s="1"/>
  <c r="S39" i="5"/>
  <c r="H39" i="5"/>
  <c r="F39" i="5"/>
  <c r="J39" i="5" s="1"/>
  <c r="U39" i="5" s="1"/>
  <c r="S38" i="5"/>
  <c r="H38" i="5"/>
  <c r="J38" i="5" s="1"/>
  <c r="U38" i="5" s="1"/>
  <c r="F38" i="5"/>
  <c r="S37" i="5"/>
  <c r="J37" i="5"/>
  <c r="U37" i="5" s="1"/>
  <c r="H37" i="5"/>
  <c r="F37" i="5"/>
  <c r="S36" i="5"/>
  <c r="H36" i="5"/>
  <c r="F36" i="5"/>
  <c r="J36" i="5" s="1"/>
  <c r="U36" i="5" s="1"/>
  <c r="S35" i="5"/>
  <c r="H35" i="5"/>
  <c r="F35" i="5"/>
  <c r="J35" i="5" s="1"/>
  <c r="U35" i="5" s="1"/>
  <c r="S34" i="5"/>
  <c r="H34" i="5"/>
  <c r="H53" i="5" s="1"/>
  <c r="F34" i="5"/>
  <c r="S33" i="5"/>
  <c r="J33" i="5"/>
  <c r="U33" i="5" s="1"/>
  <c r="H33" i="5"/>
  <c r="F33" i="5"/>
  <c r="T32" i="5"/>
  <c r="R32" i="5"/>
  <c r="Q32" i="5"/>
  <c r="P32" i="5"/>
  <c r="O32" i="5"/>
  <c r="N32" i="5"/>
  <c r="M32" i="5"/>
  <c r="L32" i="5"/>
  <c r="S31" i="5"/>
  <c r="H31" i="5"/>
  <c r="F31" i="5"/>
  <c r="J31" i="5" s="1"/>
  <c r="U31" i="5" s="1"/>
  <c r="S30" i="5"/>
  <c r="H30" i="5"/>
  <c r="J30" i="5" s="1"/>
  <c r="U30" i="5" s="1"/>
  <c r="F30" i="5"/>
  <c r="S29" i="5"/>
  <c r="J29" i="5"/>
  <c r="U29" i="5" s="1"/>
  <c r="H29" i="5"/>
  <c r="F29" i="5"/>
  <c r="S28" i="5"/>
  <c r="H28" i="5"/>
  <c r="F28" i="5"/>
  <c r="J28" i="5" s="1"/>
  <c r="U28" i="5" s="1"/>
  <c r="S27" i="5"/>
  <c r="H27" i="5"/>
  <c r="F27" i="5"/>
  <c r="J27" i="5" s="1"/>
  <c r="U27" i="5" s="1"/>
  <c r="S26" i="5"/>
  <c r="H26" i="5"/>
  <c r="J26" i="5" s="1"/>
  <c r="U26" i="5" s="1"/>
  <c r="F26" i="5"/>
  <c r="S25" i="5"/>
  <c r="J25" i="5"/>
  <c r="U25" i="5" s="1"/>
  <c r="H25" i="5"/>
  <c r="F25" i="5"/>
  <c r="S24" i="5"/>
  <c r="H24" i="5"/>
  <c r="F24" i="5"/>
  <c r="J24" i="5" s="1"/>
  <c r="U24" i="5" s="1"/>
  <c r="S23" i="5"/>
  <c r="H23" i="5"/>
  <c r="F23" i="5"/>
  <c r="J23" i="5" s="1"/>
  <c r="U23" i="5" s="1"/>
  <c r="S22" i="5"/>
  <c r="H22" i="5"/>
  <c r="J22" i="5" s="1"/>
  <c r="U22" i="5" s="1"/>
  <c r="F22" i="5"/>
  <c r="S21" i="5"/>
  <c r="J21" i="5"/>
  <c r="U21" i="5" s="1"/>
  <c r="H21" i="5"/>
  <c r="F21" i="5"/>
  <c r="S20" i="5"/>
  <c r="H20" i="5"/>
  <c r="F20" i="5"/>
  <c r="J20" i="5" s="1"/>
  <c r="U20" i="5" s="1"/>
  <c r="S19" i="5"/>
  <c r="H19" i="5"/>
  <c r="F19" i="5"/>
  <c r="J19" i="5" s="1"/>
  <c r="U19" i="5" s="1"/>
  <c r="S18" i="5"/>
  <c r="H18" i="5"/>
  <c r="J18" i="5" s="1"/>
  <c r="U18" i="5" s="1"/>
  <c r="F18" i="5"/>
  <c r="S17" i="5"/>
  <c r="J17" i="5"/>
  <c r="U17" i="5" s="1"/>
  <c r="H17" i="5"/>
  <c r="F17" i="5"/>
  <c r="S16" i="5"/>
  <c r="H16" i="5"/>
  <c r="F16" i="5"/>
  <c r="J16" i="5" s="1"/>
  <c r="U16" i="5" s="1"/>
  <c r="S15" i="5"/>
  <c r="H15" i="5"/>
  <c r="F15" i="5"/>
  <c r="J15" i="5" s="1"/>
  <c r="U15" i="5" s="1"/>
  <c r="S14" i="5"/>
  <c r="H14" i="5"/>
  <c r="J14" i="5" s="1"/>
  <c r="U14" i="5" s="1"/>
  <c r="F14" i="5"/>
  <c r="S13" i="5"/>
  <c r="J13" i="5"/>
  <c r="U13" i="5" s="1"/>
  <c r="H13" i="5"/>
  <c r="F13" i="5"/>
  <c r="S12" i="5"/>
  <c r="S32" i="5" s="1"/>
  <c r="H12" i="5"/>
  <c r="F12" i="5"/>
  <c r="J12" i="5" s="1"/>
  <c r="U73" i="7" l="1"/>
  <c r="H32" i="5"/>
  <c r="J32" i="5"/>
  <c r="U12" i="5"/>
  <c r="U32" i="5" s="1"/>
  <c r="U166" i="5"/>
  <c r="F53" i="5"/>
  <c r="J34" i="5"/>
  <c r="U34" i="5" s="1"/>
  <c r="U53" i="5" s="1"/>
  <c r="J56" i="5"/>
  <c r="U56" i="5" s="1"/>
  <c r="U43" i="5"/>
  <c r="U47" i="5"/>
  <c r="U51" i="5"/>
  <c r="U59" i="5"/>
  <c r="U79" i="5"/>
  <c r="U90" i="5"/>
  <c r="U117" i="5"/>
  <c r="U118" i="5"/>
  <c r="U121" i="5"/>
  <c r="U130" i="5"/>
  <c r="J158" i="5"/>
  <c r="J53" i="5"/>
  <c r="F95" i="5"/>
  <c r="J75" i="5"/>
  <c r="J179" i="5"/>
  <c r="F179" i="5"/>
  <c r="S53" i="5"/>
  <c r="H95" i="5"/>
  <c r="F116" i="5"/>
  <c r="J182" i="5"/>
  <c r="U182" i="5" s="1"/>
  <c r="F74" i="5"/>
  <c r="J54" i="5"/>
  <c r="J57" i="5"/>
  <c r="U57" i="5" s="1"/>
  <c r="J61" i="5"/>
  <c r="U61" i="5" s="1"/>
  <c r="U73" i="5"/>
  <c r="J80" i="5"/>
  <c r="U80" i="5" s="1"/>
  <c r="J84" i="5"/>
  <c r="U84" i="5" s="1"/>
  <c r="J88" i="5"/>
  <c r="U88" i="5" s="1"/>
  <c r="J92" i="5"/>
  <c r="U92" i="5" s="1"/>
  <c r="J116" i="5"/>
  <c r="U107" i="5"/>
  <c r="J119" i="5"/>
  <c r="U119" i="5" s="1"/>
  <c r="J123" i="5"/>
  <c r="U123" i="5" s="1"/>
  <c r="J127" i="5"/>
  <c r="U127" i="5" s="1"/>
  <c r="J131" i="5"/>
  <c r="U131" i="5" s="1"/>
  <c r="J135" i="5"/>
  <c r="U135" i="5" s="1"/>
  <c r="U158" i="5"/>
  <c r="U145" i="5"/>
  <c r="U157" i="5"/>
  <c r="U159" i="5"/>
  <c r="U161" i="5"/>
  <c r="U165" i="5"/>
  <c r="U173" i="5"/>
  <c r="F190" i="5"/>
  <c r="J180" i="5"/>
  <c r="U180" i="5" s="1"/>
  <c r="J183" i="5"/>
  <c r="U183" i="5" s="1"/>
  <c r="J187" i="5"/>
  <c r="U187" i="5" s="1"/>
  <c r="U96" i="5"/>
  <c r="U116" i="5" s="1"/>
  <c r="L31" i="4"/>
  <c r="P19" i="4"/>
  <c r="L43" i="3"/>
  <c r="L42" i="3"/>
  <c r="K42" i="3"/>
  <c r="S41" i="3"/>
  <c r="P41" i="3"/>
  <c r="M41" i="3"/>
  <c r="L41" i="3"/>
  <c r="K41" i="3"/>
  <c r="J41" i="3"/>
  <c r="H41" i="3"/>
  <c r="E41" i="3"/>
  <c r="S40" i="3"/>
  <c r="P40" i="3"/>
  <c r="M40" i="3"/>
  <c r="L40" i="3"/>
  <c r="K40" i="3"/>
  <c r="J40" i="3"/>
  <c r="H40" i="3"/>
  <c r="E40" i="3"/>
  <c r="S39" i="3"/>
  <c r="S42" i="3" s="1"/>
  <c r="P39" i="3"/>
  <c r="P42" i="3" s="1"/>
  <c r="P43" i="3" s="1"/>
  <c r="M39" i="3"/>
  <c r="M42" i="3" s="1"/>
  <c r="L39" i="3"/>
  <c r="K39" i="3"/>
  <c r="J39" i="3"/>
  <c r="J42" i="3" s="1"/>
  <c r="H39" i="3"/>
  <c r="H42" i="3" s="1"/>
  <c r="E39" i="3"/>
  <c r="X24" i="3"/>
  <c r="R24" i="3"/>
  <c r="P24" i="3"/>
  <c r="O24" i="3"/>
  <c r="N24" i="3"/>
  <c r="M24" i="3"/>
  <c r="L24" i="3"/>
  <c r="K24" i="3"/>
  <c r="J24" i="3"/>
  <c r="J43" i="3" s="1"/>
  <c r="Q23" i="3"/>
  <c r="F23" i="3"/>
  <c r="H23" i="3" s="1"/>
  <c r="S23" i="3" s="1"/>
  <c r="Q22" i="3"/>
  <c r="H22" i="3"/>
  <c r="S22" i="3" s="1"/>
  <c r="F22" i="3"/>
  <c r="Q21" i="3"/>
  <c r="F21" i="3"/>
  <c r="H21" i="3" s="1"/>
  <c r="S21" i="3" s="1"/>
  <c r="Q20" i="3"/>
  <c r="F20" i="3"/>
  <c r="H20" i="3" s="1"/>
  <c r="S20" i="3" s="1"/>
  <c r="Q19" i="3"/>
  <c r="F19" i="3"/>
  <c r="H19" i="3" s="1"/>
  <c r="S19" i="3" s="1"/>
  <c r="Q18" i="3"/>
  <c r="H18" i="3"/>
  <c r="S18" i="3" s="1"/>
  <c r="F18" i="3"/>
  <c r="Q17" i="3"/>
  <c r="F17" i="3"/>
  <c r="H17" i="3" s="1"/>
  <c r="S17" i="3" s="1"/>
  <c r="Q16" i="3"/>
  <c r="F16" i="3"/>
  <c r="H16" i="3" s="1"/>
  <c r="S16" i="3" s="1"/>
  <c r="Q15" i="3"/>
  <c r="Q24" i="3" s="1"/>
  <c r="F15" i="3"/>
  <c r="H15" i="3" s="1"/>
  <c r="S15" i="3" s="1"/>
  <c r="Q14" i="3"/>
  <c r="H14" i="3"/>
  <c r="S14" i="3" s="1"/>
  <c r="F14" i="3"/>
  <c r="Q13" i="3"/>
  <c r="F13" i="3"/>
  <c r="H13" i="3" s="1"/>
  <c r="S13" i="3" s="1"/>
  <c r="Q12" i="3"/>
  <c r="F12" i="3"/>
  <c r="N40" i="2"/>
  <c r="M40" i="2"/>
  <c r="M41" i="2" s="1"/>
  <c r="U39" i="2"/>
  <c r="R39" i="2"/>
  <c r="O39" i="2"/>
  <c r="N39" i="2"/>
  <c r="M39" i="2"/>
  <c r="L39" i="2"/>
  <c r="J39" i="2"/>
  <c r="E39" i="2"/>
  <c r="U38" i="2"/>
  <c r="R38" i="2"/>
  <c r="O38" i="2"/>
  <c r="N38" i="2"/>
  <c r="M38" i="2"/>
  <c r="L38" i="2"/>
  <c r="J38" i="2"/>
  <c r="E38" i="2"/>
  <c r="U37" i="2"/>
  <c r="U40" i="2" s="1"/>
  <c r="R37" i="2"/>
  <c r="R40" i="2" s="1"/>
  <c r="O37" i="2"/>
  <c r="O40" i="2" s="1"/>
  <c r="N37" i="2"/>
  <c r="M37" i="2"/>
  <c r="L37" i="2"/>
  <c r="L40" i="2" s="1"/>
  <c r="J37" i="2"/>
  <c r="J40" i="2" s="1"/>
  <c r="E37" i="2"/>
  <c r="Z22" i="2"/>
  <c r="T22" i="2"/>
  <c r="R22" i="2"/>
  <c r="Q22" i="2"/>
  <c r="P22" i="2"/>
  <c r="O22" i="2"/>
  <c r="N22" i="2"/>
  <c r="N41" i="2" s="1"/>
  <c r="M22" i="2"/>
  <c r="L22" i="2"/>
  <c r="K22" i="2"/>
  <c r="S21" i="2"/>
  <c r="H21" i="2"/>
  <c r="F21" i="2"/>
  <c r="J21" i="2" s="1"/>
  <c r="S20" i="2"/>
  <c r="H20" i="2"/>
  <c r="F20" i="2"/>
  <c r="S19" i="2"/>
  <c r="H19" i="2"/>
  <c r="F19" i="2"/>
  <c r="S18" i="2"/>
  <c r="H18" i="2"/>
  <c r="F18" i="2"/>
  <c r="J18" i="2" s="1"/>
  <c r="U18" i="2" s="1"/>
  <c r="S17" i="2"/>
  <c r="H17" i="2"/>
  <c r="F17" i="2"/>
  <c r="J17" i="2" s="1"/>
  <c r="U17" i="2" s="1"/>
  <c r="S16" i="2"/>
  <c r="H16" i="2"/>
  <c r="F16" i="2"/>
  <c r="J16" i="2" s="1"/>
  <c r="S15" i="2"/>
  <c r="H15" i="2"/>
  <c r="J15" i="2" s="1"/>
  <c r="U15" i="2" s="1"/>
  <c r="F15" i="2"/>
  <c r="S14" i="2"/>
  <c r="H14" i="2"/>
  <c r="J14" i="2" s="1"/>
  <c r="U14" i="2" s="1"/>
  <c r="F14" i="2"/>
  <c r="S13" i="2"/>
  <c r="H13" i="2"/>
  <c r="F13" i="2"/>
  <c r="J13" i="2" s="1"/>
  <c r="U13" i="2" s="1"/>
  <c r="S12" i="2"/>
  <c r="H12" i="2"/>
  <c r="F12" i="2"/>
  <c r="L31" i="1"/>
  <c r="P19" i="1"/>
  <c r="J95" i="5" l="1"/>
  <c r="U75" i="5"/>
  <c r="U95" i="5" s="1"/>
  <c r="U179" i="5"/>
  <c r="F210" i="5"/>
  <c r="J74" i="5"/>
  <c r="J210" i="5" s="1"/>
  <c r="U54" i="5"/>
  <c r="U74" i="5" s="1"/>
  <c r="U210" i="5" s="1"/>
  <c r="U137" i="5"/>
  <c r="J137" i="5"/>
  <c r="R41" i="2"/>
  <c r="M43" i="3"/>
  <c r="F22" i="2"/>
  <c r="J19" i="2"/>
  <c r="U19" i="2" s="1"/>
  <c r="F24" i="3"/>
  <c r="H22" i="2"/>
  <c r="S22" i="2"/>
  <c r="U16" i="2"/>
  <c r="U21" i="2"/>
  <c r="L41" i="2"/>
  <c r="H12" i="3"/>
  <c r="S12" i="3" s="1"/>
  <c r="S24" i="3" s="1"/>
  <c r="S43" i="3" s="1"/>
  <c r="K43" i="3"/>
  <c r="J20" i="2"/>
  <c r="U20" i="2" s="1"/>
  <c r="H24" i="3"/>
  <c r="H43" i="3" s="1"/>
  <c r="X25" i="3"/>
  <c r="X26" i="3" s="1"/>
  <c r="O41" i="2"/>
  <c r="Z23" i="2"/>
  <c r="Z24" i="2" s="1"/>
  <c r="J12" i="2"/>
  <c r="J22" i="2" l="1"/>
  <c r="J41" i="2" s="1"/>
  <c r="U12" i="2"/>
  <c r="U22" i="2" s="1"/>
  <c r="U41" i="2" s="1"/>
</calcChain>
</file>

<file path=xl/sharedStrings.xml><?xml version="1.0" encoding="utf-8"?>
<sst xmlns="http://schemas.openxmlformats.org/spreadsheetml/2006/main" count="1327" uniqueCount="408">
  <si>
    <t>Appendix 11</t>
  </si>
  <si>
    <t>OBLIGATION REQUEST AND STATUS</t>
  </si>
  <si>
    <t>Serial No. : _____________________</t>
  </si>
  <si>
    <t>DOH-CENTER FOR HEALTH DEVELOPMENT - I</t>
  </si>
  <si>
    <t>Date : _________________________</t>
  </si>
  <si>
    <t>Entity Name</t>
  </si>
  <si>
    <t>Fund Cluster : ___________________</t>
  </si>
  <si>
    <t>Payee</t>
  </si>
  <si>
    <t xml:space="preserve">General Payroll- AQUINO, MA. RUBY &amp; 9 others </t>
  </si>
  <si>
    <t>Office</t>
  </si>
  <si>
    <t>DOH CHD-I</t>
  </si>
  <si>
    <t>Address</t>
  </si>
  <si>
    <t>ILOCOS SUR</t>
  </si>
  <si>
    <t>Responsibility Center</t>
  </si>
  <si>
    <t>Particulars</t>
  </si>
  <si>
    <t>MFO/PAP</t>
  </si>
  <si>
    <t>UACS Object Code</t>
  </si>
  <si>
    <t>Amount</t>
  </si>
  <si>
    <t>ABELLON, GREG JHOANNES</t>
  </si>
  <si>
    <t>To obligate payment of Health Emergency Allowance (HEA) of  Nurse Vaccinator for July &amp; August, 2021 in the amount of.......</t>
  </si>
  <si>
    <t>P/P/A : 224002000200000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</si>
  <si>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</si>
  <si>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</si>
  <si>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</si>
  <si>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</si>
  <si>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</si>
  <si>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>Certified:</t>
    </r>
    <r>
      <rPr>
        <sz val="11"/>
        <rFont val="Times New Roman"/>
        <family val="1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</si>
  <si>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</si>
  <si>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</si>
  <si>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</si>
  <si>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</si>
  <si>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</si>
  <si>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</si>
  <si>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</si>
  <si>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Printed Name: ____________________________________</t>
  </si>
  <si>
    <t>Printed Name:</t>
  </si>
  <si>
    <t>MARIBEL A. CEREZO</t>
  </si>
  <si>
    <t>Position        :</t>
  </si>
  <si>
    <t>Chief, Management Support Division</t>
  </si>
  <si>
    <t>Administrative Officer V</t>
  </si>
  <si>
    <t>Head, Requesting Office/Authorized Representative</t>
  </si>
  <si>
    <t>Head, Budget Division/Unit/Authorized Representative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</si>
  <si>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</si>
  <si>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</si>
  <si>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</si>
  <si>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</si>
  <si>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</si>
  <si>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</si>
  <si>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Date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</si>
  <si>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</si>
  <si>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</si>
  <si>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</si>
  <si>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</si>
  <si>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</si>
  <si>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</si>
  <si>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</si>
  <si>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</si>
  <si>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</si>
  <si>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</si>
  <si>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</si>
  <si>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</si>
  <si>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G E N E R A L   P A Y R O L L</t>
  </si>
  <si>
    <t>Name of Office</t>
  </si>
  <si>
    <t>C Y  2 0 2 1</t>
  </si>
  <si>
    <t>Period covered</t>
  </si>
  <si>
    <t>We acknowledge receipt of cash shown opposite our name as full payment of Health Emergency Allowance (HEA).</t>
  </si>
  <si>
    <t>HEALTH EMERGENCY ALLOWANCE (HEA) - ILOCOS SUR</t>
  </si>
  <si>
    <t>Sal    Grade</t>
  </si>
  <si>
    <t>Basic Salary</t>
  </si>
  <si>
    <t>JULY</t>
  </si>
  <si>
    <t>No. of Hours</t>
  </si>
  <si>
    <t>AUGUST</t>
  </si>
  <si>
    <t>TOTAL</t>
  </si>
  <si>
    <t>OVER-ALL RISK CLASSIFICATION</t>
  </si>
  <si>
    <t>DEDUCTIONS</t>
  </si>
  <si>
    <t>TOTAL DEDUCTION</t>
  </si>
  <si>
    <t>due to employees</t>
  </si>
  <si>
    <t>Net amount Due</t>
  </si>
  <si>
    <t>Signature</t>
  </si>
  <si>
    <t xml:space="preserve">REMARKS      </t>
  </si>
  <si>
    <t>No.</t>
  </si>
  <si>
    <t>Name</t>
  </si>
  <si>
    <t>Position</t>
  </si>
  <si>
    <t>Witholding Tax</t>
  </si>
  <si>
    <t>LBP</t>
  </si>
  <si>
    <t>COOP CANTEEN</t>
  </si>
  <si>
    <t>COOP LOAN</t>
  </si>
  <si>
    <t>UKKKR1</t>
  </si>
  <si>
    <t>Addt'l</t>
  </si>
  <si>
    <t>COOP (Caserole)</t>
  </si>
  <si>
    <t>RRB</t>
  </si>
  <si>
    <t>NURSE VACCINATOR</t>
  </si>
  <si>
    <t>01</t>
  </si>
  <si>
    <t>AQUINO, MA. RUBY</t>
  </si>
  <si>
    <t>NURSE I</t>
  </si>
  <si>
    <t>HIGH RISK</t>
  </si>
  <si>
    <t>02</t>
  </si>
  <si>
    <t>BILLEDO, MARIUS CLIFFORD R.</t>
  </si>
  <si>
    <t>03</t>
  </si>
  <si>
    <t>BITENG, YZEL MAY D.</t>
  </si>
  <si>
    <t>04</t>
  </si>
  <si>
    <t>DEL BARRIO, CAMILLE JOY VILLEGAS</t>
  </si>
  <si>
    <t>05</t>
  </si>
  <si>
    <t>DURAN, GUIANINA</t>
  </si>
  <si>
    <t>06</t>
  </si>
  <si>
    <t>ELEFANTE, FRANELEE ANTOLIN</t>
  </si>
  <si>
    <t>07</t>
  </si>
  <si>
    <t>FRANCE, KARYL MAY DAGYAY</t>
  </si>
  <si>
    <t>08</t>
  </si>
  <si>
    <t>GUTED, KRIEZEL ABIGAIL Q.</t>
  </si>
  <si>
    <t>09</t>
  </si>
  <si>
    <t>REOTORIO. ALVIN TABALANCA</t>
  </si>
  <si>
    <t>10</t>
  </si>
  <si>
    <t>SAJONIA, JONNEL C.</t>
  </si>
  <si>
    <t>CERTIFIED: Services duly rendered as stated.</t>
  </si>
  <si>
    <t xml:space="preserve">        APPROVED FOR PAYMENT:______________________________________________________</t>
  </si>
  <si>
    <t xml:space="preserve">        </t>
  </si>
  <si>
    <t>________________________________________________(Php ______________)</t>
  </si>
  <si>
    <t>GUDELIA M. TE, MDA</t>
  </si>
  <si>
    <t>RODOLFO ANTONIO M. ALBORNOZ, MD, MPH, MDM, CESE</t>
  </si>
  <si>
    <t>Chief Administrative Officer</t>
  </si>
  <si>
    <t>Director III</t>
  </si>
  <si>
    <t>Authorized Official</t>
  </si>
  <si>
    <t>CERTIFIED: Supporting documents complete and proper, and cash available</t>
  </si>
  <si>
    <t xml:space="preserve">         CERTIFIED: Each employee whose name appears above </t>
  </si>
  <si>
    <t>in the amount of   P ________________.</t>
  </si>
  <si>
    <t>has been paid the amount indicated opposite on his/her name.</t>
  </si>
  <si>
    <t xml:space="preserve">   ALOBS No. ____________________</t>
  </si>
  <si>
    <t xml:space="preserve">    Date: _________________________</t>
  </si>
  <si>
    <t>ERLINDA S. MONTEMAYOR, CPA</t>
  </si>
  <si>
    <t>EPIGENIA L. BUENO</t>
  </si>
  <si>
    <t xml:space="preserve">    JEV No. ______________________</t>
  </si>
  <si>
    <t>Accountant III</t>
  </si>
  <si>
    <t>Head Accounting Unit</t>
  </si>
  <si>
    <t>Disbursing Officer</t>
  </si>
  <si>
    <t>oct2016</t>
  </si>
  <si>
    <t>A</t>
  </si>
  <si>
    <t>B</t>
  </si>
  <si>
    <t>C</t>
  </si>
  <si>
    <t>NDP BATCH 2</t>
  </si>
  <si>
    <t>AGUSTIN, GRETCHEN B.</t>
  </si>
  <si>
    <t>ETD: AUGUST 2, 2021</t>
  </si>
  <si>
    <t>CUMIHANG, RONAMYR H.</t>
  </si>
  <si>
    <t>DOMINGO, ARLENE W.</t>
  </si>
  <si>
    <t>PORDIDO, REINA ODAYNE B.</t>
  </si>
  <si>
    <t>RABUYA, JOHN MICHAEL A.</t>
  </si>
  <si>
    <t>SOFLA, KATHLEEN G.</t>
  </si>
  <si>
    <t>JIMENEZ, RIZALIE O.</t>
  </si>
  <si>
    <t>CABRAS, ANVYL P.</t>
  </si>
  <si>
    <t>CASOGOC, MARVIC KARLA B.</t>
  </si>
  <si>
    <t>DONATO, ERVIN JOHN G.</t>
  </si>
  <si>
    <t>11</t>
  </si>
  <si>
    <t>BASA, MICHELLAINE MARIE U.</t>
  </si>
  <si>
    <t>12</t>
  </si>
  <si>
    <t>AMANO, DANA AIRA M.</t>
  </si>
  <si>
    <t xml:space="preserve">General Payroll- AGUSTIN, GRETCHEN B. &amp; 11 others </t>
  </si>
  <si>
    <t>To obligate payment of Health Emergency Allowance (HEA) of  NDP BATCH 2 for August 2021 in the amount of.......</t>
  </si>
  <si>
    <t>NDP - BATCH 1</t>
  </si>
  <si>
    <t>ABELLA, JOSEPHINE RODELIA J.</t>
  </si>
  <si>
    <t>ADORA, MARIZON R.</t>
  </si>
  <si>
    <t>ADOVAS, MAY SIGRID I.</t>
  </si>
  <si>
    <t>AGAM, JOYRINALUZ R.</t>
  </si>
  <si>
    <t>AGBISIT, JAMAICA R.</t>
  </si>
  <si>
    <t>ALAFRIZ, MARIA SABRINA A.</t>
  </si>
  <si>
    <t>ALASAAS, LIEZEL JEAN P.</t>
  </si>
  <si>
    <t>ALLACADEN, HARLENE B.</t>
  </si>
  <si>
    <t>AMATE, MANNELI O.</t>
  </si>
  <si>
    <t>AMBOG, JOHN Q.</t>
  </si>
  <si>
    <t>ANGELES, KRISTINE MAE B.</t>
  </si>
  <si>
    <t>ANIETA, RIZ LORRAINE C.</t>
  </si>
  <si>
    <t>13</t>
  </si>
  <si>
    <t>ANNAGUEY, CRESLY MAY Q.</t>
  </si>
  <si>
    <t>14</t>
  </si>
  <si>
    <t>ANUNCIACION, JULIUS CAESAR A.</t>
  </si>
  <si>
    <t>15</t>
  </si>
  <si>
    <t>ARELLANO, CHIARA RUBY R.</t>
  </si>
  <si>
    <t>16</t>
  </si>
  <si>
    <t>ARGUILLA, REIZON Q.</t>
  </si>
  <si>
    <t>17</t>
  </si>
  <si>
    <t>ARQUINES, ROWELL C.</t>
  </si>
  <si>
    <t>18</t>
  </si>
  <si>
    <t>BALCITA, MERLIZA M.</t>
  </si>
  <si>
    <t>19</t>
  </si>
  <si>
    <t>BALOS, LOVELY JOY B.</t>
  </si>
  <si>
    <t>BANAN, ROMEO JR. D.</t>
  </si>
  <si>
    <t>No DTR August 2021; Resigned August 9, 2021</t>
  </si>
  <si>
    <t>SUB-TOTAL</t>
  </si>
  <si>
    <t>BANASAN, DIONYVON LOVE JOY D.</t>
  </si>
  <si>
    <t>BAOBAOEN, ANABELLE</t>
  </si>
  <si>
    <t>BARBO, CAROL A.</t>
  </si>
  <si>
    <t>BARROGA, DANAH KHATES R.</t>
  </si>
  <si>
    <t>BAUTISTA, JOANA PAOLA C.</t>
  </si>
  <si>
    <t>BEGONIA, FE G.</t>
  </si>
  <si>
    <t>BELLO, JONAS ANTHONY L.</t>
  </si>
  <si>
    <t>BICASAN, PEARLY GRACE A.</t>
  </si>
  <si>
    <t>RESIGNED JULY 9, 2021; NO DTR</t>
  </si>
  <si>
    <t>BISOY, GLENN JAY M.</t>
  </si>
  <si>
    <t>BOTERES, RIZZA ILONAH P.</t>
  </si>
  <si>
    <t>BROMEO, ERLYN MAY ANGELICA S.</t>
  </si>
  <si>
    <t>BUENAVISTA, MA. ANGELA D.</t>
  </si>
  <si>
    <t>BURGOS, WINKLE D.</t>
  </si>
  <si>
    <t>CABALQUINTO, ROBERT JOHN V.</t>
  </si>
  <si>
    <t>CABANG, DEANVER JAKE S.</t>
  </si>
  <si>
    <t>CABANTING, RICHELLE B.</t>
  </si>
  <si>
    <t>CABRERA, JERZON BRIAN T.</t>
  </si>
  <si>
    <t>CABREROS, EULA MAE T.</t>
  </si>
  <si>
    <t>CABREROS, ROMEL M.</t>
  </si>
  <si>
    <t>CACABELOS, KENNET R.</t>
  </si>
  <si>
    <t>CADUCIO, FLORIMAY P.</t>
  </si>
  <si>
    <t>CALIBUSO, ALISON A.</t>
  </si>
  <si>
    <t>CARDENAS, CHELSEA RUBY B.</t>
  </si>
  <si>
    <t>CERNA, JESSICA A.</t>
  </si>
  <si>
    <t>CIERVA, JOMAR E.</t>
  </si>
  <si>
    <t>CIRIACO, ELLEN B.</t>
  </si>
  <si>
    <t>CIRIACO, NOVA D.</t>
  </si>
  <si>
    <t>COBANGBANG, JENNYFER R.</t>
  </si>
  <si>
    <t>COLIWET, ARLENE C.</t>
  </si>
  <si>
    <t>COMBIS, ERWIN T.</t>
  </si>
  <si>
    <t>CORTADO, PATRICK G.</t>
  </si>
  <si>
    <t>CORTEZ, RODA-AN J.</t>
  </si>
  <si>
    <t>CUENTA, IRENE JEIDA G.</t>
  </si>
  <si>
    <t>DAGDAG, MARY GRACE O.</t>
  </si>
  <si>
    <t>DAMILIG, FERDINAND JR. D.</t>
  </si>
  <si>
    <t>DANGLAY, LEA G.</t>
  </si>
  <si>
    <t>DARIO, ELISEO R.</t>
  </si>
  <si>
    <t>DAUZ, MOISES V.</t>
  </si>
  <si>
    <t>DAWATEN, MYLENE C.</t>
  </si>
  <si>
    <t>DEL ROSARIO, BERNADETTE A.</t>
  </si>
  <si>
    <t>DIMADIM, FERNAND PAUL M.</t>
  </si>
  <si>
    <t>DIWAN, RITCHEL T.</t>
  </si>
  <si>
    <t>EA, ALYSSA ASHLEY V.</t>
  </si>
  <si>
    <t>ECOBIZA, MARICEL ANTOLIN</t>
  </si>
  <si>
    <t>ESCOBAR, SONIA V.</t>
  </si>
  <si>
    <t>ESPEJO, HAZEL V.</t>
  </si>
  <si>
    <t>ESPEJO, MELANIE C.</t>
  </si>
  <si>
    <t>EVANGELISTA, PAUL ANDREW D.</t>
  </si>
  <si>
    <t>FELICIANO, MA. TERESA P.</t>
  </si>
  <si>
    <t>FERNANDEZ, JOANNA ISABEL L.</t>
  </si>
  <si>
    <t>FERNANDEZ, MARSHA A.</t>
  </si>
  <si>
    <t>FULLER, MARIE CHARMAINE M.</t>
  </si>
  <si>
    <t>GAGAHINA, JHOANNE A.</t>
  </si>
  <si>
    <t>GALANG, MARGARET JANE E.</t>
  </si>
  <si>
    <t>GALINDO, KEVIN G.</t>
  </si>
  <si>
    <t>GAMAD, JESSICA M.</t>
  </si>
  <si>
    <t>GARCIA, JESSAJEAN V.</t>
  </si>
  <si>
    <t>GARLEJO, ALEXANDER S.</t>
  </si>
  <si>
    <t>GIRON, MIRASOL R.</t>
  </si>
  <si>
    <t>GOROSPE, BERYLL JOY ANN T.</t>
  </si>
  <si>
    <t>GOROSPE, LAARNI R.</t>
  </si>
  <si>
    <t>GREGORIO, DON CARLO L.</t>
  </si>
  <si>
    <t>GUMIDAM, JONATHAN P.</t>
  </si>
  <si>
    <t>HABAB, MARVIN H.</t>
  </si>
  <si>
    <t>HABER, MICHELLE D.</t>
  </si>
  <si>
    <t>IDICA, JOCKER G.</t>
  </si>
  <si>
    <t>INES, JAZZANINE Y.</t>
  </si>
  <si>
    <t>INOVEJAS, MARIELLE I.</t>
  </si>
  <si>
    <t>ITCHON, ALVARO C.</t>
  </si>
  <si>
    <t>JARA, NIVEA NISSI R.</t>
  </si>
  <si>
    <t>JAVIER, JENNIFER D.</t>
  </si>
  <si>
    <t>LACADEN, RHONA MISHELL A.</t>
  </si>
  <si>
    <t>LLAMA, EMY ROSE L.</t>
  </si>
  <si>
    <t>LOCQUIAO, EDSON JR. B.</t>
  </si>
  <si>
    <t>LOPEZ, RAYMUND R.</t>
  </si>
  <si>
    <t>LUBINA, GREGOR C.</t>
  </si>
  <si>
    <t>MARTINEZ, MARY MAE D.</t>
  </si>
  <si>
    <t>MARVIL, REMILYN F.</t>
  </si>
  <si>
    <t>MAYEGAYEG, GAYLE DEEM G.</t>
  </si>
  <si>
    <t>MENDOZA, ADRIAN MAR D.</t>
  </si>
  <si>
    <t>MINA, NOREIKA A.</t>
  </si>
  <si>
    <t>MIRA, CHARLES ANDREW T.</t>
  </si>
  <si>
    <t>MORALES, GUILLER S.</t>
  </si>
  <si>
    <t>OANDASAN, MELCHOR R.</t>
  </si>
  <si>
    <t>PALOMARES, JOSELYN M.</t>
  </si>
  <si>
    <t>PAREL, KATHLEEN CHARM G.</t>
  </si>
  <si>
    <t>PAREL, VEGELYN V.</t>
  </si>
  <si>
    <t>PASCUA, CRISTELLE JENINE B.</t>
  </si>
  <si>
    <t>PASCUA, IVY R.</t>
  </si>
  <si>
    <t>PASCUA, JOY</t>
  </si>
  <si>
    <t>PERALTA, KRISZA FORTUNA, B.</t>
  </si>
  <si>
    <t>PETATE, LESLIE Q.</t>
  </si>
  <si>
    <t>PIANO-ACENA, MARILET R.</t>
  </si>
  <si>
    <t>PIMENTEL, JOSEPH FERROUS D.</t>
  </si>
  <si>
    <t>QUIRINO, LADY ZARINA C.</t>
  </si>
  <si>
    <t xml:space="preserve">RABANG, JOSEPHINE II P. </t>
  </si>
  <si>
    <t>RAFANAN, JOHN-CHRISTIAN R.</t>
  </si>
  <si>
    <t>RAGUJOS, MARIANNE S.</t>
  </si>
  <si>
    <t>RAGUNTON, ROSALY C.</t>
  </si>
  <si>
    <t>RAMIREZ, REAH RIZZA T.</t>
  </si>
  <si>
    <t>RAMOS, FRANK LORD S.</t>
  </si>
  <si>
    <t>RAMOS, VENUS U.</t>
  </si>
  <si>
    <t>RAPACON, JOBELLE R.</t>
  </si>
  <si>
    <t>RAQUENIO, PAMELA AMOR S.</t>
  </si>
  <si>
    <t>RAQUEPO, JANEL LOYZ T.</t>
  </si>
  <si>
    <t>RAQUEPO, JENNY ROSE S.</t>
  </si>
  <si>
    <t>REBULDELA, INGRID LALAINE V.</t>
  </si>
  <si>
    <t>REYES, JESUSA LYNN Q.</t>
  </si>
  <si>
    <t>REYES, MAY B.</t>
  </si>
  <si>
    <t>RIMALOS, PINKY LORRAINE M.</t>
  </si>
  <si>
    <t>ROBIEGO, AMELISA I.</t>
  </si>
  <si>
    <t>RODILLAS, RAYMUND S.</t>
  </si>
  <si>
    <t>RUADAP, SHAYNE Q.</t>
  </si>
  <si>
    <t>SANTOS, RAZLE E.</t>
  </si>
  <si>
    <t>SEGURITAN, AIZA G.</t>
  </si>
  <si>
    <t>SINAMPAGA, KARENMIE I.</t>
  </si>
  <si>
    <t>SINGSON, MARK VINCENT A.</t>
  </si>
  <si>
    <t>SUNIO, MAUREEN MICHELLE S.</t>
  </si>
  <si>
    <t>SUPANG, MONALISA A.</t>
  </si>
  <si>
    <t>TABION, IALEEN U.</t>
  </si>
  <si>
    <t>TABIOS, MARY GRACE F.</t>
  </si>
  <si>
    <t>TABULOC, REA Q.</t>
  </si>
  <si>
    <t>TABURA, MARIDOL T.</t>
  </si>
  <si>
    <t>TACAD, CHARLOTTE DIANNE R.</t>
  </si>
  <si>
    <t>TANDOC, ANGELA B.</t>
  </si>
  <si>
    <t>TAQUEBAN, ABIGAEL</t>
  </si>
  <si>
    <t>TIMBREZA, JERMAINE MARIELLE T.</t>
  </si>
  <si>
    <t>TINIO, CHRISTOPHER C.</t>
  </si>
  <si>
    <t>TOBIA, KARINA CRISTY R.</t>
  </si>
  <si>
    <t>TOLIO, CLIFFORD JOHN R.</t>
  </si>
  <si>
    <t>TORIO, DENNIES B.</t>
  </si>
  <si>
    <t>TORRES, ZSARRIE ANE M.</t>
  </si>
  <si>
    <t>TOVERA, BREMARD F.</t>
  </si>
  <si>
    <t>TRINIDAD, BRENDALEE A.</t>
  </si>
  <si>
    <t>TUBERA, KRISTINE MAE F.</t>
  </si>
  <si>
    <t>TUMBAGA, JOAN B.</t>
  </si>
  <si>
    <t>UFANO, CHARIE ANN U.</t>
  </si>
  <si>
    <t>UNANA, MAE ANN G.</t>
  </si>
  <si>
    <t>VALDEZ, ALFRED JOHN C.</t>
  </si>
  <si>
    <t>VALDEZ, DONABELL S.</t>
  </si>
  <si>
    <t>VALDEZ, RAYMUND B.</t>
  </si>
  <si>
    <t>VALDEZ, RUBELYN P.</t>
  </si>
  <si>
    <t>VEGA, AIZZA MARIE V.</t>
  </si>
  <si>
    <t>VICTOR, JOANA MARIE A.</t>
  </si>
  <si>
    <t>VILLANUEVA, LARA JANE B.</t>
  </si>
  <si>
    <t>VILLANUEVA, RONALD PATRICK F.</t>
  </si>
  <si>
    <t>VILLASPER, HAZEL D.</t>
  </si>
  <si>
    <t>WAGAYEN, WILSON L.</t>
  </si>
  <si>
    <t>DAMOLAN, NENA A.</t>
  </si>
  <si>
    <t>DASUGO, ROBERT JOHN P.</t>
  </si>
  <si>
    <t>GRAND  TOTAL</t>
  </si>
  <si>
    <t>ILOCOS NORTE</t>
  </si>
  <si>
    <t xml:space="preserve">General Payroll- ABELLA, JOSEPHINE RODELIA J. &amp; 169 others </t>
  </si>
  <si>
    <t>To obligate payment of Health Emergency Allowance (HEA) of  NDP BATCH 1 for July and August 2021 in the amount of.......</t>
  </si>
  <si>
    <t>We acknowledge receipt of cash shown opposite our name as full payment of Health Emergency Allowance.</t>
  </si>
  <si>
    <t>Health Emergency Allowance (HEA) - ILOCOS SUR</t>
  </si>
  <si>
    <t>RHMPP</t>
  </si>
  <si>
    <t>AGAPITO, GLENFORD P.</t>
  </si>
  <si>
    <t>MIDWIFE II</t>
  </si>
  <si>
    <t>AMOR, RHODA R.</t>
  </si>
  <si>
    <t>ANYOG, LORMIE M.</t>
  </si>
  <si>
    <t>ASIONG, JOANNA JERA A.</t>
  </si>
  <si>
    <t>BANAO, HAIDIE M.</t>
  </si>
  <si>
    <t>BELLO, BELJOHN M.</t>
  </si>
  <si>
    <t>BELLO, DOLORES B.</t>
  </si>
  <si>
    <t>BELLO, RAY DEAN R.</t>
  </si>
  <si>
    <t>BELLO, TERESA T.</t>
  </si>
  <si>
    <t>BRAGADO, JOHN PAUL C.</t>
  </si>
  <si>
    <t>CARIÑO, KRISTIE DIGNA R.</t>
  </si>
  <si>
    <t>CASES, ROSALYN C.</t>
  </si>
  <si>
    <t>DANGALAN, MARICAR T.</t>
  </si>
  <si>
    <t>DELA CRUZ, LOVELY D.</t>
  </si>
  <si>
    <t>ESPIRITU, PRINCESS DIANE F.</t>
  </si>
  <si>
    <t>FERNANDEZ, HAZEL B.</t>
  </si>
  <si>
    <t>GAMPONIA, MARICEL F.</t>
  </si>
  <si>
    <t>GAYABANG, LEMURA M.</t>
  </si>
  <si>
    <t>GUERZON, GLADYS TRICIA G.</t>
  </si>
  <si>
    <t>GALVEZ, CLEOFE VIENNA</t>
  </si>
  <si>
    <t>GALIMBA, SHEILA M.</t>
  </si>
  <si>
    <t>HAFALLA, SHERIFA M.</t>
  </si>
  <si>
    <t>INAY, MARY JOY C.</t>
  </si>
  <si>
    <t>MARJORIE, LATIC P.</t>
  </si>
  <si>
    <t>LEGASPI, KAREN MARIE R.</t>
  </si>
  <si>
    <t>LOMADILLA, ANA MARIE Q.</t>
  </si>
  <si>
    <t>MACALANDA, ROSE C.</t>
  </si>
  <si>
    <t>MANUEL, VERGINIA S.</t>
  </si>
  <si>
    <t>MOLINA, EMIEROSE T.</t>
  </si>
  <si>
    <t>MONTANTE, RUTH C.</t>
  </si>
  <si>
    <t>NAUNGAYAN,TALITHA RUTH V.</t>
  </si>
  <si>
    <t>PURISIMA, HOENY LYN P.</t>
  </si>
  <si>
    <t>ONIE, ARLENNE B.</t>
  </si>
  <si>
    <t>PADAGAS, ANGELINE JOY B.</t>
  </si>
  <si>
    <t>PALANGDAO, ALYSSA MAY M.</t>
  </si>
  <si>
    <t>PASION, DAISY N.</t>
  </si>
  <si>
    <t>PIANO, JOENNE SIGREDA T.</t>
  </si>
  <si>
    <t>PURISIMA, AVON E.</t>
  </si>
  <si>
    <t>RAGASA, KATHRINE JOYCE R.</t>
  </si>
  <si>
    <t>REDONDIEZ, VANGIE LYNN R.</t>
  </si>
  <si>
    <t>REYES, ERICKA  A.</t>
  </si>
  <si>
    <t>RIVERA, ARVIN  ALLEN G.</t>
  </si>
  <si>
    <t>ROSARIO, KRIEZL, JOY F.</t>
  </si>
  <si>
    <t>SALGADO, MAYDEN B.</t>
  </si>
  <si>
    <t>SARIBAY, MAE M.</t>
  </si>
  <si>
    <t>SOLLER, JIMAYMA M.</t>
  </si>
  <si>
    <t>TACADENA, MARY GRACE C.</t>
  </si>
  <si>
    <t>TALAÑA, JENNIE VEE G.</t>
  </si>
  <si>
    <t>TIBALDO, GERTIE C.</t>
  </si>
  <si>
    <t>TOGUPEN, LIANNE G.</t>
  </si>
  <si>
    <t>TOLOZA, CHARISSE JOY M.</t>
  </si>
  <si>
    <t>VALLEJO, CHARLLOTE JOY N.</t>
  </si>
  <si>
    <t>VILLAMOR, GIEZZELE ANN R.</t>
  </si>
  <si>
    <t>WAGIS, ISAGANI J.</t>
  </si>
  <si>
    <t>REAL, YOLLY S.</t>
  </si>
  <si>
    <t>DAPUYEN, GEMMA D.</t>
  </si>
  <si>
    <t>LOMASOC, DEVORAH G.</t>
  </si>
  <si>
    <t>PACLEB, JOANA P.</t>
  </si>
  <si>
    <t xml:space="preserve">          APPROVED FOR PAYMENT:______________________________________________________</t>
  </si>
  <si>
    <t xml:space="preserve">  ________________________________________________(Php ______________)</t>
  </si>
  <si>
    <t xml:space="preserve">General Payroll- AGAPITO, GLENFORD P. &amp; 57 others </t>
  </si>
  <si>
    <t>To obligate payment of Health Emergency Allowance (HEA) of  RHMPP for July and August 2021 in the amount of.......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</si>
</sst>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mm/dd/yy;@"/>
    <numFmt numFmtId="165" formatCode="_(* #,##0_);_(* \(#,##0\);_(* &quot;-&quot;??_);_(@_)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Times New Roman"/>
      <family val="1"/>
    </font>
    <font>
      <i/>
      <sz val="12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4"/>
      <name val="Times New Roman"/>
      <family val="1"/>
    </font>
    <font>
      <u/>
      <sz val="10"/>
      <color theme="10"/>
      <name val="Arial"/>
      <family val="2"/>
    </font>
    <font>
      <b/>
      <u/>
      <sz val="12"/>
      <name val="Arial"/>
      <family val="2"/>
    </font>
    <font>
      <b/>
      <u/>
      <sz val="12"/>
      <name val="Times New Roman"/>
      <family val="1"/>
    </font>
    <font>
      <b/>
      <sz val="12"/>
      <name val="Arial Narrow"/>
      <family val="2"/>
    </font>
    <font>
      <sz val="11"/>
      <name val="Arial Narrow"/>
      <family val="2"/>
    </font>
    <font>
      <sz val="11"/>
      <color indexed="8"/>
      <name val="Times New Roman"/>
      <family val="1"/>
    </font>
    <font>
      <sz val="10"/>
      <name val="Book Antiqua"/>
      <family val="1"/>
    </font>
    <font>
      <sz val="10"/>
      <color rgb="FFFF0000"/>
      <name val="Arial Narrow"/>
      <family val="2"/>
    </font>
    <font>
      <b/>
      <sz val="10"/>
      <name val="Arial"/>
      <family val="2"/>
    </font>
    <font>
      <b/>
      <sz val="11"/>
      <name val="Arial Narrow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Times New Roman"/>
      <family val="1"/>
    </font>
    <font>
      <b/>
      <sz val="12"/>
      <name val="Calibri"/>
      <family val="2"/>
      <scheme val="minor"/>
    </font>
    <font>
      <sz val="11"/>
      <name val="Calibri"/>
      <family val="2"/>
    </font>
    <font>
      <u/>
      <sz val="10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sz val="12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b/>
      <sz val="9"/>
      <color theme="1"/>
      <name val="Times New Roman"/>
      <family val="1"/>
    </font>
    <font>
      <b/>
      <sz val="10"/>
      <color indexed="8"/>
      <name val="Times New Roman"/>
      <family val="1"/>
    </font>
    <font>
      <b/>
      <sz val="12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i/>
      <sz val="10"/>
      <name val="Times New Roman"/>
      <family val="1"/>
    </font>
    <font>
      <sz val="7"/>
      <color theme="1"/>
      <name val="Times New Roman"/>
      <family val="1"/>
    </font>
    <font>
      <sz val="10"/>
      <color rgb="FF000000"/>
      <name val="Times New Roman"/>
      <family val="1"/>
    </font>
    <font>
      <b/>
      <i/>
      <sz val="10"/>
      <color theme="1"/>
      <name val="Times New Roman"/>
      <family val="1"/>
    </font>
    <font>
      <b/>
      <i/>
      <sz val="9"/>
      <color theme="1"/>
      <name val="Times New Roman"/>
      <family val="1"/>
    </font>
    <font>
      <b/>
      <i/>
      <sz val="8"/>
      <color theme="1"/>
      <name val="Times New Roman"/>
      <family val="1"/>
    </font>
    <font>
      <b/>
      <i/>
      <sz val="10"/>
      <color rgb="FFFF0000"/>
      <name val="Times New Roman"/>
      <family val="1"/>
    </font>
    <font>
      <b/>
      <i/>
      <sz val="9"/>
      <name val="Times New Roman"/>
      <family val="1"/>
    </font>
    <font>
      <b/>
      <i/>
      <sz val="8"/>
      <name val="Times New Roman"/>
      <family val="1"/>
    </font>
    <font>
      <sz val="11"/>
      <color rgb="FF000000"/>
      <name val="Calibri"/>
      <family val="2"/>
    </font>
    <font>
      <sz val="8"/>
      <name val="Times New Roman"/>
      <family val="1"/>
    </font>
    <font>
      <b/>
      <i/>
      <sz val="12"/>
      <color theme="1"/>
      <name val="Times New Roman"/>
      <family val="1"/>
    </font>
    <font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3" fillId="0" borderId="0"/>
    <xf numFmtId="43" fontId="17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50" fillId="0" borderId="0"/>
    <xf numFmtId="0" fontId="1" fillId="0" borderId="0"/>
  </cellStyleXfs>
  <cellXfs count="481">
    <xf numFmtId="0" fontId="0" fillId="0" borderId="0" xfId="0"/>
    <xf numFmtId="0" fontId="2" fillId="0" borderId="0" xfId="2" applyFont="1"/>
    <xf numFmtId="0" fontId="4" fillId="0" borderId="0" xfId="2" applyFont="1"/>
    <xf numFmtId="0" fontId="14" fillId="0" borderId="13" xfId="4" applyFont="1" applyBorder="1"/>
    <xf numFmtId="0" fontId="11" fillId="0" borderId="26" xfId="2" applyFont="1" applyBorder="1" applyAlignment="1">
      <alignment horizontal="center" vertical="center"/>
    </xf>
    <xf numFmtId="0" fontId="11" fillId="0" borderId="26" xfId="2" applyFont="1" applyBorder="1" applyAlignment="1">
      <alignment horizontal="center"/>
    </xf>
    <xf numFmtId="0" fontId="2" fillId="0" borderId="5" xfId="2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2" fillId="0" borderId="25" xfId="2" applyFont="1" applyBorder="1" applyAlignment="1">
      <alignment horizontal="center"/>
    </xf>
    <xf numFmtId="0" fontId="2" fillId="0" borderId="27" xfId="2" applyFont="1" applyBorder="1" applyAlignment="1">
      <alignment horizontal="center"/>
    </xf>
    <xf numFmtId="0" fontId="2" fillId="0" borderId="27" xfId="2" quotePrefix="1" applyFont="1" applyBorder="1" applyAlignment="1">
      <alignment horizontal="center"/>
    </xf>
    <xf numFmtId="0" fontId="2" fillId="0" borderId="25" xfId="2" quotePrefix="1" applyFont="1" applyBorder="1" applyAlignment="1">
      <alignment horizontal="center"/>
    </xf>
    <xf numFmtId="0" fontId="11" fillId="0" borderId="26" xfId="2" applyFont="1" applyBorder="1" applyAlignment="1"/>
    <xf numFmtId="41" fontId="11" fillId="0" borderId="27" xfId="5" applyNumberFormat="1" applyFont="1" applyBorder="1" applyAlignment="1">
      <alignment horizontal="center"/>
    </xf>
    <xf numFmtId="41" fontId="11" fillId="0" borderId="6" xfId="5" applyNumberFormat="1" applyFont="1" applyBorder="1" applyAlignment="1">
      <alignment horizontal="center"/>
    </xf>
    <xf numFmtId="43" fontId="4" fillId="0" borderId="0" xfId="2" applyNumberFormat="1" applyFont="1"/>
    <xf numFmtId="0" fontId="11" fillId="0" borderId="21" xfId="2" applyFont="1" applyBorder="1" applyAlignment="1">
      <alignment wrapText="1"/>
    </xf>
    <xf numFmtId="0" fontId="5" fillId="0" borderId="0" xfId="2" applyFont="1" applyBorder="1" applyAlignment="1">
      <alignment vertical="center"/>
    </xf>
    <xf numFmtId="0" fontId="2" fillId="0" borderId="0" xfId="2" applyFont="1" applyBorder="1" applyAlignment="1"/>
    <xf numFmtId="0" fontId="5" fillId="0" borderId="0" xfId="2" applyFont="1" applyBorder="1" applyAlignment="1">
      <alignment horizontal="left" vertical="center" wrapText="1"/>
    </xf>
    <xf numFmtId="0" fontId="2" fillId="0" borderId="6" xfId="2" applyFont="1" applyBorder="1" applyAlignment="1"/>
    <xf numFmtId="0" fontId="5" fillId="0" borderId="0" xfId="2" applyFont="1" applyBorder="1" applyAlignment="1"/>
    <xf numFmtId="0" fontId="5" fillId="0" borderId="5" xfId="2" applyFont="1" applyBorder="1" applyAlignment="1"/>
    <xf numFmtId="0" fontId="2" fillId="0" borderId="5" xfId="2" applyFont="1" applyBorder="1" applyAlignment="1"/>
    <xf numFmtId="0" fontId="2" fillId="0" borderId="0" xfId="2" applyFont="1" applyBorder="1"/>
    <xf numFmtId="0" fontId="2" fillId="0" borderId="5" xfId="2" applyFont="1" applyBorder="1" applyAlignment="1">
      <alignment wrapText="1"/>
    </xf>
    <xf numFmtId="0" fontId="2" fillId="0" borderId="0" xfId="2" applyFont="1" applyFill="1" applyBorder="1" applyAlignment="1">
      <alignment wrapText="1"/>
    </xf>
    <xf numFmtId="0" fontId="2" fillId="0" borderId="12" xfId="2" applyFont="1" applyBorder="1" applyAlignment="1">
      <alignment horizontal="left"/>
    </xf>
    <xf numFmtId="0" fontId="2" fillId="0" borderId="12" xfId="2" applyFont="1" applyBorder="1" applyAlignment="1"/>
    <xf numFmtId="0" fontId="2" fillId="0" borderId="15" xfId="2" applyFont="1" applyBorder="1" applyAlignment="1"/>
    <xf numFmtId="0" fontId="2" fillId="0" borderId="5" xfId="2" applyFont="1" applyBorder="1" applyAlignment="1">
      <alignment vertical="center" wrapText="1"/>
    </xf>
    <xf numFmtId="0" fontId="2" fillId="0" borderId="0" xfId="2" applyFont="1" applyBorder="1" applyAlignment="1">
      <alignment vertical="center" wrapText="1"/>
    </xf>
    <xf numFmtId="0" fontId="2" fillId="0" borderId="7" xfId="2" applyFont="1" applyBorder="1" applyAlignment="1">
      <alignment vertical="center" wrapText="1"/>
    </xf>
    <xf numFmtId="0" fontId="2" fillId="0" borderId="1" xfId="2" applyFont="1" applyBorder="1" applyAlignment="1">
      <alignment vertical="center" wrapText="1"/>
    </xf>
    <xf numFmtId="0" fontId="2" fillId="0" borderId="8" xfId="2" applyFont="1" applyBorder="1" applyAlignment="1">
      <alignment vertical="center" wrapText="1"/>
    </xf>
    <xf numFmtId="0" fontId="2" fillId="0" borderId="1" xfId="2" applyFont="1" applyBorder="1" applyAlignment="1">
      <alignment wrapText="1"/>
    </xf>
    <xf numFmtId="0" fontId="2" fillId="0" borderId="8" xfId="2" applyFont="1" applyBorder="1" applyAlignment="1">
      <alignment wrapText="1"/>
    </xf>
    <xf numFmtId="0" fontId="2" fillId="0" borderId="30" xfId="2" applyFont="1" applyBorder="1"/>
    <xf numFmtId="0" fontId="2" fillId="0" borderId="10" xfId="2" applyFont="1" applyBorder="1"/>
    <xf numFmtId="0" fontId="2" fillId="0" borderId="3" xfId="2" applyFont="1" applyBorder="1"/>
    <xf numFmtId="0" fontId="2" fillId="0" borderId="4" xfId="2" applyFont="1" applyBorder="1"/>
    <xf numFmtId="0" fontId="5" fillId="0" borderId="31" xfId="2" applyFont="1" applyBorder="1"/>
    <xf numFmtId="0" fontId="2" fillId="0" borderId="26" xfId="2" applyFont="1" applyBorder="1" applyAlignment="1">
      <alignment horizontal="center" vertical="center"/>
    </xf>
    <xf numFmtId="0" fontId="2" fillId="0" borderId="36" xfId="2" applyFont="1" applyBorder="1" applyAlignment="1">
      <alignment horizontal="center" vertical="center" wrapText="1"/>
    </xf>
    <xf numFmtId="0" fontId="2" fillId="0" borderId="31" xfId="2" applyFont="1" applyBorder="1" applyAlignment="1">
      <alignment horizontal="center" vertical="center"/>
    </xf>
    <xf numFmtId="0" fontId="2" fillId="0" borderId="39" xfId="2" applyFont="1" applyBorder="1" applyAlignment="1">
      <alignment horizontal="center" vertical="center"/>
    </xf>
    <xf numFmtId="0" fontId="2" fillId="0" borderId="39" xfId="2" applyFont="1" applyBorder="1" applyAlignment="1">
      <alignment horizontal="center"/>
    </xf>
    <xf numFmtId="0" fontId="2" fillId="0" borderId="40" xfId="2" applyFont="1" applyBorder="1" applyAlignment="1">
      <alignment horizontal="center" wrapText="1"/>
    </xf>
    <xf numFmtId="164" fontId="2" fillId="0" borderId="28" xfId="2" quotePrefix="1" applyNumberFormat="1" applyFont="1" applyBorder="1" applyAlignment="1"/>
    <xf numFmtId="164" fontId="2" fillId="0" borderId="27" xfId="2" quotePrefix="1" applyNumberFormat="1" applyFont="1" applyBorder="1" applyAlignment="1"/>
    <xf numFmtId="0" fontId="2" fillId="0" borderId="25" xfId="2" applyFont="1" applyBorder="1" applyAlignment="1"/>
    <xf numFmtId="0" fontId="2" fillId="0" borderId="27" xfId="2" quotePrefix="1" applyFont="1" applyBorder="1" applyAlignment="1"/>
    <xf numFmtId="0" fontId="2" fillId="0" borderId="6" xfId="2" applyFont="1" applyBorder="1"/>
    <xf numFmtId="41" fontId="2" fillId="0" borderId="28" xfId="5" applyNumberFormat="1" applyFont="1" applyBorder="1"/>
    <xf numFmtId="0" fontId="2" fillId="0" borderId="27" xfId="2" applyFont="1" applyBorder="1"/>
    <xf numFmtId="0" fontId="2" fillId="0" borderId="25" xfId="2" applyFont="1" applyBorder="1"/>
    <xf numFmtId="0" fontId="2" fillId="0" borderId="26" xfId="2" applyFont="1" applyBorder="1"/>
    <xf numFmtId="41" fontId="2" fillId="0" borderId="26" xfId="5" applyNumberFormat="1" applyFont="1" applyBorder="1"/>
    <xf numFmtId="41" fontId="2" fillId="0" borderId="6" xfId="5" applyNumberFormat="1" applyFont="1" applyBorder="1"/>
    <xf numFmtId="164" fontId="2" fillId="0" borderId="27" xfId="2" applyNumberFormat="1" applyFont="1" applyBorder="1" applyAlignment="1"/>
    <xf numFmtId="0" fontId="2" fillId="0" borderId="28" xfId="2" applyFont="1" applyBorder="1"/>
    <xf numFmtId="41" fontId="2" fillId="0" borderId="27" xfId="5" applyNumberFormat="1" applyFont="1" applyBorder="1"/>
    <xf numFmtId="41" fontId="2" fillId="0" borderId="25" xfId="5" applyNumberFormat="1" applyFont="1" applyBorder="1"/>
    <xf numFmtId="41" fontId="2" fillId="0" borderId="6" xfId="2" applyNumberFormat="1" applyFont="1" applyBorder="1"/>
    <xf numFmtId="43" fontId="2" fillId="0" borderId="26" xfId="5" applyFont="1" applyBorder="1"/>
    <xf numFmtId="164" fontId="2" fillId="0" borderId="28" xfId="2" applyNumberFormat="1" applyFont="1" applyBorder="1" applyAlignment="1"/>
    <xf numFmtId="0" fontId="2" fillId="0" borderId="27" xfId="2" applyFont="1" applyBorder="1" applyAlignment="1"/>
    <xf numFmtId="164" fontId="4" fillId="0" borderId="37" xfId="2" applyNumberFormat="1" applyFont="1" applyBorder="1" applyAlignment="1"/>
    <xf numFmtId="164" fontId="4" fillId="0" borderId="22" xfId="2" applyNumberFormat="1" applyFont="1" applyBorder="1" applyAlignment="1"/>
    <xf numFmtId="0" fontId="4" fillId="0" borderId="1" xfId="2" applyFont="1" applyBorder="1" applyAlignment="1"/>
    <xf numFmtId="0" fontId="4" fillId="0" borderId="21" xfId="2" applyFont="1" applyBorder="1" applyAlignment="1"/>
    <xf numFmtId="0" fontId="4" fillId="0" borderId="22" xfId="2" applyFont="1" applyBorder="1" applyAlignment="1"/>
    <xf numFmtId="0" fontId="4" fillId="0" borderId="1" xfId="2" applyFont="1" applyBorder="1"/>
    <xf numFmtId="0" fontId="4" fillId="0" borderId="8" xfId="2" applyFont="1" applyBorder="1"/>
    <xf numFmtId="0" fontId="4" fillId="0" borderId="37" xfId="2" applyFont="1" applyBorder="1"/>
    <xf numFmtId="0" fontId="4" fillId="0" borderId="22" xfId="2" applyFont="1" applyBorder="1"/>
    <xf numFmtId="0" fontId="4" fillId="0" borderId="21" xfId="2" applyFont="1" applyBorder="1"/>
    <xf numFmtId="0" fontId="4" fillId="0" borderId="24" xfId="2" applyFont="1" applyBorder="1"/>
    <xf numFmtId="0" fontId="4" fillId="0" borderId="0" xfId="0" applyFont="1"/>
    <xf numFmtId="0" fontId="24" fillId="0" borderId="0" xfId="0" applyFont="1"/>
    <xf numFmtId="0" fontId="4" fillId="0" borderId="0" xfId="0" applyFont="1" applyFill="1"/>
    <xf numFmtId="0" fontId="4" fillId="2" borderId="0" xfId="0" applyFont="1" applyFill="1"/>
    <xf numFmtId="0" fontId="25" fillId="0" borderId="0" xfId="0" applyFont="1"/>
    <xf numFmtId="0" fontId="4" fillId="0" borderId="0" xfId="0" applyFont="1" applyBorder="1"/>
    <xf numFmtId="0" fontId="23" fillId="0" borderId="0" xfId="0" applyFont="1" applyBorder="1"/>
    <xf numFmtId="0" fontId="24" fillId="0" borderId="0" xfId="0" applyFont="1" applyBorder="1"/>
    <xf numFmtId="0" fontId="4" fillId="0" borderId="0" xfId="0" applyFont="1" applyFill="1" applyBorder="1"/>
    <xf numFmtId="0" fontId="4" fillId="2" borderId="0" xfId="0" applyFont="1" applyFill="1" applyBorder="1"/>
    <xf numFmtId="0" fontId="25" fillId="0" borderId="0" xfId="0" applyFont="1" applyBorder="1"/>
    <xf numFmtId="0" fontId="23" fillId="0" borderId="19" xfId="0" applyFont="1" applyBorder="1" applyAlignment="1">
      <alignment horizontal="center"/>
    </xf>
    <xf numFmtId="0" fontId="26" fillId="0" borderId="41" xfId="0" applyFont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6" fillId="0" borderId="26" xfId="0" applyFont="1" applyBorder="1" applyAlignment="1">
      <alignment horizontal="center"/>
    </xf>
    <xf numFmtId="0" fontId="31" fillId="2" borderId="41" xfId="0" applyFont="1" applyFill="1" applyBorder="1" applyAlignment="1">
      <alignment horizontal="center" vertical="center" wrapText="1"/>
    </xf>
    <xf numFmtId="0" fontId="23" fillId="0" borderId="14" xfId="0" applyFont="1" applyBorder="1"/>
    <xf numFmtId="0" fontId="26" fillId="0" borderId="42" xfId="0" applyFont="1" applyBorder="1"/>
    <xf numFmtId="0" fontId="31" fillId="2" borderId="42" xfId="0" applyFont="1" applyFill="1" applyBorder="1" applyAlignment="1">
      <alignment horizontal="center" vertical="center" wrapText="1"/>
    </xf>
    <xf numFmtId="0" fontId="30" fillId="0" borderId="27" xfId="0" applyFont="1" applyBorder="1"/>
    <xf numFmtId="0" fontId="4" fillId="0" borderId="27" xfId="0" applyFont="1" applyBorder="1"/>
    <xf numFmtId="0" fontId="24" fillId="0" borderId="26" xfId="0" applyFont="1" applyBorder="1"/>
    <xf numFmtId="0" fontId="4" fillId="0" borderId="26" xfId="0" applyFont="1" applyBorder="1" applyAlignment="1">
      <alignment horizontal="center" vertical="center" wrapText="1"/>
    </xf>
    <xf numFmtId="9" fontId="4" fillId="0" borderId="25" xfId="0" applyNumberFormat="1" applyFont="1" applyFill="1" applyBorder="1" applyAlignment="1">
      <alignment horizontal="center"/>
    </xf>
    <xf numFmtId="9" fontId="4" fillId="0" borderId="25" xfId="0" applyNumberFormat="1" applyFont="1" applyBorder="1" applyAlignment="1">
      <alignment horizontal="center"/>
    </xf>
    <xf numFmtId="0" fontId="4" fillId="0" borderId="25" xfId="0" applyFont="1" applyBorder="1"/>
    <xf numFmtId="0" fontId="4" fillId="2" borderId="26" xfId="0" applyFont="1" applyFill="1" applyBorder="1" applyAlignment="1">
      <alignment horizontal="center" vertical="center" wrapText="1"/>
    </xf>
    <xf numFmtId="0" fontId="4" fillId="2" borderId="26" xfId="0" applyFont="1" applyFill="1" applyBorder="1"/>
    <xf numFmtId="0" fontId="32" fillId="2" borderId="26" xfId="0" applyFont="1" applyFill="1" applyBorder="1" applyAlignment="1">
      <alignment horizontal="center" vertical="center" wrapText="1"/>
    </xf>
    <xf numFmtId="0" fontId="32" fillId="2" borderId="26" xfId="0" applyFont="1" applyFill="1" applyBorder="1"/>
    <xf numFmtId="0" fontId="31" fillId="0" borderId="26" xfId="0" applyFont="1" applyBorder="1" applyAlignment="1"/>
    <xf numFmtId="0" fontId="30" fillId="0" borderId="26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43" xfId="0" quotePrefix="1" applyFont="1" applyFill="1" applyBorder="1" applyAlignment="1">
      <alignment horizontal="left" vertical="center"/>
    </xf>
    <xf numFmtId="0" fontId="33" fillId="2" borderId="43" xfId="0" applyFont="1" applyFill="1" applyBorder="1" applyAlignment="1">
      <alignment horizontal="left" vertical="center"/>
    </xf>
    <xf numFmtId="0" fontId="34" fillId="0" borderId="43" xfId="0" applyFont="1" applyBorder="1" applyAlignment="1">
      <alignment horizontal="center" vertical="center"/>
    </xf>
    <xf numFmtId="165" fontId="32" fillId="0" borderId="43" xfId="1" quotePrefix="1" applyNumberFormat="1" applyFont="1" applyBorder="1" applyAlignment="1">
      <alignment horizontal="center" vertical="center"/>
    </xf>
    <xf numFmtId="43" fontId="35" fillId="0" borderId="43" xfId="1" applyFont="1" applyBorder="1" applyAlignment="1">
      <alignment horizontal="center" vertical="center"/>
    </xf>
    <xf numFmtId="43" fontId="4" fillId="0" borderId="43" xfId="1" applyFont="1" applyFill="1" applyBorder="1" applyAlignment="1">
      <alignment horizontal="center" vertical="center"/>
    </xf>
    <xf numFmtId="0" fontId="4" fillId="0" borderId="43" xfId="1" applyNumberFormat="1" applyFont="1" applyFill="1" applyBorder="1" applyAlignment="1">
      <alignment horizontal="center" vertical="center"/>
    </xf>
    <xf numFmtId="43" fontId="32" fillId="2" borderId="43" xfId="1" applyFont="1" applyFill="1" applyBorder="1" applyAlignment="1">
      <alignment horizontal="center" vertical="center"/>
    </xf>
    <xf numFmtId="43" fontId="36" fillId="0" borderId="43" xfId="1" applyFont="1" applyBorder="1" applyAlignment="1">
      <alignment horizontal="center" vertical="center"/>
    </xf>
    <xf numFmtId="0" fontId="37" fillId="0" borderId="0" xfId="0" applyFont="1"/>
    <xf numFmtId="0" fontId="32" fillId="0" borderId="0" xfId="0" applyFont="1"/>
    <xf numFmtId="0" fontId="33" fillId="0" borderId="43" xfId="0" applyFont="1" applyFill="1" applyBorder="1" applyAlignment="1">
      <alignment horizontal="left" vertical="center" wrapText="1"/>
    </xf>
    <xf numFmtId="0" fontId="33" fillId="0" borderId="43" xfId="0" applyFont="1" applyFill="1" applyBorder="1" applyAlignment="1">
      <alignment horizontal="left" vertical="center"/>
    </xf>
    <xf numFmtId="0" fontId="33" fillId="2" borderId="43" xfId="0" applyFont="1" applyFill="1" applyBorder="1" applyAlignment="1">
      <alignment horizontal="left" vertical="center" wrapText="1"/>
    </xf>
    <xf numFmtId="0" fontId="38" fillId="0" borderId="0" xfId="0" applyFont="1" applyFill="1"/>
    <xf numFmtId="0" fontId="23" fillId="3" borderId="43" xfId="0" applyFont="1" applyFill="1" applyBorder="1" applyAlignment="1">
      <alignment horizontal="center" vertical="center"/>
    </xf>
    <xf numFmtId="43" fontId="26" fillId="3" borderId="43" xfId="1" applyFont="1" applyFill="1" applyBorder="1" applyAlignment="1">
      <alignment horizontal="center" vertical="center"/>
    </xf>
    <xf numFmtId="165" fontId="23" fillId="3" borderId="43" xfId="1" applyNumberFormat="1" applyFont="1" applyFill="1" applyBorder="1" applyAlignment="1">
      <alignment horizontal="center" vertical="center"/>
    </xf>
    <xf numFmtId="43" fontId="23" fillId="3" borderId="43" xfId="1" applyNumberFormat="1" applyFont="1" applyFill="1" applyBorder="1" applyAlignment="1">
      <alignment horizontal="center" vertical="center"/>
    </xf>
    <xf numFmtId="43" fontId="23" fillId="3" borderId="43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43" fontId="4" fillId="3" borderId="0" xfId="0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4" fillId="0" borderId="19" xfId="0" applyFont="1" applyBorder="1"/>
    <xf numFmtId="0" fontId="4" fillId="0" borderId="17" xfId="0" applyFont="1" applyBorder="1"/>
    <xf numFmtId="0" fontId="24" fillId="0" borderId="17" xfId="0" applyFont="1" applyBorder="1"/>
    <xf numFmtId="0" fontId="4" fillId="0" borderId="17" xfId="0" applyFont="1" applyFill="1" applyBorder="1"/>
    <xf numFmtId="0" fontId="4" fillId="0" borderId="18" xfId="0" applyFont="1" applyBorder="1"/>
    <xf numFmtId="0" fontId="4" fillId="2" borderId="0" xfId="0" applyFont="1" applyFill="1" applyBorder="1" applyAlignment="1"/>
    <xf numFmtId="0" fontId="4" fillId="2" borderId="25" xfId="0" applyFont="1" applyFill="1" applyBorder="1"/>
    <xf numFmtId="0" fontId="23" fillId="0" borderId="0" xfId="0" applyFont="1"/>
    <xf numFmtId="43" fontId="23" fillId="0" borderId="0" xfId="0" applyNumberFormat="1" applyFont="1"/>
    <xf numFmtId="43" fontId="4" fillId="2" borderId="0" xfId="1" applyFont="1" applyFill="1" applyBorder="1" applyAlignment="1"/>
    <xf numFmtId="43" fontId="25" fillId="2" borderId="0" xfId="1" applyFont="1" applyFill="1" applyBorder="1" applyAlignment="1"/>
    <xf numFmtId="43" fontId="4" fillId="0" borderId="0" xfId="0" applyNumberFormat="1" applyFont="1"/>
    <xf numFmtId="43" fontId="4" fillId="0" borderId="0" xfId="0" applyNumberFormat="1" applyFont="1" applyBorder="1"/>
    <xf numFmtId="43" fontId="4" fillId="2" borderId="0" xfId="1" applyFont="1" applyFill="1" applyBorder="1"/>
    <xf numFmtId="43" fontId="4" fillId="0" borderId="0" xfId="1" applyFont="1" applyBorder="1"/>
    <xf numFmtId="43" fontId="25" fillId="0" borderId="0" xfId="1" applyFont="1" applyBorder="1"/>
    <xf numFmtId="0" fontId="39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3" fontId="4" fillId="0" borderId="0" xfId="1" applyFont="1" applyBorder="1"/>
    <xf numFmtId="43" fontId="4" fillId="0" borderId="25" xfId="1" applyFont="1" applyBorder="1"/>
    <xf numFmtId="0" fontId="4" fillId="0" borderId="0" xfId="0" applyFont="1" applyBorder="1"/>
    <xf numFmtId="0" fontId="4" fillId="0" borderId="25" xfId="0" applyFont="1" applyBorder="1"/>
    <xf numFmtId="0" fontId="23" fillId="0" borderId="0" xfId="0" applyFont="1" applyFill="1" applyBorder="1" applyAlignment="1"/>
    <xf numFmtId="0" fontId="23" fillId="0" borderId="0" xfId="0" applyFont="1" applyBorder="1" applyAlignment="1"/>
    <xf numFmtId="0" fontId="39" fillId="0" borderId="0" xfId="0" applyFont="1" applyBorder="1" applyAlignment="1"/>
    <xf numFmtId="0" fontId="4" fillId="0" borderId="0" xfId="0" applyFont="1" applyFill="1" applyBorder="1" applyAlignment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0" borderId="14" xfId="0" applyFont="1" applyBorder="1"/>
    <xf numFmtId="0" fontId="4" fillId="0" borderId="12" xfId="0" applyFont="1" applyFill="1" applyBorder="1"/>
    <xf numFmtId="0" fontId="4" fillId="0" borderId="12" xfId="0" applyFont="1" applyBorder="1"/>
    <xf numFmtId="0" fontId="4" fillId="0" borderId="12" xfId="0" applyFont="1" applyBorder="1" applyAlignment="1"/>
    <xf numFmtId="0" fontId="4" fillId="2" borderId="12" xfId="0" applyFont="1" applyFill="1" applyBorder="1"/>
    <xf numFmtId="43" fontId="4" fillId="2" borderId="12" xfId="1" applyFont="1" applyFill="1" applyBorder="1"/>
    <xf numFmtId="43" fontId="4" fillId="0" borderId="12" xfId="1" applyFont="1" applyBorder="1"/>
    <xf numFmtId="43" fontId="4" fillId="0" borderId="12" xfId="1" applyFont="1" applyBorder="1"/>
    <xf numFmtId="43" fontId="4" fillId="0" borderId="13" xfId="1" applyFont="1" applyBorder="1"/>
    <xf numFmtId="165" fontId="4" fillId="0" borderId="0" xfId="1" applyNumberFormat="1" applyFont="1" applyBorder="1"/>
    <xf numFmtId="43" fontId="4" fillId="0" borderId="0" xfId="1" applyFont="1" applyFill="1" applyBorder="1"/>
    <xf numFmtId="17" fontId="41" fillId="2" borderId="0" xfId="0" quotePrefix="1" applyNumberFormat="1" applyFont="1" applyFill="1" applyBorder="1" applyAlignment="1">
      <alignment horizontal="right" vertical="top"/>
    </xf>
    <xf numFmtId="43" fontId="32" fillId="0" borderId="43" xfId="1" applyFont="1" applyBorder="1" applyAlignment="1">
      <alignment horizontal="center" vertical="center"/>
    </xf>
    <xf numFmtId="0" fontId="33" fillId="2" borderId="41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0" xfId="0" applyFont="1" applyBorder="1"/>
    <xf numFmtId="0" fontId="4" fillId="0" borderId="25" xfId="0" applyFont="1" applyBorder="1"/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43" fontId="4" fillId="0" borderId="12" xfId="1" applyFont="1" applyBorder="1"/>
    <xf numFmtId="43" fontId="4" fillId="0" borderId="13" xfId="1" applyFont="1" applyBorder="1"/>
    <xf numFmtId="43" fontId="4" fillId="0" borderId="0" xfId="1" applyFont="1" applyBorder="1"/>
    <xf numFmtId="43" fontId="4" fillId="0" borderId="25" xfId="1" applyFont="1" applyBorder="1"/>
    <xf numFmtId="0" fontId="39" fillId="0" borderId="0" xfId="0" applyFont="1" applyBorder="1" applyAlignment="1">
      <alignment horizontal="center"/>
    </xf>
    <xf numFmtId="0" fontId="39" fillId="0" borderId="27" xfId="0" applyFont="1" applyBorder="1" applyAlignment="1">
      <alignment horizontal="center"/>
    </xf>
    <xf numFmtId="43" fontId="40" fillId="0" borderId="0" xfId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3" fontId="4" fillId="2" borderId="44" xfId="1" applyFont="1" applyFill="1" applyBorder="1" applyAlignment="1" applyProtection="1">
      <alignment horizontal="left" wrapText="1"/>
    </xf>
    <xf numFmtId="43" fontId="4" fillId="2" borderId="45" xfId="1" applyFont="1" applyFill="1" applyBorder="1" applyAlignment="1" applyProtection="1">
      <alignment horizontal="left" wrapText="1"/>
    </xf>
    <xf numFmtId="0" fontId="39" fillId="0" borderId="14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39" fillId="0" borderId="13" xfId="0" applyFont="1" applyBorder="1" applyAlignment="1">
      <alignment horizontal="center"/>
    </xf>
    <xf numFmtId="0" fontId="30" fillId="0" borderId="41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23" fillId="0" borderId="41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42" xfId="0" applyFont="1" applyBorder="1" applyAlignment="1">
      <alignment horizontal="center" vertical="center"/>
    </xf>
    <xf numFmtId="0" fontId="23" fillId="2" borderId="41" xfId="0" applyFont="1" applyFill="1" applyBorder="1" applyAlignment="1">
      <alignment horizontal="center" vertical="center" wrapText="1"/>
    </xf>
    <xf numFmtId="0" fontId="23" fillId="2" borderId="26" xfId="0" applyFont="1" applyFill="1" applyBorder="1" applyAlignment="1">
      <alignment horizontal="center" vertical="center" wrapText="1"/>
    </xf>
    <xf numFmtId="0" fontId="23" fillId="2" borderId="42" xfId="0" applyFont="1" applyFill="1" applyBorder="1" applyAlignment="1">
      <alignment horizontal="center" vertical="center" wrapText="1"/>
    </xf>
    <xf numFmtId="0" fontId="31" fillId="2" borderId="41" xfId="0" applyFont="1" applyFill="1" applyBorder="1" applyAlignment="1">
      <alignment horizontal="center" vertical="center" wrapText="1"/>
    </xf>
    <xf numFmtId="0" fontId="31" fillId="2" borderId="42" xfId="0" applyFont="1" applyFill="1" applyBorder="1" applyAlignment="1">
      <alignment horizontal="center" vertical="center" wrapText="1"/>
    </xf>
    <xf numFmtId="0" fontId="23" fillId="2" borderId="42" xfId="0" applyFont="1" applyFill="1" applyBorder="1"/>
    <xf numFmtId="0" fontId="27" fillId="0" borderId="41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42" xfId="0" applyFont="1" applyBorder="1" applyAlignment="1">
      <alignment horizontal="center" vertical="center" wrapText="1"/>
    </xf>
    <xf numFmtId="0" fontId="23" fillId="0" borderId="19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28" fillId="0" borderId="41" xfId="0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 wrapText="1"/>
    </xf>
    <xf numFmtId="0" fontId="28" fillId="0" borderId="42" xfId="0" applyFont="1" applyBorder="1" applyAlignment="1">
      <alignment horizontal="center" vertical="center" wrapText="1"/>
    </xf>
    <xf numFmtId="0" fontId="29" fillId="0" borderId="41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/>
    </xf>
    <xf numFmtId="0" fontId="2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7" fontId="23" fillId="0" borderId="0" xfId="0" quotePrefix="1" applyNumberFormat="1" applyFont="1" applyBorder="1" applyAlignment="1">
      <alignment horizontal="center"/>
    </xf>
    <xf numFmtId="0" fontId="23" fillId="0" borderId="0" xfId="0" applyFont="1"/>
    <xf numFmtId="0" fontId="23" fillId="0" borderId="41" xfId="0" applyFont="1" applyBorder="1" applyAlignment="1">
      <alignment horizontal="center" vertical="center" wrapText="1"/>
    </xf>
    <xf numFmtId="0" fontId="23" fillId="0" borderId="26" xfId="0" applyFont="1" applyBorder="1" applyAlignment="1">
      <alignment horizontal="center" vertical="center" wrapText="1"/>
    </xf>
    <xf numFmtId="0" fontId="23" fillId="0" borderId="42" xfId="0" applyFont="1" applyBorder="1" applyAlignment="1">
      <alignment horizontal="center" vertical="center" wrapText="1"/>
    </xf>
    <xf numFmtId="9" fontId="23" fillId="0" borderId="41" xfId="0" applyNumberFormat="1" applyFont="1" applyFill="1" applyBorder="1" applyAlignment="1">
      <alignment horizontal="center" vertical="center" wrapText="1"/>
    </xf>
    <xf numFmtId="9" fontId="23" fillId="0" borderId="26" xfId="0" applyNumberFormat="1" applyFont="1" applyFill="1" applyBorder="1" applyAlignment="1">
      <alignment horizontal="center" vertical="center" wrapText="1"/>
    </xf>
    <xf numFmtId="9" fontId="23" fillId="0" borderId="42" xfId="0" applyNumberFormat="1" applyFont="1" applyFill="1" applyBorder="1" applyAlignment="1">
      <alignment horizontal="center" vertical="center" wrapText="1"/>
    </xf>
    <xf numFmtId="0" fontId="2" fillId="0" borderId="32" xfId="2" applyFont="1" applyBorder="1" applyAlignment="1">
      <alignment horizontal="center" vertical="center"/>
    </xf>
    <xf numFmtId="0" fontId="2" fillId="0" borderId="38" xfId="2" applyFont="1" applyBorder="1" applyAlignment="1">
      <alignment horizontal="center" vertical="center"/>
    </xf>
    <xf numFmtId="0" fontId="2" fillId="0" borderId="27" xfId="2" quotePrefix="1" applyFont="1" applyBorder="1" applyAlignment="1">
      <alignment horizontal="left" wrapText="1"/>
    </xf>
    <xf numFmtId="0" fontId="2" fillId="0" borderId="0" xfId="2" quotePrefix="1" applyFont="1" applyBorder="1" applyAlignment="1">
      <alignment horizontal="left" wrapText="1"/>
    </xf>
    <xf numFmtId="0" fontId="2" fillId="0" borderId="6" xfId="2" quotePrefix="1" applyFont="1" applyBorder="1" applyAlignment="1">
      <alignment horizontal="left" wrapText="1"/>
    </xf>
    <xf numFmtId="0" fontId="5" fillId="0" borderId="32" xfId="2" applyFont="1" applyBorder="1" applyAlignment="1">
      <alignment horizontal="center"/>
    </xf>
    <xf numFmtId="0" fontId="5" fillId="0" borderId="33" xfId="2" applyFont="1" applyBorder="1" applyAlignment="1">
      <alignment horizontal="center"/>
    </xf>
    <xf numFmtId="0" fontId="5" fillId="0" borderId="34" xfId="2" applyFont="1" applyBorder="1" applyAlignment="1">
      <alignment horizontal="center"/>
    </xf>
    <xf numFmtId="0" fontId="5" fillId="0" borderId="35" xfId="2" applyFont="1" applyBorder="1" applyAlignment="1">
      <alignment horizontal="center"/>
    </xf>
    <xf numFmtId="0" fontId="2" fillId="0" borderId="28" xfId="2" applyFont="1" applyBorder="1" applyAlignment="1">
      <alignment horizontal="center" vertical="center"/>
    </xf>
    <xf numFmtId="0" fontId="2" fillId="0" borderId="37" xfId="2" applyFont="1" applyBorder="1" applyAlignment="1">
      <alignment horizontal="center" vertical="center"/>
    </xf>
    <xf numFmtId="164" fontId="2" fillId="0" borderId="27" xfId="2" applyNumberFormat="1" applyFont="1" applyBorder="1" applyAlignment="1">
      <alignment horizontal="center" vertical="center"/>
    </xf>
    <xf numFmtId="164" fontId="2" fillId="0" borderId="0" xfId="2" applyNumberFormat="1" applyFont="1" applyBorder="1" applyAlignment="1">
      <alignment horizontal="center" vertical="center"/>
    </xf>
    <xf numFmtId="164" fontId="2" fillId="0" borderId="22" xfId="2" applyNumberFormat="1" applyFont="1" applyBorder="1" applyAlignment="1">
      <alignment horizontal="center" vertical="center"/>
    </xf>
    <xf numFmtId="164" fontId="2" fillId="0" borderId="1" xfId="2" applyNumberFormat="1" applyFont="1" applyBorder="1" applyAlignment="1">
      <alignment horizontal="center" vertical="center"/>
    </xf>
    <xf numFmtId="0" fontId="2" fillId="0" borderId="27" xfId="2" applyFont="1" applyBorder="1" applyAlignment="1">
      <alignment horizontal="center" vertical="center" wrapText="1"/>
    </xf>
    <xf numFmtId="0" fontId="2" fillId="0" borderId="0" xfId="2" applyFont="1" applyBorder="1" applyAlignment="1">
      <alignment horizontal="center" vertical="center" wrapText="1"/>
    </xf>
    <xf numFmtId="0" fontId="2" fillId="0" borderId="6" xfId="2" applyFont="1" applyBorder="1" applyAlignment="1">
      <alignment horizontal="center" vertical="center" wrapText="1"/>
    </xf>
    <xf numFmtId="0" fontId="2" fillId="0" borderId="22" xfId="2" applyFont="1" applyBorder="1" applyAlignment="1">
      <alignment horizontal="center" vertical="center" wrapText="1"/>
    </xf>
    <xf numFmtId="0" fontId="2" fillId="0" borderId="1" xfId="2" applyFont="1" applyBorder="1" applyAlignment="1">
      <alignment horizontal="center" vertical="center" wrapText="1"/>
    </xf>
    <xf numFmtId="0" fontId="2" fillId="0" borderId="8" xfId="2" applyFont="1" applyBorder="1" applyAlignment="1">
      <alignment horizontal="center" vertical="center" wrapText="1"/>
    </xf>
    <xf numFmtId="0" fontId="2" fillId="0" borderId="27" xfId="2" applyFont="1" applyBorder="1" applyAlignment="1">
      <alignment horizontal="center" vertical="center"/>
    </xf>
    <xf numFmtId="0" fontId="2" fillId="0" borderId="25" xfId="2" applyFont="1" applyBorder="1" applyAlignment="1">
      <alignment horizontal="center" vertical="center"/>
    </xf>
    <xf numFmtId="0" fontId="2" fillId="0" borderId="26" xfId="2" applyFont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5" xfId="2" applyFont="1" applyBorder="1" applyAlignment="1">
      <alignment horizontal="center" vertical="center" wrapText="1"/>
    </xf>
    <xf numFmtId="0" fontId="21" fillId="0" borderId="12" xfId="2" applyFont="1" applyBorder="1" applyAlignment="1">
      <alignment horizontal="center" wrapText="1"/>
    </xf>
    <xf numFmtId="0" fontId="21" fillId="0" borderId="15" xfId="2" applyFont="1" applyBorder="1" applyAlignment="1">
      <alignment horizontal="center" wrapText="1"/>
    </xf>
    <xf numFmtId="0" fontId="21" fillId="0" borderId="12" xfId="2" applyFont="1" applyBorder="1" applyAlignment="1">
      <alignment horizontal="center"/>
    </xf>
    <xf numFmtId="0" fontId="21" fillId="0" borderId="15" xfId="2" applyFont="1" applyBorder="1" applyAlignment="1">
      <alignment horizontal="center"/>
    </xf>
    <xf numFmtId="0" fontId="2" fillId="0" borderId="0" xfId="2" applyFont="1" applyBorder="1" applyAlignment="1">
      <alignment horizontal="center" wrapText="1"/>
    </xf>
    <xf numFmtId="0" fontId="2" fillId="0" borderId="6" xfId="2" applyFont="1" applyBorder="1" applyAlignment="1">
      <alignment horizontal="center" wrapText="1"/>
    </xf>
    <xf numFmtId="0" fontId="2" fillId="0" borderId="5" xfId="2" applyFont="1" applyBorder="1" applyAlignment="1">
      <alignment horizontal="left" vertical="center" wrapText="1"/>
    </xf>
    <xf numFmtId="0" fontId="2" fillId="0" borderId="0" xfId="2" applyFont="1" applyBorder="1" applyAlignment="1">
      <alignment horizontal="left" vertical="center" wrapText="1"/>
    </xf>
    <xf numFmtId="0" fontId="2" fillId="0" borderId="0" xfId="2" applyFont="1" applyBorder="1" applyAlignment="1">
      <alignment horizontal="left" wrapText="1"/>
    </xf>
    <xf numFmtId="0" fontId="2" fillId="0" borderId="6" xfId="2" applyFont="1" applyBorder="1" applyAlignment="1">
      <alignment horizontal="left" wrapText="1"/>
    </xf>
    <xf numFmtId="0" fontId="2" fillId="0" borderId="0" xfId="2" applyFont="1" applyBorder="1" applyAlignment="1">
      <alignment horizontal="left"/>
    </xf>
    <xf numFmtId="0" fontId="2" fillId="0" borderId="6" xfId="2" applyFont="1" applyBorder="1" applyAlignment="1">
      <alignment horizontal="left"/>
    </xf>
    <xf numFmtId="0" fontId="2" fillId="0" borderId="5" xfId="2" applyFont="1" applyBorder="1" applyAlignment="1">
      <alignment wrapText="1"/>
    </xf>
    <xf numFmtId="0" fontId="19" fillId="0" borderId="12" xfId="2" applyFont="1" applyBorder="1" applyAlignment="1">
      <alignment horizontal="left" vertical="top" wrapText="1"/>
    </xf>
    <xf numFmtId="0" fontId="19" fillId="0" borderId="15" xfId="2" applyFont="1" applyBorder="1" applyAlignment="1">
      <alignment horizontal="left" vertical="top" wrapText="1"/>
    </xf>
    <xf numFmtId="0" fontId="2" fillId="0" borderId="5" xfId="2" applyFont="1" applyBorder="1" applyAlignment="1">
      <alignment horizontal="left" wrapText="1"/>
    </xf>
    <xf numFmtId="0" fontId="20" fillId="0" borderId="12" xfId="2" applyFont="1" applyBorder="1" applyAlignment="1">
      <alignment horizontal="center"/>
    </xf>
    <xf numFmtId="0" fontId="20" fillId="0" borderId="15" xfId="2" applyFont="1" applyBorder="1" applyAlignment="1">
      <alignment horizontal="center"/>
    </xf>
    <xf numFmtId="0" fontId="2" fillId="0" borderId="7" xfId="2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2" fillId="0" borderId="21" xfId="2" applyFont="1" applyBorder="1" applyAlignment="1">
      <alignment horizontal="center"/>
    </xf>
    <xf numFmtId="0" fontId="2" fillId="0" borderId="22" xfId="2" applyFont="1" applyBorder="1" applyAlignment="1">
      <alignment horizontal="right" wrapText="1"/>
    </xf>
    <xf numFmtId="0" fontId="2" fillId="0" borderId="1" xfId="2" applyFont="1" applyBorder="1" applyAlignment="1">
      <alignment horizontal="right" wrapText="1"/>
    </xf>
    <xf numFmtId="0" fontId="2" fillId="0" borderId="21" xfId="2" applyFont="1" applyBorder="1" applyAlignment="1">
      <alignment horizontal="right" wrapText="1"/>
    </xf>
    <xf numFmtId="0" fontId="2" fillId="0" borderId="22" xfId="2" quotePrefix="1" applyFont="1" applyBorder="1" applyAlignment="1">
      <alignment horizontal="center"/>
    </xf>
    <xf numFmtId="0" fontId="2" fillId="0" borderId="21" xfId="2" quotePrefix="1" applyFont="1" applyBorder="1" applyAlignment="1">
      <alignment horizontal="center"/>
    </xf>
    <xf numFmtId="43" fontId="16" fillId="0" borderId="22" xfId="6" applyFont="1" applyBorder="1" applyAlignment="1">
      <alignment horizontal="center"/>
    </xf>
    <xf numFmtId="43" fontId="16" fillId="0" borderId="8" xfId="6" applyFont="1" applyBorder="1" applyAlignment="1">
      <alignment horizontal="center"/>
    </xf>
    <xf numFmtId="0" fontId="5" fillId="0" borderId="28" xfId="2" applyFont="1" applyBorder="1" applyAlignment="1">
      <alignment vertical="center" wrapText="1"/>
    </xf>
    <xf numFmtId="0" fontId="2" fillId="0" borderId="29" xfId="2" applyFont="1" applyBorder="1" applyAlignment="1">
      <alignment vertical="center" wrapText="1"/>
    </xf>
    <xf numFmtId="0" fontId="5" fillId="0" borderId="0" xfId="2" applyFont="1" applyBorder="1" applyAlignment="1">
      <alignment horizontal="left" wrapText="1"/>
    </xf>
    <xf numFmtId="0" fontId="5" fillId="0" borderId="6" xfId="2" applyFont="1" applyBorder="1" applyAlignment="1">
      <alignment horizontal="left" wrapText="1"/>
    </xf>
    <xf numFmtId="0" fontId="5" fillId="0" borderId="5" xfId="2" applyFont="1" applyBorder="1" applyAlignment="1">
      <alignment horizontal="left" vertical="center" wrapText="1"/>
    </xf>
    <xf numFmtId="0" fontId="5" fillId="0" borderId="27" xfId="2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2" fillId="0" borderId="5" xfId="2" applyFont="1" applyBorder="1" applyAlignment="1">
      <alignment horizontal="center"/>
    </xf>
    <xf numFmtId="0" fontId="2" fillId="0" borderId="0" xfId="2" applyFont="1" applyBorder="1" applyAlignment="1">
      <alignment horizontal="center"/>
    </xf>
    <xf numFmtId="0" fontId="2" fillId="0" borderId="25" xfId="2" applyFont="1" applyBorder="1" applyAlignment="1">
      <alignment horizontal="center"/>
    </xf>
    <xf numFmtId="0" fontId="2" fillId="0" borderId="27" xfId="2" applyFont="1" applyBorder="1" applyAlignment="1">
      <alignment horizontal="center"/>
    </xf>
    <xf numFmtId="0" fontId="2" fillId="0" borderId="27" xfId="2" quotePrefix="1" applyFont="1" applyBorder="1" applyAlignment="1">
      <alignment horizontal="center"/>
    </xf>
    <xf numFmtId="0" fontId="2" fillId="0" borderId="25" xfId="2" quotePrefix="1" applyFont="1" applyBorder="1" applyAlignment="1">
      <alignment horizontal="center"/>
    </xf>
    <xf numFmtId="0" fontId="11" fillId="0" borderId="27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5" fillId="0" borderId="10" xfId="3" applyFont="1" applyBorder="1" applyAlignment="1" applyProtection="1">
      <alignment horizontal="left" vertical="center" wrapText="1"/>
    </xf>
    <xf numFmtId="0" fontId="5" fillId="0" borderId="3" xfId="2" applyFont="1" applyBorder="1" applyAlignment="1">
      <alignment horizontal="left" vertical="center" wrapText="1"/>
    </xf>
    <xf numFmtId="0" fontId="5" fillId="0" borderId="9" xfId="2" applyFont="1" applyBorder="1" applyAlignment="1">
      <alignment horizontal="left" vertical="center" wrapText="1"/>
    </xf>
    <xf numFmtId="0" fontId="2" fillId="0" borderId="10" xfId="2" quotePrefix="1" applyFont="1" applyBorder="1" applyAlignment="1">
      <alignment horizontal="center" vertical="center" wrapText="1"/>
    </xf>
    <xf numFmtId="0" fontId="2" fillId="0" borderId="9" xfId="2" applyFont="1" applyBorder="1" applyAlignment="1">
      <alignment horizontal="center" vertical="center" wrapText="1"/>
    </xf>
    <xf numFmtId="43" fontId="16" fillId="0" borderId="10" xfId="2" applyNumberFormat="1" applyFont="1" applyBorder="1" applyAlignment="1">
      <alignment horizontal="center" vertical="center"/>
    </xf>
    <xf numFmtId="0" fontId="16" fillId="0" borderId="4" xfId="2" applyFont="1" applyBorder="1" applyAlignment="1">
      <alignment horizontal="center" vertical="center"/>
    </xf>
    <xf numFmtId="0" fontId="5" fillId="0" borderId="27" xfId="2" applyFont="1" applyBorder="1" applyAlignment="1">
      <alignment horizontal="left"/>
    </xf>
    <xf numFmtId="0" fontId="5" fillId="0" borderId="0" xfId="2" applyFont="1" applyBorder="1" applyAlignment="1">
      <alignment horizontal="left"/>
    </xf>
    <xf numFmtId="0" fontId="5" fillId="0" borderId="25" xfId="2" applyFont="1" applyBorder="1" applyAlignment="1">
      <alignment horizontal="left"/>
    </xf>
    <xf numFmtId="41" fontId="16" fillId="0" borderId="27" xfId="5" applyNumberFormat="1" applyFont="1" applyBorder="1" applyAlignment="1">
      <alignment horizontal="center"/>
    </xf>
    <xf numFmtId="41" fontId="16" fillId="0" borderId="6" xfId="5" applyNumberFormat="1" applyFont="1" applyBorder="1" applyAlignment="1">
      <alignment horizontal="center"/>
    </xf>
    <xf numFmtId="0" fontId="2" fillId="0" borderId="16" xfId="2" applyFont="1" applyBorder="1" applyAlignment="1">
      <alignment horizontal="center" vertical="center" wrapText="1"/>
    </xf>
    <xf numFmtId="0" fontId="2" fillId="0" borderId="17" xfId="2" applyFont="1" applyBorder="1" applyAlignment="1">
      <alignment horizontal="center" vertical="center" wrapText="1"/>
    </xf>
    <xf numFmtId="0" fontId="2" fillId="0" borderId="18" xfId="2" applyFont="1" applyBorder="1" applyAlignment="1">
      <alignment horizontal="center" vertical="center" wrapText="1"/>
    </xf>
    <xf numFmtId="0" fontId="2" fillId="0" borderId="7" xfId="2" applyFont="1" applyBorder="1" applyAlignment="1">
      <alignment horizontal="center" vertical="center" wrapText="1"/>
    </xf>
    <xf numFmtId="0" fontId="2" fillId="0" borderId="21" xfId="2" applyFont="1" applyBorder="1" applyAlignment="1">
      <alignment horizontal="center" vertical="center" wrapText="1"/>
    </xf>
    <xf numFmtId="0" fontId="11" fillId="0" borderId="19" xfId="2" applyFont="1" applyBorder="1" applyAlignment="1">
      <alignment vertical="center" wrapText="1"/>
    </xf>
    <xf numFmtId="0" fontId="11" fillId="0" borderId="17" xfId="2" applyFont="1" applyBorder="1" applyAlignment="1">
      <alignment vertical="center" wrapText="1"/>
    </xf>
    <xf numFmtId="0" fontId="11" fillId="0" borderId="20" xfId="2" applyFont="1" applyBorder="1" applyAlignment="1">
      <alignment vertical="center" wrapText="1"/>
    </xf>
    <xf numFmtId="0" fontId="11" fillId="0" borderId="22" xfId="2" applyFont="1" applyBorder="1" applyAlignment="1">
      <alignment vertical="center" wrapText="1"/>
    </xf>
    <xf numFmtId="0" fontId="11" fillId="0" borderId="1" xfId="2" applyFont="1" applyBorder="1" applyAlignment="1">
      <alignment vertical="center" wrapText="1"/>
    </xf>
    <xf numFmtId="0" fontId="11" fillId="0" borderId="8" xfId="2" applyFont="1" applyBorder="1" applyAlignment="1">
      <alignment vertical="center" wrapText="1"/>
    </xf>
    <xf numFmtId="0" fontId="2" fillId="0" borderId="2" xfId="2" applyFont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2" fillId="0" borderId="10" xfId="2" applyFont="1" applyBorder="1" applyAlignment="1">
      <alignment horizontal="center" vertical="center" wrapText="1"/>
    </xf>
    <xf numFmtId="0" fontId="2" fillId="0" borderId="3" xfId="2" applyFont="1" applyBorder="1" applyAlignment="1">
      <alignment wrapText="1"/>
    </xf>
    <xf numFmtId="0" fontId="2" fillId="0" borderId="9" xfId="2" applyFont="1" applyBorder="1" applyAlignment="1">
      <alignment wrapText="1"/>
    </xf>
    <xf numFmtId="0" fontId="2" fillId="0" borderId="22" xfId="2" applyFont="1" applyBorder="1" applyAlignment="1">
      <alignment wrapText="1"/>
    </xf>
    <xf numFmtId="0" fontId="2" fillId="0" borderId="1" xfId="2" applyFont="1" applyBorder="1" applyAlignment="1">
      <alignment wrapText="1"/>
    </xf>
    <xf numFmtId="0" fontId="2" fillId="0" borderId="21" xfId="2" applyFont="1" applyBorder="1" applyAlignment="1">
      <alignment wrapText="1"/>
    </xf>
    <xf numFmtId="0" fontId="12" fillId="0" borderId="10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12" fillId="0" borderId="22" xfId="2" applyFont="1" applyBorder="1" applyAlignment="1">
      <alignment horizontal="center" vertical="center" wrapText="1"/>
    </xf>
    <xf numFmtId="0" fontId="12" fillId="0" borderId="21" xfId="2" applyFont="1" applyBorder="1" applyAlignment="1">
      <alignment horizontal="center" vertical="center" wrapText="1"/>
    </xf>
    <xf numFmtId="0" fontId="12" fillId="0" borderId="23" xfId="2" applyFont="1" applyBorder="1" applyAlignment="1">
      <alignment horizontal="center" vertical="center" wrapText="1"/>
    </xf>
    <xf numFmtId="0" fontId="12" fillId="0" borderId="24" xfId="2" applyFont="1" applyBorder="1" applyAlignment="1">
      <alignment wrapText="1"/>
    </xf>
    <xf numFmtId="0" fontId="2" fillId="0" borderId="4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top" wrapText="1"/>
    </xf>
    <xf numFmtId="0" fontId="5" fillId="0" borderId="0" xfId="2" applyFont="1" applyBorder="1" applyAlignment="1">
      <alignment horizontal="center" vertical="top" wrapText="1"/>
    </xf>
    <xf numFmtId="0" fontId="5" fillId="0" borderId="6" xfId="2" applyFont="1" applyBorder="1" applyAlignment="1">
      <alignment horizontal="center" vertical="top" wrapText="1"/>
    </xf>
    <xf numFmtId="0" fontId="2" fillId="0" borderId="7" xfId="2" applyFont="1" applyBorder="1" applyAlignment="1">
      <alignment horizontal="left" vertical="top" wrapText="1"/>
    </xf>
    <xf numFmtId="0" fontId="2" fillId="0" borderId="1" xfId="2" applyFont="1" applyBorder="1" applyAlignment="1">
      <alignment horizontal="left" vertical="top" wrapText="1"/>
    </xf>
    <xf numFmtId="0" fontId="2" fillId="0" borderId="8" xfId="2" applyFont="1" applyBorder="1" applyAlignment="1">
      <alignment horizontal="left" vertical="top" wrapText="1"/>
    </xf>
    <xf numFmtId="0" fontId="2" fillId="0" borderId="11" xfId="2" applyFont="1" applyBorder="1" applyAlignment="1">
      <alignment horizontal="center" vertical="center" wrapText="1"/>
    </xf>
    <xf numFmtId="0" fontId="2" fillId="0" borderId="12" xfId="2" applyFont="1" applyBorder="1" applyAlignment="1">
      <alignment horizontal="center" vertical="center" wrapText="1"/>
    </xf>
    <xf numFmtId="0" fontId="2" fillId="0" borderId="13" xfId="2" applyFont="1" applyBorder="1" applyAlignment="1">
      <alignment horizontal="center" vertical="center" wrapText="1"/>
    </xf>
    <xf numFmtId="0" fontId="10" fillId="0" borderId="10" xfId="3" applyFont="1" applyBorder="1" applyAlignment="1" applyProtection="1">
      <alignment wrapText="1"/>
    </xf>
    <xf numFmtId="0" fontId="10" fillId="0" borderId="3" xfId="2" applyFont="1" applyBorder="1" applyAlignment="1">
      <alignment wrapText="1"/>
    </xf>
    <xf numFmtId="0" fontId="10" fillId="0" borderId="4" xfId="2" applyFont="1" applyBorder="1" applyAlignment="1">
      <alignment wrapText="1"/>
    </xf>
    <xf numFmtId="0" fontId="10" fillId="0" borderId="14" xfId="2" applyFont="1" applyBorder="1" applyAlignment="1">
      <alignment wrapText="1"/>
    </xf>
    <xf numFmtId="0" fontId="10" fillId="0" borderId="12" xfId="2" applyFont="1" applyBorder="1" applyAlignment="1">
      <alignment wrapText="1"/>
    </xf>
    <xf numFmtId="0" fontId="10" fillId="0" borderId="15" xfId="2" applyFont="1" applyBorder="1" applyAlignment="1">
      <alignment wrapText="1"/>
    </xf>
    <xf numFmtId="0" fontId="11" fillId="0" borderId="14" xfId="2" applyFont="1" applyBorder="1" applyAlignment="1">
      <alignment vertical="center" wrapText="1"/>
    </xf>
    <xf numFmtId="0" fontId="11" fillId="0" borderId="12" xfId="2" applyFont="1" applyBorder="1" applyAlignment="1">
      <alignment vertical="center" wrapText="1"/>
    </xf>
    <xf numFmtId="0" fontId="11" fillId="0" borderId="15" xfId="2" applyFont="1" applyBorder="1" applyAlignment="1">
      <alignment vertical="center" wrapText="1"/>
    </xf>
    <xf numFmtId="0" fontId="3" fillId="0" borderId="0" xfId="2" applyFont="1" applyAlignment="1">
      <alignment horizontal="right" vertical="center"/>
    </xf>
    <xf numFmtId="0" fontId="5" fillId="0" borderId="1" xfId="2" applyFont="1" applyBorder="1" applyAlignment="1">
      <alignment horizontal="center"/>
    </xf>
    <xf numFmtId="0" fontId="6" fillId="0" borderId="2" xfId="2" applyFont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2" fillId="0" borderId="2" xfId="2" applyFont="1" applyBorder="1" applyAlignment="1">
      <alignment horizontal="left" wrapText="1"/>
    </xf>
    <xf numFmtId="0" fontId="2" fillId="0" borderId="3" xfId="2" applyFont="1" applyBorder="1" applyAlignment="1">
      <alignment horizontal="left" wrapText="1"/>
    </xf>
    <xf numFmtId="0" fontId="2" fillId="0" borderId="4" xfId="2" applyFont="1" applyBorder="1" applyAlignment="1">
      <alignment horizontal="left" wrapText="1"/>
    </xf>
    <xf numFmtId="0" fontId="8" fillId="0" borderId="5" xfId="3" applyFont="1" applyBorder="1" applyAlignment="1" applyProtection="1">
      <alignment horizontal="center" wrapText="1"/>
    </xf>
    <xf numFmtId="0" fontId="9" fillId="0" borderId="0" xfId="2" applyFont="1" applyBorder="1" applyAlignment="1">
      <alignment horizontal="center" wrapText="1"/>
    </xf>
    <xf numFmtId="0" fontId="9" fillId="0" borderId="6" xfId="2" applyFont="1" applyBorder="1" applyAlignment="1">
      <alignment horizontal="center" wrapText="1"/>
    </xf>
    <xf numFmtId="0" fontId="2" fillId="0" borderId="6" xfId="2" applyFont="1" applyBorder="1" applyAlignment="1">
      <alignment horizontal="left" vertical="center" wrapText="1"/>
    </xf>
    <xf numFmtId="9" fontId="23" fillId="2" borderId="41" xfId="0" applyNumberFormat="1" applyFont="1" applyFill="1" applyBorder="1" applyAlignment="1">
      <alignment horizontal="center" vertical="center" wrapText="1"/>
    </xf>
    <xf numFmtId="9" fontId="23" fillId="2" borderId="26" xfId="0" applyNumberFormat="1" applyFont="1" applyFill="1" applyBorder="1" applyAlignment="1">
      <alignment horizontal="center" vertical="center" wrapText="1"/>
    </xf>
    <xf numFmtId="9" fontId="23" fillId="2" borderId="42" xfId="0" applyNumberFormat="1" applyFont="1" applyFill="1" applyBorder="1" applyAlignment="1">
      <alignment horizontal="center" vertical="center" wrapText="1"/>
    </xf>
    <xf numFmtId="9" fontId="4" fillId="2" borderId="26" xfId="0" applyNumberFormat="1" applyFont="1" applyFill="1" applyBorder="1" applyAlignment="1">
      <alignment horizontal="center"/>
    </xf>
    <xf numFmtId="9" fontId="4" fillId="2" borderId="25" xfId="0" applyNumberFormat="1" applyFont="1" applyFill="1" applyBorder="1" applyAlignment="1">
      <alignment horizontal="center"/>
    </xf>
    <xf numFmtId="43" fontId="4" fillId="2" borderId="43" xfId="1" applyFont="1" applyFill="1" applyBorder="1" applyAlignment="1">
      <alignment horizontal="center" vertical="center"/>
    </xf>
    <xf numFmtId="43" fontId="32" fillId="0" borderId="43" xfId="1" applyFont="1" applyBorder="1" applyAlignment="1">
      <alignment vertical="center"/>
    </xf>
    <xf numFmtId="43" fontId="42" fillId="0" borderId="46" xfId="1" applyFont="1" applyBorder="1" applyAlignment="1">
      <alignment vertical="center" wrapText="1"/>
    </xf>
    <xf numFmtId="43" fontId="32" fillId="0" borderId="43" xfId="1" applyFont="1" applyFill="1" applyBorder="1" applyAlignment="1">
      <alignment vertical="center" wrapText="1"/>
    </xf>
    <xf numFmtId="0" fontId="32" fillId="0" borderId="43" xfId="0" applyFont="1" applyBorder="1" applyAlignment="1">
      <alignment wrapText="1"/>
    </xf>
    <xf numFmtId="0" fontId="43" fillId="2" borderId="43" xfId="0" applyFont="1" applyFill="1" applyBorder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43" fontId="35" fillId="0" borderId="43" xfId="1" applyFont="1" applyBorder="1" applyAlignment="1">
      <alignment vertical="center" wrapText="1"/>
    </xf>
    <xf numFmtId="43" fontId="32" fillId="0" borderId="44" xfId="1" applyFont="1" applyBorder="1" applyAlignment="1">
      <alignment horizontal="left" wrapText="1"/>
    </xf>
    <xf numFmtId="43" fontId="32" fillId="0" borderId="46" xfId="1" applyFont="1" applyBorder="1" applyAlignment="1">
      <alignment horizontal="left" wrapText="1"/>
    </xf>
    <xf numFmtId="0" fontId="41" fillId="3" borderId="43" xfId="0" quotePrefix="1" applyFont="1" applyFill="1" applyBorder="1" applyAlignment="1">
      <alignment horizontal="left" vertical="center"/>
    </xf>
    <xf numFmtId="0" fontId="44" fillId="3" borderId="43" xfId="0" applyFont="1" applyFill="1" applyBorder="1" applyAlignment="1">
      <alignment horizontal="center" vertical="center"/>
    </xf>
    <xf numFmtId="0" fontId="45" fillId="3" borderId="43" xfId="0" applyFont="1" applyFill="1" applyBorder="1" applyAlignment="1">
      <alignment horizontal="center" vertical="center"/>
    </xf>
    <xf numFmtId="165" fontId="44" fillId="3" borderId="43" xfId="1" quotePrefix="1" applyNumberFormat="1" applyFont="1" applyFill="1" applyBorder="1" applyAlignment="1">
      <alignment horizontal="center" vertical="center"/>
    </xf>
    <xf numFmtId="43" fontId="46" fillId="3" borderId="43" xfId="1" applyFont="1" applyFill="1" applyBorder="1" applyAlignment="1">
      <alignment horizontal="center" vertical="center"/>
    </xf>
    <xf numFmtId="43" fontId="31" fillId="3" borderId="43" xfId="1" applyFont="1" applyFill="1" applyBorder="1" applyAlignment="1">
      <alignment horizontal="center" vertical="center"/>
    </xf>
    <xf numFmtId="43" fontId="44" fillId="3" borderId="43" xfId="1" applyFont="1" applyFill="1" applyBorder="1" applyAlignment="1">
      <alignment horizontal="center" vertical="center"/>
    </xf>
    <xf numFmtId="0" fontId="47" fillId="3" borderId="0" xfId="0" applyFont="1" applyFill="1" applyAlignment="1">
      <alignment vertical="center"/>
    </xf>
    <xf numFmtId="0" fontId="44" fillId="3" borderId="0" xfId="0" applyFont="1" applyFill="1" applyAlignment="1">
      <alignment vertical="center"/>
    </xf>
    <xf numFmtId="43" fontId="32" fillId="0" borderId="44" xfId="1" applyFont="1" applyBorder="1" applyAlignment="1">
      <alignment horizontal="left" vertical="center" wrapText="1"/>
    </xf>
    <xf numFmtId="43" fontId="32" fillId="0" borderId="46" xfId="1" applyFont="1" applyBorder="1" applyAlignment="1">
      <alignment horizontal="left" vertical="center" wrapText="1"/>
    </xf>
    <xf numFmtId="0" fontId="4" fillId="2" borderId="43" xfId="0" applyFont="1" applyFill="1" applyBorder="1" applyAlignment="1">
      <alignment horizontal="left" vertical="center"/>
    </xf>
    <xf numFmtId="0" fontId="47" fillId="3" borderId="0" xfId="0" applyFont="1" applyFill="1"/>
    <xf numFmtId="0" fontId="44" fillId="3" borderId="0" xfId="0" applyFont="1" applyFill="1"/>
    <xf numFmtId="0" fontId="2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43" fontId="25" fillId="0" borderId="43" xfId="1" applyFont="1" applyBorder="1" applyAlignment="1">
      <alignment horizontal="center" vertical="center"/>
    </xf>
    <xf numFmtId="0" fontId="41" fillId="3" borderId="43" xfId="0" applyFont="1" applyFill="1" applyBorder="1" applyAlignment="1">
      <alignment horizontal="center" vertical="center"/>
    </xf>
    <xf numFmtId="0" fontId="48" fillId="3" borderId="43" xfId="0" applyFont="1" applyFill="1" applyBorder="1" applyAlignment="1">
      <alignment horizontal="center" vertical="center"/>
    </xf>
    <xf numFmtId="165" fontId="41" fillId="3" borderId="43" xfId="1" quotePrefix="1" applyNumberFormat="1" applyFont="1" applyFill="1" applyBorder="1" applyAlignment="1">
      <alignment horizontal="center" vertical="center"/>
    </xf>
    <xf numFmtId="43" fontId="49" fillId="3" borderId="43" xfId="1" applyFont="1" applyFill="1" applyBorder="1" applyAlignment="1">
      <alignment horizontal="center" vertical="center"/>
    </xf>
    <xf numFmtId="43" fontId="41" fillId="3" borderId="43" xfId="1" applyFont="1" applyFill="1" applyBorder="1" applyAlignment="1">
      <alignment horizontal="center" vertical="center"/>
    </xf>
    <xf numFmtId="0" fontId="41" fillId="3" borderId="0" xfId="0" applyFont="1" applyFill="1"/>
    <xf numFmtId="43" fontId="32" fillId="0" borderId="43" xfId="1" applyFont="1" applyBorder="1" applyAlignment="1">
      <alignment vertical="center" wrapText="1"/>
    </xf>
    <xf numFmtId="0" fontId="4" fillId="2" borderId="43" xfId="7" applyFont="1" applyFill="1" applyBorder="1" applyAlignment="1">
      <alignment horizontal="left" vertical="center"/>
    </xf>
    <xf numFmtId="0" fontId="4" fillId="2" borderId="43" xfId="0" applyFont="1" applyFill="1" applyBorder="1"/>
    <xf numFmtId="0" fontId="41" fillId="3" borderId="43" xfId="0" quotePrefix="1" applyFont="1" applyFill="1" applyBorder="1" applyAlignment="1">
      <alignment horizontal="center" vertical="center"/>
    </xf>
    <xf numFmtId="43" fontId="23" fillId="3" borderId="43" xfId="1" applyFont="1" applyFill="1" applyBorder="1" applyAlignment="1">
      <alignment horizontal="center" vertical="center"/>
    </xf>
    <xf numFmtId="0" fontId="41" fillId="3" borderId="0" xfId="0" applyFont="1" applyFill="1" applyAlignment="1">
      <alignment horizontal="center"/>
    </xf>
    <xf numFmtId="0" fontId="44" fillId="3" borderId="0" xfId="0" applyFont="1" applyFill="1" applyAlignment="1">
      <alignment horizontal="center"/>
    </xf>
    <xf numFmtId="0" fontId="4" fillId="2" borderId="17" xfId="0" applyFont="1" applyFill="1" applyBorder="1"/>
    <xf numFmtId="0" fontId="4" fillId="0" borderId="25" xfId="0" applyFont="1" applyBorder="1" applyAlignment="1">
      <alignment horizontal="center"/>
    </xf>
    <xf numFmtId="0" fontId="4" fillId="2" borderId="17" xfId="0" applyFont="1" applyFill="1" applyBorder="1" applyAlignment="1"/>
    <xf numFmtId="43" fontId="4" fillId="0" borderId="17" xfId="1" applyFont="1" applyBorder="1"/>
    <xf numFmtId="43" fontId="4" fillId="0" borderId="18" xfId="1" applyFont="1" applyBorder="1"/>
    <xf numFmtId="0" fontId="23" fillId="2" borderId="0" xfId="0" applyFont="1" applyFill="1" applyBorder="1" applyAlignment="1"/>
    <xf numFmtId="0" fontId="4" fillId="2" borderId="18" xfId="0" applyFont="1" applyFill="1" applyBorder="1"/>
    <xf numFmtId="43" fontId="23" fillId="3" borderId="46" xfId="1" applyNumberFormat="1" applyFont="1" applyFill="1" applyBorder="1" applyAlignment="1">
      <alignment horizontal="center" vertical="center"/>
    </xf>
    <xf numFmtId="0" fontId="23" fillId="0" borderId="25" xfId="0" applyFont="1" applyBorder="1" applyAlignment="1"/>
    <xf numFmtId="0" fontId="4" fillId="0" borderId="25" xfId="0" applyFont="1" applyBorder="1" applyAlignment="1"/>
    <xf numFmtId="0" fontId="4" fillId="0" borderId="13" xfId="0" applyFont="1" applyBorder="1"/>
    <xf numFmtId="0" fontId="39" fillId="0" borderId="25" xfId="0" applyFont="1" applyBorder="1" applyAlignment="1">
      <alignment horizontal="center"/>
    </xf>
    <xf numFmtId="9" fontId="27" fillId="0" borderId="41" xfId="0" applyNumberFormat="1" applyFont="1" applyFill="1" applyBorder="1" applyAlignment="1">
      <alignment horizontal="center" vertical="center" wrapText="1"/>
    </xf>
    <xf numFmtId="0" fontId="31" fillId="0" borderId="41" xfId="0" applyFont="1" applyBorder="1" applyAlignment="1">
      <alignment horizontal="center" vertical="center" wrapText="1"/>
    </xf>
    <xf numFmtId="0" fontId="26" fillId="2" borderId="41" xfId="0" applyFont="1" applyFill="1" applyBorder="1" applyAlignment="1">
      <alignment horizontal="center" vertical="center" wrapText="1"/>
    </xf>
    <xf numFmtId="9" fontId="27" fillId="0" borderId="26" xfId="0" applyNumberFormat="1" applyFont="1" applyFill="1" applyBorder="1" applyAlignment="1">
      <alignment horizontal="center" vertical="center" wrapText="1"/>
    </xf>
    <xf numFmtId="0" fontId="26" fillId="2" borderId="26" xfId="0" applyFont="1" applyFill="1" applyBorder="1" applyAlignment="1">
      <alignment horizontal="center" vertical="center" wrapText="1"/>
    </xf>
    <xf numFmtId="9" fontId="27" fillId="0" borderId="42" xfId="0" applyNumberFormat="1" applyFont="1" applyFill="1" applyBorder="1" applyAlignment="1">
      <alignment horizontal="center" vertical="center" wrapText="1"/>
    </xf>
    <xf numFmtId="0" fontId="26" fillId="2" borderId="42" xfId="0" applyFont="1" applyFill="1" applyBorder="1" applyAlignment="1">
      <alignment horizontal="center" vertical="center" wrapText="1"/>
    </xf>
    <xf numFmtId="0" fontId="27" fillId="0" borderId="27" xfId="0" applyFont="1" applyBorder="1"/>
    <xf numFmtId="0" fontId="51" fillId="0" borderId="27" xfId="0" applyFont="1" applyBorder="1"/>
    <xf numFmtId="0" fontId="51" fillId="0" borderId="26" xfId="0" applyFont="1" applyBorder="1"/>
    <xf numFmtId="0" fontId="51" fillId="0" borderId="26" xfId="0" applyFont="1" applyBorder="1" applyAlignment="1">
      <alignment horizontal="center" vertical="center" wrapText="1"/>
    </xf>
    <xf numFmtId="9" fontId="4" fillId="0" borderId="26" xfId="0" applyNumberFormat="1" applyFont="1" applyFill="1" applyBorder="1" applyAlignment="1">
      <alignment horizontal="center"/>
    </xf>
    <xf numFmtId="0" fontId="51" fillId="0" borderId="43" xfId="0" quotePrefix="1" applyFont="1" applyFill="1" applyBorder="1" applyAlignment="1">
      <alignment horizontal="left" vertical="center"/>
    </xf>
    <xf numFmtId="0" fontId="43" fillId="2" borderId="43" xfId="8" applyFont="1" applyFill="1" applyBorder="1" applyAlignment="1">
      <alignment horizontal="left" vertical="center"/>
    </xf>
    <xf numFmtId="43" fontId="4" fillId="0" borderId="43" xfId="1" applyFont="1" applyFill="1" applyBorder="1" applyAlignment="1">
      <alignment vertical="center" wrapText="1"/>
    </xf>
    <xf numFmtId="0" fontId="49" fillId="4" borderId="43" xfId="0" quotePrefix="1" applyFont="1" applyFill="1" applyBorder="1" applyAlignment="1">
      <alignment horizontal="left" vertical="center"/>
    </xf>
    <xf numFmtId="43" fontId="44" fillId="4" borderId="43" xfId="1" applyFont="1" applyFill="1" applyBorder="1" applyAlignment="1">
      <alignment horizontal="center" vertical="center"/>
    </xf>
    <xf numFmtId="0" fontId="47" fillId="4" borderId="0" xfId="0" applyFont="1" applyFill="1" applyAlignment="1">
      <alignment vertical="center"/>
    </xf>
    <xf numFmtId="0" fontId="44" fillId="4" borderId="0" xfId="0" applyFont="1" applyFill="1" applyAlignment="1">
      <alignment vertical="center"/>
    </xf>
    <xf numFmtId="0" fontId="4" fillId="2" borderId="47" xfId="0" applyFont="1" applyFill="1" applyBorder="1" applyAlignment="1"/>
    <xf numFmtId="43" fontId="4" fillId="0" borderId="25" xfId="0" applyNumberFormat="1" applyFont="1" applyBorder="1"/>
    <xf numFmtId="0" fontId="4" fillId="2" borderId="18" xfId="0" applyFont="1" applyFill="1" applyBorder="1" applyAlignment="1"/>
    <xf numFmtId="43" fontId="4" fillId="0" borderId="19" xfId="1" applyFont="1" applyBorder="1"/>
    <xf numFmtId="43" fontId="4" fillId="2" borderId="25" xfId="1" applyFont="1" applyFill="1" applyBorder="1" applyAlignment="1"/>
    <xf numFmtId="0" fontId="4" fillId="0" borderId="27" xfId="0" applyFont="1" applyBorder="1"/>
    <xf numFmtId="43" fontId="4" fillId="0" borderId="27" xfId="1" applyFont="1" applyBorder="1"/>
    <xf numFmtId="0" fontId="23" fillId="0" borderId="12" xfId="0" applyFont="1" applyFill="1" applyBorder="1" applyAlignment="1"/>
    <xf numFmtId="0" fontId="23" fillId="0" borderId="13" xfId="0" applyFont="1" applyBorder="1" applyAlignment="1"/>
    <xf numFmtId="43" fontId="40" fillId="0" borderId="12" xfId="1" applyFont="1" applyBorder="1" applyAlignment="1">
      <alignment horizontal="center"/>
    </xf>
    <xf numFmtId="43" fontId="40" fillId="0" borderId="13" xfId="1" applyFont="1" applyBorder="1" applyAlignment="1">
      <alignment horizontal="center"/>
    </xf>
    <xf numFmtId="43" fontId="4" fillId="0" borderId="14" xfId="1" applyFont="1" applyBorder="1"/>
    <xf numFmtId="165" fontId="36" fillId="0" borderId="43" xfId="1" quotePrefix="1" applyNumberFormat="1" applyFont="1" applyBorder="1" applyAlignment="1">
      <alignment horizontal="center" vertical="center"/>
    </xf>
    <xf numFmtId="43" fontId="25" fillId="0" borderId="43" xfId="1" applyFont="1" applyFill="1" applyBorder="1" applyAlignment="1">
      <alignment horizontal="center" vertical="center"/>
    </xf>
    <xf numFmtId="0" fontId="25" fillId="0" borderId="43" xfId="1" applyNumberFormat="1" applyFont="1" applyFill="1" applyBorder="1" applyAlignment="1">
      <alignment horizontal="center" vertical="center"/>
    </xf>
    <xf numFmtId="43" fontId="36" fillId="2" borderId="43" xfId="1" applyFont="1" applyFill="1" applyBorder="1" applyAlignment="1">
      <alignment horizontal="center" vertical="center"/>
    </xf>
    <xf numFmtId="0" fontId="52" fillId="4" borderId="43" xfId="0" applyFont="1" applyFill="1" applyBorder="1" applyAlignment="1">
      <alignment horizontal="center" vertical="center"/>
    </xf>
    <xf numFmtId="165" fontId="52" fillId="4" borderId="43" xfId="1" quotePrefix="1" applyNumberFormat="1" applyFont="1" applyFill="1" applyBorder="1" applyAlignment="1">
      <alignment horizontal="center" vertical="center"/>
    </xf>
    <xf numFmtId="43" fontId="52" fillId="4" borderId="43" xfId="1" applyFont="1" applyFill="1" applyBorder="1" applyAlignment="1">
      <alignment horizontal="center" vertical="center"/>
    </xf>
    <xf numFmtId="0" fontId="30" fillId="3" borderId="43" xfId="0" applyFont="1" applyFill="1" applyBorder="1" applyAlignment="1">
      <alignment horizontal="center" vertical="center"/>
    </xf>
    <xf numFmtId="43" fontId="30" fillId="3" borderId="43" xfId="1" applyFont="1" applyFill="1" applyBorder="1" applyAlignment="1">
      <alignment horizontal="center" vertical="center"/>
    </xf>
    <xf numFmtId="165" fontId="30" fillId="3" borderId="43" xfId="1" applyNumberFormat="1" applyFont="1" applyFill="1" applyBorder="1" applyAlignment="1">
      <alignment horizontal="center" vertical="center"/>
    </xf>
    <xf numFmtId="43" fontId="30" fillId="3" borderId="43" xfId="1" applyNumberFormat="1" applyFont="1" applyFill="1" applyBorder="1" applyAlignment="1">
      <alignment horizontal="center" vertical="center"/>
    </xf>
    <xf numFmtId="0" fontId="32" fillId="0" borderId="43" xfId="0" applyFont="1" applyBorder="1" applyAlignment="1">
      <alignment horizontal="center" vertical="center"/>
    </xf>
    <xf numFmtId="0" fontId="44" fillId="4" borderId="43" xfId="0" applyFont="1" applyFill="1" applyBorder="1" applyAlignment="1">
      <alignment horizontal="center" vertical="center"/>
    </xf>
    <xf numFmtId="0" fontId="53" fillId="0" borderId="27" xfId="2" applyFont="1" applyBorder="1" applyAlignment="1">
      <alignment horizontal="center"/>
    </xf>
    <xf numFmtId="0" fontId="53" fillId="0" borderId="6" xfId="2" applyFont="1" applyBorder="1" applyAlignment="1">
      <alignment horizontal="center"/>
    </xf>
    <xf numFmtId="43" fontId="38" fillId="0" borderId="0" xfId="2" applyNumberFormat="1" applyFont="1"/>
  </cellXfs>
  <cellStyles count="9">
    <cellStyle name="Comma" xfId="1" builtinId="3"/>
    <cellStyle name="Comma 2" xfId="5"/>
    <cellStyle name="Comma 3" xfId="6"/>
    <cellStyle name="Hyperlink" xfId="3" builtinId="8"/>
    <cellStyle name="Normal" xfId="0" builtinId="0"/>
    <cellStyle name="Normal 2" xfId="2"/>
    <cellStyle name="Normal 2 2" xfId="8"/>
    <cellStyle name="Normal 3" xfId="4"/>
    <cellStyle name="Normal 3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37</xdr:row>
      <xdr:rowOff>0</xdr:rowOff>
    </xdr:from>
    <xdr:to>
      <xdr:col>8</xdr:col>
      <xdr:colOff>561975</xdr:colOff>
      <xdr:row>39</xdr:row>
      <xdr:rowOff>9525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295775" y="7019925"/>
          <a:ext cx="0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39</xdr:row>
      <xdr:rowOff>0</xdr:rowOff>
    </xdr:from>
    <xdr:to>
      <xdr:col>8</xdr:col>
      <xdr:colOff>552450</xdr:colOff>
      <xdr:row>39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3743325" y="7391400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66675</xdr:colOff>
      <xdr:row>45</xdr:row>
      <xdr:rowOff>0</xdr:rowOff>
    </xdr:from>
    <xdr:ext cx="2726045" cy="256038"/>
    <xdr:sp macro="" textlink="">
      <xdr:nvSpPr>
        <xdr:cNvPr id="4" name="TextBox 3"/>
        <xdr:cNvSpPr txBox="1"/>
      </xdr:nvSpPr>
      <xdr:spPr>
        <a:xfrm>
          <a:off x="904875" y="8429625"/>
          <a:ext cx="2726045" cy="256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PH" sz="1200" b="1"/>
            <a:t>GUDELIA</a:t>
          </a:r>
          <a:r>
            <a:rPr lang="en-PH" sz="1200" b="1" baseline="0"/>
            <a:t>  M. TE, MDA</a:t>
          </a:r>
          <a:endParaRPr lang="en-PH" sz="12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73</xdr:row>
      <xdr:rowOff>53341</xdr:rowOff>
    </xdr:from>
    <xdr:to>
      <xdr:col>1</xdr:col>
      <xdr:colOff>0</xdr:colOff>
      <xdr:row>74</xdr:row>
      <xdr:rowOff>7621</xdr:rowOff>
    </xdr:to>
    <xdr:sp macro="" textlink="">
      <xdr:nvSpPr>
        <xdr:cNvPr id="2" name="TextBox 1"/>
        <xdr:cNvSpPr txBox="1"/>
      </xdr:nvSpPr>
      <xdr:spPr>
        <a:xfrm>
          <a:off x="28575" y="24246841"/>
          <a:ext cx="257175" cy="2209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A</a:t>
          </a:r>
        </a:p>
      </xdr:txBody>
    </xdr:sp>
    <xdr:clientData/>
  </xdr:twoCellAnchor>
  <xdr:twoCellAnchor>
    <xdr:from>
      <xdr:col>0</xdr:col>
      <xdr:colOff>0</xdr:colOff>
      <xdr:row>79</xdr:row>
      <xdr:rowOff>47624</xdr:rowOff>
    </xdr:from>
    <xdr:to>
      <xdr:col>0</xdr:col>
      <xdr:colOff>250854</xdr:colOff>
      <xdr:row>80</xdr:row>
      <xdr:rowOff>9525</xdr:rowOff>
    </xdr:to>
    <xdr:sp macro="" textlink="">
      <xdr:nvSpPr>
        <xdr:cNvPr id="3" name="TextBox 2"/>
        <xdr:cNvSpPr txBox="1"/>
      </xdr:nvSpPr>
      <xdr:spPr>
        <a:xfrm>
          <a:off x="0" y="25669874"/>
          <a:ext cx="250854" cy="2286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B</a:t>
          </a:r>
        </a:p>
      </xdr:txBody>
    </xdr:sp>
    <xdr:clientData/>
  </xdr:twoCellAnchor>
  <xdr:twoCellAnchor>
    <xdr:from>
      <xdr:col>10</xdr:col>
      <xdr:colOff>46037</xdr:colOff>
      <xdr:row>73</xdr:row>
      <xdr:rowOff>28178</xdr:rowOff>
    </xdr:from>
    <xdr:to>
      <xdr:col>10</xdr:col>
      <xdr:colOff>269307</xdr:colOff>
      <xdr:row>73</xdr:row>
      <xdr:rowOff>259874</xdr:rowOff>
    </xdr:to>
    <xdr:sp macro="" textlink="">
      <xdr:nvSpPr>
        <xdr:cNvPr id="4" name="TextBox 3"/>
        <xdr:cNvSpPr txBox="1"/>
      </xdr:nvSpPr>
      <xdr:spPr>
        <a:xfrm>
          <a:off x="7485062" y="24221678"/>
          <a:ext cx="223270" cy="2316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C</a:t>
          </a:r>
        </a:p>
      </xdr:txBody>
    </xdr:sp>
    <xdr:clientData/>
  </xdr:twoCellAnchor>
  <xdr:twoCellAnchor>
    <xdr:from>
      <xdr:col>10</xdr:col>
      <xdr:colOff>38362</xdr:colOff>
      <xdr:row>79</xdr:row>
      <xdr:rowOff>43257</xdr:rowOff>
    </xdr:from>
    <xdr:to>
      <xdr:col>10</xdr:col>
      <xdr:colOff>272955</xdr:colOff>
      <xdr:row>80</xdr:row>
      <xdr:rowOff>39459</xdr:rowOff>
    </xdr:to>
    <xdr:sp macro="" textlink="">
      <xdr:nvSpPr>
        <xdr:cNvPr id="5" name="TextBox 4"/>
        <xdr:cNvSpPr txBox="1"/>
      </xdr:nvSpPr>
      <xdr:spPr>
        <a:xfrm>
          <a:off x="7477387" y="25665507"/>
          <a:ext cx="234593" cy="2629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31</xdr:row>
      <xdr:rowOff>0</xdr:rowOff>
    </xdr:from>
    <xdr:to>
      <xdr:col>8</xdr:col>
      <xdr:colOff>561975</xdr:colOff>
      <xdr:row>33</xdr:row>
      <xdr:rowOff>9525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295775" y="6343650"/>
          <a:ext cx="0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33</xdr:row>
      <xdr:rowOff>0</xdr:rowOff>
    </xdr:from>
    <xdr:to>
      <xdr:col>8</xdr:col>
      <xdr:colOff>552450</xdr:colOff>
      <xdr:row>33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3743325" y="671512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66675</xdr:colOff>
      <xdr:row>39</xdr:row>
      <xdr:rowOff>0</xdr:rowOff>
    </xdr:from>
    <xdr:ext cx="2726045" cy="256038"/>
    <xdr:sp macro="" textlink="">
      <xdr:nvSpPr>
        <xdr:cNvPr id="4" name="TextBox 3"/>
        <xdr:cNvSpPr txBox="1"/>
      </xdr:nvSpPr>
      <xdr:spPr>
        <a:xfrm>
          <a:off x="904875" y="7753350"/>
          <a:ext cx="2726045" cy="256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PH" sz="1200" b="1"/>
            <a:t>GUDELIA</a:t>
          </a:r>
          <a:r>
            <a:rPr lang="en-PH" sz="1200" b="1" baseline="0"/>
            <a:t>  M. TE, MDA</a:t>
          </a:r>
          <a:endParaRPr lang="en-PH" sz="1200" b="1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17992</xdr:colOff>
      <xdr:row>191</xdr:row>
      <xdr:rowOff>21592</xdr:rowOff>
    </xdr:from>
    <xdr:to>
      <xdr:col>0</xdr:col>
      <xdr:colOff>275167</xdr:colOff>
      <xdr:row>191</xdr:row>
      <xdr:rowOff>240455</xdr:rowOff>
    </xdr:to>
    <xdr:sp macro="" textlink="">
      <xdr:nvSpPr>
        <xdr:cNvPr id="2" name="TextBox 1"/>
        <xdr:cNvSpPr txBox="1"/>
      </xdr:nvSpPr>
      <xdr:spPr>
        <a:xfrm>
          <a:off x="17992" y="64582042"/>
          <a:ext cx="257175" cy="2188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A</a:t>
          </a:r>
        </a:p>
      </xdr:txBody>
    </xdr:sp>
    <xdr:clientData/>
  </xdr:twoCellAnchor>
  <xdr:twoCellAnchor>
    <xdr:from>
      <xdr:col>0</xdr:col>
      <xdr:colOff>21166</xdr:colOff>
      <xdr:row>197</xdr:row>
      <xdr:rowOff>26458</xdr:rowOff>
    </xdr:from>
    <xdr:to>
      <xdr:col>0</xdr:col>
      <xdr:colOff>272020</xdr:colOff>
      <xdr:row>197</xdr:row>
      <xdr:rowOff>252943</xdr:rowOff>
    </xdr:to>
    <xdr:sp macro="" textlink="">
      <xdr:nvSpPr>
        <xdr:cNvPr id="3" name="TextBox 2"/>
        <xdr:cNvSpPr txBox="1"/>
      </xdr:nvSpPr>
      <xdr:spPr>
        <a:xfrm>
          <a:off x="21166" y="66063283"/>
          <a:ext cx="250854" cy="2264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B</a:t>
          </a:r>
        </a:p>
      </xdr:txBody>
    </xdr:sp>
    <xdr:clientData/>
  </xdr:twoCellAnchor>
  <xdr:twoCellAnchor>
    <xdr:from>
      <xdr:col>9</xdr:col>
      <xdr:colOff>32808</xdr:colOff>
      <xdr:row>191</xdr:row>
      <xdr:rowOff>6350</xdr:rowOff>
    </xdr:from>
    <xdr:to>
      <xdr:col>9</xdr:col>
      <xdr:colOff>256078</xdr:colOff>
      <xdr:row>191</xdr:row>
      <xdr:rowOff>234738</xdr:rowOff>
    </xdr:to>
    <xdr:sp macro="" textlink="">
      <xdr:nvSpPr>
        <xdr:cNvPr id="4" name="TextBox 3"/>
        <xdr:cNvSpPr txBox="1"/>
      </xdr:nvSpPr>
      <xdr:spPr>
        <a:xfrm>
          <a:off x="6624108" y="64566800"/>
          <a:ext cx="223270" cy="2283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C</a:t>
          </a:r>
        </a:p>
      </xdr:txBody>
    </xdr:sp>
    <xdr:clientData/>
  </xdr:twoCellAnchor>
  <xdr:twoCellAnchor>
    <xdr:from>
      <xdr:col>9</xdr:col>
      <xdr:colOff>37040</xdr:colOff>
      <xdr:row>197</xdr:row>
      <xdr:rowOff>35984</xdr:rowOff>
    </xdr:from>
    <xdr:to>
      <xdr:col>9</xdr:col>
      <xdr:colOff>271633</xdr:colOff>
      <xdr:row>198</xdr:row>
      <xdr:rowOff>24246</xdr:rowOff>
    </xdr:to>
    <xdr:sp macro="" textlink="">
      <xdr:nvSpPr>
        <xdr:cNvPr id="5" name="TextBox 4"/>
        <xdr:cNvSpPr txBox="1"/>
      </xdr:nvSpPr>
      <xdr:spPr>
        <a:xfrm>
          <a:off x="6628340" y="66072809"/>
          <a:ext cx="234593" cy="2549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D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17992</xdr:colOff>
      <xdr:row>22</xdr:row>
      <xdr:rowOff>21592</xdr:rowOff>
    </xdr:from>
    <xdr:to>
      <xdr:col>0</xdr:col>
      <xdr:colOff>275167</xdr:colOff>
      <xdr:row>22</xdr:row>
      <xdr:rowOff>240455</xdr:rowOff>
    </xdr:to>
    <xdr:sp macro="" textlink="">
      <xdr:nvSpPr>
        <xdr:cNvPr id="2" name="TextBox 1"/>
        <xdr:cNvSpPr txBox="1"/>
      </xdr:nvSpPr>
      <xdr:spPr>
        <a:xfrm>
          <a:off x="17992" y="6098542"/>
          <a:ext cx="257175" cy="2188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A</a:t>
          </a:r>
        </a:p>
      </xdr:txBody>
    </xdr:sp>
    <xdr:clientData/>
  </xdr:twoCellAnchor>
  <xdr:twoCellAnchor>
    <xdr:from>
      <xdr:col>0</xdr:col>
      <xdr:colOff>21166</xdr:colOff>
      <xdr:row>28</xdr:row>
      <xdr:rowOff>26458</xdr:rowOff>
    </xdr:from>
    <xdr:to>
      <xdr:col>0</xdr:col>
      <xdr:colOff>272020</xdr:colOff>
      <xdr:row>28</xdr:row>
      <xdr:rowOff>252943</xdr:rowOff>
    </xdr:to>
    <xdr:sp macro="" textlink="">
      <xdr:nvSpPr>
        <xdr:cNvPr id="3" name="TextBox 2"/>
        <xdr:cNvSpPr txBox="1"/>
      </xdr:nvSpPr>
      <xdr:spPr>
        <a:xfrm>
          <a:off x="21166" y="7379758"/>
          <a:ext cx="250854" cy="2264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B</a:t>
          </a:r>
        </a:p>
      </xdr:txBody>
    </xdr:sp>
    <xdr:clientData/>
  </xdr:twoCellAnchor>
  <xdr:twoCellAnchor>
    <xdr:from>
      <xdr:col>9</xdr:col>
      <xdr:colOff>32808</xdr:colOff>
      <xdr:row>22</xdr:row>
      <xdr:rowOff>6350</xdr:rowOff>
    </xdr:from>
    <xdr:to>
      <xdr:col>9</xdr:col>
      <xdr:colOff>256078</xdr:colOff>
      <xdr:row>22</xdr:row>
      <xdr:rowOff>234738</xdr:rowOff>
    </xdr:to>
    <xdr:sp macro="" textlink="">
      <xdr:nvSpPr>
        <xdr:cNvPr id="4" name="TextBox 3"/>
        <xdr:cNvSpPr txBox="1"/>
      </xdr:nvSpPr>
      <xdr:spPr>
        <a:xfrm>
          <a:off x="6405033" y="6083300"/>
          <a:ext cx="223270" cy="2283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C</a:t>
          </a:r>
        </a:p>
      </xdr:txBody>
    </xdr:sp>
    <xdr:clientData/>
  </xdr:twoCellAnchor>
  <xdr:twoCellAnchor>
    <xdr:from>
      <xdr:col>9</xdr:col>
      <xdr:colOff>37040</xdr:colOff>
      <xdr:row>28</xdr:row>
      <xdr:rowOff>35983</xdr:rowOff>
    </xdr:from>
    <xdr:to>
      <xdr:col>9</xdr:col>
      <xdr:colOff>271633</xdr:colOff>
      <xdr:row>29</xdr:row>
      <xdr:rowOff>24246</xdr:rowOff>
    </xdr:to>
    <xdr:sp macro="" textlink="">
      <xdr:nvSpPr>
        <xdr:cNvPr id="5" name="TextBox 4"/>
        <xdr:cNvSpPr txBox="1"/>
      </xdr:nvSpPr>
      <xdr:spPr>
        <a:xfrm>
          <a:off x="6409265" y="7389283"/>
          <a:ext cx="234593" cy="254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D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31</xdr:row>
      <xdr:rowOff>0</xdr:rowOff>
    </xdr:from>
    <xdr:to>
      <xdr:col>8</xdr:col>
      <xdr:colOff>561975</xdr:colOff>
      <xdr:row>33</xdr:row>
      <xdr:rowOff>9525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295775" y="6343650"/>
          <a:ext cx="0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33</xdr:row>
      <xdr:rowOff>0</xdr:rowOff>
    </xdr:from>
    <xdr:to>
      <xdr:col>8</xdr:col>
      <xdr:colOff>552450</xdr:colOff>
      <xdr:row>33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3743325" y="671512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66675</xdr:colOff>
      <xdr:row>39</xdr:row>
      <xdr:rowOff>0</xdr:rowOff>
    </xdr:from>
    <xdr:ext cx="2726045" cy="256038"/>
    <xdr:sp macro="" textlink="">
      <xdr:nvSpPr>
        <xdr:cNvPr id="4" name="TextBox 3"/>
        <xdr:cNvSpPr txBox="1"/>
      </xdr:nvSpPr>
      <xdr:spPr>
        <a:xfrm>
          <a:off x="904875" y="7753350"/>
          <a:ext cx="2726045" cy="256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PH" sz="1200" b="1"/>
            <a:t>GUDELIA</a:t>
          </a:r>
          <a:r>
            <a:rPr lang="en-PH" sz="1200" b="1" baseline="0"/>
            <a:t>  M. TE, MDA</a:t>
          </a:r>
          <a:endParaRPr lang="en-PH" sz="1200" b="1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17992</xdr:colOff>
      <xdr:row>24</xdr:row>
      <xdr:rowOff>21592</xdr:rowOff>
    </xdr:from>
    <xdr:to>
      <xdr:col>0</xdr:col>
      <xdr:colOff>275167</xdr:colOff>
      <xdr:row>24</xdr:row>
      <xdr:rowOff>240455</xdr:rowOff>
    </xdr:to>
    <xdr:sp macro="" textlink="">
      <xdr:nvSpPr>
        <xdr:cNvPr id="2" name="TextBox 1"/>
        <xdr:cNvSpPr txBox="1"/>
      </xdr:nvSpPr>
      <xdr:spPr>
        <a:xfrm>
          <a:off x="17992" y="6060442"/>
          <a:ext cx="257175" cy="2188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A</a:t>
          </a:r>
        </a:p>
      </xdr:txBody>
    </xdr:sp>
    <xdr:clientData/>
  </xdr:twoCellAnchor>
  <xdr:twoCellAnchor>
    <xdr:from>
      <xdr:col>0</xdr:col>
      <xdr:colOff>21166</xdr:colOff>
      <xdr:row>30</xdr:row>
      <xdr:rowOff>26458</xdr:rowOff>
    </xdr:from>
    <xdr:to>
      <xdr:col>0</xdr:col>
      <xdr:colOff>272020</xdr:colOff>
      <xdr:row>30</xdr:row>
      <xdr:rowOff>252943</xdr:rowOff>
    </xdr:to>
    <xdr:sp macro="" textlink="">
      <xdr:nvSpPr>
        <xdr:cNvPr id="3" name="TextBox 2"/>
        <xdr:cNvSpPr txBox="1"/>
      </xdr:nvSpPr>
      <xdr:spPr>
        <a:xfrm>
          <a:off x="21166" y="7427383"/>
          <a:ext cx="250854" cy="2264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B</a:t>
          </a:r>
        </a:p>
      </xdr:txBody>
    </xdr:sp>
    <xdr:clientData/>
  </xdr:twoCellAnchor>
  <xdr:twoCellAnchor>
    <xdr:from>
      <xdr:col>7</xdr:col>
      <xdr:colOff>32808</xdr:colOff>
      <xdr:row>24</xdr:row>
      <xdr:rowOff>6350</xdr:rowOff>
    </xdr:from>
    <xdr:to>
      <xdr:col>7</xdr:col>
      <xdr:colOff>256078</xdr:colOff>
      <xdr:row>24</xdr:row>
      <xdr:rowOff>234738</xdr:rowOff>
    </xdr:to>
    <xdr:sp macro="" textlink="">
      <xdr:nvSpPr>
        <xdr:cNvPr id="4" name="TextBox 3"/>
        <xdr:cNvSpPr txBox="1"/>
      </xdr:nvSpPr>
      <xdr:spPr>
        <a:xfrm>
          <a:off x="5462058" y="6045200"/>
          <a:ext cx="223270" cy="2283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C</a:t>
          </a:r>
        </a:p>
      </xdr:txBody>
    </xdr:sp>
    <xdr:clientData/>
  </xdr:twoCellAnchor>
  <xdr:twoCellAnchor>
    <xdr:from>
      <xdr:col>7</xdr:col>
      <xdr:colOff>37040</xdr:colOff>
      <xdr:row>30</xdr:row>
      <xdr:rowOff>35983</xdr:rowOff>
    </xdr:from>
    <xdr:to>
      <xdr:col>7</xdr:col>
      <xdr:colOff>271633</xdr:colOff>
      <xdr:row>31</xdr:row>
      <xdr:rowOff>24246</xdr:rowOff>
    </xdr:to>
    <xdr:sp macro="" textlink="">
      <xdr:nvSpPr>
        <xdr:cNvPr id="5" name="TextBox 4"/>
        <xdr:cNvSpPr txBox="1"/>
      </xdr:nvSpPr>
      <xdr:spPr>
        <a:xfrm>
          <a:off x="5466290" y="7436908"/>
          <a:ext cx="234593" cy="254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l"/>
          <a:r>
            <a:rPr lang="en-PH" sz="1100" b="1"/>
            <a:t>D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31</xdr:row>
      <xdr:rowOff>0</xdr:rowOff>
    </xdr:from>
    <xdr:to>
      <xdr:col>8</xdr:col>
      <xdr:colOff>561975</xdr:colOff>
      <xdr:row>33</xdr:row>
      <xdr:rowOff>9525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295775" y="6343650"/>
          <a:ext cx="0" cy="3810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33</xdr:row>
      <xdr:rowOff>0</xdr:rowOff>
    </xdr:from>
    <xdr:to>
      <xdr:col>8</xdr:col>
      <xdr:colOff>552450</xdr:colOff>
      <xdr:row>33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3743325" y="6715125"/>
          <a:ext cx="5524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66675</xdr:colOff>
      <xdr:row>39</xdr:row>
      <xdr:rowOff>0</xdr:rowOff>
    </xdr:from>
    <xdr:ext cx="2726045" cy="256038"/>
    <xdr:sp macro="" textlink="">
      <xdr:nvSpPr>
        <xdr:cNvPr id="4" name="TextBox 3"/>
        <xdr:cNvSpPr txBox="1"/>
      </xdr:nvSpPr>
      <xdr:spPr>
        <a:xfrm>
          <a:off x="904875" y="7753350"/>
          <a:ext cx="2726045" cy="2560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algn="ctr"/>
          <a:r>
            <a:rPr lang="en-PH" sz="1200" b="1"/>
            <a:t>GUDELIA</a:t>
          </a:r>
          <a:r>
            <a:rPr lang="en-PH" sz="1200" b="1" baseline="0"/>
            <a:t>  M. TE, MDA</a:t>
          </a:r>
          <a:endParaRPr lang="en-PH" sz="1200" b="1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EA%20JULY-SEPTEMBER%202021%20(ILOCOS%20SUR%20202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OH%20-%20RD\Google%20Drive\PAYROLL%20&amp;%20REMITTANCES\BENIFITS\HP2020\Users\veriton\Desktop\FILES%20FR.%20DESKTOP\Benifits%202016\Hazard%20Pay\Jan.-July%202016%20Dif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FAD"/>
      <sheetName val="CTI"/>
      <sheetName val="LHSD"/>
      <sheetName val="PADP, MTDP. ILOCOS SUR"/>
      <sheetName val="RHMPP ILOCOS SUR"/>
      <sheetName val="NDP BATCH 2"/>
      <sheetName val="NURSE VAC"/>
      <sheetName val="NDP BATCH 1- ILOCOS SUR"/>
      <sheetName val="OB-R NURSE VACCINATOR"/>
      <sheetName val="OB-R NDP BATCH 2"/>
      <sheetName val="ORS NDP BATCH 1"/>
      <sheetName val="ORS RHMPP"/>
      <sheetName val="ORS PADP..."/>
      <sheetName val="july trai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(2)"/>
      <sheetName val="ORS (3)"/>
      <sheetName val="ORS (2)"/>
      <sheetName val="ORS"/>
      <sheetName val="ALL"/>
    </sheetNames>
    <sheetDataSet>
      <sheetData sheetId="0" refreshError="1"/>
      <sheetData sheetId="1" refreshError="1"/>
      <sheetData sheetId="2" refreshError="1">
        <row r="14">
          <cell r="L14">
            <v>67643.95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abSelected="1" view="pageBreakPreview" zoomScaleNormal="100" zoomScaleSheetLayoutView="100" zoomScalePageLayoutView="81" workbookViewId="0">
      <selection activeCell="L15" sqref="L15:M15"/>
    </sheetView>
  </sheetViews>
  <sheetFormatPr defaultRowHeight="12.75" x14ac:dyDescent="0.2"/>
  <cols>
    <col min="1" max="1" width="7.42578125" style="2" customWidth="1"/>
    <col min="2" max="2" width="5.140625" style="2" customWidth="1"/>
    <col min="3" max="3" width="5.85546875" style="2" customWidth="1"/>
    <col min="4" max="4" width="7.42578125" style="2" customWidth="1"/>
    <col min="5" max="5" width="3.42578125" style="2" customWidth="1"/>
    <col min="6" max="6" width="5.85546875" style="2" customWidth="1"/>
    <col min="7" max="7" width="7.7109375" style="2" customWidth="1"/>
    <col min="8" max="8" width="13.28515625" style="2" customWidth="1"/>
    <col min="9" max="9" width="8.28515625" style="2" customWidth="1"/>
    <col min="10" max="10" width="12.28515625" style="2" customWidth="1"/>
    <col min="11" max="11" width="18" style="2" customWidth="1"/>
    <col min="12" max="12" width="12" style="2" customWidth="1"/>
    <col min="13" max="13" width="12.5703125" style="2" customWidth="1"/>
    <col min="14" max="15" width="9.140625" style="2"/>
    <col min="16" max="16" width="20.28515625" style="2" customWidth="1"/>
    <col min="17" max="256" width="9.140625" style="2"/>
    <col min="257" max="257" width="7.42578125" style="2" customWidth="1"/>
    <col min="258" max="258" width="5.140625" style="2" customWidth="1"/>
    <col min="259" max="259" width="5.85546875" style="2" customWidth="1"/>
    <col min="260" max="260" width="7.42578125" style="2" customWidth="1"/>
    <col min="261" max="261" width="3.42578125" style="2" customWidth="1"/>
    <col min="262" max="262" width="5.85546875" style="2" customWidth="1"/>
    <col min="263" max="263" width="7.7109375" style="2" customWidth="1"/>
    <col min="264" max="264" width="13.28515625" style="2" customWidth="1"/>
    <col min="265" max="265" width="8.28515625" style="2" customWidth="1"/>
    <col min="266" max="266" width="12.28515625" style="2" customWidth="1"/>
    <col min="267" max="267" width="18" style="2" customWidth="1"/>
    <col min="268" max="268" width="12" style="2" customWidth="1"/>
    <col min="269" max="269" width="12.5703125" style="2" customWidth="1"/>
    <col min="270" max="271" width="9.140625" style="2"/>
    <col min="272" max="272" width="20.28515625" style="2" customWidth="1"/>
    <col min="273" max="512" width="9.140625" style="2"/>
    <col min="513" max="513" width="7.42578125" style="2" customWidth="1"/>
    <col min="514" max="514" width="5.140625" style="2" customWidth="1"/>
    <col min="515" max="515" width="5.85546875" style="2" customWidth="1"/>
    <col min="516" max="516" width="7.42578125" style="2" customWidth="1"/>
    <col min="517" max="517" width="3.42578125" style="2" customWidth="1"/>
    <col min="518" max="518" width="5.85546875" style="2" customWidth="1"/>
    <col min="519" max="519" width="7.7109375" style="2" customWidth="1"/>
    <col min="520" max="520" width="13.28515625" style="2" customWidth="1"/>
    <col min="521" max="521" width="8.28515625" style="2" customWidth="1"/>
    <col min="522" max="522" width="12.28515625" style="2" customWidth="1"/>
    <col min="523" max="523" width="18" style="2" customWidth="1"/>
    <col min="524" max="524" width="12" style="2" customWidth="1"/>
    <col min="525" max="525" width="12.5703125" style="2" customWidth="1"/>
    <col min="526" max="527" width="9.140625" style="2"/>
    <col min="528" max="528" width="20.28515625" style="2" customWidth="1"/>
    <col min="529" max="768" width="9.140625" style="2"/>
    <col min="769" max="769" width="7.42578125" style="2" customWidth="1"/>
    <col min="770" max="770" width="5.140625" style="2" customWidth="1"/>
    <col min="771" max="771" width="5.85546875" style="2" customWidth="1"/>
    <col min="772" max="772" width="7.42578125" style="2" customWidth="1"/>
    <col min="773" max="773" width="3.42578125" style="2" customWidth="1"/>
    <col min="774" max="774" width="5.85546875" style="2" customWidth="1"/>
    <col min="775" max="775" width="7.7109375" style="2" customWidth="1"/>
    <col min="776" max="776" width="13.28515625" style="2" customWidth="1"/>
    <col min="777" max="777" width="8.28515625" style="2" customWidth="1"/>
    <col min="778" max="778" width="12.28515625" style="2" customWidth="1"/>
    <col min="779" max="779" width="18" style="2" customWidth="1"/>
    <col min="780" max="780" width="12" style="2" customWidth="1"/>
    <col min="781" max="781" width="12.5703125" style="2" customWidth="1"/>
    <col min="782" max="783" width="9.140625" style="2"/>
    <col min="784" max="784" width="20.28515625" style="2" customWidth="1"/>
    <col min="785" max="1024" width="9.140625" style="2"/>
    <col min="1025" max="1025" width="7.42578125" style="2" customWidth="1"/>
    <col min="1026" max="1026" width="5.140625" style="2" customWidth="1"/>
    <col min="1027" max="1027" width="5.85546875" style="2" customWidth="1"/>
    <col min="1028" max="1028" width="7.42578125" style="2" customWidth="1"/>
    <col min="1029" max="1029" width="3.42578125" style="2" customWidth="1"/>
    <col min="1030" max="1030" width="5.85546875" style="2" customWidth="1"/>
    <col min="1031" max="1031" width="7.7109375" style="2" customWidth="1"/>
    <col min="1032" max="1032" width="13.28515625" style="2" customWidth="1"/>
    <col min="1033" max="1033" width="8.28515625" style="2" customWidth="1"/>
    <col min="1034" max="1034" width="12.28515625" style="2" customWidth="1"/>
    <col min="1035" max="1035" width="18" style="2" customWidth="1"/>
    <col min="1036" max="1036" width="12" style="2" customWidth="1"/>
    <col min="1037" max="1037" width="12.5703125" style="2" customWidth="1"/>
    <col min="1038" max="1039" width="9.140625" style="2"/>
    <col min="1040" max="1040" width="20.28515625" style="2" customWidth="1"/>
    <col min="1041" max="1280" width="9.140625" style="2"/>
    <col min="1281" max="1281" width="7.42578125" style="2" customWidth="1"/>
    <col min="1282" max="1282" width="5.140625" style="2" customWidth="1"/>
    <col min="1283" max="1283" width="5.85546875" style="2" customWidth="1"/>
    <col min="1284" max="1284" width="7.42578125" style="2" customWidth="1"/>
    <col min="1285" max="1285" width="3.42578125" style="2" customWidth="1"/>
    <col min="1286" max="1286" width="5.85546875" style="2" customWidth="1"/>
    <col min="1287" max="1287" width="7.7109375" style="2" customWidth="1"/>
    <col min="1288" max="1288" width="13.28515625" style="2" customWidth="1"/>
    <col min="1289" max="1289" width="8.28515625" style="2" customWidth="1"/>
    <col min="1290" max="1290" width="12.28515625" style="2" customWidth="1"/>
    <col min="1291" max="1291" width="18" style="2" customWidth="1"/>
    <col min="1292" max="1292" width="12" style="2" customWidth="1"/>
    <col min="1293" max="1293" width="12.5703125" style="2" customWidth="1"/>
    <col min="1294" max="1295" width="9.140625" style="2"/>
    <col min="1296" max="1296" width="20.28515625" style="2" customWidth="1"/>
    <col min="1297" max="1536" width="9.140625" style="2"/>
    <col min="1537" max="1537" width="7.42578125" style="2" customWidth="1"/>
    <col min="1538" max="1538" width="5.140625" style="2" customWidth="1"/>
    <col min="1539" max="1539" width="5.85546875" style="2" customWidth="1"/>
    <col min="1540" max="1540" width="7.42578125" style="2" customWidth="1"/>
    <col min="1541" max="1541" width="3.42578125" style="2" customWidth="1"/>
    <col min="1542" max="1542" width="5.85546875" style="2" customWidth="1"/>
    <col min="1543" max="1543" width="7.7109375" style="2" customWidth="1"/>
    <col min="1544" max="1544" width="13.28515625" style="2" customWidth="1"/>
    <col min="1545" max="1545" width="8.28515625" style="2" customWidth="1"/>
    <col min="1546" max="1546" width="12.28515625" style="2" customWidth="1"/>
    <col min="1547" max="1547" width="18" style="2" customWidth="1"/>
    <col min="1548" max="1548" width="12" style="2" customWidth="1"/>
    <col min="1549" max="1549" width="12.5703125" style="2" customWidth="1"/>
    <col min="1550" max="1551" width="9.140625" style="2"/>
    <col min="1552" max="1552" width="20.28515625" style="2" customWidth="1"/>
    <col min="1553" max="1792" width="9.140625" style="2"/>
    <col min="1793" max="1793" width="7.42578125" style="2" customWidth="1"/>
    <col min="1794" max="1794" width="5.140625" style="2" customWidth="1"/>
    <col min="1795" max="1795" width="5.85546875" style="2" customWidth="1"/>
    <col min="1796" max="1796" width="7.42578125" style="2" customWidth="1"/>
    <col min="1797" max="1797" width="3.42578125" style="2" customWidth="1"/>
    <col min="1798" max="1798" width="5.85546875" style="2" customWidth="1"/>
    <col min="1799" max="1799" width="7.7109375" style="2" customWidth="1"/>
    <col min="1800" max="1800" width="13.28515625" style="2" customWidth="1"/>
    <col min="1801" max="1801" width="8.28515625" style="2" customWidth="1"/>
    <col min="1802" max="1802" width="12.28515625" style="2" customWidth="1"/>
    <col min="1803" max="1803" width="18" style="2" customWidth="1"/>
    <col min="1804" max="1804" width="12" style="2" customWidth="1"/>
    <col min="1805" max="1805" width="12.5703125" style="2" customWidth="1"/>
    <col min="1806" max="1807" width="9.140625" style="2"/>
    <col min="1808" max="1808" width="20.28515625" style="2" customWidth="1"/>
    <col min="1809" max="2048" width="9.140625" style="2"/>
    <col min="2049" max="2049" width="7.42578125" style="2" customWidth="1"/>
    <col min="2050" max="2050" width="5.140625" style="2" customWidth="1"/>
    <col min="2051" max="2051" width="5.85546875" style="2" customWidth="1"/>
    <col min="2052" max="2052" width="7.42578125" style="2" customWidth="1"/>
    <col min="2053" max="2053" width="3.42578125" style="2" customWidth="1"/>
    <col min="2054" max="2054" width="5.85546875" style="2" customWidth="1"/>
    <col min="2055" max="2055" width="7.7109375" style="2" customWidth="1"/>
    <col min="2056" max="2056" width="13.28515625" style="2" customWidth="1"/>
    <col min="2057" max="2057" width="8.28515625" style="2" customWidth="1"/>
    <col min="2058" max="2058" width="12.28515625" style="2" customWidth="1"/>
    <col min="2059" max="2059" width="18" style="2" customWidth="1"/>
    <col min="2060" max="2060" width="12" style="2" customWidth="1"/>
    <col min="2061" max="2061" width="12.5703125" style="2" customWidth="1"/>
    <col min="2062" max="2063" width="9.140625" style="2"/>
    <col min="2064" max="2064" width="20.28515625" style="2" customWidth="1"/>
    <col min="2065" max="2304" width="9.140625" style="2"/>
    <col min="2305" max="2305" width="7.42578125" style="2" customWidth="1"/>
    <col min="2306" max="2306" width="5.140625" style="2" customWidth="1"/>
    <col min="2307" max="2307" width="5.85546875" style="2" customWidth="1"/>
    <col min="2308" max="2308" width="7.42578125" style="2" customWidth="1"/>
    <col min="2309" max="2309" width="3.42578125" style="2" customWidth="1"/>
    <col min="2310" max="2310" width="5.85546875" style="2" customWidth="1"/>
    <col min="2311" max="2311" width="7.7109375" style="2" customWidth="1"/>
    <col min="2312" max="2312" width="13.28515625" style="2" customWidth="1"/>
    <col min="2313" max="2313" width="8.28515625" style="2" customWidth="1"/>
    <col min="2314" max="2314" width="12.28515625" style="2" customWidth="1"/>
    <col min="2315" max="2315" width="18" style="2" customWidth="1"/>
    <col min="2316" max="2316" width="12" style="2" customWidth="1"/>
    <col min="2317" max="2317" width="12.5703125" style="2" customWidth="1"/>
    <col min="2318" max="2319" width="9.140625" style="2"/>
    <col min="2320" max="2320" width="20.28515625" style="2" customWidth="1"/>
    <col min="2321" max="2560" width="9.140625" style="2"/>
    <col min="2561" max="2561" width="7.42578125" style="2" customWidth="1"/>
    <col min="2562" max="2562" width="5.140625" style="2" customWidth="1"/>
    <col min="2563" max="2563" width="5.85546875" style="2" customWidth="1"/>
    <col min="2564" max="2564" width="7.42578125" style="2" customWidth="1"/>
    <col min="2565" max="2565" width="3.42578125" style="2" customWidth="1"/>
    <col min="2566" max="2566" width="5.85546875" style="2" customWidth="1"/>
    <col min="2567" max="2567" width="7.7109375" style="2" customWidth="1"/>
    <col min="2568" max="2568" width="13.28515625" style="2" customWidth="1"/>
    <col min="2569" max="2569" width="8.28515625" style="2" customWidth="1"/>
    <col min="2570" max="2570" width="12.28515625" style="2" customWidth="1"/>
    <col min="2571" max="2571" width="18" style="2" customWidth="1"/>
    <col min="2572" max="2572" width="12" style="2" customWidth="1"/>
    <col min="2573" max="2573" width="12.5703125" style="2" customWidth="1"/>
    <col min="2574" max="2575" width="9.140625" style="2"/>
    <col min="2576" max="2576" width="20.28515625" style="2" customWidth="1"/>
    <col min="2577" max="2816" width="9.140625" style="2"/>
    <col min="2817" max="2817" width="7.42578125" style="2" customWidth="1"/>
    <col min="2818" max="2818" width="5.140625" style="2" customWidth="1"/>
    <col min="2819" max="2819" width="5.85546875" style="2" customWidth="1"/>
    <col min="2820" max="2820" width="7.42578125" style="2" customWidth="1"/>
    <col min="2821" max="2821" width="3.42578125" style="2" customWidth="1"/>
    <col min="2822" max="2822" width="5.85546875" style="2" customWidth="1"/>
    <col min="2823" max="2823" width="7.7109375" style="2" customWidth="1"/>
    <col min="2824" max="2824" width="13.28515625" style="2" customWidth="1"/>
    <col min="2825" max="2825" width="8.28515625" style="2" customWidth="1"/>
    <col min="2826" max="2826" width="12.28515625" style="2" customWidth="1"/>
    <col min="2827" max="2827" width="18" style="2" customWidth="1"/>
    <col min="2828" max="2828" width="12" style="2" customWidth="1"/>
    <col min="2829" max="2829" width="12.5703125" style="2" customWidth="1"/>
    <col min="2830" max="2831" width="9.140625" style="2"/>
    <col min="2832" max="2832" width="20.28515625" style="2" customWidth="1"/>
    <col min="2833" max="3072" width="9.140625" style="2"/>
    <col min="3073" max="3073" width="7.42578125" style="2" customWidth="1"/>
    <col min="3074" max="3074" width="5.140625" style="2" customWidth="1"/>
    <col min="3075" max="3075" width="5.85546875" style="2" customWidth="1"/>
    <col min="3076" max="3076" width="7.42578125" style="2" customWidth="1"/>
    <col min="3077" max="3077" width="3.42578125" style="2" customWidth="1"/>
    <col min="3078" max="3078" width="5.85546875" style="2" customWidth="1"/>
    <col min="3079" max="3079" width="7.7109375" style="2" customWidth="1"/>
    <col min="3080" max="3080" width="13.28515625" style="2" customWidth="1"/>
    <col min="3081" max="3081" width="8.28515625" style="2" customWidth="1"/>
    <col min="3082" max="3082" width="12.28515625" style="2" customWidth="1"/>
    <col min="3083" max="3083" width="18" style="2" customWidth="1"/>
    <col min="3084" max="3084" width="12" style="2" customWidth="1"/>
    <col min="3085" max="3085" width="12.5703125" style="2" customWidth="1"/>
    <col min="3086" max="3087" width="9.140625" style="2"/>
    <col min="3088" max="3088" width="20.28515625" style="2" customWidth="1"/>
    <col min="3089" max="3328" width="9.140625" style="2"/>
    <col min="3329" max="3329" width="7.42578125" style="2" customWidth="1"/>
    <col min="3330" max="3330" width="5.140625" style="2" customWidth="1"/>
    <col min="3331" max="3331" width="5.85546875" style="2" customWidth="1"/>
    <col min="3332" max="3332" width="7.42578125" style="2" customWidth="1"/>
    <col min="3333" max="3333" width="3.42578125" style="2" customWidth="1"/>
    <col min="3334" max="3334" width="5.85546875" style="2" customWidth="1"/>
    <col min="3335" max="3335" width="7.7109375" style="2" customWidth="1"/>
    <col min="3336" max="3336" width="13.28515625" style="2" customWidth="1"/>
    <col min="3337" max="3337" width="8.28515625" style="2" customWidth="1"/>
    <col min="3338" max="3338" width="12.28515625" style="2" customWidth="1"/>
    <col min="3339" max="3339" width="18" style="2" customWidth="1"/>
    <col min="3340" max="3340" width="12" style="2" customWidth="1"/>
    <col min="3341" max="3341" width="12.5703125" style="2" customWidth="1"/>
    <col min="3342" max="3343" width="9.140625" style="2"/>
    <col min="3344" max="3344" width="20.28515625" style="2" customWidth="1"/>
    <col min="3345" max="3584" width="9.140625" style="2"/>
    <col min="3585" max="3585" width="7.42578125" style="2" customWidth="1"/>
    <col min="3586" max="3586" width="5.140625" style="2" customWidth="1"/>
    <col min="3587" max="3587" width="5.85546875" style="2" customWidth="1"/>
    <col min="3588" max="3588" width="7.42578125" style="2" customWidth="1"/>
    <col min="3589" max="3589" width="3.42578125" style="2" customWidth="1"/>
    <col min="3590" max="3590" width="5.85546875" style="2" customWidth="1"/>
    <col min="3591" max="3591" width="7.7109375" style="2" customWidth="1"/>
    <col min="3592" max="3592" width="13.28515625" style="2" customWidth="1"/>
    <col min="3593" max="3593" width="8.28515625" style="2" customWidth="1"/>
    <col min="3594" max="3594" width="12.28515625" style="2" customWidth="1"/>
    <col min="3595" max="3595" width="18" style="2" customWidth="1"/>
    <col min="3596" max="3596" width="12" style="2" customWidth="1"/>
    <col min="3597" max="3597" width="12.5703125" style="2" customWidth="1"/>
    <col min="3598" max="3599" width="9.140625" style="2"/>
    <col min="3600" max="3600" width="20.28515625" style="2" customWidth="1"/>
    <col min="3601" max="3840" width="9.140625" style="2"/>
    <col min="3841" max="3841" width="7.42578125" style="2" customWidth="1"/>
    <col min="3842" max="3842" width="5.140625" style="2" customWidth="1"/>
    <col min="3843" max="3843" width="5.85546875" style="2" customWidth="1"/>
    <col min="3844" max="3844" width="7.42578125" style="2" customWidth="1"/>
    <col min="3845" max="3845" width="3.42578125" style="2" customWidth="1"/>
    <col min="3846" max="3846" width="5.85546875" style="2" customWidth="1"/>
    <col min="3847" max="3847" width="7.7109375" style="2" customWidth="1"/>
    <col min="3848" max="3848" width="13.28515625" style="2" customWidth="1"/>
    <col min="3849" max="3849" width="8.28515625" style="2" customWidth="1"/>
    <col min="3850" max="3850" width="12.28515625" style="2" customWidth="1"/>
    <col min="3851" max="3851" width="18" style="2" customWidth="1"/>
    <col min="3852" max="3852" width="12" style="2" customWidth="1"/>
    <col min="3853" max="3853" width="12.5703125" style="2" customWidth="1"/>
    <col min="3854" max="3855" width="9.140625" style="2"/>
    <col min="3856" max="3856" width="20.28515625" style="2" customWidth="1"/>
    <col min="3857" max="4096" width="9.140625" style="2"/>
    <col min="4097" max="4097" width="7.42578125" style="2" customWidth="1"/>
    <col min="4098" max="4098" width="5.140625" style="2" customWidth="1"/>
    <col min="4099" max="4099" width="5.85546875" style="2" customWidth="1"/>
    <col min="4100" max="4100" width="7.42578125" style="2" customWidth="1"/>
    <col min="4101" max="4101" width="3.42578125" style="2" customWidth="1"/>
    <col min="4102" max="4102" width="5.85546875" style="2" customWidth="1"/>
    <col min="4103" max="4103" width="7.7109375" style="2" customWidth="1"/>
    <col min="4104" max="4104" width="13.28515625" style="2" customWidth="1"/>
    <col min="4105" max="4105" width="8.28515625" style="2" customWidth="1"/>
    <col min="4106" max="4106" width="12.28515625" style="2" customWidth="1"/>
    <col min="4107" max="4107" width="18" style="2" customWidth="1"/>
    <col min="4108" max="4108" width="12" style="2" customWidth="1"/>
    <col min="4109" max="4109" width="12.5703125" style="2" customWidth="1"/>
    <col min="4110" max="4111" width="9.140625" style="2"/>
    <col min="4112" max="4112" width="20.28515625" style="2" customWidth="1"/>
    <col min="4113" max="4352" width="9.140625" style="2"/>
    <col min="4353" max="4353" width="7.42578125" style="2" customWidth="1"/>
    <col min="4354" max="4354" width="5.140625" style="2" customWidth="1"/>
    <col min="4355" max="4355" width="5.85546875" style="2" customWidth="1"/>
    <col min="4356" max="4356" width="7.42578125" style="2" customWidth="1"/>
    <col min="4357" max="4357" width="3.42578125" style="2" customWidth="1"/>
    <col min="4358" max="4358" width="5.85546875" style="2" customWidth="1"/>
    <col min="4359" max="4359" width="7.7109375" style="2" customWidth="1"/>
    <col min="4360" max="4360" width="13.28515625" style="2" customWidth="1"/>
    <col min="4361" max="4361" width="8.28515625" style="2" customWidth="1"/>
    <col min="4362" max="4362" width="12.28515625" style="2" customWidth="1"/>
    <col min="4363" max="4363" width="18" style="2" customWidth="1"/>
    <col min="4364" max="4364" width="12" style="2" customWidth="1"/>
    <col min="4365" max="4365" width="12.5703125" style="2" customWidth="1"/>
    <col min="4366" max="4367" width="9.140625" style="2"/>
    <col min="4368" max="4368" width="20.28515625" style="2" customWidth="1"/>
    <col min="4369" max="4608" width="9.140625" style="2"/>
    <col min="4609" max="4609" width="7.42578125" style="2" customWidth="1"/>
    <col min="4610" max="4610" width="5.140625" style="2" customWidth="1"/>
    <col min="4611" max="4611" width="5.85546875" style="2" customWidth="1"/>
    <col min="4612" max="4612" width="7.42578125" style="2" customWidth="1"/>
    <col min="4613" max="4613" width="3.42578125" style="2" customWidth="1"/>
    <col min="4614" max="4614" width="5.85546875" style="2" customWidth="1"/>
    <col min="4615" max="4615" width="7.7109375" style="2" customWidth="1"/>
    <col min="4616" max="4616" width="13.28515625" style="2" customWidth="1"/>
    <col min="4617" max="4617" width="8.28515625" style="2" customWidth="1"/>
    <col min="4618" max="4618" width="12.28515625" style="2" customWidth="1"/>
    <col min="4619" max="4619" width="18" style="2" customWidth="1"/>
    <col min="4620" max="4620" width="12" style="2" customWidth="1"/>
    <col min="4621" max="4621" width="12.5703125" style="2" customWidth="1"/>
    <col min="4622" max="4623" width="9.140625" style="2"/>
    <col min="4624" max="4624" width="20.28515625" style="2" customWidth="1"/>
    <col min="4625" max="4864" width="9.140625" style="2"/>
    <col min="4865" max="4865" width="7.42578125" style="2" customWidth="1"/>
    <col min="4866" max="4866" width="5.140625" style="2" customWidth="1"/>
    <col min="4867" max="4867" width="5.85546875" style="2" customWidth="1"/>
    <col min="4868" max="4868" width="7.42578125" style="2" customWidth="1"/>
    <col min="4869" max="4869" width="3.42578125" style="2" customWidth="1"/>
    <col min="4870" max="4870" width="5.85546875" style="2" customWidth="1"/>
    <col min="4871" max="4871" width="7.7109375" style="2" customWidth="1"/>
    <col min="4872" max="4872" width="13.28515625" style="2" customWidth="1"/>
    <col min="4873" max="4873" width="8.28515625" style="2" customWidth="1"/>
    <col min="4874" max="4874" width="12.28515625" style="2" customWidth="1"/>
    <col min="4875" max="4875" width="18" style="2" customWidth="1"/>
    <col min="4876" max="4876" width="12" style="2" customWidth="1"/>
    <col min="4877" max="4877" width="12.5703125" style="2" customWidth="1"/>
    <col min="4878" max="4879" width="9.140625" style="2"/>
    <col min="4880" max="4880" width="20.28515625" style="2" customWidth="1"/>
    <col min="4881" max="5120" width="9.140625" style="2"/>
    <col min="5121" max="5121" width="7.42578125" style="2" customWidth="1"/>
    <col min="5122" max="5122" width="5.140625" style="2" customWidth="1"/>
    <col min="5123" max="5123" width="5.85546875" style="2" customWidth="1"/>
    <col min="5124" max="5124" width="7.42578125" style="2" customWidth="1"/>
    <col min="5125" max="5125" width="3.42578125" style="2" customWidth="1"/>
    <col min="5126" max="5126" width="5.85546875" style="2" customWidth="1"/>
    <col min="5127" max="5127" width="7.7109375" style="2" customWidth="1"/>
    <col min="5128" max="5128" width="13.28515625" style="2" customWidth="1"/>
    <col min="5129" max="5129" width="8.28515625" style="2" customWidth="1"/>
    <col min="5130" max="5130" width="12.28515625" style="2" customWidth="1"/>
    <col min="5131" max="5131" width="18" style="2" customWidth="1"/>
    <col min="5132" max="5132" width="12" style="2" customWidth="1"/>
    <col min="5133" max="5133" width="12.5703125" style="2" customWidth="1"/>
    <col min="5134" max="5135" width="9.140625" style="2"/>
    <col min="5136" max="5136" width="20.28515625" style="2" customWidth="1"/>
    <col min="5137" max="5376" width="9.140625" style="2"/>
    <col min="5377" max="5377" width="7.42578125" style="2" customWidth="1"/>
    <col min="5378" max="5378" width="5.140625" style="2" customWidth="1"/>
    <col min="5379" max="5379" width="5.85546875" style="2" customWidth="1"/>
    <col min="5380" max="5380" width="7.42578125" style="2" customWidth="1"/>
    <col min="5381" max="5381" width="3.42578125" style="2" customWidth="1"/>
    <col min="5382" max="5382" width="5.85546875" style="2" customWidth="1"/>
    <col min="5383" max="5383" width="7.7109375" style="2" customWidth="1"/>
    <col min="5384" max="5384" width="13.28515625" style="2" customWidth="1"/>
    <col min="5385" max="5385" width="8.28515625" style="2" customWidth="1"/>
    <col min="5386" max="5386" width="12.28515625" style="2" customWidth="1"/>
    <col min="5387" max="5387" width="18" style="2" customWidth="1"/>
    <col min="5388" max="5388" width="12" style="2" customWidth="1"/>
    <col min="5389" max="5389" width="12.5703125" style="2" customWidth="1"/>
    <col min="5390" max="5391" width="9.140625" style="2"/>
    <col min="5392" max="5392" width="20.28515625" style="2" customWidth="1"/>
    <col min="5393" max="5632" width="9.140625" style="2"/>
    <col min="5633" max="5633" width="7.42578125" style="2" customWidth="1"/>
    <col min="5634" max="5634" width="5.140625" style="2" customWidth="1"/>
    <col min="5635" max="5635" width="5.85546875" style="2" customWidth="1"/>
    <col min="5636" max="5636" width="7.42578125" style="2" customWidth="1"/>
    <col min="5637" max="5637" width="3.42578125" style="2" customWidth="1"/>
    <col min="5638" max="5638" width="5.85546875" style="2" customWidth="1"/>
    <col min="5639" max="5639" width="7.7109375" style="2" customWidth="1"/>
    <col min="5640" max="5640" width="13.28515625" style="2" customWidth="1"/>
    <col min="5641" max="5641" width="8.28515625" style="2" customWidth="1"/>
    <col min="5642" max="5642" width="12.28515625" style="2" customWidth="1"/>
    <col min="5643" max="5643" width="18" style="2" customWidth="1"/>
    <col min="5644" max="5644" width="12" style="2" customWidth="1"/>
    <col min="5645" max="5645" width="12.5703125" style="2" customWidth="1"/>
    <col min="5646" max="5647" width="9.140625" style="2"/>
    <col min="5648" max="5648" width="20.28515625" style="2" customWidth="1"/>
    <col min="5649" max="5888" width="9.140625" style="2"/>
    <col min="5889" max="5889" width="7.42578125" style="2" customWidth="1"/>
    <col min="5890" max="5890" width="5.140625" style="2" customWidth="1"/>
    <col min="5891" max="5891" width="5.85546875" style="2" customWidth="1"/>
    <col min="5892" max="5892" width="7.42578125" style="2" customWidth="1"/>
    <col min="5893" max="5893" width="3.42578125" style="2" customWidth="1"/>
    <col min="5894" max="5894" width="5.85546875" style="2" customWidth="1"/>
    <col min="5895" max="5895" width="7.7109375" style="2" customWidth="1"/>
    <col min="5896" max="5896" width="13.28515625" style="2" customWidth="1"/>
    <col min="5897" max="5897" width="8.28515625" style="2" customWidth="1"/>
    <col min="5898" max="5898" width="12.28515625" style="2" customWidth="1"/>
    <col min="5899" max="5899" width="18" style="2" customWidth="1"/>
    <col min="5900" max="5900" width="12" style="2" customWidth="1"/>
    <col min="5901" max="5901" width="12.5703125" style="2" customWidth="1"/>
    <col min="5902" max="5903" width="9.140625" style="2"/>
    <col min="5904" max="5904" width="20.28515625" style="2" customWidth="1"/>
    <col min="5905" max="6144" width="9.140625" style="2"/>
    <col min="6145" max="6145" width="7.42578125" style="2" customWidth="1"/>
    <col min="6146" max="6146" width="5.140625" style="2" customWidth="1"/>
    <col min="6147" max="6147" width="5.85546875" style="2" customWidth="1"/>
    <col min="6148" max="6148" width="7.42578125" style="2" customWidth="1"/>
    <col min="6149" max="6149" width="3.42578125" style="2" customWidth="1"/>
    <col min="6150" max="6150" width="5.85546875" style="2" customWidth="1"/>
    <col min="6151" max="6151" width="7.7109375" style="2" customWidth="1"/>
    <col min="6152" max="6152" width="13.28515625" style="2" customWidth="1"/>
    <col min="6153" max="6153" width="8.28515625" style="2" customWidth="1"/>
    <col min="6154" max="6154" width="12.28515625" style="2" customWidth="1"/>
    <col min="6155" max="6155" width="18" style="2" customWidth="1"/>
    <col min="6156" max="6156" width="12" style="2" customWidth="1"/>
    <col min="6157" max="6157" width="12.5703125" style="2" customWidth="1"/>
    <col min="6158" max="6159" width="9.140625" style="2"/>
    <col min="6160" max="6160" width="20.28515625" style="2" customWidth="1"/>
    <col min="6161" max="6400" width="9.140625" style="2"/>
    <col min="6401" max="6401" width="7.42578125" style="2" customWidth="1"/>
    <col min="6402" max="6402" width="5.140625" style="2" customWidth="1"/>
    <col min="6403" max="6403" width="5.85546875" style="2" customWidth="1"/>
    <col min="6404" max="6404" width="7.42578125" style="2" customWidth="1"/>
    <col min="6405" max="6405" width="3.42578125" style="2" customWidth="1"/>
    <col min="6406" max="6406" width="5.85546875" style="2" customWidth="1"/>
    <col min="6407" max="6407" width="7.7109375" style="2" customWidth="1"/>
    <col min="6408" max="6408" width="13.28515625" style="2" customWidth="1"/>
    <col min="6409" max="6409" width="8.28515625" style="2" customWidth="1"/>
    <col min="6410" max="6410" width="12.28515625" style="2" customWidth="1"/>
    <col min="6411" max="6411" width="18" style="2" customWidth="1"/>
    <col min="6412" max="6412" width="12" style="2" customWidth="1"/>
    <col min="6413" max="6413" width="12.5703125" style="2" customWidth="1"/>
    <col min="6414" max="6415" width="9.140625" style="2"/>
    <col min="6416" max="6416" width="20.28515625" style="2" customWidth="1"/>
    <col min="6417" max="6656" width="9.140625" style="2"/>
    <col min="6657" max="6657" width="7.42578125" style="2" customWidth="1"/>
    <col min="6658" max="6658" width="5.140625" style="2" customWidth="1"/>
    <col min="6659" max="6659" width="5.85546875" style="2" customWidth="1"/>
    <col min="6660" max="6660" width="7.42578125" style="2" customWidth="1"/>
    <col min="6661" max="6661" width="3.42578125" style="2" customWidth="1"/>
    <col min="6662" max="6662" width="5.85546875" style="2" customWidth="1"/>
    <col min="6663" max="6663" width="7.7109375" style="2" customWidth="1"/>
    <col min="6664" max="6664" width="13.28515625" style="2" customWidth="1"/>
    <col min="6665" max="6665" width="8.28515625" style="2" customWidth="1"/>
    <col min="6666" max="6666" width="12.28515625" style="2" customWidth="1"/>
    <col min="6667" max="6667" width="18" style="2" customWidth="1"/>
    <col min="6668" max="6668" width="12" style="2" customWidth="1"/>
    <col min="6669" max="6669" width="12.5703125" style="2" customWidth="1"/>
    <col min="6670" max="6671" width="9.140625" style="2"/>
    <col min="6672" max="6672" width="20.28515625" style="2" customWidth="1"/>
    <col min="6673" max="6912" width="9.140625" style="2"/>
    <col min="6913" max="6913" width="7.42578125" style="2" customWidth="1"/>
    <col min="6914" max="6914" width="5.140625" style="2" customWidth="1"/>
    <col min="6915" max="6915" width="5.85546875" style="2" customWidth="1"/>
    <col min="6916" max="6916" width="7.42578125" style="2" customWidth="1"/>
    <col min="6917" max="6917" width="3.42578125" style="2" customWidth="1"/>
    <col min="6918" max="6918" width="5.85546875" style="2" customWidth="1"/>
    <col min="6919" max="6919" width="7.7109375" style="2" customWidth="1"/>
    <col min="6920" max="6920" width="13.28515625" style="2" customWidth="1"/>
    <col min="6921" max="6921" width="8.28515625" style="2" customWidth="1"/>
    <col min="6922" max="6922" width="12.28515625" style="2" customWidth="1"/>
    <col min="6923" max="6923" width="18" style="2" customWidth="1"/>
    <col min="6924" max="6924" width="12" style="2" customWidth="1"/>
    <col min="6925" max="6925" width="12.5703125" style="2" customWidth="1"/>
    <col min="6926" max="6927" width="9.140625" style="2"/>
    <col min="6928" max="6928" width="20.28515625" style="2" customWidth="1"/>
    <col min="6929" max="7168" width="9.140625" style="2"/>
    <col min="7169" max="7169" width="7.42578125" style="2" customWidth="1"/>
    <col min="7170" max="7170" width="5.140625" style="2" customWidth="1"/>
    <col min="7171" max="7171" width="5.85546875" style="2" customWidth="1"/>
    <col min="7172" max="7172" width="7.42578125" style="2" customWidth="1"/>
    <col min="7173" max="7173" width="3.42578125" style="2" customWidth="1"/>
    <col min="7174" max="7174" width="5.85546875" style="2" customWidth="1"/>
    <col min="7175" max="7175" width="7.7109375" style="2" customWidth="1"/>
    <col min="7176" max="7176" width="13.28515625" style="2" customWidth="1"/>
    <col min="7177" max="7177" width="8.28515625" style="2" customWidth="1"/>
    <col min="7178" max="7178" width="12.28515625" style="2" customWidth="1"/>
    <col min="7179" max="7179" width="18" style="2" customWidth="1"/>
    <col min="7180" max="7180" width="12" style="2" customWidth="1"/>
    <col min="7181" max="7181" width="12.5703125" style="2" customWidth="1"/>
    <col min="7182" max="7183" width="9.140625" style="2"/>
    <col min="7184" max="7184" width="20.28515625" style="2" customWidth="1"/>
    <col min="7185" max="7424" width="9.140625" style="2"/>
    <col min="7425" max="7425" width="7.42578125" style="2" customWidth="1"/>
    <col min="7426" max="7426" width="5.140625" style="2" customWidth="1"/>
    <col min="7427" max="7427" width="5.85546875" style="2" customWidth="1"/>
    <col min="7428" max="7428" width="7.42578125" style="2" customWidth="1"/>
    <col min="7429" max="7429" width="3.42578125" style="2" customWidth="1"/>
    <col min="7430" max="7430" width="5.85546875" style="2" customWidth="1"/>
    <col min="7431" max="7431" width="7.7109375" style="2" customWidth="1"/>
    <col min="7432" max="7432" width="13.28515625" style="2" customWidth="1"/>
    <col min="7433" max="7433" width="8.28515625" style="2" customWidth="1"/>
    <col min="7434" max="7434" width="12.28515625" style="2" customWidth="1"/>
    <col min="7435" max="7435" width="18" style="2" customWidth="1"/>
    <col min="7436" max="7436" width="12" style="2" customWidth="1"/>
    <col min="7437" max="7437" width="12.5703125" style="2" customWidth="1"/>
    <col min="7438" max="7439" width="9.140625" style="2"/>
    <col min="7440" max="7440" width="20.28515625" style="2" customWidth="1"/>
    <col min="7441" max="7680" width="9.140625" style="2"/>
    <col min="7681" max="7681" width="7.42578125" style="2" customWidth="1"/>
    <col min="7682" max="7682" width="5.140625" style="2" customWidth="1"/>
    <col min="7683" max="7683" width="5.85546875" style="2" customWidth="1"/>
    <col min="7684" max="7684" width="7.42578125" style="2" customWidth="1"/>
    <col min="7685" max="7685" width="3.42578125" style="2" customWidth="1"/>
    <col min="7686" max="7686" width="5.85546875" style="2" customWidth="1"/>
    <col min="7687" max="7687" width="7.7109375" style="2" customWidth="1"/>
    <col min="7688" max="7688" width="13.28515625" style="2" customWidth="1"/>
    <col min="7689" max="7689" width="8.28515625" style="2" customWidth="1"/>
    <col min="7690" max="7690" width="12.28515625" style="2" customWidth="1"/>
    <col min="7691" max="7691" width="18" style="2" customWidth="1"/>
    <col min="7692" max="7692" width="12" style="2" customWidth="1"/>
    <col min="7693" max="7693" width="12.5703125" style="2" customWidth="1"/>
    <col min="7694" max="7695" width="9.140625" style="2"/>
    <col min="7696" max="7696" width="20.28515625" style="2" customWidth="1"/>
    <col min="7697" max="7936" width="9.140625" style="2"/>
    <col min="7937" max="7937" width="7.42578125" style="2" customWidth="1"/>
    <col min="7938" max="7938" width="5.140625" style="2" customWidth="1"/>
    <col min="7939" max="7939" width="5.85546875" style="2" customWidth="1"/>
    <col min="7940" max="7940" width="7.42578125" style="2" customWidth="1"/>
    <col min="7941" max="7941" width="3.42578125" style="2" customWidth="1"/>
    <col min="7942" max="7942" width="5.85546875" style="2" customWidth="1"/>
    <col min="7943" max="7943" width="7.7109375" style="2" customWidth="1"/>
    <col min="7944" max="7944" width="13.28515625" style="2" customWidth="1"/>
    <col min="7945" max="7945" width="8.28515625" style="2" customWidth="1"/>
    <col min="7946" max="7946" width="12.28515625" style="2" customWidth="1"/>
    <col min="7947" max="7947" width="18" style="2" customWidth="1"/>
    <col min="7948" max="7948" width="12" style="2" customWidth="1"/>
    <col min="7949" max="7949" width="12.5703125" style="2" customWidth="1"/>
    <col min="7950" max="7951" width="9.140625" style="2"/>
    <col min="7952" max="7952" width="20.28515625" style="2" customWidth="1"/>
    <col min="7953" max="8192" width="9.140625" style="2"/>
    <col min="8193" max="8193" width="7.42578125" style="2" customWidth="1"/>
    <col min="8194" max="8194" width="5.140625" style="2" customWidth="1"/>
    <col min="8195" max="8195" width="5.85546875" style="2" customWidth="1"/>
    <col min="8196" max="8196" width="7.42578125" style="2" customWidth="1"/>
    <col min="8197" max="8197" width="3.42578125" style="2" customWidth="1"/>
    <col min="8198" max="8198" width="5.85546875" style="2" customWidth="1"/>
    <col min="8199" max="8199" width="7.7109375" style="2" customWidth="1"/>
    <col min="8200" max="8200" width="13.28515625" style="2" customWidth="1"/>
    <col min="8201" max="8201" width="8.28515625" style="2" customWidth="1"/>
    <col min="8202" max="8202" width="12.28515625" style="2" customWidth="1"/>
    <col min="8203" max="8203" width="18" style="2" customWidth="1"/>
    <col min="8204" max="8204" width="12" style="2" customWidth="1"/>
    <col min="8205" max="8205" width="12.5703125" style="2" customWidth="1"/>
    <col min="8206" max="8207" width="9.140625" style="2"/>
    <col min="8208" max="8208" width="20.28515625" style="2" customWidth="1"/>
    <col min="8209" max="8448" width="9.140625" style="2"/>
    <col min="8449" max="8449" width="7.42578125" style="2" customWidth="1"/>
    <col min="8450" max="8450" width="5.140625" style="2" customWidth="1"/>
    <col min="8451" max="8451" width="5.85546875" style="2" customWidth="1"/>
    <col min="8452" max="8452" width="7.42578125" style="2" customWidth="1"/>
    <col min="8453" max="8453" width="3.42578125" style="2" customWidth="1"/>
    <col min="8454" max="8454" width="5.85546875" style="2" customWidth="1"/>
    <col min="8455" max="8455" width="7.7109375" style="2" customWidth="1"/>
    <col min="8456" max="8456" width="13.28515625" style="2" customWidth="1"/>
    <col min="8457" max="8457" width="8.28515625" style="2" customWidth="1"/>
    <col min="8458" max="8458" width="12.28515625" style="2" customWidth="1"/>
    <col min="8459" max="8459" width="18" style="2" customWidth="1"/>
    <col min="8460" max="8460" width="12" style="2" customWidth="1"/>
    <col min="8461" max="8461" width="12.5703125" style="2" customWidth="1"/>
    <col min="8462" max="8463" width="9.140625" style="2"/>
    <col min="8464" max="8464" width="20.28515625" style="2" customWidth="1"/>
    <col min="8465" max="8704" width="9.140625" style="2"/>
    <col min="8705" max="8705" width="7.42578125" style="2" customWidth="1"/>
    <col min="8706" max="8706" width="5.140625" style="2" customWidth="1"/>
    <col min="8707" max="8707" width="5.85546875" style="2" customWidth="1"/>
    <col min="8708" max="8708" width="7.42578125" style="2" customWidth="1"/>
    <col min="8709" max="8709" width="3.42578125" style="2" customWidth="1"/>
    <col min="8710" max="8710" width="5.85546875" style="2" customWidth="1"/>
    <col min="8711" max="8711" width="7.7109375" style="2" customWidth="1"/>
    <col min="8712" max="8712" width="13.28515625" style="2" customWidth="1"/>
    <col min="8713" max="8713" width="8.28515625" style="2" customWidth="1"/>
    <col min="8714" max="8714" width="12.28515625" style="2" customWidth="1"/>
    <col min="8715" max="8715" width="18" style="2" customWidth="1"/>
    <col min="8716" max="8716" width="12" style="2" customWidth="1"/>
    <col min="8717" max="8717" width="12.5703125" style="2" customWidth="1"/>
    <col min="8718" max="8719" width="9.140625" style="2"/>
    <col min="8720" max="8720" width="20.28515625" style="2" customWidth="1"/>
    <col min="8721" max="8960" width="9.140625" style="2"/>
    <col min="8961" max="8961" width="7.42578125" style="2" customWidth="1"/>
    <col min="8962" max="8962" width="5.140625" style="2" customWidth="1"/>
    <col min="8963" max="8963" width="5.85546875" style="2" customWidth="1"/>
    <col min="8964" max="8964" width="7.42578125" style="2" customWidth="1"/>
    <col min="8965" max="8965" width="3.42578125" style="2" customWidth="1"/>
    <col min="8966" max="8966" width="5.85546875" style="2" customWidth="1"/>
    <col min="8967" max="8967" width="7.7109375" style="2" customWidth="1"/>
    <col min="8968" max="8968" width="13.28515625" style="2" customWidth="1"/>
    <col min="8969" max="8969" width="8.28515625" style="2" customWidth="1"/>
    <col min="8970" max="8970" width="12.28515625" style="2" customWidth="1"/>
    <col min="8971" max="8971" width="18" style="2" customWidth="1"/>
    <col min="8972" max="8972" width="12" style="2" customWidth="1"/>
    <col min="8973" max="8973" width="12.5703125" style="2" customWidth="1"/>
    <col min="8974" max="8975" width="9.140625" style="2"/>
    <col min="8976" max="8976" width="20.28515625" style="2" customWidth="1"/>
    <col min="8977" max="9216" width="9.140625" style="2"/>
    <col min="9217" max="9217" width="7.42578125" style="2" customWidth="1"/>
    <col min="9218" max="9218" width="5.140625" style="2" customWidth="1"/>
    <col min="9219" max="9219" width="5.85546875" style="2" customWidth="1"/>
    <col min="9220" max="9220" width="7.42578125" style="2" customWidth="1"/>
    <col min="9221" max="9221" width="3.42578125" style="2" customWidth="1"/>
    <col min="9222" max="9222" width="5.85546875" style="2" customWidth="1"/>
    <col min="9223" max="9223" width="7.7109375" style="2" customWidth="1"/>
    <col min="9224" max="9224" width="13.28515625" style="2" customWidth="1"/>
    <col min="9225" max="9225" width="8.28515625" style="2" customWidth="1"/>
    <col min="9226" max="9226" width="12.28515625" style="2" customWidth="1"/>
    <col min="9227" max="9227" width="18" style="2" customWidth="1"/>
    <col min="9228" max="9228" width="12" style="2" customWidth="1"/>
    <col min="9229" max="9229" width="12.5703125" style="2" customWidth="1"/>
    <col min="9230" max="9231" width="9.140625" style="2"/>
    <col min="9232" max="9232" width="20.28515625" style="2" customWidth="1"/>
    <col min="9233" max="9472" width="9.140625" style="2"/>
    <col min="9473" max="9473" width="7.42578125" style="2" customWidth="1"/>
    <col min="9474" max="9474" width="5.140625" style="2" customWidth="1"/>
    <col min="9475" max="9475" width="5.85546875" style="2" customWidth="1"/>
    <col min="9476" max="9476" width="7.42578125" style="2" customWidth="1"/>
    <col min="9477" max="9477" width="3.42578125" style="2" customWidth="1"/>
    <col min="9478" max="9478" width="5.85546875" style="2" customWidth="1"/>
    <col min="9479" max="9479" width="7.7109375" style="2" customWidth="1"/>
    <col min="9480" max="9480" width="13.28515625" style="2" customWidth="1"/>
    <col min="9481" max="9481" width="8.28515625" style="2" customWidth="1"/>
    <col min="9482" max="9482" width="12.28515625" style="2" customWidth="1"/>
    <col min="9483" max="9483" width="18" style="2" customWidth="1"/>
    <col min="9484" max="9484" width="12" style="2" customWidth="1"/>
    <col min="9485" max="9485" width="12.5703125" style="2" customWidth="1"/>
    <col min="9486" max="9487" width="9.140625" style="2"/>
    <col min="9488" max="9488" width="20.28515625" style="2" customWidth="1"/>
    <col min="9489" max="9728" width="9.140625" style="2"/>
    <col min="9729" max="9729" width="7.42578125" style="2" customWidth="1"/>
    <col min="9730" max="9730" width="5.140625" style="2" customWidth="1"/>
    <col min="9731" max="9731" width="5.85546875" style="2" customWidth="1"/>
    <col min="9732" max="9732" width="7.42578125" style="2" customWidth="1"/>
    <col min="9733" max="9733" width="3.42578125" style="2" customWidth="1"/>
    <col min="9734" max="9734" width="5.85546875" style="2" customWidth="1"/>
    <col min="9735" max="9735" width="7.7109375" style="2" customWidth="1"/>
    <col min="9736" max="9736" width="13.28515625" style="2" customWidth="1"/>
    <col min="9737" max="9737" width="8.28515625" style="2" customWidth="1"/>
    <col min="9738" max="9738" width="12.28515625" style="2" customWidth="1"/>
    <col min="9739" max="9739" width="18" style="2" customWidth="1"/>
    <col min="9740" max="9740" width="12" style="2" customWidth="1"/>
    <col min="9741" max="9741" width="12.5703125" style="2" customWidth="1"/>
    <col min="9742" max="9743" width="9.140625" style="2"/>
    <col min="9744" max="9744" width="20.28515625" style="2" customWidth="1"/>
    <col min="9745" max="9984" width="9.140625" style="2"/>
    <col min="9985" max="9985" width="7.42578125" style="2" customWidth="1"/>
    <col min="9986" max="9986" width="5.140625" style="2" customWidth="1"/>
    <col min="9987" max="9987" width="5.85546875" style="2" customWidth="1"/>
    <col min="9988" max="9988" width="7.42578125" style="2" customWidth="1"/>
    <col min="9989" max="9989" width="3.42578125" style="2" customWidth="1"/>
    <col min="9990" max="9990" width="5.85546875" style="2" customWidth="1"/>
    <col min="9991" max="9991" width="7.7109375" style="2" customWidth="1"/>
    <col min="9992" max="9992" width="13.28515625" style="2" customWidth="1"/>
    <col min="9993" max="9993" width="8.28515625" style="2" customWidth="1"/>
    <col min="9994" max="9994" width="12.28515625" style="2" customWidth="1"/>
    <col min="9995" max="9995" width="18" style="2" customWidth="1"/>
    <col min="9996" max="9996" width="12" style="2" customWidth="1"/>
    <col min="9997" max="9997" width="12.5703125" style="2" customWidth="1"/>
    <col min="9998" max="9999" width="9.140625" style="2"/>
    <col min="10000" max="10000" width="20.28515625" style="2" customWidth="1"/>
    <col min="10001" max="10240" width="9.140625" style="2"/>
    <col min="10241" max="10241" width="7.42578125" style="2" customWidth="1"/>
    <col min="10242" max="10242" width="5.140625" style="2" customWidth="1"/>
    <col min="10243" max="10243" width="5.85546875" style="2" customWidth="1"/>
    <col min="10244" max="10244" width="7.42578125" style="2" customWidth="1"/>
    <col min="10245" max="10245" width="3.42578125" style="2" customWidth="1"/>
    <col min="10246" max="10246" width="5.85546875" style="2" customWidth="1"/>
    <col min="10247" max="10247" width="7.7109375" style="2" customWidth="1"/>
    <col min="10248" max="10248" width="13.28515625" style="2" customWidth="1"/>
    <col min="10249" max="10249" width="8.28515625" style="2" customWidth="1"/>
    <col min="10250" max="10250" width="12.28515625" style="2" customWidth="1"/>
    <col min="10251" max="10251" width="18" style="2" customWidth="1"/>
    <col min="10252" max="10252" width="12" style="2" customWidth="1"/>
    <col min="10253" max="10253" width="12.5703125" style="2" customWidth="1"/>
    <col min="10254" max="10255" width="9.140625" style="2"/>
    <col min="10256" max="10256" width="20.28515625" style="2" customWidth="1"/>
    <col min="10257" max="10496" width="9.140625" style="2"/>
    <col min="10497" max="10497" width="7.42578125" style="2" customWidth="1"/>
    <col min="10498" max="10498" width="5.140625" style="2" customWidth="1"/>
    <col min="10499" max="10499" width="5.85546875" style="2" customWidth="1"/>
    <col min="10500" max="10500" width="7.42578125" style="2" customWidth="1"/>
    <col min="10501" max="10501" width="3.42578125" style="2" customWidth="1"/>
    <col min="10502" max="10502" width="5.85546875" style="2" customWidth="1"/>
    <col min="10503" max="10503" width="7.7109375" style="2" customWidth="1"/>
    <col min="10504" max="10504" width="13.28515625" style="2" customWidth="1"/>
    <col min="10505" max="10505" width="8.28515625" style="2" customWidth="1"/>
    <col min="10506" max="10506" width="12.28515625" style="2" customWidth="1"/>
    <col min="10507" max="10507" width="18" style="2" customWidth="1"/>
    <col min="10508" max="10508" width="12" style="2" customWidth="1"/>
    <col min="10509" max="10509" width="12.5703125" style="2" customWidth="1"/>
    <col min="10510" max="10511" width="9.140625" style="2"/>
    <col min="10512" max="10512" width="20.28515625" style="2" customWidth="1"/>
    <col min="10513" max="10752" width="9.140625" style="2"/>
    <col min="10753" max="10753" width="7.42578125" style="2" customWidth="1"/>
    <col min="10754" max="10754" width="5.140625" style="2" customWidth="1"/>
    <col min="10755" max="10755" width="5.85546875" style="2" customWidth="1"/>
    <col min="10756" max="10756" width="7.42578125" style="2" customWidth="1"/>
    <col min="10757" max="10757" width="3.42578125" style="2" customWidth="1"/>
    <col min="10758" max="10758" width="5.85546875" style="2" customWidth="1"/>
    <col min="10759" max="10759" width="7.7109375" style="2" customWidth="1"/>
    <col min="10760" max="10760" width="13.28515625" style="2" customWidth="1"/>
    <col min="10761" max="10761" width="8.28515625" style="2" customWidth="1"/>
    <col min="10762" max="10762" width="12.28515625" style="2" customWidth="1"/>
    <col min="10763" max="10763" width="18" style="2" customWidth="1"/>
    <col min="10764" max="10764" width="12" style="2" customWidth="1"/>
    <col min="10765" max="10765" width="12.5703125" style="2" customWidth="1"/>
    <col min="10766" max="10767" width="9.140625" style="2"/>
    <col min="10768" max="10768" width="20.28515625" style="2" customWidth="1"/>
    <col min="10769" max="11008" width="9.140625" style="2"/>
    <col min="11009" max="11009" width="7.42578125" style="2" customWidth="1"/>
    <col min="11010" max="11010" width="5.140625" style="2" customWidth="1"/>
    <col min="11011" max="11011" width="5.85546875" style="2" customWidth="1"/>
    <col min="11012" max="11012" width="7.42578125" style="2" customWidth="1"/>
    <col min="11013" max="11013" width="3.42578125" style="2" customWidth="1"/>
    <col min="11014" max="11014" width="5.85546875" style="2" customWidth="1"/>
    <col min="11015" max="11015" width="7.7109375" style="2" customWidth="1"/>
    <col min="11016" max="11016" width="13.28515625" style="2" customWidth="1"/>
    <col min="11017" max="11017" width="8.28515625" style="2" customWidth="1"/>
    <col min="11018" max="11018" width="12.28515625" style="2" customWidth="1"/>
    <col min="11019" max="11019" width="18" style="2" customWidth="1"/>
    <col min="11020" max="11020" width="12" style="2" customWidth="1"/>
    <col min="11021" max="11021" width="12.5703125" style="2" customWidth="1"/>
    <col min="11022" max="11023" width="9.140625" style="2"/>
    <col min="11024" max="11024" width="20.28515625" style="2" customWidth="1"/>
    <col min="11025" max="11264" width="9.140625" style="2"/>
    <col min="11265" max="11265" width="7.42578125" style="2" customWidth="1"/>
    <col min="11266" max="11266" width="5.140625" style="2" customWidth="1"/>
    <col min="11267" max="11267" width="5.85546875" style="2" customWidth="1"/>
    <col min="11268" max="11268" width="7.42578125" style="2" customWidth="1"/>
    <col min="11269" max="11269" width="3.42578125" style="2" customWidth="1"/>
    <col min="11270" max="11270" width="5.85546875" style="2" customWidth="1"/>
    <col min="11271" max="11271" width="7.7109375" style="2" customWidth="1"/>
    <col min="11272" max="11272" width="13.28515625" style="2" customWidth="1"/>
    <col min="11273" max="11273" width="8.28515625" style="2" customWidth="1"/>
    <col min="11274" max="11274" width="12.28515625" style="2" customWidth="1"/>
    <col min="11275" max="11275" width="18" style="2" customWidth="1"/>
    <col min="11276" max="11276" width="12" style="2" customWidth="1"/>
    <col min="11277" max="11277" width="12.5703125" style="2" customWidth="1"/>
    <col min="11278" max="11279" width="9.140625" style="2"/>
    <col min="11280" max="11280" width="20.28515625" style="2" customWidth="1"/>
    <col min="11281" max="11520" width="9.140625" style="2"/>
    <col min="11521" max="11521" width="7.42578125" style="2" customWidth="1"/>
    <col min="11522" max="11522" width="5.140625" style="2" customWidth="1"/>
    <col min="11523" max="11523" width="5.85546875" style="2" customWidth="1"/>
    <col min="11524" max="11524" width="7.42578125" style="2" customWidth="1"/>
    <col min="11525" max="11525" width="3.42578125" style="2" customWidth="1"/>
    <col min="11526" max="11526" width="5.85546875" style="2" customWidth="1"/>
    <col min="11527" max="11527" width="7.7109375" style="2" customWidth="1"/>
    <col min="11528" max="11528" width="13.28515625" style="2" customWidth="1"/>
    <col min="11529" max="11529" width="8.28515625" style="2" customWidth="1"/>
    <col min="11530" max="11530" width="12.28515625" style="2" customWidth="1"/>
    <col min="11531" max="11531" width="18" style="2" customWidth="1"/>
    <col min="11532" max="11532" width="12" style="2" customWidth="1"/>
    <col min="11533" max="11533" width="12.5703125" style="2" customWidth="1"/>
    <col min="11534" max="11535" width="9.140625" style="2"/>
    <col min="11536" max="11536" width="20.28515625" style="2" customWidth="1"/>
    <col min="11537" max="11776" width="9.140625" style="2"/>
    <col min="11777" max="11777" width="7.42578125" style="2" customWidth="1"/>
    <col min="11778" max="11778" width="5.140625" style="2" customWidth="1"/>
    <col min="11779" max="11779" width="5.85546875" style="2" customWidth="1"/>
    <col min="11780" max="11780" width="7.42578125" style="2" customWidth="1"/>
    <col min="11781" max="11781" width="3.42578125" style="2" customWidth="1"/>
    <col min="11782" max="11782" width="5.85546875" style="2" customWidth="1"/>
    <col min="11783" max="11783" width="7.7109375" style="2" customWidth="1"/>
    <col min="11784" max="11784" width="13.28515625" style="2" customWidth="1"/>
    <col min="11785" max="11785" width="8.28515625" style="2" customWidth="1"/>
    <col min="11786" max="11786" width="12.28515625" style="2" customWidth="1"/>
    <col min="11787" max="11787" width="18" style="2" customWidth="1"/>
    <col min="11788" max="11788" width="12" style="2" customWidth="1"/>
    <col min="11789" max="11789" width="12.5703125" style="2" customWidth="1"/>
    <col min="11790" max="11791" width="9.140625" style="2"/>
    <col min="11792" max="11792" width="20.28515625" style="2" customWidth="1"/>
    <col min="11793" max="12032" width="9.140625" style="2"/>
    <col min="12033" max="12033" width="7.42578125" style="2" customWidth="1"/>
    <col min="12034" max="12034" width="5.140625" style="2" customWidth="1"/>
    <col min="12035" max="12035" width="5.85546875" style="2" customWidth="1"/>
    <col min="12036" max="12036" width="7.42578125" style="2" customWidth="1"/>
    <col min="12037" max="12037" width="3.42578125" style="2" customWidth="1"/>
    <col min="12038" max="12038" width="5.85546875" style="2" customWidth="1"/>
    <col min="12039" max="12039" width="7.7109375" style="2" customWidth="1"/>
    <col min="12040" max="12040" width="13.28515625" style="2" customWidth="1"/>
    <col min="12041" max="12041" width="8.28515625" style="2" customWidth="1"/>
    <col min="12042" max="12042" width="12.28515625" style="2" customWidth="1"/>
    <col min="12043" max="12043" width="18" style="2" customWidth="1"/>
    <col min="12044" max="12044" width="12" style="2" customWidth="1"/>
    <col min="12045" max="12045" width="12.5703125" style="2" customWidth="1"/>
    <col min="12046" max="12047" width="9.140625" style="2"/>
    <col min="12048" max="12048" width="20.28515625" style="2" customWidth="1"/>
    <col min="12049" max="12288" width="9.140625" style="2"/>
    <col min="12289" max="12289" width="7.42578125" style="2" customWidth="1"/>
    <col min="12290" max="12290" width="5.140625" style="2" customWidth="1"/>
    <col min="12291" max="12291" width="5.85546875" style="2" customWidth="1"/>
    <col min="12292" max="12292" width="7.42578125" style="2" customWidth="1"/>
    <col min="12293" max="12293" width="3.42578125" style="2" customWidth="1"/>
    <col min="12294" max="12294" width="5.85546875" style="2" customWidth="1"/>
    <col min="12295" max="12295" width="7.7109375" style="2" customWidth="1"/>
    <col min="12296" max="12296" width="13.28515625" style="2" customWidth="1"/>
    <col min="12297" max="12297" width="8.28515625" style="2" customWidth="1"/>
    <col min="12298" max="12298" width="12.28515625" style="2" customWidth="1"/>
    <col min="12299" max="12299" width="18" style="2" customWidth="1"/>
    <col min="12300" max="12300" width="12" style="2" customWidth="1"/>
    <col min="12301" max="12301" width="12.5703125" style="2" customWidth="1"/>
    <col min="12302" max="12303" width="9.140625" style="2"/>
    <col min="12304" max="12304" width="20.28515625" style="2" customWidth="1"/>
    <col min="12305" max="12544" width="9.140625" style="2"/>
    <col min="12545" max="12545" width="7.42578125" style="2" customWidth="1"/>
    <col min="12546" max="12546" width="5.140625" style="2" customWidth="1"/>
    <col min="12547" max="12547" width="5.85546875" style="2" customWidth="1"/>
    <col min="12548" max="12548" width="7.42578125" style="2" customWidth="1"/>
    <col min="12549" max="12549" width="3.42578125" style="2" customWidth="1"/>
    <col min="12550" max="12550" width="5.85546875" style="2" customWidth="1"/>
    <col min="12551" max="12551" width="7.7109375" style="2" customWidth="1"/>
    <col min="12552" max="12552" width="13.28515625" style="2" customWidth="1"/>
    <col min="12553" max="12553" width="8.28515625" style="2" customWidth="1"/>
    <col min="12554" max="12554" width="12.28515625" style="2" customWidth="1"/>
    <col min="12555" max="12555" width="18" style="2" customWidth="1"/>
    <col min="12556" max="12556" width="12" style="2" customWidth="1"/>
    <col min="12557" max="12557" width="12.5703125" style="2" customWidth="1"/>
    <col min="12558" max="12559" width="9.140625" style="2"/>
    <col min="12560" max="12560" width="20.28515625" style="2" customWidth="1"/>
    <col min="12561" max="12800" width="9.140625" style="2"/>
    <col min="12801" max="12801" width="7.42578125" style="2" customWidth="1"/>
    <col min="12802" max="12802" width="5.140625" style="2" customWidth="1"/>
    <col min="12803" max="12803" width="5.85546875" style="2" customWidth="1"/>
    <col min="12804" max="12804" width="7.42578125" style="2" customWidth="1"/>
    <col min="12805" max="12805" width="3.42578125" style="2" customWidth="1"/>
    <col min="12806" max="12806" width="5.85546875" style="2" customWidth="1"/>
    <col min="12807" max="12807" width="7.7109375" style="2" customWidth="1"/>
    <col min="12808" max="12808" width="13.28515625" style="2" customWidth="1"/>
    <col min="12809" max="12809" width="8.28515625" style="2" customWidth="1"/>
    <col min="12810" max="12810" width="12.28515625" style="2" customWidth="1"/>
    <col min="12811" max="12811" width="18" style="2" customWidth="1"/>
    <col min="12812" max="12812" width="12" style="2" customWidth="1"/>
    <col min="12813" max="12813" width="12.5703125" style="2" customWidth="1"/>
    <col min="12814" max="12815" width="9.140625" style="2"/>
    <col min="12816" max="12816" width="20.28515625" style="2" customWidth="1"/>
    <col min="12817" max="13056" width="9.140625" style="2"/>
    <col min="13057" max="13057" width="7.42578125" style="2" customWidth="1"/>
    <col min="13058" max="13058" width="5.140625" style="2" customWidth="1"/>
    <col min="13059" max="13059" width="5.85546875" style="2" customWidth="1"/>
    <col min="13060" max="13060" width="7.42578125" style="2" customWidth="1"/>
    <col min="13061" max="13061" width="3.42578125" style="2" customWidth="1"/>
    <col min="13062" max="13062" width="5.85546875" style="2" customWidth="1"/>
    <col min="13063" max="13063" width="7.7109375" style="2" customWidth="1"/>
    <col min="13064" max="13064" width="13.28515625" style="2" customWidth="1"/>
    <col min="13065" max="13065" width="8.28515625" style="2" customWidth="1"/>
    <col min="13066" max="13066" width="12.28515625" style="2" customWidth="1"/>
    <col min="13067" max="13067" width="18" style="2" customWidth="1"/>
    <col min="13068" max="13068" width="12" style="2" customWidth="1"/>
    <col min="13069" max="13069" width="12.5703125" style="2" customWidth="1"/>
    <col min="13070" max="13071" width="9.140625" style="2"/>
    <col min="13072" max="13072" width="20.28515625" style="2" customWidth="1"/>
    <col min="13073" max="13312" width="9.140625" style="2"/>
    <col min="13313" max="13313" width="7.42578125" style="2" customWidth="1"/>
    <col min="13314" max="13314" width="5.140625" style="2" customWidth="1"/>
    <col min="13315" max="13315" width="5.85546875" style="2" customWidth="1"/>
    <col min="13316" max="13316" width="7.42578125" style="2" customWidth="1"/>
    <col min="13317" max="13317" width="3.42578125" style="2" customWidth="1"/>
    <col min="13318" max="13318" width="5.85546875" style="2" customWidth="1"/>
    <col min="13319" max="13319" width="7.7109375" style="2" customWidth="1"/>
    <col min="13320" max="13320" width="13.28515625" style="2" customWidth="1"/>
    <col min="13321" max="13321" width="8.28515625" style="2" customWidth="1"/>
    <col min="13322" max="13322" width="12.28515625" style="2" customWidth="1"/>
    <col min="13323" max="13323" width="18" style="2" customWidth="1"/>
    <col min="13324" max="13324" width="12" style="2" customWidth="1"/>
    <col min="13325" max="13325" width="12.5703125" style="2" customWidth="1"/>
    <col min="13326" max="13327" width="9.140625" style="2"/>
    <col min="13328" max="13328" width="20.28515625" style="2" customWidth="1"/>
    <col min="13329" max="13568" width="9.140625" style="2"/>
    <col min="13569" max="13569" width="7.42578125" style="2" customWidth="1"/>
    <col min="13570" max="13570" width="5.140625" style="2" customWidth="1"/>
    <col min="13571" max="13571" width="5.85546875" style="2" customWidth="1"/>
    <col min="13572" max="13572" width="7.42578125" style="2" customWidth="1"/>
    <col min="13573" max="13573" width="3.42578125" style="2" customWidth="1"/>
    <col min="13574" max="13574" width="5.85546875" style="2" customWidth="1"/>
    <col min="13575" max="13575" width="7.7109375" style="2" customWidth="1"/>
    <col min="13576" max="13576" width="13.28515625" style="2" customWidth="1"/>
    <col min="13577" max="13577" width="8.28515625" style="2" customWidth="1"/>
    <col min="13578" max="13578" width="12.28515625" style="2" customWidth="1"/>
    <col min="13579" max="13579" width="18" style="2" customWidth="1"/>
    <col min="13580" max="13580" width="12" style="2" customWidth="1"/>
    <col min="13581" max="13581" width="12.5703125" style="2" customWidth="1"/>
    <col min="13582" max="13583" width="9.140625" style="2"/>
    <col min="13584" max="13584" width="20.28515625" style="2" customWidth="1"/>
    <col min="13585" max="13824" width="9.140625" style="2"/>
    <col min="13825" max="13825" width="7.42578125" style="2" customWidth="1"/>
    <col min="13826" max="13826" width="5.140625" style="2" customWidth="1"/>
    <col min="13827" max="13827" width="5.85546875" style="2" customWidth="1"/>
    <col min="13828" max="13828" width="7.42578125" style="2" customWidth="1"/>
    <col min="13829" max="13829" width="3.42578125" style="2" customWidth="1"/>
    <col min="13830" max="13830" width="5.85546875" style="2" customWidth="1"/>
    <col min="13831" max="13831" width="7.7109375" style="2" customWidth="1"/>
    <col min="13832" max="13832" width="13.28515625" style="2" customWidth="1"/>
    <col min="13833" max="13833" width="8.28515625" style="2" customWidth="1"/>
    <col min="13834" max="13834" width="12.28515625" style="2" customWidth="1"/>
    <col min="13835" max="13835" width="18" style="2" customWidth="1"/>
    <col min="13836" max="13836" width="12" style="2" customWidth="1"/>
    <col min="13837" max="13837" width="12.5703125" style="2" customWidth="1"/>
    <col min="13838" max="13839" width="9.140625" style="2"/>
    <col min="13840" max="13840" width="20.28515625" style="2" customWidth="1"/>
    <col min="13841" max="14080" width="9.140625" style="2"/>
    <col min="14081" max="14081" width="7.42578125" style="2" customWidth="1"/>
    <col min="14082" max="14082" width="5.140625" style="2" customWidth="1"/>
    <col min="14083" max="14083" width="5.85546875" style="2" customWidth="1"/>
    <col min="14084" max="14084" width="7.42578125" style="2" customWidth="1"/>
    <col min="14085" max="14085" width="3.42578125" style="2" customWidth="1"/>
    <col min="14086" max="14086" width="5.85546875" style="2" customWidth="1"/>
    <col min="14087" max="14087" width="7.7109375" style="2" customWidth="1"/>
    <col min="14088" max="14088" width="13.28515625" style="2" customWidth="1"/>
    <col min="14089" max="14089" width="8.28515625" style="2" customWidth="1"/>
    <col min="14090" max="14090" width="12.28515625" style="2" customWidth="1"/>
    <col min="14091" max="14091" width="18" style="2" customWidth="1"/>
    <col min="14092" max="14092" width="12" style="2" customWidth="1"/>
    <col min="14093" max="14093" width="12.5703125" style="2" customWidth="1"/>
    <col min="14094" max="14095" width="9.140625" style="2"/>
    <col min="14096" max="14096" width="20.28515625" style="2" customWidth="1"/>
    <col min="14097" max="14336" width="9.140625" style="2"/>
    <col min="14337" max="14337" width="7.42578125" style="2" customWidth="1"/>
    <col min="14338" max="14338" width="5.140625" style="2" customWidth="1"/>
    <col min="14339" max="14339" width="5.85546875" style="2" customWidth="1"/>
    <col min="14340" max="14340" width="7.42578125" style="2" customWidth="1"/>
    <col min="14341" max="14341" width="3.42578125" style="2" customWidth="1"/>
    <col min="14342" max="14342" width="5.85546875" style="2" customWidth="1"/>
    <col min="14343" max="14343" width="7.7109375" style="2" customWidth="1"/>
    <col min="14344" max="14344" width="13.28515625" style="2" customWidth="1"/>
    <col min="14345" max="14345" width="8.28515625" style="2" customWidth="1"/>
    <col min="14346" max="14346" width="12.28515625" style="2" customWidth="1"/>
    <col min="14347" max="14347" width="18" style="2" customWidth="1"/>
    <col min="14348" max="14348" width="12" style="2" customWidth="1"/>
    <col min="14349" max="14349" width="12.5703125" style="2" customWidth="1"/>
    <col min="14350" max="14351" width="9.140625" style="2"/>
    <col min="14352" max="14352" width="20.28515625" style="2" customWidth="1"/>
    <col min="14353" max="14592" width="9.140625" style="2"/>
    <col min="14593" max="14593" width="7.42578125" style="2" customWidth="1"/>
    <col min="14594" max="14594" width="5.140625" style="2" customWidth="1"/>
    <col min="14595" max="14595" width="5.85546875" style="2" customWidth="1"/>
    <col min="14596" max="14596" width="7.42578125" style="2" customWidth="1"/>
    <col min="14597" max="14597" width="3.42578125" style="2" customWidth="1"/>
    <col min="14598" max="14598" width="5.85546875" style="2" customWidth="1"/>
    <col min="14599" max="14599" width="7.7109375" style="2" customWidth="1"/>
    <col min="14600" max="14600" width="13.28515625" style="2" customWidth="1"/>
    <col min="14601" max="14601" width="8.28515625" style="2" customWidth="1"/>
    <col min="14602" max="14602" width="12.28515625" style="2" customWidth="1"/>
    <col min="14603" max="14603" width="18" style="2" customWidth="1"/>
    <col min="14604" max="14604" width="12" style="2" customWidth="1"/>
    <col min="14605" max="14605" width="12.5703125" style="2" customWidth="1"/>
    <col min="14606" max="14607" width="9.140625" style="2"/>
    <col min="14608" max="14608" width="20.28515625" style="2" customWidth="1"/>
    <col min="14609" max="14848" width="9.140625" style="2"/>
    <col min="14849" max="14849" width="7.42578125" style="2" customWidth="1"/>
    <col min="14850" max="14850" width="5.140625" style="2" customWidth="1"/>
    <col min="14851" max="14851" width="5.85546875" style="2" customWidth="1"/>
    <col min="14852" max="14852" width="7.42578125" style="2" customWidth="1"/>
    <col min="14853" max="14853" width="3.42578125" style="2" customWidth="1"/>
    <col min="14854" max="14854" width="5.85546875" style="2" customWidth="1"/>
    <col min="14855" max="14855" width="7.7109375" style="2" customWidth="1"/>
    <col min="14856" max="14856" width="13.28515625" style="2" customWidth="1"/>
    <col min="14857" max="14857" width="8.28515625" style="2" customWidth="1"/>
    <col min="14858" max="14858" width="12.28515625" style="2" customWidth="1"/>
    <col min="14859" max="14859" width="18" style="2" customWidth="1"/>
    <col min="14860" max="14860" width="12" style="2" customWidth="1"/>
    <col min="14861" max="14861" width="12.5703125" style="2" customWidth="1"/>
    <col min="14862" max="14863" width="9.140625" style="2"/>
    <col min="14864" max="14864" width="20.28515625" style="2" customWidth="1"/>
    <col min="14865" max="15104" width="9.140625" style="2"/>
    <col min="15105" max="15105" width="7.42578125" style="2" customWidth="1"/>
    <col min="15106" max="15106" width="5.140625" style="2" customWidth="1"/>
    <col min="15107" max="15107" width="5.85546875" style="2" customWidth="1"/>
    <col min="15108" max="15108" width="7.42578125" style="2" customWidth="1"/>
    <col min="15109" max="15109" width="3.42578125" style="2" customWidth="1"/>
    <col min="15110" max="15110" width="5.85546875" style="2" customWidth="1"/>
    <col min="15111" max="15111" width="7.7109375" style="2" customWidth="1"/>
    <col min="15112" max="15112" width="13.28515625" style="2" customWidth="1"/>
    <col min="15113" max="15113" width="8.28515625" style="2" customWidth="1"/>
    <col min="15114" max="15114" width="12.28515625" style="2" customWidth="1"/>
    <col min="15115" max="15115" width="18" style="2" customWidth="1"/>
    <col min="15116" max="15116" width="12" style="2" customWidth="1"/>
    <col min="15117" max="15117" width="12.5703125" style="2" customWidth="1"/>
    <col min="15118" max="15119" width="9.140625" style="2"/>
    <col min="15120" max="15120" width="20.28515625" style="2" customWidth="1"/>
    <col min="15121" max="15360" width="9.140625" style="2"/>
    <col min="15361" max="15361" width="7.42578125" style="2" customWidth="1"/>
    <col min="15362" max="15362" width="5.140625" style="2" customWidth="1"/>
    <col min="15363" max="15363" width="5.85546875" style="2" customWidth="1"/>
    <col min="15364" max="15364" width="7.42578125" style="2" customWidth="1"/>
    <col min="15365" max="15365" width="3.42578125" style="2" customWidth="1"/>
    <col min="15366" max="15366" width="5.85546875" style="2" customWidth="1"/>
    <col min="15367" max="15367" width="7.7109375" style="2" customWidth="1"/>
    <col min="15368" max="15368" width="13.28515625" style="2" customWidth="1"/>
    <col min="15369" max="15369" width="8.28515625" style="2" customWidth="1"/>
    <col min="15370" max="15370" width="12.28515625" style="2" customWidth="1"/>
    <col min="15371" max="15371" width="18" style="2" customWidth="1"/>
    <col min="15372" max="15372" width="12" style="2" customWidth="1"/>
    <col min="15373" max="15373" width="12.5703125" style="2" customWidth="1"/>
    <col min="15374" max="15375" width="9.140625" style="2"/>
    <col min="15376" max="15376" width="20.28515625" style="2" customWidth="1"/>
    <col min="15377" max="15616" width="9.140625" style="2"/>
    <col min="15617" max="15617" width="7.42578125" style="2" customWidth="1"/>
    <col min="15618" max="15618" width="5.140625" style="2" customWidth="1"/>
    <col min="15619" max="15619" width="5.85546875" style="2" customWidth="1"/>
    <col min="15620" max="15620" width="7.42578125" style="2" customWidth="1"/>
    <col min="15621" max="15621" width="3.42578125" style="2" customWidth="1"/>
    <col min="15622" max="15622" width="5.85546875" style="2" customWidth="1"/>
    <col min="15623" max="15623" width="7.7109375" style="2" customWidth="1"/>
    <col min="15624" max="15624" width="13.28515625" style="2" customWidth="1"/>
    <col min="15625" max="15625" width="8.28515625" style="2" customWidth="1"/>
    <col min="15626" max="15626" width="12.28515625" style="2" customWidth="1"/>
    <col min="15627" max="15627" width="18" style="2" customWidth="1"/>
    <col min="15628" max="15628" width="12" style="2" customWidth="1"/>
    <col min="15629" max="15629" width="12.5703125" style="2" customWidth="1"/>
    <col min="15630" max="15631" width="9.140625" style="2"/>
    <col min="15632" max="15632" width="20.28515625" style="2" customWidth="1"/>
    <col min="15633" max="15872" width="9.140625" style="2"/>
    <col min="15873" max="15873" width="7.42578125" style="2" customWidth="1"/>
    <col min="15874" max="15874" width="5.140625" style="2" customWidth="1"/>
    <col min="15875" max="15875" width="5.85546875" style="2" customWidth="1"/>
    <col min="15876" max="15876" width="7.42578125" style="2" customWidth="1"/>
    <col min="15877" max="15877" width="3.42578125" style="2" customWidth="1"/>
    <col min="15878" max="15878" width="5.85546875" style="2" customWidth="1"/>
    <col min="15879" max="15879" width="7.7109375" style="2" customWidth="1"/>
    <col min="15880" max="15880" width="13.28515625" style="2" customWidth="1"/>
    <col min="15881" max="15881" width="8.28515625" style="2" customWidth="1"/>
    <col min="15882" max="15882" width="12.28515625" style="2" customWidth="1"/>
    <col min="15883" max="15883" width="18" style="2" customWidth="1"/>
    <col min="15884" max="15884" width="12" style="2" customWidth="1"/>
    <col min="15885" max="15885" width="12.5703125" style="2" customWidth="1"/>
    <col min="15886" max="15887" width="9.140625" style="2"/>
    <col min="15888" max="15888" width="20.28515625" style="2" customWidth="1"/>
    <col min="15889" max="16128" width="9.140625" style="2"/>
    <col min="16129" max="16129" width="7.42578125" style="2" customWidth="1"/>
    <col min="16130" max="16130" width="5.140625" style="2" customWidth="1"/>
    <col min="16131" max="16131" width="5.85546875" style="2" customWidth="1"/>
    <col min="16132" max="16132" width="7.42578125" style="2" customWidth="1"/>
    <col min="16133" max="16133" width="3.42578125" style="2" customWidth="1"/>
    <col min="16134" max="16134" width="5.85546875" style="2" customWidth="1"/>
    <col min="16135" max="16135" width="7.7109375" style="2" customWidth="1"/>
    <col min="16136" max="16136" width="13.28515625" style="2" customWidth="1"/>
    <col min="16137" max="16137" width="8.28515625" style="2" customWidth="1"/>
    <col min="16138" max="16138" width="12.28515625" style="2" customWidth="1"/>
    <col min="16139" max="16139" width="18" style="2" customWidth="1"/>
    <col min="16140" max="16140" width="12" style="2" customWidth="1"/>
    <col min="16141" max="16141" width="12.5703125" style="2" customWidth="1"/>
    <col min="16142" max="16143" width="9.140625" style="2"/>
    <col min="16144" max="16144" width="20.28515625" style="2" customWidth="1"/>
    <col min="16145" max="16384" width="9.140625" style="2"/>
  </cols>
  <sheetData>
    <row r="1" spans="1:1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64" t="s">
        <v>0</v>
      </c>
      <c r="M1" s="364"/>
    </row>
    <row r="2" spans="1:16" ht="15.7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65"/>
      <c r="M2" s="365"/>
    </row>
    <row r="3" spans="1:16" ht="25.5" customHeight="1" x14ac:dyDescent="0.25">
      <c r="A3" s="366" t="s">
        <v>1</v>
      </c>
      <c r="B3" s="367"/>
      <c r="C3" s="367"/>
      <c r="D3" s="367"/>
      <c r="E3" s="367"/>
      <c r="F3" s="367"/>
      <c r="G3" s="367"/>
      <c r="H3" s="367"/>
      <c r="I3" s="367"/>
      <c r="J3" s="368"/>
      <c r="K3" s="369" t="s">
        <v>2</v>
      </c>
      <c r="L3" s="370"/>
      <c r="M3" s="371"/>
    </row>
    <row r="4" spans="1:16" ht="25.5" customHeight="1" x14ac:dyDescent="0.25">
      <c r="A4" s="372" t="s">
        <v>3</v>
      </c>
      <c r="B4" s="373"/>
      <c r="C4" s="373"/>
      <c r="D4" s="373"/>
      <c r="E4" s="373"/>
      <c r="F4" s="373"/>
      <c r="G4" s="373"/>
      <c r="H4" s="373"/>
      <c r="I4" s="373"/>
      <c r="J4" s="374"/>
      <c r="K4" s="271" t="s">
        <v>4</v>
      </c>
      <c r="L4" s="272"/>
      <c r="M4" s="375"/>
    </row>
    <row r="5" spans="1:16" ht="25.5" customHeight="1" thickBot="1" x14ac:dyDescent="0.25">
      <c r="A5" s="346" t="s">
        <v>5</v>
      </c>
      <c r="B5" s="347"/>
      <c r="C5" s="347"/>
      <c r="D5" s="347"/>
      <c r="E5" s="347"/>
      <c r="F5" s="347"/>
      <c r="G5" s="347"/>
      <c r="H5" s="347"/>
      <c r="I5" s="347"/>
      <c r="J5" s="348"/>
      <c r="K5" s="349" t="s">
        <v>6</v>
      </c>
      <c r="L5" s="350"/>
      <c r="M5" s="351"/>
    </row>
    <row r="6" spans="1:16" ht="12.75" customHeight="1" x14ac:dyDescent="0.2">
      <c r="A6" s="331" t="s">
        <v>7</v>
      </c>
      <c r="B6" s="332"/>
      <c r="C6" s="312"/>
      <c r="D6" s="355" t="s">
        <v>406</v>
      </c>
      <c r="E6" s="356"/>
      <c r="F6" s="356"/>
      <c r="G6" s="356"/>
      <c r="H6" s="356"/>
      <c r="I6" s="356"/>
      <c r="J6" s="356"/>
      <c r="K6" s="356"/>
      <c r="L6" s="356"/>
      <c r="M6" s="357"/>
    </row>
    <row r="7" spans="1:16" ht="12.75" customHeight="1" x14ac:dyDescent="0.2">
      <c r="A7" s="352"/>
      <c r="B7" s="353"/>
      <c r="C7" s="354"/>
      <c r="D7" s="358"/>
      <c r="E7" s="359"/>
      <c r="F7" s="359"/>
      <c r="G7" s="359"/>
      <c r="H7" s="359"/>
      <c r="I7" s="359"/>
      <c r="J7" s="359"/>
      <c r="K7" s="359"/>
      <c r="L7" s="359"/>
      <c r="M7" s="360"/>
    </row>
    <row r="8" spans="1:16" ht="12.75" customHeight="1" x14ac:dyDescent="0.2">
      <c r="A8" s="320" t="s">
        <v>9</v>
      </c>
      <c r="B8" s="321"/>
      <c r="C8" s="322"/>
      <c r="D8" s="325" t="s">
        <v>10</v>
      </c>
      <c r="E8" s="326"/>
      <c r="F8" s="326"/>
      <c r="G8" s="326"/>
      <c r="H8" s="326"/>
      <c r="I8" s="326"/>
      <c r="J8" s="326"/>
      <c r="K8" s="326"/>
      <c r="L8" s="326"/>
      <c r="M8" s="327"/>
    </row>
    <row r="9" spans="1:16" ht="12.75" customHeight="1" x14ac:dyDescent="0.2">
      <c r="A9" s="352"/>
      <c r="B9" s="353"/>
      <c r="C9" s="354"/>
      <c r="D9" s="361"/>
      <c r="E9" s="362"/>
      <c r="F9" s="362"/>
      <c r="G9" s="362"/>
      <c r="H9" s="362"/>
      <c r="I9" s="362"/>
      <c r="J9" s="362"/>
      <c r="K9" s="362"/>
      <c r="L9" s="362"/>
      <c r="M9" s="363"/>
    </row>
    <row r="10" spans="1:16" ht="12.75" customHeight="1" x14ac:dyDescent="0.2">
      <c r="A10" s="320" t="s">
        <v>11</v>
      </c>
      <c r="B10" s="321"/>
      <c r="C10" s="322"/>
      <c r="D10" s="325" t="s">
        <v>12</v>
      </c>
      <c r="E10" s="326"/>
      <c r="F10" s="326"/>
      <c r="G10" s="326"/>
      <c r="H10" s="326"/>
      <c r="I10" s="326"/>
      <c r="J10" s="326"/>
      <c r="K10" s="326"/>
      <c r="L10" s="326"/>
      <c r="M10" s="327"/>
    </row>
    <row r="11" spans="1:16" ht="13.5" customHeight="1" thickBot="1" x14ac:dyDescent="0.25">
      <c r="A11" s="323"/>
      <c r="B11" s="257"/>
      <c r="C11" s="324"/>
      <c r="D11" s="328"/>
      <c r="E11" s="329"/>
      <c r="F11" s="329"/>
      <c r="G11" s="329"/>
      <c r="H11" s="329"/>
      <c r="I11" s="329"/>
      <c r="J11" s="329"/>
      <c r="K11" s="329"/>
      <c r="L11" s="329"/>
      <c r="M11" s="330"/>
    </row>
    <row r="12" spans="1:16" ht="12.75" customHeight="1" x14ac:dyDescent="0.2">
      <c r="A12" s="331" t="s">
        <v>13</v>
      </c>
      <c r="B12" s="332"/>
      <c r="C12" s="312"/>
      <c r="D12" s="333" t="s">
        <v>14</v>
      </c>
      <c r="E12" s="334"/>
      <c r="F12" s="334"/>
      <c r="G12" s="334"/>
      <c r="H12" s="335"/>
      <c r="I12" s="339" t="s">
        <v>15</v>
      </c>
      <c r="J12" s="340"/>
      <c r="K12" s="343" t="s">
        <v>16</v>
      </c>
      <c r="L12" s="333" t="s">
        <v>17</v>
      </c>
      <c r="M12" s="345"/>
    </row>
    <row r="13" spans="1:16" ht="18.600000000000001" customHeight="1" thickBot="1" x14ac:dyDescent="0.25">
      <c r="A13" s="323"/>
      <c r="B13" s="257"/>
      <c r="C13" s="324"/>
      <c r="D13" s="336"/>
      <c r="E13" s="337"/>
      <c r="F13" s="337"/>
      <c r="G13" s="337"/>
      <c r="H13" s="338"/>
      <c r="I13" s="341"/>
      <c r="J13" s="342"/>
      <c r="K13" s="344"/>
      <c r="L13" s="256"/>
      <c r="M13" s="258"/>
      <c r="P13" s="3" t="s">
        <v>18</v>
      </c>
    </row>
    <row r="14" spans="1:16" ht="52.5" customHeight="1" x14ac:dyDescent="0.25">
      <c r="A14" s="300"/>
      <c r="B14" s="301"/>
      <c r="C14" s="302"/>
      <c r="D14" s="308" t="s">
        <v>407</v>
      </c>
      <c r="E14" s="309"/>
      <c r="F14" s="309"/>
      <c r="G14" s="309"/>
      <c r="H14" s="310"/>
      <c r="I14" s="311"/>
      <c r="J14" s="312"/>
      <c r="K14" s="4"/>
      <c r="L14" s="313">
        <v>1044000</v>
      </c>
      <c r="M14" s="314"/>
      <c r="O14" s="303" t="s">
        <v>20</v>
      </c>
      <c r="P14" s="302"/>
    </row>
    <row r="15" spans="1:16" ht="17.25" customHeight="1" x14ac:dyDescent="0.3">
      <c r="A15" s="300"/>
      <c r="B15" s="301"/>
      <c r="C15" s="302"/>
      <c r="D15" s="315"/>
      <c r="E15" s="316"/>
      <c r="F15" s="316"/>
      <c r="G15" s="316"/>
      <c r="H15" s="317"/>
      <c r="I15" s="304"/>
      <c r="J15" s="305"/>
      <c r="K15" s="5"/>
      <c r="L15" s="318"/>
      <c r="M15" s="319"/>
    </row>
    <row r="16" spans="1:16" ht="12.75" hidden="1" customHeight="1" x14ac:dyDescent="0.3">
      <c r="A16" s="6"/>
      <c r="B16" s="7"/>
      <c r="C16" s="8"/>
      <c r="D16" s="9"/>
      <c r="E16" s="7"/>
      <c r="F16" s="7"/>
      <c r="G16" s="7"/>
      <c r="H16" s="8"/>
      <c r="I16" s="10"/>
      <c r="J16" s="11"/>
      <c r="K16" s="12"/>
      <c r="L16" s="13"/>
      <c r="M16" s="14"/>
    </row>
    <row r="17" spans="1:16" ht="12.75" hidden="1" customHeight="1" x14ac:dyDescent="0.3">
      <c r="A17" s="6"/>
      <c r="B17" s="7"/>
      <c r="C17" s="8"/>
      <c r="D17" s="9"/>
      <c r="E17" s="7"/>
      <c r="F17" s="7"/>
      <c r="G17" s="7"/>
      <c r="H17" s="8"/>
      <c r="I17" s="10"/>
      <c r="J17" s="11"/>
      <c r="K17" s="12"/>
      <c r="L17" s="13"/>
      <c r="M17" s="14"/>
    </row>
    <row r="18" spans="1:16" ht="12.75" hidden="1" customHeight="1" x14ac:dyDescent="0.3">
      <c r="A18" s="6"/>
      <c r="B18" s="7"/>
      <c r="C18" s="8"/>
      <c r="D18" s="9"/>
      <c r="E18" s="7"/>
      <c r="F18" s="7"/>
      <c r="G18" s="7"/>
      <c r="H18" s="8"/>
      <c r="I18" s="10"/>
      <c r="J18" s="11"/>
      <c r="K18" s="12"/>
      <c r="L18" s="13"/>
      <c r="M18" s="14"/>
    </row>
    <row r="19" spans="1:16" ht="12.75" customHeight="1" x14ac:dyDescent="0.3">
      <c r="A19" s="300"/>
      <c r="B19" s="301"/>
      <c r="C19" s="302"/>
      <c r="D19" s="303"/>
      <c r="E19" s="301"/>
      <c r="F19" s="301"/>
      <c r="G19" s="301"/>
      <c r="H19" s="302"/>
      <c r="I19" s="304"/>
      <c r="J19" s="305"/>
      <c r="K19" s="12"/>
      <c r="L19" s="306"/>
      <c r="M19" s="307"/>
      <c r="P19" s="15">
        <f>SUM(L14)</f>
        <v>1044000</v>
      </c>
    </row>
    <row r="20" spans="1:16" ht="12.75" customHeight="1" x14ac:dyDescent="0.3">
      <c r="A20" s="300"/>
      <c r="B20" s="301"/>
      <c r="C20" s="302"/>
      <c r="D20" s="303"/>
      <c r="E20" s="301"/>
      <c r="F20" s="301"/>
      <c r="G20" s="301"/>
      <c r="H20" s="302"/>
      <c r="I20" s="304"/>
      <c r="J20" s="305"/>
      <c r="K20" s="5"/>
      <c r="L20" s="478"/>
      <c r="M20" s="479"/>
      <c r="P20" s="15" t="e">
        <f>SUM('[2]ORS (2)'!L14:M14)</f>
        <v>#REF!</v>
      </c>
    </row>
    <row r="21" spans="1:16" ht="12.75" customHeight="1" x14ac:dyDescent="0.3">
      <c r="A21" s="300"/>
      <c r="B21" s="301"/>
      <c r="C21" s="302"/>
      <c r="D21" s="303"/>
      <c r="E21" s="301"/>
      <c r="F21" s="301"/>
      <c r="G21" s="301"/>
      <c r="H21" s="302"/>
      <c r="I21" s="304"/>
      <c r="J21" s="305"/>
      <c r="K21" s="12"/>
      <c r="L21" s="306"/>
      <c r="M21" s="307"/>
      <c r="P21" s="15" t="e">
        <f>SUM(#REF!)</f>
        <v>#REF!</v>
      </c>
    </row>
    <row r="22" spans="1:16" ht="12.75" customHeight="1" x14ac:dyDescent="0.3">
      <c r="A22" s="300"/>
      <c r="B22" s="301"/>
      <c r="C22" s="302"/>
      <c r="D22" s="303"/>
      <c r="E22" s="301"/>
      <c r="F22" s="301"/>
      <c r="G22" s="301"/>
      <c r="H22" s="302"/>
      <c r="I22" s="304"/>
      <c r="J22" s="305"/>
      <c r="K22" s="12"/>
      <c r="L22" s="306"/>
      <c r="M22" s="307"/>
      <c r="P22" s="480" t="e">
        <f>SUM(P19:P21)</f>
        <v>#REF!</v>
      </c>
    </row>
    <row r="23" spans="1:16" ht="12.75" customHeight="1" x14ac:dyDescent="0.3">
      <c r="A23" s="300"/>
      <c r="B23" s="301"/>
      <c r="C23" s="302"/>
      <c r="D23" s="303"/>
      <c r="E23" s="301"/>
      <c r="F23" s="301"/>
      <c r="G23" s="301"/>
      <c r="H23" s="302"/>
      <c r="I23" s="304"/>
      <c r="J23" s="305"/>
      <c r="K23" s="12"/>
      <c r="L23" s="306"/>
      <c r="M23" s="307"/>
    </row>
    <row r="24" spans="1:16" ht="12.75" customHeight="1" x14ac:dyDescent="0.3">
      <c r="A24" s="300"/>
      <c r="B24" s="301"/>
      <c r="C24" s="302"/>
      <c r="D24" s="303"/>
      <c r="E24" s="301"/>
      <c r="F24" s="301"/>
      <c r="G24" s="301"/>
      <c r="H24" s="302"/>
      <c r="I24" s="304"/>
      <c r="J24" s="305"/>
      <c r="K24" s="12"/>
      <c r="L24" s="306"/>
      <c r="M24" s="307"/>
    </row>
    <row r="25" spans="1:16" ht="12.75" customHeight="1" x14ac:dyDescent="0.3">
      <c r="A25" s="300"/>
      <c r="B25" s="301"/>
      <c r="C25" s="302"/>
      <c r="D25" s="303"/>
      <c r="E25" s="301"/>
      <c r="F25" s="301"/>
      <c r="G25" s="301"/>
      <c r="H25" s="302"/>
      <c r="I25" s="304"/>
      <c r="J25" s="305"/>
      <c r="K25" s="12"/>
      <c r="L25" s="306"/>
      <c r="M25" s="307"/>
    </row>
    <row r="26" spans="1:16" ht="12.75" customHeight="1" x14ac:dyDescent="0.3">
      <c r="A26" s="300"/>
      <c r="B26" s="301"/>
      <c r="C26" s="302"/>
      <c r="D26" s="303"/>
      <c r="E26" s="301"/>
      <c r="F26" s="301"/>
      <c r="G26" s="301"/>
      <c r="H26" s="302"/>
      <c r="I26" s="304"/>
      <c r="J26" s="305"/>
      <c r="K26" s="12"/>
      <c r="L26" s="306"/>
      <c r="M26" s="307"/>
    </row>
    <row r="27" spans="1:16" ht="12.75" customHeight="1" x14ac:dyDescent="0.3">
      <c r="A27" s="300"/>
      <c r="B27" s="301"/>
      <c r="C27" s="302"/>
      <c r="D27" s="303"/>
      <c r="E27" s="301"/>
      <c r="F27" s="301"/>
      <c r="G27" s="301"/>
      <c r="H27" s="302"/>
      <c r="I27" s="304"/>
      <c r="J27" s="305"/>
      <c r="K27" s="12"/>
      <c r="L27" s="306"/>
      <c r="M27" s="307"/>
    </row>
    <row r="28" spans="1:16" ht="12.75" customHeight="1" x14ac:dyDescent="0.3">
      <c r="A28" s="300"/>
      <c r="B28" s="301"/>
      <c r="C28" s="302"/>
      <c r="D28" s="303"/>
      <c r="E28" s="301"/>
      <c r="F28" s="301"/>
      <c r="G28" s="301"/>
      <c r="H28" s="302"/>
      <c r="I28" s="304"/>
      <c r="J28" s="305"/>
      <c r="K28" s="12"/>
      <c r="L28" s="306"/>
      <c r="M28" s="307"/>
    </row>
    <row r="29" spans="1:16" ht="12.75" customHeight="1" x14ac:dyDescent="0.3">
      <c r="A29" s="300"/>
      <c r="B29" s="301"/>
      <c r="C29" s="302"/>
      <c r="D29" s="303"/>
      <c r="E29" s="301"/>
      <c r="F29" s="301"/>
      <c r="G29" s="301"/>
      <c r="H29" s="302"/>
      <c r="I29" s="304"/>
      <c r="J29" s="305"/>
      <c r="K29" s="12"/>
      <c r="L29" s="306"/>
      <c r="M29" s="307"/>
    </row>
    <row r="30" spans="1:16" ht="12.75" customHeight="1" x14ac:dyDescent="0.3">
      <c r="A30" s="300"/>
      <c r="B30" s="301"/>
      <c r="C30" s="302"/>
      <c r="D30" s="303"/>
      <c r="E30" s="301"/>
      <c r="F30" s="301"/>
      <c r="G30" s="301"/>
      <c r="H30" s="302"/>
      <c r="I30" s="304"/>
      <c r="J30" s="305"/>
      <c r="K30" s="12"/>
      <c r="L30" s="306"/>
      <c r="M30" s="307"/>
    </row>
    <row r="31" spans="1:16" ht="12.75" customHeight="1" x14ac:dyDescent="0.3">
      <c r="A31" s="300"/>
      <c r="B31" s="301"/>
      <c r="C31" s="302"/>
      <c r="D31" s="303"/>
      <c r="E31" s="301"/>
      <c r="F31" s="301"/>
      <c r="G31" s="301"/>
      <c r="H31" s="302"/>
      <c r="I31" s="304"/>
      <c r="J31" s="305"/>
      <c r="K31" s="5"/>
      <c r="L31" s="306"/>
      <c r="M31" s="307"/>
    </row>
    <row r="32" spans="1:16" ht="15.75" customHeight="1" x14ac:dyDescent="0.3">
      <c r="A32" s="300"/>
      <c r="B32" s="301"/>
      <c r="C32" s="302"/>
      <c r="D32" s="303"/>
      <c r="E32" s="301"/>
      <c r="F32" s="301"/>
      <c r="G32" s="301"/>
      <c r="H32" s="302"/>
      <c r="I32" s="304"/>
      <c r="J32" s="305"/>
      <c r="K32" s="5"/>
      <c r="L32" s="306"/>
      <c r="M32" s="307"/>
    </row>
    <row r="33" spans="1:13" ht="15.75" customHeight="1" x14ac:dyDescent="0.3">
      <c r="A33" s="300"/>
      <c r="B33" s="301"/>
      <c r="C33" s="302"/>
      <c r="D33" s="303"/>
      <c r="E33" s="301"/>
      <c r="F33" s="301"/>
      <c r="G33" s="301"/>
      <c r="H33" s="302"/>
      <c r="I33" s="304"/>
      <c r="J33" s="305"/>
      <c r="K33" s="5"/>
      <c r="L33" s="306"/>
      <c r="M33" s="307"/>
    </row>
    <row r="34" spans="1:13" ht="16.5" x14ac:dyDescent="0.3">
      <c r="A34" s="300"/>
      <c r="B34" s="301"/>
      <c r="C34" s="302"/>
      <c r="D34" s="303"/>
      <c r="E34" s="301"/>
      <c r="F34" s="301"/>
      <c r="G34" s="301"/>
      <c r="H34" s="302"/>
      <c r="I34" s="304"/>
      <c r="J34" s="305"/>
      <c r="K34" s="5"/>
      <c r="L34" s="306"/>
      <c r="M34" s="307"/>
    </row>
    <row r="35" spans="1:13" ht="16.5" x14ac:dyDescent="0.3">
      <c r="A35" s="300"/>
      <c r="B35" s="301"/>
      <c r="C35" s="302"/>
      <c r="D35" s="303"/>
      <c r="E35" s="301"/>
      <c r="F35" s="301"/>
      <c r="G35" s="301"/>
      <c r="H35" s="302"/>
      <c r="I35" s="304"/>
      <c r="J35" s="305"/>
      <c r="K35" s="5"/>
      <c r="L35" s="306"/>
      <c r="M35" s="307"/>
    </row>
    <row r="36" spans="1:13" ht="16.5" x14ac:dyDescent="0.3">
      <c r="A36" s="300"/>
      <c r="B36" s="301"/>
      <c r="C36" s="302"/>
      <c r="D36" s="303"/>
      <c r="E36" s="301"/>
      <c r="F36" s="301"/>
      <c r="G36" s="301"/>
      <c r="H36" s="302"/>
      <c r="I36" s="304"/>
      <c r="J36" s="305"/>
      <c r="K36" s="5"/>
      <c r="L36" s="306"/>
      <c r="M36" s="307"/>
    </row>
    <row r="37" spans="1:13" ht="16.5" customHeight="1" thickBot="1" x14ac:dyDescent="0.35">
      <c r="A37" s="283"/>
      <c r="B37" s="284"/>
      <c r="C37" s="285"/>
      <c r="D37" s="286" t="s">
        <v>21</v>
      </c>
      <c r="E37" s="287"/>
      <c r="F37" s="287"/>
      <c r="G37" s="287"/>
      <c r="H37" s="288"/>
      <c r="I37" s="289"/>
      <c r="J37" s="290"/>
      <c r="K37" s="16"/>
      <c r="L37" s="291">
        <f>SUM(L14)</f>
        <v>1044000</v>
      </c>
      <c r="M37" s="292"/>
    </row>
    <row r="38" spans="1:13" ht="15" x14ac:dyDescent="0.25">
      <c r="A38" s="293" t="s">
        <v>22</v>
      </c>
      <c r="B38" s="17"/>
      <c r="C38" s="18"/>
      <c r="D38" s="273" t="s">
        <v>23</v>
      </c>
      <c r="E38" s="295"/>
      <c r="F38" s="295"/>
      <c r="G38" s="295"/>
      <c r="H38" s="296"/>
      <c r="I38" s="297" t="s">
        <v>24</v>
      </c>
      <c r="J38" s="19"/>
      <c r="K38" s="18"/>
      <c r="L38" s="18"/>
      <c r="M38" s="20"/>
    </row>
    <row r="39" spans="1:13" ht="14.25" customHeight="1" x14ac:dyDescent="0.25">
      <c r="A39" s="294"/>
      <c r="B39" s="298" t="s">
        <v>25</v>
      </c>
      <c r="C39" s="299"/>
      <c r="D39" s="295"/>
      <c r="E39" s="295"/>
      <c r="F39" s="295"/>
      <c r="G39" s="295"/>
      <c r="H39" s="296"/>
      <c r="I39" s="297"/>
      <c r="J39" s="21" t="s">
        <v>26</v>
      </c>
      <c r="K39" s="1"/>
      <c r="L39" s="18"/>
      <c r="M39" s="20"/>
    </row>
    <row r="40" spans="1:13" ht="15" x14ac:dyDescent="0.25">
      <c r="A40" s="22"/>
      <c r="B40" s="275" t="s">
        <v>27</v>
      </c>
      <c r="C40" s="275"/>
      <c r="D40" s="275"/>
      <c r="E40" s="275"/>
      <c r="F40" s="275"/>
      <c r="G40" s="275"/>
      <c r="H40" s="276"/>
      <c r="I40" s="23"/>
      <c r="J40" s="18" t="s">
        <v>28</v>
      </c>
      <c r="K40" s="1"/>
      <c r="L40" s="18"/>
      <c r="M40" s="20"/>
    </row>
    <row r="41" spans="1:13" ht="15" x14ac:dyDescent="0.25">
      <c r="A41" s="277"/>
      <c r="B41" s="18" t="s">
        <v>29</v>
      </c>
      <c r="C41" s="18"/>
      <c r="D41" s="18"/>
      <c r="E41" s="18"/>
      <c r="F41" s="18"/>
      <c r="G41" s="18"/>
      <c r="H41" s="20"/>
      <c r="I41" s="18"/>
      <c r="J41" s="18" t="s">
        <v>30</v>
      </c>
      <c r="K41" s="1"/>
      <c r="L41" s="18"/>
      <c r="M41" s="20"/>
    </row>
    <row r="42" spans="1:13" ht="12.75" customHeight="1" x14ac:dyDescent="0.25">
      <c r="A42" s="277"/>
      <c r="B42" s="18"/>
      <c r="C42" s="18"/>
      <c r="D42" s="18"/>
      <c r="E42" s="18"/>
      <c r="F42" s="18"/>
      <c r="G42" s="18"/>
      <c r="H42" s="20"/>
      <c r="I42" s="24"/>
      <c r="J42" s="24"/>
      <c r="K42" s="18"/>
      <c r="L42" s="18"/>
      <c r="M42" s="20"/>
    </row>
    <row r="43" spans="1:13" ht="12.75" customHeight="1" x14ac:dyDescent="0.25">
      <c r="A43" s="25"/>
      <c r="B43" s="26"/>
      <c r="C43" s="26"/>
      <c r="D43" s="26"/>
      <c r="E43" s="26"/>
      <c r="F43" s="26"/>
      <c r="G43" s="18"/>
      <c r="H43" s="20"/>
      <c r="I43" s="18"/>
      <c r="J43" s="18"/>
      <c r="K43" s="18"/>
      <c r="L43" s="18"/>
      <c r="M43" s="20"/>
    </row>
    <row r="44" spans="1:13" ht="12.75" customHeight="1" x14ac:dyDescent="0.25">
      <c r="A44" s="25"/>
      <c r="B44" s="24"/>
      <c r="C44" s="24"/>
      <c r="D44" s="24"/>
      <c r="E44" s="24"/>
      <c r="F44" s="24"/>
      <c r="G44" s="18"/>
      <c r="H44" s="20"/>
      <c r="I44" s="18"/>
      <c r="J44" s="18"/>
      <c r="K44" s="18"/>
      <c r="L44" s="18"/>
      <c r="M44" s="20"/>
    </row>
    <row r="45" spans="1:13" ht="13.9" customHeight="1" x14ac:dyDescent="0.25">
      <c r="A45" s="264" t="s">
        <v>31</v>
      </c>
      <c r="B45" s="254"/>
      <c r="C45" s="278" t="s">
        <v>32</v>
      </c>
      <c r="D45" s="278"/>
      <c r="E45" s="278"/>
      <c r="F45" s="278"/>
      <c r="G45" s="278"/>
      <c r="H45" s="279"/>
      <c r="I45" s="18" t="s">
        <v>33</v>
      </c>
      <c r="J45" s="18"/>
      <c r="K45" s="27"/>
      <c r="L45" s="28"/>
      <c r="M45" s="29"/>
    </row>
    <row r="46" spans="1:13" ht="17.25" customHeight="1" x14ac:dyDescent="0.25">
      <c r="A46" s="280" t="s">
        <v>34</v>
      </c>
      <c r="B46" s="273"/>
      <c r="C46" s="273"/>
      <c r="D46" s="273"/>
      <c r="E46" s="273"/>
      <c r="F46" s="273"/>
      <c r="G46" s="273"/>
      <c r="H46" s="274"/>
      <c r="I46" s="18" t="s">
        <v>35</v>
      </c>
      <c r="J46" s="18"/>
      <c r="K46" s="281" t="s">
        <v>36</v>
      </c>
      <c r="L46" s="281"/>
      <c r="M46" s="282"/>
    </row>
    <row r="47" spans="1:13" ht="12.75" customHeight="1" x14ac:dyDescent="0.25">
      <c r="A47" s="264" t="s">
        <v>37</v>
      </c>
      <c r="B47" s="254"/>
      <c r="C47" s="265" t="s">
        <v>38</v>
      </c>
      <c r="D47" s="265"/>
      <c r="E47" s="265"/>
      <c r="F47" s="265"/>
      <c r="G47" s="265"/>
      <c r="H47" s="266"/>
      <c r="I47" s="18" t="s">
        <v>37</v>
      </c>
      <c r="J47" s="18"/>
      <c r="K47" s="267" t="s">
        <v>39</v>
      </c>
      <c r="L47" s="267"/>
      <c r="M47" s="268"/>
    </row>
    <row r="48" spans="1:13" ht="32.25" customHeight="1" x14ac:dyDescent="0.25">
      <c r="A48" s="30"/>
      <c r="B48" s="31"/>
      <c r="C48" s="254" t="s">
        <v>40</v>
      </c>
      <c r="D48" s="254"/>
      <c r="E48" s="254"/>
      <c r="F48" s="254"/>
      <c r="G48" s="254"/>
      <c r="H48" s="255"/>
      <c r="I48" s="18"/>
      <c r="J48" s="18"/>
      <c r="K48" s="269" t="s">
        <v>41</v>
      </c>
      <c r="L48" s="269"/>
      <c r="M48" s="270"/>
    </row>
    <row r="49" spans="1:13" ht="12.75" customHeight="1" x14ac:dyDescent="0.25">
      <c r="A49" s="271" t="s">
        <v>42</v>
      </c>
      <c r="B49" s="272"/>
      <c r="C49" s="273" t="s">
        <v>32</v>
      </c>
      <c r="D49" s="273"/>
      <c r="E49" s="273"/>
      <c r="F49" s="273"/>
      <c r="G49" s="273"/>
      <c r="H49" s="274"/>
      <c r="I49" s="18" t="s">
        <v>43</v>
      </c>
      <c r="J49" s="18"/>
      <c r="K49" s="18" t="s">
        <v>44</v>
      </c>
      <c r="L49" s="18"/>
      <c r="M49" s="20"/>
    </row>
    <row r="50" spans="1:13" ht="15.75" thickBot="1" x14ac:dyDescent="0.3">
      <c r="A50" s="32"/>
      <c r="B50" s="33"/>
      <c r="C50" s="33"/>
      <c r="D50" s="33"/>
      <c r="E50" s="33"/>
      <c r="F50" s="33"/>
      <c r="G50" s="33"/>
      <c r="H50" s="34"/>
      <c r="I50" s="35"/>
      <c r="J50" s="35"/>
      <c r="K50" s="35"/>
      <c r="L50" s="35"/>
      <c r="M50" s="36"/>
    </row>
    <row r="51" spans="1:13" ht="3.75" customHeight="1" thickBot="1" x14ac:dyDescent="0.3">
      <c r="A51" s="37"/>
      <c r="B51" s="38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40"/>
    </row>
    <row r="52" spans="1:13" ht="15" thickBot="1" x14ac:dyDescent="0.25">
      <c r="A52" s="41" t="s">
        <v>45</v>
      </c>
      <c r="B52" s="243" t="s">
        <v>46</v>
      </c>
      <c r="C52" s="244"/>
      <c r="D52" s="244"/>
      <c r="E52" s="244"/>
      <c r="F52" s="244"/>
      <c r="G52" s="244"/>
      <c r="H52" s="244"/>
      <c r="I52" s="244"/>
      <c r="J52" s="244"/>
      <c r="K52" s="244"/>
      <c r="L52" s="244"/>
      <c r="M52" s="245"/>
    </row>
    <row r="53" spans="1:13" ht="13.5" customHeight="1" thickBot="1" x14ac:dyDescent="0.25">
      <c r="A53" s="246" t="s">
        <v>47</v>
      </c>
      <c r="B53" s="244"/>
      <c r="C53" s="244"/>
      <c r="D53" s="244"/>
      <c r="E53" s="244"/>
      <c r="F53" s="244"/>
      <c r="G53" s="245"/>
      <c r="H53" s="246" t="s">
        <v>17</v>
      </c>
      <c r="I53" s="244"/>
      <c r="J53" s="244"/>
      <c r="K53" s="244"/>
      <c r="L53" s="244"/>
      <c r="M53" s="245"/>
    </row>
    <row r="54" spans="1:13" ht="16.5" customHeight="1" x14ac:dyDescent="0.25">
      <c r="A54" s="247" t="s">
        <v>48</v>
      </c>
      <c r="B54" s="249" t="s">
        <v>14</v>
      </c>
      <c r="C54" s="250"/>
      <c r="D54" s="250"/>
      <c r="E54" s="253" t="s">
        <v>49</v>
      </c>
      <c r="F54" s="254"/>
      <c r="G54" s="255"/>
      <c r="H54" s="247" t="s">
        <v>50</v>
      </c>
      <c r="I54" s="259" t="s">
        <v>51</v>
      </c>
      <c r="J54" s="260"/>
      <c r="K54" s="261" t="s">
        <v>52</v>
      </c>
      <c r="L54" s="262" t="s">
        <v>53</v>
      </c>
      <c r="M54" s="263"/>
    </row>
    <row r="55" spans="1:13" ht="32.25" customHeight="1" thickBot="1" x14ac:dyDescent="0.25">
      <c r="A55" s="247"/>
      <c r="B55" s="249"/>
      <c r="C55" s="250"/>
      <c r="D55" s="250"/>
      <c r="E55" s="253"/>
      <c r="F55" s="254"/>
      <c r="G55" s="255"/>
      <c r="H55" s="247"/>
      <c r="I55" s="259"/>
      <c r="J55" s="260"/>
      <c r="K55" s="261"/>
      <c r="L55" s="42" t="s">
        <v>54</v>
      </c>
      <c r="M55" s="43" t="s">
        <v>55</v>
      </c>
    </row>
    <row r="56" spans="1:13" ht="19.5" customHeight="1" thickBot="1" x14ac:dyDescent="0.3">
      <c r="A56" s="248"/>
      <c r="B56" s="251"/>
      <c r="C56" s="252"/>
      <c r="D56" s="252"/>
      <c r="E56" s="256"/>
      <c r="F56" s="257"/>
      <c r="G56" s="258"/>
      <c r="H56" s="44" t="s">
        <v>56</v>
      </c>
      <c r="I56" s="238" t="s">
        <v>57</v>
      </c>
      <c r="J56" s="239"/>
      <c r="K56" s="45" t="s">
        <v>58</v>
      </c>
      <c r="L56" s="46" t="s">
        <v>59</v>
      </c>
      <c r="M56" s="47" t="s">
        <v>60</v>
      </c>
    </row>
    <row r="57" spans="1:13" ht="13.5" customHeight="1" x14ac:dyDescent="0.25">
      <c r="A57" s="48"/>
      <c r="B57" s="49"/>
      <c r="C57" s="18"/>
      <c r="D57" s="50"/>
      <c r="E57" s="51"/>
      <c r="F57" s="24"/>
      <c r="G57" s="52"/>
      <c r="H57" s="53"/>
      <c r="I57" s="54"/>
      <c r="J57" s="55"/>
      <c r="K57" s="56"/>
      <c r="L57" s="57"/>
      <c r="M57" s="58"/>
    </row>
    <row r="58" spans="1:13" ht="13.5" customHeight="1" x14ac:dyDescent="0.25">
      <c r="A58" s="48"/>
      <c r="B58" s="59"/>
      <c r="C58" s="18"/>
      <c r="D58" s="50"/>
      <c r="E58" s="51"/>
      <c r="F58" s="24"/>
      <c r="G58" s="52"/>
      <c r="H58" s="60"/>
      <c r="I58" s="61"/>
      <c r="J58" s="62"/>
      <c r="K58" s="57"/>
      <c r="L58" s="57"/>
      <c r="M58" s="63"/>
    </row>
    <row r="59" spans="1:13" ht="13.5" customHeight="1" x14ac:dyDescent="0.25">
      <c r="A59" s="48"/>
      <c r="B59" s="59"/>
      <c r="C59" s="18"/>
      <c r="D59" s="50"/>
      <c r="E59" s="240"/>
      <c r="F59" s="241"/>
      <c r="G59" s="242"/>
      <c r="H59" s="60"/>
      <c r="I59" s="61"/>
      <c r="J59" s="62"/>
      <c r="K59" s="57"/>
      <c r="L59" s="57"/>
      <c r="M59" s="63"/>
    </row>
    <row r="60" spans="1:13" ht="13.5" customHeight="1" x14ac:dyDescent="0.25">
      <c r="A60" s="48"/>
      <c r="B60" s="59"/>
      <c r="C60" s="18"/>
      <c r="D60" s="50"/>
      <c r="E60" s="51"/>
      <c r="F60" s="24"/>
      <c r="G60" s="52"/>
      <c r="H60" s="60"/>
      <c r="I60" s="61"/>
      <c r="J60" s="62"/>
      <c r="K60" s="57"/>
      <c r="L60" s="64"/>
      <c r="M60" s="63"/>
    </row>
    <row r="61" spans="1:13" ht="13.5" customHeight="1" x14ac:dyDescent="0.25">
      <c r="A61" s="65"/>
      <c r="B61" s="59"/>
      <c r="C61" s="18"/>
      <c r="D61" s="50"/>
      <c r="E61" s="66"/>
      <c r="F61" s="24"/>
      <c r="G61" s="52"/>
      <c r="H61" s="60"/>
      <c r="I61" s="54"/>
      <c r="J61" s="55"/>
      <c r="K61" s="56"/>
      <c r="L61" s="56"/>
      <c r="M61" s="52"/>
    </row>
    <row r="62" spans="1:13" ht="13.5" customHeight="1" x14ac:dyDescent="0.25">
      <c r="A62" s="65"/>
      <c r="B62" s="59"/>
      <c r="C62" s="18"/>
      <c r="D62" s="50"/>
      <c r="E62" s="66"/>
      <c r="F62" s="24"/>
      <c r="G62" s="52"/>
      <c r="H62" s="60"/>
      <c r="I62" s="54"/>
      <c r="J62" s="55"/>
      <c r="K62" s="56"/>
      <c r="L62" s="56"/>
      <c r="M62" s="52"/>
    </row>
    <row r="63" spans="1:13" ht="13.5" customHeight="1" thickBot="1" x14ac:dyDescent="0.25">
      <c r="A63" s="67"/>
      <c r="B63" s="68"/>
      <c r="C63" s="69"/>
      <c r="D63" s="70"/>
      <c r="E63" s="71"/>
      <c r="F63" s="72"/>
      <c r="G63" s="73"/>
      <c r="H63" s="74"/>
      <c r="I63" s="75"/>
      <c r="J63" s="76"/>
      <c r="K63" s="77"/>
      <c r="L63" s="77"/>
      <c r="M63" s="73"/>
    </row>
  </sheetData>
  <mergeCells count="133">
    <mergeCell ref="I56:J56"/>
    <mergeCell ref="E59:G59"/>
    <mergeCell ref="B52:M52"/>
    <mergeCell ref="A53:G53"/>
    <mergeCell ref="H53:M53"/>
    <mergeCell ref="A54:A56"/>
    <mergeCell ref="B54:D56"/>
    <mergeCell ref="E54:G56"/>
    <mergeCell ref="H54:H55"/>
    <mergeCell ref="I54:J55"/>
    <mergeCell ref="K54:K55"/>
    <mergeCell ref="L54:M54"/>
    <mergeCell ref="A47:B47"/>
    <mergeCell ref="C47:H47"/>
    <mergeCell ref="K47:M47"/>
    <mergeCell ref="C48:H48"/>
    <mergeCell ref="K48:M48"/>
    <mergeCell ref="A49:B49"/>
    <mergeCell ref="C49:H49"/>
    <mergeCell ref="B40:H40"/>
    <mergeCell ref="A41:A42"/>
    <mergeCell ref="A45:B45"/>
    <mergeCell ref="C45:H45"/>
    <mergeCell ref="A46:H46"/>
    <mergeCell ref="K46:M46"/>
    <mergeCell ref="A37:C37"/>
    <mergeCell ref="D37:H37"/>
    <mergeCell ref="I37:J37"/>
    <mergeCell ref="L37:M37"/>
    <mergeCell ref="A38:A39"/>
    <mergeCell ref="D38:H39"/>
    <mergeCell ref="I38:I39"/>
    <mergeCell ref="B39:C39"/>
    <mergeCell ref="A35:C35"/>
    <mergeCell ref="D35:H35"/>
    <mergeCell ref="I35:J35"/>
    <mergeCell ref="L35:M35"/>
    <mergeCell ref="A36:C36"/>
    <mergeCell ref="D36:H36"/>
    <mergeCell ref="I36:J36"/>
    <mergeCell ref="L36:M36"/>
    <mergeCell ref="A33:C33"/>
    <mergeCell ref="D33:H33"/>
    <mergeCell ref="I33:J33"/>
    <mergeCell ref="L33:M33"/>
    <mergeCell ref="A34:C34"/>
    <mergeCell ref="D34:H34"/>
    <mergeCell ref="I34:J34"/>
    <mergeCell ref="L34:M34"/>
    <mergeCell ref="A31:C31"/>
    <mergeCell ref="D31:H31"/>
    <mergeCell ref="I31:J31"/>
    <mergeCell ref="L31:M31"/>
    <mergeCell ref="A32:C32"/>
    <mergeCell ref="D32:H32"/>
    <mergeCell ref="I32:J32"/>
    <mergeCell ref="L32:M32"/>
    <mergeCell ref="A29:C29"/>
    <mergeCell ref="D29:H29"/>
    <mergeCell ref="I29:J29"/>
    <mergeCell ref="L29:M29"/>
    <mergeCell ref="A30:C30"/>
    <mergeCell ref="D30:H30"/>
    <mergeCell ref="I30:J30"/>
    <mergeCell ref="L30:M30"/>
    <mergeCell ref="A27:C27"/>
    <mergeCell ref="D27:H27"/>
    <mergeCell ref="I27:J27"/>
    <mergeCell ref="L27:M27"/>
    <mergeCell ref="A28:C28"/>
    <mergeCell ref="D28:H28"/>
    <mergeCell ref="I28:J28"/>
    <mergeCell ref="L28:M28"/>
    <mergeCell ref="A25:C25"/>
    <mergeCell ref="D25:H25"/>
    <mergeCell ref="I25:J25"/>
    <mergeCell ref="L25:M25"/>
    <mergeCell ref="A26:C26"/>
    <mergeCell ref="D26:H26"/>
    <mergeCell ref="I26:J26"/>
    <mergeCell ref="L26:M26"/>
    <mergeCell ref="A23:C23"/>
    <mergeCell ref="D23:H23"/>
    <mergeCell ref="I23:J23"/>
    <mergeCell ref="L23:M23"/>
    <mergeCell ref="A24:C24"/>
    <mergeCell ref="D24:H24"/>
    <mergeCell ref="I24:J24"/>
    <mergeCell ref="L24:M24"/>
    <mergeCell ref="A21:C21"/>
    <mergeCell ref="D21:H21"/>
    <mergeCell ref="I21:J21"/>
    <mergeCell ref="L21:M21"/>
    <mergeCell ref="A22:C22"/>
    <mergeCell ref="D22:H22"/>
    <mergeCell ref="I22:J22"/>
    <mergeCell ref="L22:M22"/>
    <mergeCell ref="A19:C19"/>
    <mergeCell ref="D19:H19"/>
    <mergeCell ref="I19:J19"/>
    <mergeCell ref="L19:M19"/>
    <mergeCell ref="A20:C20"/>
    <mergeCell ref="D20:H20"/>
    <mergeCell ref="I20:J20"/>
    <mergeCell ref="L20:M20"/>
    <mergeCell ref="A14:C14"/>
    <mergeCell ref="D14:H14"/>
    <mergeCell ref="I14:J14"/>
    <mergeCell ref="L14:M14"/>
    <mergeCell ref="O14:P14"/>
    <mergeCell ref="A15:C15"/>
    <mergeCell ref="D15:H15"/>
    <mergeCell ref="I15:J15"/>
    <mergeCell ref="L15:M15"/>
    <mergeCell ref="A10:C11"/>
    <mergeCell ref="D10:M11"/>
    <mergeCell ref="A12:C13"/>
    <mergeCell ref="D12:H13"/>
    <mergeCell ref="I12:J13"/>
    <mergeCell ref="K12:K13"/>
    <mergeCell ref="L12:M13"/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</mergeCells>
  <printOptions horizontalCentered="1"/>
  <pageMargins left="0.19685039370078741" right="0" top="0.51181102362204722" bottom="0.23622047244094491" header="0.15748031496062992" footer="0.15748031496062992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00"/>
  <sheetViews>
    <sheetView view="pageBreakPreview" zoomScaleNormal="100" zoomScaleSheetLayoutView="100" workbookViewId="0">
      <pane xSplit="2" ySplit="10" topLeftCell="C68" activePane="bottomRight" state="frozen"/>
      <selection pane="topRight" activeCell="C1" sqref="C1"/>
      <selection pane="bottomLeft" activeCell="A11" sqref="A11"/>
      <selection pane="bottomRight" activeCell="J73" sqref="J73"/>
    </sheetView>
  </sheetViews>
  <sheetFormatPr defaultRowHeight="15.75" x14ac:dyDescent="0.25"/>
  <cols>
    <col min="1" max="1" width="4.28515625" style="78" customWidth="1"/>
    <col min="2" max="2" width="25.5703125" style="78" customWidth="1"/>
    <col min="3" max="3" width="11.140625" style="79" customWidth="1"/>
    <col min="4" max="4" width="6" style="78" customWidth="1"/>
    <col min="5" max="5" width="12.28515625" style="78" customWidth="1"/>
    <col min="6" max="6" width="13.7109375" style="80" customWidth="1"/>
    <col min="7" max="7" width="5.85546875" style="80" customWidth="1"/>
    <col min="8" max="8" width="14" style="80" customWidth="1"/>
    <col min="9" max="9" width="5.85546875" style="80" customWidth="1"/>
    <col min="10" max="10" width="15.140625" style="78" customWidth="1"/>
    <col min="11" max="11" width="20.5703125" style="78" customWidth="1"/>
    <col min="12" max="12" width="10.85546875" style="81" hidden="1" customWidth="1"/>
    <col min="13" max="13" width="7" style="81" hidden="1" customWidth="1"/>
    <col min="14" max="14" width="9.42578125" style="81" hidden="1" customWidth="1"/>
    <col min="15" max="15" width="12" style="81" hidden="1" customWidth="1"/>
    <col min="16" max="16" width="8.7109375" style="81" hidden="1" customWidth="1"/>
    <col min="17" max="17" width="9" style="81" hidden="1" customWidth="1"/>
    <col min="18" max="18" width="0.7109375" style="81" hidden="1" customWidth="1"/>
    <col min="19" max="19" width="19.85546875" style="78" customWidth="1"/>
    <col min="20" max="20" width="0.140625" style="78" hidden="1" customWidth="1"/>
    <col min="21" max="21" width="17.140625" style="82" customWidth="1"/>
    <col min="22" max="22" width="10" style="78" customWidth="1"/>
    <col min="23" max="23" width="10.5703125" style="81" customWidth="1"/>
    <col min="24" max="24" width="12.7109375" style="78" bestFit="1" customWidth="1"/>
    <col min="25" max="25" width="9.140625" style="78"/>
    <col min="26" max="26" width="12.7109375" style="78" bestFit="1" customWidth="1"/>
    <col min="27" max="254" width="9.140625" style="78"/>
    <col min="255" max="255" width="4.28515625" style="78" customWidth="1"/>
    <col min="256" max="256" width="21.7109375" style="78" customWidth="1"/>
    <col min="257" max="257" width="8.140625" style="78" customWidth="1"/>
    <col min="258" max="258" width="6" style="78" customWidth="1"/>
    <col min="259" max="259" width="8.85546875" style="78" customWidth="1"/>
    <col min="260" max="260" width="11.28515625" style="78" customWidth="1"/>
    <col min="261" max="261" width="5.85546875" style="78" customWidth="1"/>
    <col min="262" max="262" width="11.42578125" style="78" customWidth="1"/>
    <col min="263" max="263" width="5.85546875" style="78" customWidth="1"/>
    <col min="264" max="264" width="10.5703125" style="78" customWidth="1"/>
    <col min="265" max="265" width="5.85546875" style="78" customWidth="1"/>
    <col min="266" max="266" width="11.7109375" style="78" customWidth="1"/>
    <col min="267" max="267" width="20.5703125" style="78" customWidth="1"/>
    <col min="268" max="274" width="0" style="78" hidden="1" customWidth="1"/>
    <col min="275" max="275" width="25.42578125" style="78" customWidth="1"/>
    <col min="276" max="276" width="0" style="78" hidden="1" customWidth="1"/>
    <col min="277" max="277" width="13" style="78" customWidth="1"/>
    <col min="278" max="278" width="10" style="78" customWidth="1"/>
    <col min="279" max="279" width="10.5703125" style="78" customWidth="1"/>
    <col min="280" max="280" width="12.7109375" style="78" bestFit="1" customWidth="1"/>
    <col min="281" max="281" width="9.140625" style="78"/>
    <col min="282" max="282" width="12.7109375" style="78" bestFit="1" customWidth="1"/>
    <col min="283" max="510" width="9.140625" style="78"/>
    <col min="511" max="511" width="4.28515625" style="78" customWidth="1"/>
    <col min="512" max="512" width="21.7109375" style="78" customWidth="1"/>
    <col min="513" max="513" width="8.140625" style="78" customWidth="1"/>
    <col min="514" max="514" width="6" style="78" customWidth="1"/>
    <col min="515" max="515" width="8.85546875" style="78" customWidth="1"/>
    <col min="516" max="516" width="11.28515625" style="78" customWidth="1"/>
    <col min="517" max="517" width="5.85546875" style="78" customWidth="1"/>
    <col min="518" max="518" width="11.42578125" style="78" customWidth="1"/>
    <col min="519" max="519" width="5.85546875" style="78" customWidth="1"/>
    <col min="520" max="520" width="10.5703125" style="78" customWidth="1"/>
    <col min="521" max="521" width="5.85546875" style="78" customWidth="1"/>
    <col min="522" max="522" width="11.7109375" style="78" customWidth="1"/>
    <col min="523" max="523" width="20.5703125" style="78" customWidth="1"/>
    <col min="524" max="530" width="0" style="78" hidden="1" customWidth="1"/>
    <col min="531" max="531" width="25.42578125" style="78" customWidth="1"/>
    <col min="532" max="532" width="0" style="78" hidden="1" customWidth="1"/>
    <col min="533" max="533" width="13" style="78" customWidth="1"/>
    <col min="534" max="534" width="10" style="78" customWidth="1"/>
    <col min="535" max="535" width="10.5703125" style="78" customWidth="1"/>
    <col min="536" max="536" width="12.7109375" style="78" bestFit="1" customWidth="1"/>
    <col min="537" max="537" width="9.140625" style="78"/>
    <col min="538" max="538" width="12.7109375" style="78" bestFit="1" customWidth="1"/>
    <col min="539" max="766" width="9.140625" style="78"/>
    <col min="767" max="767" width="4.28515625" style="78" customWidth="1"/>
    <col min="768" max="768" width="21.7109375" style="78" customWidth="1"/>
    <col min="769" max="769" width="8.140625" style="78" customWidth="1"/>
    <col min="770" max="770" width="6" style="78" customWidth="1"/>
    <col min="771" max="771" width="8.85546875" style="78" customWidth="1"/>
    <col min="772" max="772" width="11.28515625" style="78" customWidth="1"/>
    <col min="773" max="773" width="5.85546875" style="78" customWidth="1"/>
    <col min="774" max="774" width="11.42578125" style="78" customWidth="1"/>
    <col min="775" max="775" width="5.85546875" style="78" customWidth="1"/>
    <col min="776" max="776" width="10.5703125" style="78" customWidth="1"/>
    <col min="777" max="777" width="5.85546875" style="78" customWidth="1"/>
    <col min="778" max="778" width="11.7109375" style="78" customWidth="1"/>
    <col min="779" max="779" width="20.5703125" style="78" customWidth="1"/>
    <col min="780" max="786" width="0" style="78" hidden="1" customWidth="1"/>
    <col min="787" max="787" width="25.42578125" style="78" customWidth="1"/>
    <col min="788" max="788" width="0" style="78" hidden="1" customWidth="1"/>
    <col min="789" max="789" width="13" style="78" customWidth="1"/>
    <col min="790" max="790" width="10" style="78" customWidth="1"/>
    <col min="791" max="791" width="10.5703125" style="78" customWidth="1"/>
    <col min="792" max="792" width="12.7109375" style="78" bestFit="1" customWidth="1"/>
    <col min="793" max="793" width="9.140625" style="78"/>
    <col min="794" max="794" width="12.7109375" style="78" bestFit="1" customWidth="1"/>
    <col min="795" max="1022" width="9.140625" style="78"/>
    <col min="1023" max="1023" width="4.28515625" style="78" customWidth="1"/>
    <col min="1024" max="1024" width="21.7109375" style="78" customWidth="1"/>
    <col min="1025" max="1025" width="8.140625" style="78" customWidth="1"/>
    <col min="1026" max="1026" width="6" style="78" customWidth="1"/>
    <col min="1027" max="1027" width="8.85546875" style="78" customWidth="1"/>
    <col min="1028" max="1028" width="11.28515625" style="78" customWidth="1"/>
    <col min="1029" max="1029" width="5.85546875" style="78" customWidth="1"/>
    <col min="1030" max="1030" width="11.42578125" style="78" customWidth="1"/>
    <col min="1031" max="1031" width="5.85546875" style="78" customWidth="1"/>
    <col min="1032" max="1032" width="10.5703125" style="78" customWidth="1"/>
    <col min="1033" max="1033" width="5.85546875" style="78" customWidth="1"/>
    <col min="1034" max="1034" width="11.7109375" style="78" customWidth="1"/>
    <col min="1035" max="1035" width="20.5703125" style="78" customWidth="1"/>
    <col min="1036" max="1042" width="0" style="78" hidden="1" customWidth="1"/>
    <col min="1043" max="1043" width="25.42578125" style="78" customWidth="1"/>
    <col min="1044" max="1044" width="0" style="78" hidden="1" customWidth="1"/>
    <col min="1045" max="1045" width="13" style="78" customWidth="1"/>
    <col min="1046" max="1046" width="10" style="78" customWidth="1"/>
    <col min="1047" max="1047" width="10.5703125" style="78" customWidth="1"/>
    <col min="1048" max="1048" width="12.7109375" style="78" bestFit="1" customWidth="1"/>
    <col min="1049" max="1049" width="9.140625" style="78"/>
    <col min="1050" max="1050" width="12.7109375" style="78" bestFit="1" customWidth="1"/>
    <col min="1051" max="1278" width="9.140625" style="78"/>
    <col min="1279" max="1279" width="4.28515625" style="78" customWidth="1"/>
    <col min="1280" max="1280" width="21.7109375" style="78" customWidth="1"/>
    <col min="1281" max="1281" width="8.140625" style="78" customWidth="1"/>
    <col min="1282" max="1282" width="6" style="78" customWidth="1"/>
    <col min="1283" max="1283" width="8.85546875" style="78" customWidth="1"/>
    <col min="1284" max="1284" width="11.28515625" style="78" customWidth="1"/>
    <col min="1285" max="1285" width="5.85546875" style="78" customWidth="1"/>
    <col min="1286" max="1286" width="11.42578125" style="78" customWidth="1"/>
    <col min="1287" max="1287" width="5.85546875" style="78" customWidth="1"/>
    <col min="1288" max="1288" width="10.5703125" style="78" customWidth="1"/>
    <col min="1289" max="1289" width="5.85546875" style="78" customWidth="1"/>
    <col min="1290" max="1290" width="11.7109375" style="78" customWidth="1"/>
    <col min="1291" max="1291" width="20.5703125" style="78" customWidth="1"/>
    <col min="1292" max="1298" width="0" style="78" hidden="1" customWidth="1"/>
    <col min="1299" max="1299" width="25.42578125" style="78" customWidth="1"/>
    <col min="1300" max="1300" width="0" style="78" hidden="1" customWidth="1"/>
    <col min="1301" max="1301" width="13" style="78" customWidth="1"/>
    <col min="1302" max="1302" width="10" style="78" customWidth="1"/>
    <col min="1303" max="1303" width="10.5703125" style="78" customWidth="1"/>
    <col min="1304" max="1304" width="12.7109375" style="78" bestFit="1" customWidth="1"/>
    <col min="1305" max="1305" width="9.140625" style="78"/>
    <col min="1306" max="1306" width="12.7109375" style="78" bestFit="1" customWidth="1"/>
    <col min="1307" max="1534" width="9.140625" style="78"/>
    <col min="1535" max="1535" width="4.28515625" style="78" customWidth="1"/>
    <col min="1536" max="1536" width="21.7109375" style="78" customWidth="1"/>
    <col min="1537" max="1537" width="8.140625" style="78" customWidth="1"/>
    <col min="1538" max="1538" width="6" style="78" customWidth="1"/>
    <col min="1539" max="1539" width="8.85546875" style="78" customWidth="1"/>
    <col min="1540" max="1540" width="11.28515625" style="78" customWidth="1"/>
    <col min="1541" max="1541" width="5.85546875" style="78" customWidth="1"/>
    <col min="1542" max="1542" width="11.42578125" style="78" customWidth="1"/>
    <col min="1543" max="1543" width="5.85546875" style="78" customWidth="1"/>
    <col min="1544" max="1544" width="10.5703125" style="78" customWidth="1"/>
    <col min="1545" max="1545" width="5.85546875" style="78" customWidth="1"/>
    <col min="1546" max="1546" width="11.7109375" style="78" customWidth="1"/>
    <col min="1547" max="1547" width="20.5703125" style="78" customWidth="1"/>
    <col min="1548" max="1554" width="0" style="78" hidden="1" customWidth="1"/>
    <col min="1555" max="1555" width="25.42578125" style="78" customWidth="1"/>
    <col min="1556" max="1556" width="0" style="78" hidden="1" customWidth="1"/>
    <col min="1557" max="1557" width="13" style="78" customWidth="1"/>
    <col min="1558" max="1558" width="10" style="78" customWidth="1"/>
    <col min="1559" max="1559" width="10.5703125" style="78" customWidth="1"/>
    <col min="1560" max="1560" width="12.7109375" style="78" bestFit="1" customWidth="1"/>
    <col min="1561" max="1561" width="9.140625" style="78"/>
    <col min="1562" max="1562" width="12.7109375" style="78" bestFit="1" customWidth="1"/>
    <col min="1563" max="1790" width="9.140625" style="78"/>
    <col min="1791" max="1791" width="4.28515625" style="78" customWidth="1"/>
    <col min="1792" max="1792" width="21.7109375" style="78" customWidth="1"/>
    <col min="1793" max="1793" width="8.140625" style="78" customWidth="1"/>
    <col min="1794" max="1794" width="6" style="78" customWidth="1"/>
    <col min="1795" max="1795" width="8.85546875" style="78" customWidth="1"/>
    <col min="1796" max="1796" width="11.28515625" style="78" customWidth="1"/>
    <col min="1797" max="1797" width="5.85546875" style="78" customWidth="1"/>
    <col min="1798" max="1798" width="11.42578125" style="78" customWidth="1"/>
    <col min="1799" max="1799" width="5.85546875" style="78" customWidth="1"/>
    <col min="1800" max="1800" width="10.5703125" style="78" customWidth="1"/>
    <col min="1801" max="1801" width="5.85546875" style="78" customWidth="1"/>
    <col min="1802" max="1802" width="11.7109375" style="78" customWidth="1"/>
    <col min="1803" max="1803" width="20.5703125" style="78" customWidth="1"/>
    <col min="1804" max="1810" width="0" style="78" hidden="1" customWidth="1"/>
    <col min="1811" max="1811" width="25.42578125" style="78" customWidth="1"/>
    <col min="1812" max="1812" width="0" style="78" hidden="1" customWidth="1"/>
    <col min="1813" max="1813" width="13" style="78" customWidth="1"/>
    <col min="1814" max="1814" width="10" style="78" customWidth="1"/>
    <col min="1815" max="1815" width="10.5703125" style="78" customWidth="1"/>
    <col min="1816" max="1816" width="12.7109375" style="78" bestFit="1" customWidth="1"/>
    <col min="1817" max="1817" width="9.140625" style="78"/>
    <col min="1818" max="1818" width="12.7109375" style="78" bestFit="1" customWidth="1"/>
    <col min="1819" max="2046" width="9.140625" style="78"/>
    <col min="2047" max="2047" width="4.28515625" style="78" customWidth="1"/>
    <col min="2048" max="2048" width="21.7109375" style="78" customWidth="1"/>
    <col min="2049" max="2049" width="8.140625" style="78" customWidth="1"/>
    <col min="2050" max="2050" width="6" style="78" customWidth="1"/>
    <col min="2051" max="2051" width="8.85546875" style="78" customWidth="1"/>
    <col min="2052" max="2052" width="11.28515625" style="78" customWidth="1"/>
    <col min="2053" max="2053" width="5.85546875" style="78" customWidth="1"/>
    <col min="2054" max="2054" width="11.42578125" style="78" customWidth="1"/>
    <col min="2055" max="2055" width="5.85546875" style="78" customWidth="1"/>
    <col min="2056" max="2056" width="10.5703125" style="78" customWidth="1"/>
    <col min="2057" max="2057" width="5.85546875" style="78" customWidth="1"/>
    <col min="2058" max="2058" width="11.7109375" style="78" customWidth="1"/>
    <col min="2059" max="2059" width="20.5703125" style="78" customWidth="1"/>
    <col min="2060" max="2066" width="0" style="78" hidden="1" customWidth="1"/>
    <col min="2067" max="2067" width="25.42578125" style="78" customWidth="1"/>
    <col min="2068" max="2068" width="0" style="78" hidden="1" customWidth="1"/>
    <col min="2069" max="2069" width="13" style="78" customWidth="1"/>
    <col min="2070" max="2070" width="10" style="78" customWidth="1"/>
    <col min="2071" max="2071" width="10.5703125" style="78" customWidth="1"/>
    <col min="2072" max="2072" width="12.7109375" style="78" bestFit="1" customWidth="1"/>
    <col min="2073" max="2073" width="9.140625" style="78"/>
    <col min="2074" max="2074" width="12.7109375" style="78" bestFit="1" customWidth="1"/>
    <col min="2075" max="2302" width="9.140625" style="78"/>
    <col min="2303" max="2303" width="4.28515625" style="78" customWidth="1"/>
    <col min="2304" max="2304" width="21.7109375" style="78" customWidth="1"/>
    <col min="2305" max="2305" width="8.140625" style="78" customWidth="1"/>
    <col min="2306" max="2306" width="6" style="78" customWidth="1"/>
    <col min="2307" max="2307" width="8.85546875" style="78" customWidth="1"/>
    <col min="2308" max="2308" width="11.28515625" style="78" customWidth="1"/>
    <col min="2309" max="2309" width="5.85546875" style="78" customWidth="1"/>
    <col min="2310" max="2310" width="11.42578125" style="78" customWidth="1"/>
    <col min="2311" max="2311" width="5.85546875" style="78" customWidth="1"/>
    <col min="2312" max="2312" width="10.5703125" style="78" customWidth="1"/>
    <col min="2313" max="2313" width="5.85546875" style="78" customWidth="1"/>
    <col min="2314" max="2314" width="11.7109375" style="78" customWidth="1"/>
    <col min="2315" max="2315" width="20.5703125" style="78" customWidth="1"/>
    <col min="2316" max="2322" width="0" style="78" hidden="1" customWidth="1"/>
    <col min="2323" max="2323" width="25.42578125" style="78" customWidth="1"/>
    <col min="2324" max="2324" width="0" style="78" hidden="1" customWidth="1"/>
    <col min="2325" max="2325" width="13" style="78" customWidth="1"/>
    <col min="2326" max="2326" width="10" style="78" customWidth="1"/>
    <col min="2327" max="2327" width="10.5703125" style="78" customWidth="1"/>
    <col min="2328" max="2328" width="12.7109375" style="78" bestFit="1" customWidth="1"/>
    <col min="2329" max="2329" width="9.140625" style="78"/>
    <col min="2330" max="2330" width="12.7109375" style="78" bestFit="1" customWidth="1"/>
    <col min="2331" max="2558" width="9.140625" style="78"/>
    <col min="2559" max="2559" width="4.28515625" style="78" customWidth="1"/>
    <col min="2560" max="2560" width="21.7109375" style="78" customWidth="1"/>
    <col min="2561" max="2561" width="8.140625" style="78" customWidth="1"/>
    <col min="2562" max="2562" width="6" style="78" customWidth="1"/>
    <col min="2563" max="2563" width="8.85546875" style="78" customWidth="1"/>
    <col min="2564" max="2564" width="11.28515625" style="78" customWidth="1"/>
    <col min="2565" max="2565" width="5.85546875" style="78" customWidth="1"/>
    <col min="2566" max="2566" width="11.42578125" style="78" customWidth="1"/>
    <col min="2567" max="2567" width="5.85546875" style="78" customWidth="1"/>
    <col min="2568" max="2568" width="10.5703125" style="78" customWidth="1"/>
    <col min="2569" max="2569" width="5.85546875" style="78" customWidth="1"/>
    <col min="2570" max="2570" width="11.7109375" style="78" customWidth="1"/>
    <col min="2571" max="2571" width="20.5703125" style="78" customWidth="1"/>
    <col min="2572" max="2578" width="0" style="78" hidden="1" customWidth="1"/>
    <col min="2579" max="2579" width="25.42578125" style="78" customWidth="1"/>
    <col min="2580" max="2580" width="0" style="78" hidden="1" customWidth="1"/>
    <col min="2581" max="2581" width="13" style="78" customWidth="1"/>
    <col min="2582" max="2582" width="10" style="78" customWidth="1"/>
    <col min="2583" max="2583" width="10.5703125" style="78" customWidth="1"/>
    <col min="2584" max="2584" width="12.7109375" style="78" bestFit="1" customWidth="1"/>
    <col min="2585" max="2585" width="9.140625" style="78"/>
    <col min="2586" max="2586" width="12.7109375" style="78" bestFit="1" customWidth="1"/>
    <col min="2587" max="2814" width="9.140625" style="78"/>
    <col min="2815" max="2815" width="4.28515625" style="78" customWidth="1"/>
    <col min="2816" max="2816" width="21.7109375" style="78" customWidth="1"/>
    <col min="2817" max="2817" width="8.140625" style="78" customWidth="1"/>
    <col min="2818" max="2818" width="6" style="78" customWidth="1"/>
    <col min="2819" max="2819" width="8.85546875" style="78" customWidth="1"/>
    <col min="2820" max="2820" width="11.28515625" style="78" customWidth="1"/>
    <col min="2821" max="2821" width="5.85546875" style="78" customWidth="1"/>
    <col min="2822" max="2822" width="11.42578125" style="78" customWidth="1"/>
    <col min="2823" max="2823" width="5.85546875" style="78" customWidth="1"/>
    <col min="2824" max="2824" width="10.5703125" style="78" customWidth="1"/>
    <col min="2825" max="2825" width="5.85546875" style="78" customWidth="1"/>
    <col min="2826" max="2826" width="11.7109375" style="78" customWidth="1"/>
    <col min="2827" max="2827" width="20.5703125" style="78" customWidth="1"/>
    <col min="2828" max="2834" width="0" style="78" hidden="1" customWidth="1"/>
    <col min="2835" max="2835" width="25.42578125" style="78" customWidth="1"/>
    <col min="2836" max="2836" width="0" style="78" hidden="1" customWidth="1"/>
    <col min="2837" max="2837" width="13" style="78" customWidth="1"/>
    <col min="2838" max="2838" width="10" style="78" customWidth="1"/>
    <col min="2839" max="2839" width="10.5703125" style="78" customWidth="1"/>
    <col min="2840" max="2840" width="12.7109375" style="78" bestFit="1" customWidth="1"/>
    <col min="2841" max="2841" width="9.140625" style="78"/>
    <col min="2842" max="2842" width="12.7109375" style="78" bestFit="1" customWidth="1"/>
    <col min="2843" max="3070" width="9.140625" style="78"/>
    <col min="3071" max="3071" width="4.28515625" style="78" customWidth="1"/>
    <col min="3072" max="3072" width="21.7109375" style="78" customWidth="1"/>
    <col min="3073" max="3073" width="8.140625" style="78" customWidth="1"/>
    <col min="3074" max="3074" width="6" style="78" customWidth="1"/>
    <col min="3075" max="3075" width="8.85546875" style="78" customWidth="1"/>
    <col min="3076" max="3076" width="11.28515625" style="78" customWidth="1"/>
    <col min="3077" max="3077" width="5.85546875" style="78" customWidth="1"/>
    <col min="3078" max="3078" width="11.42578125" style="78" customWidth="1"/>
    <col min="3079" max="3079" width="5.85546875" style="78" customWidth="1"/>
    <col min="3080" max="3080" width="10.5703125" style="78" customWidth="1"/>
    <col min="3081" max="3081" width="5.85546875" style="78" customWidth="1"/>
    <col min="3082" max="3082" width="11.7109375" style="78" customWidth="1"/>
    <col min="3083" max="3083" width="20.5703125" style="78" customWidth="1"/>
    <col min="3084" max="3090" width="0" style="78" hidden="1" customWidth="1"/>
    <col min="3091" max="3091" width="25.42578125" style="78" customWidth="1"/>
    <col min="3092" max="3092" width="0" style="78" hidden="1" customWidth="1"/>
    <col min="3093" max="3093" width="13" style="78" customWidth="1"/>
    <col min="3094" max="3094" width="10" style="78" customWidth="1"/>
    <col min="3095" max="3095" width="10.5703125" style="78" customWidth="1"/>
    <col min="3096" max="3096" width="12.7109375" style="78" bestFit="1" customWidth="1"/>
    <col min="3097" max="3097" width="9.140625" style="78"/>
    <col min="3098" max="3098" width="12.7109375" style="78" bestFit="1" customWidth="1"/>
    <col min="3099" max="3326" width="9.140625" style="78"/>
    <col min="3327" max="3327" width="4.28515625" style="78" customWidth="1"/>
    <col min="3328" max="3328" width="21.7109375" style="78" customWidth="1"/>
    <col min="3329" max="3329" width="8.140625" style="78" customWidth="1"/>
    <col min="3330" max="3330" width="6" style="78" customWidth="1"/>
    <col min="3331" max="3331" width="8.85546875" style="78" customWidth="1"/>
    <col min="3332" max="3332" width="11.28515625" style="78" customWidth="1"/>
    <col min="3333" max="3333" width="5.85546875" style="78" customWidth="1"/>
    <col min="3334" max="3334" width="11.42578125" style="78" customWidth="1"/>
    <col min="3335" max="3335" width="5.85546875" style="78" customWidth="1"/>
    <col min="3336" max="3336" width="10.5703125" style="78" customWidth="1"/>
    <col min="3337" max="3337" width="5.85546875" style="78" customWidth="1"/>
    <col min="3338" max="3338" width="11.7109375" style="78" customWidth="1"/>
    <col min="3339" max="3339" width="20.5703125" style="78" customWidth="1"/>
    <col min="3340" max="3346" width="0" style="78" hidden="1" customWidth="1"/>
    <col min="3347" max="3347" width="25.42578125" style="78" customWidth="1"/>
    <col min="3348" max="3348" width="0" style="78" hidden="1" customWidth="1"/>
    <col min="3349" max="3349" width="13" style="78" customWidth="1"/>
    <col min="3350" max="3350" width="10" style="78" customWidth="1"/>
    <col min="3351" max="3351" width="10.5703125" style="78" customWidth="1"/>
    <col min="3352" max="3352" width="12.7109375" style="78" bestFit="1" customWidth="1"/>
    <col min="3353" max="3353" width="9.140625" style="78"/>
    <col min="3354" max="3354" width="12.7109375" style="78" bestFit="1" customWidth="1"/>
    <col min="3355" max="3582" width="9.140625" style="78"/>
    <col min="3583" max="3583" width="4.28515625" style="78" customWidth="1"/>
    <col min="3584" max="3584" width="21.7109375" style="78" customWidth="1"/>
    <col min="3585" max="3585" width="8.140625" style="78" customWidth="1"/>
    <col min="3586" max="3586" width="6" style="78" customWidth="1"/>
    <col min="3587" max="3587" width="8.85546875" style="78" customWidth="1"/>
    <col min="3588" max="3588" width="11.28515625" style="78" customWidth="1"/>
    <col min="3589" max="3589" width="5.85546875" style="78" customWidth="1"/>
    <col min="3590" max="3590" width="11.42578125" style="78" customWidth="1"/>
    <col min="3591" max="3591" width="5.85546875" style="78" customWidth="1"/>
    <col min="3592" max="3592" width="10.5703125" style="78" customWidth="1"/>
    <col min="3593" max="3593" width="5.85546875" style="78" customWidth="1"/>
    <col min="3594" max="3594" width="11.7109375" style="78" customWidth="1"/>
    <col min="3595" max="3595" width="20.5703125" style="78" customWidth="1"/>
    <col min="3596" max="3602" width="0" style="78" hidden="1" customWidth="1"/>
    <col min="3603" max="3603" width="25.42578125" style="78" customWidth="1"/>
    <col min="3604" max="3604" width="0" style="78" hidden="1" customWidth="1"/>
    <col min="3605" max="3605" width="13" style="78" customWidth="1"/>
    <col min="3606" max="3606" width="10" style="78" customWidth="1"/>
    <col min="3607" max="3607" width="10.5703125" style="78" customWidth="1"/>
    <col min="3608" max="3608" width="12.7109375" style="78" bestFit="1" customWidth="1"/>
    <col min="3609" max="3609" width="9.140625" style="78"/>
    <col min="3610" max="3610" width="12.7109375" style="78" bestFit="1" customWidth="1"/>
    <col min="3611" max="3838" width="9.140625" style="78"/>
    <col min="3839" max="3839" width="4.28515625" style="78" customWidth="1"/>
    <col min="3840" max="3840" width="21.7109375" style="78" customWidth="1"/>
    <col min="3841" max="3841" width="8.140625" style="78" customWidth="1"/>
    <col min="3842" max="3842" width="6" style="78" customWidth="1"/>
    <col min="3843" max="3843" width="8.85546875" style="78" customWidth="1"/>
    <col min="3844" max="3844" width="11.28515625" style="78" customWidth="1"/>
    <col min="3845" max="3845" width="5.85546875" style="78" customWidth="1"/>
    <col min="3846" max="3846" width="11.42578125" style="78" customWidth="1"/>
    <col min="3847" max="3847" width="5.85546875" style="78" customWidth="1"/>
    <col min="3848" max="3848" width="10.5703125" style="78" customWidth="1"/>
    <col min="3849" max="3849" width="5.85546875" style="78" customWidth="1"/>
    <col min="3850" max="3850" width="11.7109375" style="78" customWidth="1"/>
    <col min="3851" max="3851" width="20.5703125" style="78" customWidth="1"/>
    <col min="3852" max="3858" width="0" style="78" hidden="1" customWidth="1"/>
    <col min="3859" max="3859" width="25.42578125" style="78" customWidth="1"/>
    <col min="3860" max="3860" width="0" style="78" hidden="1" customWidth="1"/>
    <col min="3861" max="3861" width="13" style="78" customWidth="1"/>
    <col min="3862" max="3862" width="10" style="78" customWidth="1"/>
    <col min="3863" max="3863" width="10.5703125" style="78" customWidth="1"/>
    <col min="3864" max="3864" width="12.7109375" style="78" bestFit="1" customWidth="1"/>
    <col min="3865" max="3865" width="9.140625" style="78"/>
    <col min="3866" max="3866" width="12.7109375" style="78" bestFit="1" customWidth="1"/>
    <col min="3867" max="4094" width="9.140625" style="78"/>
    <col min="4095" max="4095" width="4.28515625" style="78" customWidth="1"/>
    <col min="4096" max="4096" width="21.7109375" style="78" customWidth="1"/>
    <col min="4097" max="4097" width="8.140625" style="78" customWidth="1"/>
    <col min="4098" max="4098" width="6" style="78" customWidth="1"/>
    <col min="4099" max="4099" width="8.85546875" style="78" customWidth="1"/>
    <col min="4100" max="4100" width="11.28515625" style="78" customWidth="1"/>
    <col min="4101" max="4101" width="5.85546875" style="78" customWidth="1"/>
    <col min="4102" max="4102" width="11.42578125" style="78" customWidth="1"/>
    <col min="4103" max="4103" width="5.85546875" style="78" customWidth="1"/>
    <col min="4104" max="4104" width="10.5703125" style="78" customWidth="1"/>
    <col min="4105" max="4105" width="5.85546875" style="78" customWidth="1"/>
    <col min="4106" max="4106" width="11.7109375" style="78" customWidth="1"/>
    <col min="4107" max="4107" width="20.5703125" style="78" customWidth="1"/>
    <col min="4108" max="4114" width="0" style="78" hidden="1" customWidth="1"/>
    <col min="4115" max="4115" width="25.42578125" style="78" customWidth="1"/>
    <col min="4116" max="4116" width="0" style="78" hidden="1" customWidth="1"/>
    <col min="4117" max="4117" width="13" style="78" customWidth="1"/>
    <col min="4118" max="4118" width="10" style="78" customWidth="1"/>
    <col min="4119" max="4119" width="10.5703125" style="78" customWidth="1"/>
    <col min="4120" max="4120" width="12.7109375" style="78" bestFit="1" customWidth="1"/>
    <col min="4121" max="4121" width="9.140625" style="78"/>
    <col min="4122" max="4122" width="12.7109375" style="78" bestFit="1" customWidth="1"/>
    <col min="4123" max="4350" width="9.140625" style="78"/>
    <col min="4351" max="4351" width="4.28515625" style="78" customWidth="1"/>
    <col min="4352" max="4352" width="21.7109375" style="78" customWidth="1"/>
    <col min="4353" max="4353" width="8.140625" style="78" customWidth="1"/>
    <col min="4354" max="4354" width="6" style="78" customWidth="1"/>
    <col min="4355" max="4355" width="8.85546875" style="78" customWidth="1"/>
    <col min="4356" max="4356" width="11.28515625" style="78" customWidth="1"/>
    <col min="4357" max="4357" width="5.85546875" style="78" customWidth="1"/>
    <col min="4358" max="4358" width="11.42578125" style="78" customWidth="1"/>
    <col min="4359" max="4359" width="5.85546875" style="78" customWidth="1"/>
    <col min="4360" max="4360" width="10.5703125" style="78" customWidth="1"/>
    <col min="4361" max="4361" width="5.85546875" style="78" customWidth="1"/>
    <col min="4362" max="4362" width="11.7109375" style="78" customWidth="1"/>
    <col min="4363" max="4363" width="20.5703125" style="78" customWidth="1"/>
    <col min="4364" max="4370" width="0" style="78" hidden="1" customWidth="1"/>
    <col min="4371" max="4371" width="25.42578125" style="78" customWidth="1"/>
    <col min="4372" max="4372" width="0" style="78" hidden="1" customWidth="1"/>
    <col min="4373" max="4373" width="13" style="78" customWidth="1"/>
    <col min="4374" max="4374" width="10" style="78" customWidth="1"/>
    <col min="4375" max="4375" width="10.5703125" style="78" customWidth="1"/>
    <col min="4376" max="4376" width="12.7109375" style="78" bestFit="1" customWidth="1"/>
    <col min="4377" max="4377" width="9.140625" style="78"/>
    <col min="4378" max="4378" width="12.7109375" style="78" bestFit="1" customWidth="1"/>
    <col min="4379" max="4606" width="9.140625" style="78"/>
    <col min="4607" max="4607" width="4.28515625" style="78" customWidth="1"/>
    <col min="4608" max="4608" width="21.7109375" style="78" customWidth="1"/>
    <col min="4609" max="4609" width="8.140625" style="78" customWidth="1"/>
    <col min="4610" max="4610" width="6" style="78" customWidth="1"/>
    <col min="4611" max="4611" width="8.85546875" style="78" customWidth="1"/>
    <col min="4612" max="4612" width="11.28515625" style="78" customWidth="1"/>
    <col min="4613" max="4613" width="5.85546875" style="78" customWidth="1"/>
    <col min="4614" max="4614" width="11.42578125" style="78" customWidth="1"/>
    <col min="4615" max="4615" width="5.85546875" style="78" customWidth="1"/>
    <col min="4616" max="4616" width="10.5703125" style="78" customWidth="1"/>
    <col min="4617" max="4617" width="5.85546875" style="78" customWidth="1"/>
    <col min="4618" max="4618" width="11.7109375" style="78" customWidth="1"/>
    <col min="4619" max="4619" width="20.5703125" style="78" customWidth="1"/>
    <col min="4620" max="4626" width="0" style="78" hidden="1" customWidth="1"/>
    <col min="4627" max="4627" width="25.42578125" style="78" customWidth="1"/>
    <col min="4628" max="4628" width="0" style="78" hidden="1" customWidth="1"/>
    <col min="4629" max="4629" width="13" style="78" customWidth="1"/>
    <col min="4630" max="4630" width="10" style="78" customWidth="1"/>
    <col min="4631" max="4631" width="10.5703125" style="78" customWidth="1"/>
    <col min="4632" max="4632" width="12.7109375" style="78" bestFit="1" customWidth="1"/>
    <col min="4633" max="4633" width="9.140625" style="78"/>
    <col min="4634" max="4634" width="12.7109375" style="78" bestFit="1" customWidth="1"/>
    <col min="4635" max="4862" width="9.140625" style="78"/>
    <col min="4863" max="4863" width="4.28515625" style="78" customWidth="1"/>
    <col min="4864" max="4864" width="21.7109375" style="78" customWidth="1"/>
    <col min="4865" max="4865" width="8.140625" style="78" customWidth="1"/>
    <col min="4866" max="4866" width="6" style="78" customWidth="1"/>
    <col min="4867" max="4867" width="8.85546875" style="78" customWidth="1"/>
    <col min="4868" max="4868" width="11.28515625" style="78" customWidth="1"/>
    <col min="4869" max="4869" width="5.85546875" style="78" customWidth="1"/>
    <col min="4870" max="4870" width="11.42578125" style="78" customWidth="1"/>
    <col min="4871" max="4871" width="5.85546875" style="78" customWidth="1"/>
    <col min="4872" max="4872" width="10.5703125" style="78" customWidth="1"/>
    <col min="4873" max="4873" width="5.85546875" style="78" customWidth="1"/>
    <col min="4874" max="4874" width="11.7109375" style="78" customWidth="1"/>
    <col min="4875" max="4875" width="20.5703125" style="78" customWidth="1"/>
    <col min="4876" max="4882" width="0" style="78" hidden="1" customWidth="1"/>
    <col min="4883" max="4883" width="25.42578125" style="78" customWidth="1"/>
    <col min="4884" max="4884" width="0" style="78" hidden="1" customWidth="1"/>
    <col min="4885" max="4885" width="13" style="78" customWidth="1"/>
    <col min="4886" max="4886" width="10" style="78" customWidth="1"/>
    <col min="4887" max="4887" width="10.5703125" style="78" customWidth="1"/>
    <col min="4888" max="4888" width="12.7109375" style="78" bestFit="1" customWidth="1"/>
    <col min="4889" max="4889" width="9.140625" style="78"/>
    <col min="4890" max="4890" width="12.7109375" style="78" bestFit="1" customWidth="1"/>
    <col min="4891" max="5118" width="9.140625" style="78"/>
    <col min="5119" max="5119" width="4.28515625" style="78" customWidth="1"/>
    <col min="5120" max="5120" width="21.7109375" style="78" customWidth="1"/>
    <col min="5121" max="5121" width="8.140625" style="78" customWidth="1"/>
    <col min="5122" max="5122" width="6" style="78" customWidth="1"/>
    <col min="5123" max="5123" width="8.85546875" style="78" customWidth="1"/>
    <col min="5124" max="5124" width="11.28515625" style="78" customWidth="1"/>
    <col min="5125" max="5125" width="5.85546875" style="78" customWidth="1"/>
    <col min="5126" max="5126" width="11.42578125" style="78" customWidth="1"/>
    <col min="5127" max="5127" width="5.85546875" style="78" customWidth="1"/>
    <col min="5128" max="5128" width="10.5703125" style="78" customWidth="1"/>
    <col min="5129" max="5129" width="5.85546875" style="78" customWidth="1"/>
    <col min="5130" max="5130" width="11.7109375" style="78" customWidth="1"/>
    <col min="5131" max="5131" width="20.5703125" style="78" customWidth="1"/>
    <col min="5132" max="5138" width="0" style="78" hidden="1" customWidth="1"/>
    <col min="5139" max="5139" width="25.42578125" style="78" customWidth="1"/>
    <col min="5140" max="5140" width="0" style="78" hidden="1" customWidth="1"/>
    <col min="5141" max="5141" width="13" style="78" customWidth="1"/>
    <col min="5142" max="5142" width="10" style="78" customWidth="1"/>
    <col min="5143" max="5143" width="10.5703125" style="78" customWidth="1"/>
    <col min="5144" max="5144" width="12.7109375" style="78" bestFit="1" customWidth="1"/>
    <col min="5145" max="5145" width="9.140625" style="78"/>
    <col min="5146" max="5146" width="12.7109375" style="78" bestFit="1" customWidth="1"/>
    <col min="5147" max="5374" width="9.140625" style="78"/>
    <col min="5375" max="5375" width="4.28515625" style="78" customWidth="1"/>
    <col min="5376" max="5376" width="21.7109375" style="78" customWidth="1"/>
    <col min="5377" max="5377" width="8.140625" style="78" customWidth="1"/>
    <col min="5378" max="5378" width="6" style="78" customWidth="1"/>
    <col min="5379" max="5379" width="8.85546875" style="78" customWidth="1"/>
    <col min="5380" max="5380" width="11.28515625" style="78" customWidth="1"/>
    <col min="5381" max="5381" width="5.85546875" style="78" customWidth="1"/>
    <col min="5382" max="5382" width="11.42578125" style="78" customWidth="1"/>
    <col min="5383" max="5383" width="5.85546875" style="78" customWidth="1"/>
    <col min="5384" max="5384" width="10.5703125" style="78" customWidth="1"/>
    <col min="5385" max="5385" width="5.85546875" style="78" customWidth="1"/>
    <col min="5386" max="5386" width="11.7109375" style="78" customWidth="1"/>
    <col min="5387" max="5387" width="20.5703125" style="78" customWidth="1"/>
    <col min="5388" max="5394" width="0" style="78" hidden="1" customWidth="1"/>
    <col min="5395" max="5395" width="25.42578125" style="78" customWidth="1"/>
    <col min="5396" max="5396" width="0" style="78" hidden="1" customWidth="1"/>
    <col min="5397" max="5397" width="13" style="78" customWidth="1"/>
    <col min="5398" max="5398" width="10" style="78" customWidth="1"/>
    <col min="5399" max="5399" width="10.5703125" style="78" customWidth="1"/>
    <col min="5400" max="5400" width="12.7109375" style="78" bestFit="1" customWidth="1"/>
    <col min="5401" max="5401" width="9.140625" style="78"/>
    <col min="5402" max="5402" width="12.7109375" style="78" bestFit="1" customWidth="1"/>
    <col min="5403" max="5630" width="9.140625" style="78"/>
    <col min="5631" max="5631" width="4.28515625" style="78" customWidth="1"/>
    <col min="5632" max="5632" width="21.7109375" style="78" customWidth="1"/>
    <col min="5633" max="5633" width="8.140625" style="78" customWidth="1"/>
    <col min="5634" max="5634" width="6" style="78" customWidth="1"/>
    <col min="5635" max="5635" width="8.85546875" style="78" customWidth="1"/>
    <col min="5636" max="5636" width="11.28515625" style="78" customWidth="1"/>
    <col min="5637" max="5637" width="5.85546875" style="78" customWidth="1"/>
    <col min="5638" max="5638" width="11.42578125" style="78" customWidth="1"/>
    <col min="5639" max="5639" width="5.85546875" style="78" customWidth="1"/>
    <col min="5640" max="5640" width="10.5703125" style="78" customWidth="1"/>
    <col min="5641" max="5641" width="5.85546875" style="78" customWidth="1"/>
    <col min="5642" max="5642" width="11.7109375" style="78" customWidth="1"/>
    <col min="5643" max="5643" width="20.5703125" style="78" customWidth="1"/>
    <col min="5644" max="5650" width="0" style="78" hidden="1" customWidth="1"/>
    <col min="5651" max="5651" width="25.42578125" style="78" customWidth="1"/>
    <col min="5652" max="5652" width="0" style="78" hidden="1" customWidth="1"/>
    <col min="5653" max="5653" width="13" style="78" customWidth="1"/>
    <col min="5654" max="5654" width="10" style="78" customWidth="1"/>
    <col min="5655" max="5655" width="10.5703125" style="78" customWidth="1"/>
    <col min="5656" max="5656" width="12.7109375" style="78" bestFit="1" customWidth="1"/>
    <col min="5657" max="5657" width="9.140625" style="78"/>
    <col min="5658" max="5658" width="12.7109375" style="78" bestFit="1" customWidth="1"/>
    <col min="5659" max="5886" width="9.140625" style="78"/>
    <col min="5887" max="5887" width="4.28515625" style="78" customWidth="1"/>
    <col min="5888" max="5888" width="21.7109375" style="78" customWidth="1"/>
    <col min="5889" max="5889" width="8.140625" style="78" customWidth="1"/>
    <col min="5890" max="5890" width="6" style="78" customWidth="1"/>
    <col min="5891" max="5891" width="8.85546875" style="78" customWidth="1"/>
    <col min="5892" max="5892" width="11.28515625" style="78" customWidth="1"/>
    <col min="5893" max="5893" width="5.85546875" style="78" customWidth="1"/>
    <col min="5894" max="5894" width="11.42578125" style="78" customWidth="1"/>
    <col min="5895" max="5895" width="5.85546875" style="78" customWidth="1"/>
    <col min="5896" max="5896" width="10.5703125" style="78" customWidth="1"/>
    <col min="5897" max="5897" width="5.85546875" style="78" customWidth="1"/>
    <col min="5898" max="5898" width="11.7109375" style="78" customWidth="1"/>
    <col min="5899" max="5899" width="20.5703125" style="78" customWidth="1"/>
    <col min="5900" max="5906" width="0" style="78" hidden="1" customWidth="1"/>
    <col min="5907" max="5907" width="25.42578125" style="78" customWidth="1"/>
    <col min="5908" max="5908" width="0" style="78" hidden="1" customWidth="1"/>
    <col min="5909" max="5909" width="13" style="78" customWidth="1"/>
    <col min="5910" max="5910" width="10" style="78" customWidth="1"/>
    <col min="5911" max="5911" width="10.5703125" style="78" customWidth="1"/>
    <col min="5912" max="5912" width="12.7109375" style="78" bestFit="1" customWidth="1"/>
    <col min="5913" max="5913" width="9.140625" style="78"/>
    <col min="5914" max="5914" width="12.7109375" style="78" bestFit="1" customWidth="1"/>
    <col min="5915" max="6142" width="9.140625" style="78"/>
    <col min="6143" max="6143" width="4.28515625" style="78" customWidth="1"/>
    <col min="6144" max="6144" width="21.7109375" style="78" customWidth="1"/>
    <col min="6145" max="6145" width="8.140625" style="78" customWidth="1"/>
    <col min="6146" max="6146" width="6" style="78" customWidth="1"/>
    <col min="6147" max="6147" width="8.85546875" style="78" customWidth="1"/>
    <col min="6148" max="6148" width="11.28515625" style="78" customWidth="1"/>
    <col min="6149" max="6149" width="5.85546875" style="78" customWidth="1"/>
    <col min="6150" max="6150" width="11.42578125" style="78" customWidth="1"/>
    <col min="6151" max="6151" width="5.85546875" style="78" customWidth="1"/>
    <col min="6152" max="6152" width="10.5703125" style="78" customWidth="1"/>
    <col min="6153" max="6153" width="5.85546875" style="78" customWidth="1"/>
    <col min="6154" max="6154" width="11.7109375" style="78" customWidth="1"/>
    <col min="6155" max="6155" width="20.5703125" style="78" customWidth="1"/>
    <col min="6156" max="6162" width="0" style="78" hidden="1" customWidth="1"/>
    <col min="6163" max="6163" width="25.42578125" style="78" customWidth="1"/>
    <col min="6164" max="6164" width="0" style="78" hidden="1" customWidth="1"/>
    <col min="6165" max="6165" width="13" style="78" customWidth="1"/>
    <col min="6166" max="6166" width="10" style="78" customWidth="1"/>
    <col min="6167" max="6167" width="10.5703125" style="78" customWidth="1"/>
    <col min="6168" max="6168" width="12.7109375" style="78" bestFit="1" customWidth="1"/>
    <col min="6169" max="6169" width="9.140625" style="78"/>
    <col min="6170" max="6170" width="12.7109375" style="78" bestFit="1" customWidth="1"/>
    <col min="6171" max="6398" width="9.140625" style="78"/>
    <col min="6399" max="6399" width="4.28515625" style="78" customWidth="1"/>
    <col min="6400" max="6400" width="21.7109375" style="78" customWidth="1"/>
    <col min="6401" max="6401" width="8.140625" style="78" customWidth="1"/>
    <col min="6402" max="6402" width="6" style="78" customWidth="1"/>
    <col min="6403" max="6403" width="8.85546875" style="78" customWidth="1"/>
    <col min="6404" max="6404" width="11.28515625" style="78" customWidth="1"/>
    <col min="6405" max="6405" width="5.85546875" style="78" customWidth="1"/>
    <col min="6406" max="6406" width="11.42578125" style="78" customWidth="1"/>
    <col min="6407" max="6407" width="5.85546875" style="78" customWidth="1"/>
    <col min="6408" max="6408" width="10.5703125" style="78" customWidth="1"/>
    <col min="6409" max="6409" width="5.85546875" style="78" customWidth="1"/>
    <col min="6410" max="6410" width="11.7109375" style="78" customWidth="1"/>
    <col min="6411" max="6411" width="20.5703125" style="78" customWidth="1"/>
    <col min="6412" max="6418" width="0" style="78" hidden="1" customWidth="1"/>
    <col min="6419" max="6419" width="25.42578125" style="78" customWidth="1"/>
    <col min="6420" max="6420" width="0" style="78" hidden="1" customWidth="1"/>
    <col min="6421" max="6421" width="13" style="78" customWidth="1"/>
    <col min="6422" max="6422" width="10" style="78" customWidth="1"/>
    <col min="6423" max="6423" width="10.5703125" style="78" customWidth="1"/>
    <col min="6424" max="6424" width="12.7109375" style="78" bestFit="1" customWidth="1"/>
    <col min="6425" max="6425" width="9.140625" style="78"/>
    <col min="6426" max="6426" width="12.7109375" style="78" bestFit="1" customWidth="1"/>
    <col min="6427" max="6654" width="9.140625" style="78"/>
    <col min="6655" max="6655" width="4.28515625" style="78" customWidth="1"/>
    <col min="6656" max="6656" width="21.7109375" style="78" customWidth="1"/>
    <col min="6657" max="6657" width="8.140625" style="78" customWidth="1"/>
    <col min="6658" max="6658" width="6" style="78" customWidth="1"/>
    <col min="6659" max="6659" width="8.85546875" style="78" customWidth="1"/>
    <col min="6660" max="6660" width="11.28515625" style="78" customWidth="1"/>
    <col min="6661" max="6661" width="5.85546875" style="78" customWidth="1"/>
    <col min="6662" max="6662" width="11.42578125" style="78" customWidth="1"/>
    <col min="6663" max="6663" width="5.85546875" style="78" customWidth="1"/>
    <col min="6664" max="6664" width="10.5703125" style="78" customWidth="1"/>
    <col min="6665" max="6665" width="5.85546875" style="78" customWidth="1"/>
    <col min="6666" max="6666" width="11.7109375" style="78" customWidth="1"/>
    <col min="6667" max="6667" width="20.5703125" style="78" customWidth="1"/>
    <col min="6668" max="6674" width="0" style="78" hidden="1" customWidth="1"/>
    <col min="6675" max="6675" width="25.42578125" style="78" customWidth="1"/>
    <col min="6676" max="6676" width="0" style="78" hidden="1" customWidth="1"/>
    <col min="6677" max="6677" width="13" style="78" customWidth="1"/>
    <col min="6678" max="6678" width="10" style="78" customWidth="1"/>
    <col min="6679" max="6679" width="10.5703125" style="78" customWidth="1"/>
    <col min="6680" max="6680" width="12.7109375" style="78" bestFit="1" customWidth="1"/>
    <col min="6681" max="6681" width="9.140625" style="78"/>
    <col min="6682" max="6682" width="12.7109375" style="78" bestFit="1" customWidth="1"/>
    <col min="6683" max="6910" width="9.140625" style="78"/>
    <col min="6911" max="6911" width="4.28515625" style="78" customWidth="1"/>
    <col min="6912" max="6912" width="21.7109375" style="78" customWidth="1"/>
    <col min="6913" max="6913" width="8.140625" style="78" customWidth="1"/>
    <col min="6914" max="6914" width="6" style="78" customWidth="1"/>
    <col min="6915" max="6915" width="8.85546875" style="78" customWidth="1"/>
    <col min="6916" max="6916" width="11.28515625" style="78" customWidth="1"/>
    <col min="6917" max="6917" width="5.85546875" style="78" customWidth="1"/>
    <col min="6918" max="6918" width="11.42578125" style="78" customWidth="1"/>
    <col min="6919" max="6919" width="5.85546875" style="78" customWidth="1"/>
    <col min="6920" max="6920" width="10.5703125" style="78" customWidth="1"/>
    <col min="6921" max="6921" width="5.85546875" style="78" customWidth="1"/>
    <col min="6922" max="6922" width="11.7109375" style="78" customWidth="1"/>
    <col min="6923" max="6923" width="20.5703125" style="78" customWidth="1"/>
    <col min="6924" max="6930" width="0" style="78" hidden="1" customWidth="1"/>
    <col min="6931" max="6931" width="25.42578125" style="78" customWidth="1"/>
    <col min="6932" max="6932" width="0" style="78" hidden="1" customWidth="1"/>
    <col min="6933" max="6933" width="13" style="78" customWidth="1"/>
    <col min="6934" max="6934" width="10" style="78" customWidth="1"/>
    <col min="6935" max="6935" width="10.5703125" style="78" customWidth="1"/>
    <col min="6936" max="6936" width="12.7109375" style="78" bestFit="1" customWidth="1"/>
    <col min="6937" max="6937" width="9.140625" style="78"/>
    <col min="6938" max="6938" width="12.7109375" style="78" bestFit="1" customWidth="1"/>
    <col min="6939" max="7166" width="9.140625" style="78"/>
    <col min="7167" max="7167" width="4.28515625" style="78" customWidth="1"/>
    <col min="7168" max="7168" width="21.7109375" style="78" customWidth="1"/>
    <col min="7169" max="7169" width="8.140625" style="78" customWidth="1"/>
    <col min="7170" max="7170" width="6" style="78" customWidth="1"/>
    <col min="7171" max="7171" width="8.85546875" style="78" customWidth="1"/>
    <col min="7172" max="7172" width="11.28515625" style="78" customWidth="1"/>
    <col min="7173" max="7173" width="5.85546875" style="78" customWidth="1"/>
    <col min="7174" max="7174" width="11.42578125" style="78" customWidth="1"/>
    <col min="7175" max="7175" width="5.85546875" style="78" customWidth="1"/>
    <col min="7176" max="7176" width="10.5703125" style="78" customWidth="1"/>
    <col min="7177" max="7177" width="5.85546875" style="78" customWidth="1"/>
    <col min="7178" max="7178" width="11.7109375" style="78" customWidth="1"/>
    <col min="7179" max="7179" width="20.5703125" style="78" customWidth="1"/>
    <col min="7180" max="7186" width="0" style="78" hidden="1" customWidth="1"/>
    <col min="7187" max="7187" width="25.42578125" style="78" customWidth="1"/>
    <col min="7188" max="7188" width="0" style="78" hidden="1" customWidth="1"/>
    <col min="7189" max="7189" width="13" style="78" customWidth="1"/>
    <col min="7190" max="7190" width="10" style="78" customWidth="1"/>
    <col min="7191" max="7191" width="10.5703125" style="78" customWidth="1"/>
    <col min="7192" max="7192" width="12.7109375" style="78" bestFit="1" customWidth="1"/>
    <col min="7193" max="7193" width="9.140625" style="78"/>
    <col min="7194" max="7194" width="12.7109375" style="78" bestFit="1" customWidth="1"/>
    <col min="7195" max="7422" width="9.140625" style="78"/>
    <col min="7423" max="7423" width="4.28515625" style="78" customWidth="1"/>
    <col min="7424" max="7424" width="21.7109375" style="78" customWidth="1"/>
    <col min="7425" max="7425" width="8.140625" style="78" customWidth="1"/>
    <col min="7426" max="7426" width="6" style="78" customWidth="1"/>
    <col min="7427" max="7427" width="8.85546875" style="78" customWidth="1"/>
    <col min="7428" max="7428" width="11.28515625" style="78" customWidth="1"/>
    <col min="7429" max="7429" width="5.85546875" style="78" customWidth="1"/>
    <col min="7430" max="7430" width="11.42578125" style="78" customWidth="1"/>
    <col min="7431" max="7431" width="5.85546875" style="78" customWidth="1"/>
    <col min="7432" max="7432" width="10.5703125" style="78" customWidth="1"/>
    <col min="7433" max="7433" width="5.85546875" style="78" customWidth="1"/>
    <col min="7434" max="7434" width="11.7109375" style="78" customWidth="1"/>
    <col min="7435" max="7435" width="20.5703125" style="78" customWidth="1"/>
    <col min="7436" max="7442" width="0" style="78" hidden="1" customWidth="1"/>
    <col min="7443" max="7443" width="25.42578125" style="78" customWidth="1"/>
    <col min="7444" max="7444" width="0" style="78" hidden="1" customWidth="1"/>
    <col min="7445" max="7445" width="13" style="78" customWidth="1"/>
    <col min="7446" max="7446" width="10" style="78" customWidth="1"/>
    <col min="7447" max="7447" width="10.5703125" style="78" customWidth="1"/>
    <col min="7448" max="7448" width="12.7109375" style="78" bestFit="1" customWidth="1"/>
    <col min="7449" max="7449" width="9.140625" style="78"/>
    <col min="7450" max="7450" width="12.7109375" style="78" bestFit="1" customWidth="1"/>
    <col min="7451" max="7678" width="9.140625" style="78"/>
    <col min="7679" max="7679" width="4.28515625" style="78" customWidth="1"/>
    <col min="7680" max="7680" width="21.7109375" style="78" customWidth="1"/>
    <col min="7681" max="7681" width="8.140625" style="78" customWidth="1"/>
    <col min="7682" max="7682" width="6" style="78" customWidth="1"/>
    <col min="7683" max="7683" width="8.85546875" style="78" customWidth="1"/>
    <col min="7684" max="7684" width="11.28515625" style="78" customWidth="1"/>
    <col min="7685" max="7685" width="5.85546875" style="78" customWidth="1"/>
    <col min="7686" max="7686" width="11.42578125" style="78" customWidth="1"/>
    <col min="7687" max="7687" width="5.85546875" style="78" customWidth="1"/>
    <col min="7688" max="7688" width="10.5703125" style="78" customWidth="1"/>
    <col min="7689" max="7689" width="5.85546875" style="78" customWidth="1"/>
    <col min="7690" max="7690" width="11.7109375" style="78" customWidth="1"/>
    <col min="7691" max="7691" width="20.5703125" style="78" customWidth="1"/>
    <col min="7692" max="7698" width="0" style="78" hidden="1" customWidth="1"/>
    <col min="7699" max="7699" width="25.42578125" style="78" customWidth="1"/>
    <col min="7700" max="7700" width="0" style="78" hidden="1" customWidth="1"/>
    <col min="7701" max="7701" width="13" style="78" customWidth="1"/>
    <col min="7702" max="7702" width="10" style="78" customWidth="1"/>
    <col min="7703" max="7703" width="10.5703125" style="78" customWidth="1"/>
    <col min="7704" max="7704" width="12.7109375" style="78" bestFit="1" customWidth="1"/>
    <col min="7705" max="7705" width="9.140625" style="78"/>
    <col min="7706" max="7706" width="12.7109375" style="78" bestFit="1" customWidth="1"/>
    <col min="7707" max="7934" width="9.140625" style="78"/>
    <col min="7935" max="7935" width="4.28515625" style="78" customWidth="1"/>
    <col min="7936" max="7936" width="21.7109375" style="78" customWidth="1"/>
    <col min="7937" max="7937" width="8.140625" style="78" customWidth="1"/>
    <col min="7938" max="7938" width="6" style="78" customWidth="1"/>
    <col min="7939" max="7939" width="8.85546875" style="78" customWidth="1"/>
    <col min="7940" max="7940" width="11.28515625" style="78" customWidth="1"/>
    <col min="7941" max="7941" width="5.85546875" style="78" customWidth="1"/>
    <col min="7942" max="7942" width="11.42578125" style="78" customWidth="1"/>
    <col min="7943" max="7943" width="5.85546875" style="78" customWidth="1"/>
    <col min="7944" max="7944" width="10.5703125" style="78" customWidth="1"/>
    <col min="7945" max="7945" width="5.85546875" style="78" customWidth="1"/>
    <col min="7946" max="7946" width="11.7109375" style="78" customWidth="1"/>
    <col min="7947" max="7947" width="20.5703125" style="78" customWidth="1"/>
    <col min="7948" max="7954" width="0" style="78" hidden="1" customWidth="1"/>
    <col min="7955" max="7955" width="25.42578125" style="78" customWidth="1"/>
    <col min="7956" max="7956" width="0" style="78" hidden="1" customWidth="1"/>
    <col min="7957" max="7957" width="13" style="78" customWidth="1"/>
    <col min="7958" max="7958" width="10" style="78" customWidth="1"/>
    <col min="7959" max="7959" width="10.5703125" style="78" customWidth="1"/>
    <col min="7960" max="7960" width="12.7109375" style="78" bestFit="1" customWidth="1"/>
    <col min="7961" max="7961" width="9.140625" style="78"/>
    <col min="7962" max="7962" width="12.7109375" style="78" bestFit="1" customWidth="1"/>
    <col min="7963" max="8190" width="9.140625" style="78"/>
    <col min="8191" max="8191" width="4.28515625" style="78" customWidth="1"/>
    <col min="8192" max="8192" width="21.7109375" style="78" customWidth="1"/>
    <col min="8193" max="8193" width="8.140625" style="78" customWidth="1"/>
    <col min="8194" max="8194" width="6" style="78" customWidth="1"/>
    <col min="8195" max="8195" width="8.85546875" style="78" customWidth="1"/>
    <col min="8196" max="8196" width="11.28515625" style="78" customWidth="1"/>
    <col min="8197" max="8197" width="5.85546875" style="78" customWidth="1"/>
    <col min="8198" max="8198" width="11.42578125" style="78" customWidth="1"/>
    <col min="8199" max="8199" width="5.85546875" style="78" customWidth="1"/>
    <col min="8200" max="8200" width="10.5703125" style="78" customWidth="1"/>
    <col min="8201" max="8201" width="5.85546875" style="78" customWidth="1"/>
    <col min="8202" max="8202" width="11.7109375" style="78" customWidth="1"/>
    <col min="8203" max="8203" width="20.5703125" style="78" customWidth="1"/>
    <col min="8204" max="8210" width="0" style="78" hidden="1" customWidth="1"/>
    <col min="8211" max="8211" width="25.42578125" style="78" customWidth="1"/>
    <col min="8212" max="8212" width="0" style="78" hidden="1" customWidth="1"/>
    <col min="8213" max="8213" width="13" style="78" customWidth="1"/>
    <col min="8214" max="8214" width="10" style="78" customWidth="1"/>
    <col min="8215" max="8215" width="10.5703125" style="78" customWidth="1"/>
    <col min="8216" max="8216" width="12.7109375" style="78" bestFit="1" customWidth="1"/>
    <col min="8217" max="8217" width="9.140625" style="78"/>
    <col min="8218" max="8218" width="12.7109375" style="78" bestFit="1" customWidth="1"/>
    <col min="8219" max="8446" width="9.140625" style="78"/>
    <col min="8447" max="8447" width="4.28515625" style="78" customWidth="1"/>
    <col min="8448" max="8448" width="21.7109375" style="78" customWidth="1"/>
    <col min="8449" max="8449" width="8.140625" style="78" customWidth="1"/>
    <col min="8450" max="8450" width="6" style="78" customWidth="1"/>
    <col min="8451" max="8451" width="8.85546875" style="78" customWidth="1"/>
    <col min="8452" max="8452" width="11.28515625" style="78" customWidth="1"/>
    <col min="8453" max="8453" width="5.85546875" style="78" customWidth="1"/>
    <col min="8454" max="8454" width="11.42578125" style="78" customWidth="1"/>
    <col min="8455" max="8455" width="5.85546875" style="78" customWidth="1"/>
    <col min="8456" max="8456" width="10.5703125" style="78" customWidth="1"/>
    <col min="8457" max="8457" width="5.85546875" style="78" customWidth="1"/>
    <col min="8458" max="8458" width="11.7109375" style="78" customWidth="1"/>
    <col min="8459" max="8459" width="20.5703125" style="78" customWidth="1"/>
    <col min="8460" max="8466" width="0" style="78" hidden="1" customWidth="1"/>
    <col min="8467" max="8467" width="25.42578125" style="78" customWidth="1"/>
    <col min="8468" max="8468" width="0" style="78" hidden="1" customWidth="1"/>
    <col min="8469" max="8469" width="13" style="78" customWidth="1"/>
    <col min="8470" max="8470" width="10" style="78" customWidth="1"/>
    <col min="8471" max="8471" width="10.5703125" style="78" customWidth="1"/>
    <col min="8472" max="8472" width="12.7109375" style="78" bestFit="1" customWidth="1"/>
    <col min="8473" max="8473" width="9.140625" style="78"/>
    <col min="8474" max="8474" width="12.7109375" style="78" bestFit="1" customWidth="1"/>
    <col min="8475" max="8702" width="9.140625" style="78"/>
    <col min="8703" max="8703" width="4.28515625" style="78" customWidth="1"/>
    <col min="8704" max="8704" width="21.7109375" style="78" customWidth="1"/>
    <col min="8705" max="8705" width="8.140625" style="78" customWidth="1"/>
    <col min="8706" max="8706" width="6" style="78" customWidth="1"/>
    <col min="8707" max="8707" width="8.85546875" style="78" customWidth="1"/>
    <col min="8708" max="8708" width="11.28515625" style="78" customWidth="1"/>
    <col min="8709" max="8709" width="5.85546875" style="78" customWidth="1"/>
    <col min="8710" max="8710" width="11.42578125" style="78" customWidth="1"/>
    <col min="8711" max="8711" width="5.85546875" style="78" customWidth="1"/>
    <col min="8712" max="8712" width="10.5703125" style="78" customWidth="1"/>
    <col min="8713" max="8713" width="5.85546875" style="78" customWidth="1"/>
    <col min="8714" max="8714" width="11.7109375" style="78" customWidth="1"/>
    <col min="8715" max="8715" width="20.5703125" style="78" customWidth="1"/>
    <col min="8716" max="8722" width="0" style="78" hidden="1" customWidth="1"/>
    <col min="8723" max="8723" width="25.42578125" style="78" customWidth="1"/>
    <col min="8724" max="8724" width="0" style="78" hidden="1" customWidth="1"/>
    <col min="8725" max="8725" width="13" style="78" customWidth="1"/>
    <col min="8726" max="8726" width="10" style="78" customWidth="1"/>
    <col min="8727" max="8727" width="10.5703125" style="78" customWidth="1"/>
    <col min="8728" max="8728" width="12.7109375" style="78" bestFit="1" customWidth="1"/>
    <col min="8729" max="8729" width="9.140625" style="78"/>
    <col min="8730" max="8730" width="12.7109375" style="78" bestFit="1" customWidth="1"/>
    <col min="8731" max="8958" width="9.140625" style="78"/>
    <col min="8959" max="8959" width="4.28515625" style="78" customWidth="1"/>
    <col min="8960" max="8960" width="21.7109375" style="78" customWidth="1"/>
    <col min="8961" max="8961" width="8.140625" style="78" customWidth="1"/>
    <col min="8962" max="8962" width="6" style="78" customWidth="1"/>
    <col min="8963" max="8963" width="8.85546875" style="78" customWidth="1"/>
    <col min="8964" max="8964" width="11.28515625" style="78" customWidth="1"/>
    <col min="8965" max="8965" width="5.85546875" style="78" customWidth="1"/>
    <col min="8966" max="8966" width="11.42578125" style="78" customWidth="1"/>
    <col min="8967" max="8967" width="5.85546875" style="78" customWidth="1"/>
    <col min="8968" max="8968" width="10.5703125" style="78" customWidth="1"/>
    <col min="8969" max="8969" width="5.85546875" style="78" customWidth="1"/>
    <col min="8970" max="8970" width="11.7109375" style="78" customWidth="1"/>
    <col min="8971" max="8971" width="20.5703125" style="78" customWidth="1"/>
    <col min="8972" max="8978" width="0" style="78" hidden="1" customWidth="1"/>
    <col min="8979" max="8979" width="25.42578125" style="78" customWidth="1"/>
    <col min="8980" max="8980" width="0" style="78" hidden="1" customWidth="1"/>
    <col min="8981" max="8981" width="13" style="78" customWidth="1"/>
    <col min="8982" max="8982" width="10" style="78" customWidth="1"/>
    <col min="8983" max="8983" width="10.5703125" style="78" customWidth="1"/>
    <col min="8984" max="8984" width="12.7109375" style="78" bestFit="1" customWidth="1"/>
    <col min="8985" max="8985" width="9.140625" style="78"/>
    <col min="8986" max="8986" width="12.7109375" style="78" bestFit="1" customWidth="1"/>
    <col min="8987" max="9214" width="9.140625" style="78"/>
    <col min="9215" max="9215" width="4.28515625" style="78" customWidth="1"/>
    <col min="9216" max="9216" width="21.7109375" style="78" customWidth="1"/>
    <col min="9217" max="9217" width="8.140625" style="78" customWidth="1"/>
    <col min="9218" max="9218" width="6" style="78" customWidth="1"/>
    <col min="9219" max="9219" width="8.85546875" style="78" customWidth="1"/>
    <col min="9220" max="9220" width="11.28515625" style="78" customWidth="1"/>
    <col min="9221" max="9221" width="5.85546875" style="78" customWidth="1"/>
    <col min="9222" max="9222" width="11.42578125" style="78" customWidth="1"/>
    <col min="9223" max="9223" width="5.85546875" style="78" customWidth="1"/>
    <col min="9224" max="9224" width="10.5703125" style="78" customWidth="1"/>
    <col min="9225" max="9225" width="5.85546875" style="78" customWidth="1"/>
    <col min="9226" max="9226" width="11.7109375" style="78" customWidth="1"/>
    <col min="9227" max="9227" width="20.5703125" style="78" customWidth="1"/>
    <col min="9228" max="9234" width="0" style="78" hidden="1" customWidth="1"/>
    <col min="9235" max="9235" width="25.42578125" style="78" customWidth="1"/>
    <col min="9236" max="9236" width="0" style="78" hidden="1" customWidth="1"/>
    <col min="9237" max="9237" width="13" style="78" customWidth="1"/>
    <col min="9238" max="9238" width="10" style="78" customWidth="1"/>
    <col min="9239" max="9239" width="10.5703125" style="78" customWidth="1"/>
    <col min="9240" max="9240" width="12.7109375" style="78" bestFit="1" customWidth="1"/>
    <col min="9241" max="9241" width="9.140625" style="78"/>
    <col min="9242" max="9242" width="12.7109375" style="78" bestFit="1" customWidth="1"/>
    <col min="9243" max="9470" width="9.140625" style="78"/>
    <col min="9471" max="9471" width="4.28515625" style="78" customWidth="1"/>
    <col min="9472" max="9472" width="21.7109375" style="78" customWidth="1"/>
    <col min="9473" max="9473" width="8.140625" style="78" customWidth="1"/>
    <col min="9474" max="9474" width="6" style="78" customWidth="1"/>
    <col min="9475" max="9475" width="8.85546875" style="78" customWidth="1"/>
    <col min="9476" max="9476" width="11.28515625" style="78" customWidth="1"/>
    <col min="9477" max="9477" width="5.85546875" style="78" customWidth="1"/>
    <col min="9478" max="9478" width="11.42578125" style="78" customWidth="1"/>
    <col min="9479" max="9479" width="5.85546875" style="78" customWidth="1"/>
    <col min="9480" max="9480" width="10.5703125" style="78" customWidth="1"/>
    <col min="9481" max="9481" width="5.85546875" style="78" customWidth="1"/>
    <col min="9482" max="9482" width="11.7109375" style="78" customWidth="1"/>
    <col min="9483" max="9483" width="20.5703125" style="78" customWidth="1"/>
    <col min="9484" max="9490" width="0" style="78" hidden="1" customWidth="1"/>
    <col min="9491" max="9491" width="25.42578125" style="78" customWidth="1"/>
    <col min="9492" max="9492" width="0" style="78" hidden="1" customWidth="1"/>
    <col min="9493" max="9493" width="13" style="78" customWidth="1"/>
    <col min="9494" max="9494" width="10" style="78" customWidth="1"/>
    <col min="9495" max="9495" width="10.5703125" style="78" customWidth="1"/>
    <col min="9496" max="9496" width="12.7109375" style="78" bestFit="1" customWidth="1"/>
    <col min="9497" max="9497" width="9.140625" style="78"/>
    <col min="9498" max="9498" width="12.7109375" style="78" bestFit="1" customWidth="1"/>
    <col min="9499" max="9726" width="9.140625" style="78"/>
    <col min="9727" max="9727" width="4.28515625" style="78" customWidth="1"/>
    <col min="9728" max="9728" width="21.7109375" style="78" customWidth="1"/>
    <col min="9729" max="9729" width="8.140625" style="78" customWidth="1"/>
    <col min="9730" max="9730" width="6" style="78" customWidth="1"/>
    <col min="9731" max="9731" width="8.85546875" style="78" customWidth="1"/>
    <col min="9732" max="9732" width="11.28515625" style="78" customWidth="1"/>
    <col min="9733" max="9733" width="5.85546875" style="78" customWidth="1"/>
    <col min="9734" max="9734" width="11.42578125" style="78" customWidth="1"/>
    <col min="9735" max="9735" width="5.85546875" style="78" customWidth="1"/>
    <col min="9736" max="9736" width="10.5703125" style="78" customWidth="1"/>
    <col min="9737" max="9737" width="5.85546875" style="78" customWidth="1"/>
    <col min="9738" max="9738" width="11.7109375" style="78" customWidth="1"/>
    <col min="9739" max="9739" width="20.5703125" style="78" customWidth="1"/>
    <col min="9740" max="9746" width="0" style="78" hidden="1" customWidth="1"/>
    <col min="9747" max="9747" width="25.42578125" style="78" customWidth="1"/>
    <col min="9748" max="9748" width="0" style="78" hidden="1" customWidth="1"/>
    <col min="9749" max="9749" width="13" style="78" customWidth="1"/>
    <col min="9750" max="9750" width="10" style="78" customWidth="1"/>
    <col min="9751" max="9751" width="10.5703125" style="78" customWidth="1"/>
    <col min="9752" max="9752" width="12.7109375" style="78" bestFit="1" customWidth="1"/>
    <col min="9753" max="9753" width="9.140625" style="78"/>
    <col min="9754" max="9754" width="12.7109375" style="78" bestFit="1" customWidth="1"/>
    <col min="9755" max="9982" width="9.140625" style="78"/>
    <col min="9983" max="9983" width="4.28515625" style="78" customWidth="1"/>
    <col min="9984" max="9984" width="21.7109375" style="78" customWidth="1"/>
    <col min="9985" max="9985" width="8.140625" style="78" customWidth="1"/>
    <col min="9986" max="9986" width="6" style="78" customWidth="1"/>
    <col min="9987" max="9987" width="8.85546875" style="78" customWidth="1"/>
    <col min="9988" max="9988" width="11.28515625" style="78" customWidth="1"/>
    <col min="9989" max="9989" width="5.85546875" style="78" customWidth="1"/>
    <col min="9990" max="9990" width="11.42578125" style="78" customWidth="1"/>
    <col min="9991" max="9991" width="5.85546875" style="78" customWidth="1"/>
    <col min="9992" max="9992" width="10.5703125" style="78" customWidth="1"/>
    <col min="9993" max="9993" width="5.85546875" style="78" customWidth="1"/>
    <col min="9994" max="9994" width="11.7109375" style="78" customWidth="1"/>
    <col min="9995" max="9995" width="20.5703125" style="78" customWidth="1"/>
    <col min="9996" max="10002" width="0" style="78" hidden="1" customWidth="1"/>
    <col min="10003" max="10003" width="25.42578125" style="78" customWidth="1"/>
    <col min="10004" max="10004" width="0" style="78" hidden="1" customWidth="1"/>
    <col min="10005" max="10005" width="13" style="78" customWidth="1"/>
    <col min="10006" max="10006" width="10" style="78" customWidth="1"/>
    <col min="10007" max="10007" width="10.5703125" style="78" customWidth="1"/>
    <col min="10008" max="10008" width="12.7109375" style="78" bestFit="1" customWidth="1"/>
    <col min="10009" max="10009" width="9.140625" style="78"/>
    <col min="10010" max="10010" width="12.7109375" style="78" bestFit="1" customWidth="1"/>
    <col min="10011" max="10238" width="9.140625" style="78"/>
    <col min="10239" max="10239" width="4.28515625" style="78" customWidth="1"/>
    <col min="10240" max="10240" width="21.7109375" style="78" customWidth="1"/>
    <col min="10241" max="10241" width="8.140625" style="78" customWidth="1"/>
    <col min="10242" max="10242" width="6" style="78" customWidth="1"/>
    <col min="10243" max="10243" width="8.85546875" style="78" customWidth="1"/>
    <col min="10244" max="10244" width="11.28515625" style="78" customWidth="1"/>
    <col min="10245" max="10245" width="5.85546875" style="78" customWidth="1"/>
    <col min="10246" max="10246" width="11.42578125" style="78" customWidth="1"/>
    <col min="10247" max="10247" width="5.85546875" style="78" customWidth="1"/>
    <col min="10248" max="10248" width="10.5703125" style="78" customWidth="1"/>
    <col min="10249" max="10249" width="5.85546875" style="78" customWidth="1"/>
    <col min="10250" max="10250" width="11.7109375" style="78" customWidth="1"/>
    <col min="10251" max="10251" width="20.5703125" style="78" customWidth="1"/>
    <col min="10252" max="10258" width="0" style="78" hidden="1" customWidth="1"/>
    <col min="10259" max="10259" width="25.42578125" style="78" customWidth="1"/>
    <col min="10260" max="10260" width="0" style="78" hidden="1" customWidth="1"/>
    <col min="10261" max="10261" width="13" style="78" customWidth="1"/>
    <col min="10262" max="10262" width="10" style="78" customWidth="1"/>
    <col min="10263" max="10263" width="10.5703125" style="78" customWidth="1"/>
    <col min="10264" max="10264" width="12.7109375" style="78" bestFit="1" customWidth="1"/>
    <col min="10265" max="10265" width="9.140625" style="78"/>
    <col min="10266" max="10266" width="12.7109375" style="78" bestFit="1" customWidth="1"/>
    <col min="10267" max="10494" width="9.140625" style="78"/>
    <col min="10495" max="10495" width="4.28515625" style="78" customWidth="1"/>
    <col min="10496" max="10496" width="21.7109375" style="78" customWidth="1"/>
    <col min="10497" max="10497" width="8.140625" style="78" customWidth="1"/>
    <col min="10498" max="10498" width="6" style="78" customWidth="1"/>
    <col min="10499" max="10499" width="8.85546875" style="78" customWidth="1"/>
    <col min="10500" max="10500" width="11.28515625" style="78" customWidth="1"/>
    <col min="10501" max="10501" width="5.85546875" style="78" customWidth="1"/>
    <col min="10502" max="10502" width="11.42578125" style="78" customWidth="1"/>
    <col min="10503" max="10503" width="5.85546875" style="78" customWidth="1"/>
    <col min="10504" max="10504" width="10.5703125" style="78" customWidth="1"/>
    <col min="10505" max="10505" width="5.85546875" style="78" customWidth="1"/>
    <col min="10506" max="10506" width="11.7109375" style="78" customWidth="1"/>
    <col min="10507" max="10507" width="20.5703125" style="78" customWidth="1"/>
    <col min="10508" max="10514" width="0" style="78" hidden="1" customWidth="1"/>
    <col min="10515" max="10515" width="25.42578125" style="78" customWidth="1"/>
    <col min="10516" max="10516" width="0" style="78" hidden="1" customWidth="1"/>
    <col min="10517" max="10517" width="13" style="78" customWidth="1"/>
    <col min="10518" max="10518" width="10" style="78" customWidth="1"/>
    <col min="10519" max="10519" width="10.5703125" style="78" customWidth="1"/>
    <col min="10520" max="10520" width="12.7109375" style="78" bestFit="1" customWidth="1"/>
    <col min="10521" max="10521" width="9.140625" style="78"/>
    <col min="10522" max="10522" width="12.7109375" style="78" bestFit="1" customWidth="1"/>
    <col min="10523" max="10750" width="9.140625" style="78"/>
    <col min="10751" max="10751" width="4.28515625" style="78" customWidth="1"/>
    <col min="10752" max="10752" width="21.7109375" style="78" customWidth="1"/>
    <col min="10753" max="10753" width="8.140625" style="78" customWidth="1"/>
    <col min="10754" max="10754" width="6" style="78" customWidth="1"/>
    <col min="10755" max="10755" width="8.85546875" style="78" customWidth="1"/>
    <col min="10756" max="10756" width="11.28515625" style="78" customWidth="1"/>
    <col min="10757" max="10757" width="5.85546875" style="78" customWidth="1"/>
    <col min="10758" max="10758" width="11.42578125" style="78" customWidth="1"/>
    <col min="10759" max="10759" width="5.85546875" style="78" customWidth="1"/>
    <col min="10760" max="10760" width="10.5703125" style="78" customWidth="1"/>
    <col min="10761" max="10761" width="5.85546875" style="78" customWidth="1"/>
    <col min="10762" max="10762" width="11.7109375" style="78" customWidth="1"/>
    <col min="10763" max="10763" width="20.5703125" style="78" customWidth="1"/>
    <col min="10764" max="10770" width="0" style="78" hidden="1" customWidth="1"/>
    <col min="10771" max="10771" width="25.42578125" style="78" customWidth="1"/>
    <col min="10772" max="10772" width="0" style="78" hidden="1" customWidth="1"/>
    <col min="10773" max="10773" width="13" style="78" customWidth="1"/>
    <col min="10774" max="10774" width="10" style="78" customWidth="1"/>
    <col min="10775" max="10775" width="10.5703125" style="78" customWidth="1"/>
    <col min="10776" max="10776" width="12.7109375" style="78" bestFit="1" customWidth="1"/>
    <col min="10777" max="10777" width="9.140625" style="78"/>
    <col min="10778" max="10778" width="12.7109375" style="78" bestFit="1" customWidth="1"/>
    <col min="10779" max="11006" width="9.140625" style="78"/>
    <col min="11007" max="11007" width="4.28515625" style="78" customWidth="1"/>
    <col min="11008" max="11008" width="21.7109375" style="78" customWidth="1"/>
    <col min="11009" max="11009" width="8.140625" style="78" customWidth="1"/>
    <col min="11010" max="11010" width="6" style="78" customWidth="1"/>
    <col min="11011" max="11011" width="8.85546875" style="78" customWidth="1"/>
    <col min="11012" max="11012" width="11.28515625" style="78" customWidth="1"/>
    <col min="11013" max="11013" width="5.85546875" style="78" customWidth="1"/>
    <col min="11014" max="11014" width="11.42578125" style="78" customWidth="1"/>
    <col min="11015" max="11015" width="5.85546875" style="78" customWidth="1"/>
    <col min="11016" max="11016" width="10.5703125" style="78" customWidth="1"/>
    <col min="11017" max="11017" width="5.85546875" style="78" customWidth="1"/>
    <col min="11018" max="11018" width="11.7109375" style="78" customWidth="1"/>
    <col min="11019" max="11019" width="20.5703125" style="78" customWidth="1"/>
    <col min="11020" max="11026" width="0" style="78" hidden="1" customWidth="1"/>
    <col min="11027" max="11027" width="25.42578125" style="78" customWidth="1"/>
    <col min="11028" max="11028" width="0" style="78" hidden="1" customWidth="1"/>
    <col min="11029" max="11029" width="13" style="78" customWidth="1"/>
    <col min="11030" max="11030" width="10" style="78" customWidth="1"/>
    <col min="11031" max="11031" width="10.5703125" style="78" customWidth="1"/>
    <col min="11032" max="11032" width="12.7109375" style="78" bestFit="1" customWidth="1"/>
    <col min="11033" max="11033" width="9.140625" style="78"/>
    <col min="11034" max="11034" width="12.7109375" style="78" bestFit="1" customWidth="1"/>
    <col min="11035" max="11262" width="9.140625" style="78"/>
    <col min="11263" max="11263" width="4.28515625" style="78" customWidth="1"/>
    <col min="11264" max="11264" width="21.7109375" style="78" customWidth="1"/>
    <col min="11265" max="11265" width="8.140625" style="78" customWidth="1"/>
    <col min="11266" max="11266" width="6" style="78" customWidth="1"/>
    <col min="11267" max="11267" width="8.85546875" style="78" customWidth="1"/>
    <col min="11268" max="11268" width="11.28515625" style="78" customWidth="1"/>
    <col min="11269" max="11269" width="5.85546875" style="78" customWidth="1"/>
    <col min="11270" max="11270" width="11.42578125" style="78" customWidth="1"/>
    <col min="11271" max="11271" width="5.85546875" style="78" customWidth="1"/>
    <col min="11272" max="11272" width="10.5703125" style="78" customWidth="1"/>
    <col min="11273" max="11273" width="5.85546875" style="78" customWidth="1"/>
    <col min="11274" max="11274" width="11.7109375" style="78" customWidth="1"/>
    <col min="11275" max="11275" width="20.5703125" style="78" customWidth="1"/>
    <col min="11276" max="11282" width="0" style="78" hidden="1" customWidth="1"/>
    <col min="11283" max="11283" width="25.42578125" style="78" customWidth="1"/>
    <col min="11284" max="11284" width="0" style="78" hidden="1" customWidth="1"/>
    <col min="11285" max="11285" width="13" style="78" customWidth="1"/>
    <col min="11286" max="11286" width="10" style="78" customWidth="1"/>
    <col min="11287" max="11287" width="10.5703125" style="78" customWidth="1"/>
    <col min="11288" max="11288" width="12.7109375" style="78" bestFit="1" customWidth="1"/>
    <col min="11289" max="11289" width="9.140625" style="78"/>
    <col min="11290" max="11290" width="12.7109375" style="78" bestFit="1" customWidth="1"/>
    <col min="11291" max="11518" width="9.140625" style="78"/>
    <col min="11519" max="11519" width="4.28515625" style="78" customWidth="1"/>
    <col min="11520" max="11520" width="21.7109375" style="78" customWidth="1"/>
    <col min="11521" max="11521" width="8.140625" style="78" customWidth="1"/>
    <col min="11522" max="11522" width="6" style="78" customWidth="1"/>
    <col min="11523" max="11523" width="8.85546875" style="78" customWidth="1"/>
    <col min="11524" max="11524" width="11.28515625" style="78" customWidth="1"/>
    <col min="11525" max="11525" width="5.85546875" style="78" customWidth="1"/>
    <col min="11526" max="11526" width="11.42578125" style="78" customWidth="1"/>
    <col min="11527" max="11527" width="5.85546875" style="78" customWidth="1"/>
    <col min="11528" max="11528" width="10.5703125" style="78" customWidth="1"/>
    <col min="11529" max="11529" width="5.85546875" style="78" customWidth="1"/>
    <col min="11530" max="11530" width="11.7109375" style="78" customWidth="1"/>
    <col min="11531" max="11531" width="20.5703125" style="78" customWidth="1"/>
    <col min="11532" max="11538" width="0" style="78" hidden="1" customWidth="1"/>
    <col min="11539" max="11539" width="25.42578125" style="78" customWidth="1"/>
    <col min="11540" max="11540" width="0" style="78" hidden="1" customWidth="1"/>
    <col min="11541" max="11541" width="13" style="78" customWidth="1"/>
    <col min="11542" max="11542" width="10" style="78" customWidth="1"/>
    <col min="11543" max="11543" width="10.5703125" style="78" customWidth="1"/>
    <col min="11544" max="11544" width="12.7109375" style="78" bestFit="1" customWidth="1"/>
    <col min="11545" max="11545" width="9.140625" style="78"/>
    <col min="11546" max="11546" width="12.7109375" style="78" bestFit="1" customWidth="1"/>
    <col min="11547" max="11774" width="9.140625" style="78"/>
    <col min="11775" max="11775" width="4.28515625" style="78" customWidth="1"/>
    <col min="11776" max="11776" width="21.7109375" style="78" customWidth="1"/>
    <col min="11777" max="11777" width="8.140625" style="78" customWidth="1"/>
    <col min="11778" max="11778" width="6" style="78" customWidth="1"/>
    <col min="11779" max="11779" width="8.85546875" style="78" customWidth="1"/>
    <col min="11780" max="11780" width="11.28515625" style="78" customWidth="1"/>
    <col min="11781" max="11781" width="5.85546875" style="78" customWidth="1"/>
    <col min="11782" max="11782" width="11.42578125" style="78" customWidth="1"/>
    <col min="11783" max="11783" width="5.85546875" style="78" customWidth="1"/>
    <col min="11784" max="11784" width="10.5703125" style="78" customWidth="1"/>
    <col min="11785" max="11785" width="5.85546875" style="78" customWidth="1"/>
    <col min="11786" max="11786" width="11.7109375" style="78" customWidth="1"/>
    <col min="11787" max="11787" width="20.5703125" style="78" customWidth="1"/>
    <col min="11788" max="11794" width="0" style="78" hidden="1" customWidth="1"/>
    <col min="11795" max="11795" width="25.42578125" style="78" customWidth="1"/>
    <col min="11796" max="11796" width="0" style="78" hidden="1" customWidth="1"/>
    <col min="11797" max="11797" width="13" style="78" customWidth="1"/>
    <col min="11798" max="11798" width="10" style="78" customWidth="1"/>
    <col min="11799" max="11799" width="10.5703125" style="78" customWidth="1"/>
    <col min="11800" max="11800" width="12.7109375" style="78" bestFit="1" customWidth="1"/>
    <col min="11801" max="11801" width="9.140625" style="78"/>
    <col min="11802" max="11802" width="12.7109375" style="78" bestFit="1" customWidth="1"/>
    <col min="11803" max="12030" width="9.140625" style="78"/>
    <col min="12031" max="12031" width="4.28515625" style="78" customWidth="1"/>
    <col min="12032" max="12032" width="21.7109375" style="78" customWidth="1"/>
    <col min="12033" max="12033" width="8.140625" style="78" customWidth="1"/>
    <col min="12034" max="12034" width="6" style="78" customWidth="1"/>
    <col min="12035" max="12035" width="8.85546875" style="78" customWidth="1"/>
    <col min="12036" max="12036" width="11.28515625" style="78" customWidth="1"/>
    <col min="12037" max="12037" width="5.85546875" style="78" customWidth="1"/>
    <col min="12038" max="12038" width="11.42578125" style="78" customWidth="1"/>
    <col min="12039" max="12039" width="5.85546875" style="78" customWidth="1"/>
    <col min="12040" max="12040" width="10.5703125" style="78" customWidth="1"/>
    <col min="12041" max="12041" width="5.85546875" style="78" customWidth="1"/>
    <col min="12042" max="12042" width="11.7109375" style="78" customWidth="1"/>
    <col min="12043" max="12043" width="20.5703125" style="78" customWidth="1"/>
    <col min="12044" max="12050" width="0" style="78" hidden="1" customWidth="1"/>
    <col min="12051" max="12051" width="25.42578125" style="78" customWidth="1"/>
    <col min="12052" max="12052" width="0" style="78" hidden="1" customWidth="1"/>
    <col min="12053" max="12053" width="13" style="78" customWidth="1"/>
    <col min="12054" max="12054" width="10" style="78" customWidth="1"/>
    <col min="12055" max="12055" width="10.5703125" style="78" customWidth="1"/>
    <col min="12056" max="12056" width="12.7109375" style="78" bestFit="1" customWidth="1"/>
    <col min="12057" max="12057" width="9.140625" style="78"/>
    <col min="12058" max="12058" width="12.7109375" style="78" bestFit="1" customWidth="1"/>
    <col min="12059" max="12286" width="9.140625" style="78"/>
    <col min="12287" max="12287" width="4.28515625" style="78" customWidth="1"/>
    <col min="12288" max="12288" width="21.7109375" style="78" customWidth="1"/>
    <col min="12289" max="12289" width="8.140625" style="78" customWidth="1"/>
    <col min="12290" max="12290" width="6" style="78" customWidth="1"/>
    <col min="12291" max="12291" width="8.85546875" style="78" customWidth="1"/>
    <col min="12292" max="12292" width="11.28515625" style="78" customWidth="1"/>
    <col min="12293" max="12293" width="5.85546875" style="78" customWidth="1"/>
    <col min="12294" max="12294" width="11.42578125" style="78" customWidth="1"/>
    <col min="12295" max="12295" width="5.85546875" style="78" customWidth="1"/>
    <col min="12296" max="12296" width="10.5703125" style="78" customWidth="1"/>
    <col min="12297" max="12297" width="5.85546875" style="78" customWidth="1"/>
    <col min="12298" max="12298" width="11.7109375" style="78" customWidth="1"/>
    <col min="12299" max="12299" width="20.5703125" style="78" customWidth="1"/>
    <col min="12300" max="12306" width="0" style="78" hidden="1" customWidth="1"/>
    <col min="12307" max="12307" width="25.42578125" style="78" customWidth="1"/>
    <col min="12308" max="12308" width="0" style="78" hidden="1" customWidth="1"/>
    <col min="12309" max="12309" width="13" style="78" customWidth="1"/>
    <col min="12310" max="12310" width="10" style="78" customWidth="1"/>
    <col min="12311" max="12311" width="10.5703125" style="78" customWidth="1"/>
    <col min="12312" max="12312" width="12.7109375" style="78" bestFit="1" customWidth="1"/>
    <col min="12313" max="12313" width="9.140625" style="78"/>
    <col min="12314" max="12314" width="12.7109375" style="78" bestFit="1" customWidth="1"/>
    <col min="12315" max="12542" width="9.140625" style="78"/>
    <col min="12543" max="12543" width="4.28515625" style="78" customWidth="1"/>
    <col min="12544" max="12544" width="21.7109375" style="78" customWidth="1"/>
    <col min="12545" max="12545" width="8.140625" style="78" customWidth="1"/>
    <col min="12546" max="12546" width="6" style="78" customWidth="1"/>
    <col min="12547" max="12547" width="8.85546875" style="78" customWidth="1"/>
    <col min="12548" max="12548" width="11.28515625" style="78" customWidth="1"/>
    <col min="12549" max="12549" width="5.85546875" style="78" customWidth="1"/>
    <col min="12550" max="12550" width="11.42578125" style="78" customWidth="1"/>
    <col min="12551" max="12551" width="5.85546875" style="78" customWidth="1"/>
    <col min="12552" max="12552" width="10.5703125" style="78" customWidth="1"/>
    <col min="12553" max="12553" width="5.85546875" style="78" customWidth="1"/>
    <col min="12554" max="12554" width="11.7109375" style="78" customWidth="1"/>
    <col min="12555" max="12555" width="20.5703125" style="78" customWidth="1"/>
    <col min="12556" max="12562" width="0" style="78" hidden="1" customWidth="1"/>
    <col min="12563" max="12563" width="25.42578125" style="78" customWidth="1"/>
    <col min="12564" max="12564" width="0" style="78" hidden="1" customWidth="1"/>
    <col min="12565" max="12565" width="13" style="78" customWidth="1"/>
    <col min="12566" max="12566" width="10" style="78" customWidth="1"/>
    <col min="12567" max="12567" width="10.5703125" style="78" customWidth="1"/>
    <col min="12568" max="12568" width="12.7109375" style="78" bestFit="1" customWidth="1"/>
    <col min="12569" max="12569" width="9.140625" style="78"/>
    <col min="12570" max="12570" width="12.7109375" style="78" bestFit="1" customWidth="1"/>
    <col min="12571" max="12798" width="9.140625" style="78"/>
    <col min="12799" max="12799" width="4.28515625" style="78" customWidth="1"/>
    <col min="12800" max="12800" width="21.7109375" style="78" customWidth="1"/>
    <col min="12801" max="12801" width="8.140625" style="78" customWidth="1"/>
    <col min="12802" max="12802" width="6" style="78" customWidth="1"/>
    <col min="12803" max="12803" width="8.85546875" style="78" customWidth="1"/>
    <col min="12804" max="12804" width="11.28515625" style="78" customWidth="1"/>
    <col min="12805" max="12805" width="5.85546875" style="78" customWidth="1"/>
    <col min="12806" max="12806" width="11.42578125" style="78" customWidth="1"/>
    <col min="12807" max="12807" width="5.85546875" style="78" customWidth="1"/>
    <col min="12808" max="12808" width="10.5703125" style="78" customWidth="1"/>
    <col min="12809" max="12809" width="5.85546875" style="78" customWidth="1"/>
    <col min="12810" max="12810" width="11.7109375" style="78" customWidth="1"/>
    <col min="12811" max="12811" width="20.5703125" style="78" customWidth="1"/>
    <col min="12812" max="12818" width="0" style="78" hidden="1" customWidth="1"/>
    <col min="12819" max="12819" width="25.42578125" style="78" customWidth="1"/>
    <col min="12820" max="12820" width="0" style="78" hidden="1" customWidth="1"/>
    <col min="12821" max="12821" width="13" style="78" customWidth="1"/>
    <col min="12822" max="12822" width="10" style="78" customWidth="1"/>
    <col min="12823" max="12823" width="10.5703125" style="78" customWidth="1"/>
    <col min="12824" max="12824" width="12.7109375" style="78" bestFit="1" customWidth="1"/>
    <col min="12825" max="12825" width="9.140625" style="78"/>
    <col min="12826" max="12826" width="12.7109375" style="78" bestFit="1" customWidth="1"/>
    <col min="12827" max="13054" width="9.140625" style="78"/>
    <col min="13055" max="13055" width="4.28515625" style="78" customWidth="1"/>
    <col min="13056" max="13056" width="21.7109375" style="78" customWidth="1"/>
    <col min="13057" max="13057" width="8.140625" style="78" customWidth="1"/>
    <col min="13058" max="13058" width="6" style="78" customWidth="1"/>
    <col min="13059" max="13059" width="8.85546875" style="78" customWidth="1"/>
    <col min="13060" max="13060" width="11.28515625" style="78" customWidth="1"/>
    <col min="13061" max="13061" width="5.85546875" style="78" customWidth="1"/>
    <col min="13062" max="13062" width="11.42578125" style="78" customWidth="1"/>
    <col min="13063" max="13063" width="5.85546875" style="78" customWidth="1"/>
    <col min="13064" max="13064" width="10.5703125" style="78" customWidth="1"/>
    <col min="13065" max="13065" width="5.85546875" style="78" customWidth="1"/>
    <col min="13066" max="13066" width="11.7109375" style="78" customWidth="1"/>
    <col min="13067" max="13067" width="20.5703125" style="78" customWidth="1"/>
    <col min="13068" max="13074" width="0" style="78" hidden="1" customWidth="1"/>
    <col min="13075" max="13075" width="25.42578125" style="78" customWidth="1"/>
    <col min="13076" max="13076" width="0" style="78" hidden="1" customWidth="1"/>
    <col min="13077" max="13077" width="13" style="78" customWidth="1"/>
    <col min="13078" max="13078" width="10" style="78" customWidth="1"/>
    <col min="13079" max="13079" width="10.5703125" style="78" customWidth="1"/>
    <col min="13080" max="13080" width="12.7109375" style="78" bestFit="1" customWidth="1"/>
    <col min="13081" max="13081" width="9.140625" style="78"/>
    <col min="13082" max="13082" width="12.7109375" style="78" bestFit="1" customWidth="1"/>
    <col min="13083" max="13310" width="9.140625" style="78"/>
    <col min="13311" max="13311" width="4.28515625" style="78" customWidth="1"/>
    <col min="13312" max="13312" width="21.7109375" style="78" customWidth="1"/>
    <col min="13313" max="13313" width="8.140625" style="78" customWidth="1"/>
    <col min="13314" max="13314" width="6" style="78" customWidth="1"/>
    <col min="13315" max="13315" width="8.85546875" style="78" customWidth="1"/>
    <col min="13316" max="13316" width="11.28515625" style="78" customWidth="1"/>
    <col min="13317" max="13317" width="5.85546875" style="78" customWidth="1"/>
    <col min="13318" max="13318" width="11.42578125" style="78" customWidth="1"/>
    <col min="13319" max="13319" width="5.85546875" style="78" customWidth="1"/>
    <col min="13320" max="13320" width="10.5703125" style="78" customWidth="1"/>
    <col min="13321" max="13321" width="5.85546875" style="78" customWidth="1"/>
    <col min="13322" max="13322" width="11.7109375" style="78" customWidth="1"/>
    <col min="13323" max="13323" width="20.5703125" style="78" customWidth="1"/>
    <col min="13324" max="13330" width="0" style="78" hidden="1" customWidth="1"/>
    <col min="13331" max="13331" width="25.42578125" style="78" customWidth="1"/>
    <col min="13332" max="13332" width="0" style="78" hidden="1" customWidth="1"/>
    <col min="13333" max="13333" width="13" style="78" customWidth="1"/>
    <col min="13334" max="13334" width="10" style="78" customWidth="1"/>
    <col min="13335" max="13335" width="10.5703125" style="78" customWidth="1"/>
    <col min="13336" max="13336" width="12.7109375" style="78" bestFit="1" customWidth="1"/>
    <col min="13337" max="13337" width="9.140625" style="78"/>
    <col min="13338" max="13338" width="12.7109375" style="78" bestFit="1" customWidth="1"/>
    <col min="13339" max="13566" width="9.140625" style="78"/>
    <col min="13567" max="13567" width="4.28515625" style="78" customWidth="1"/>
    <col min="13568" max="13568" width="21.7109375" style="78" customWidth="1"/>
    <col min="13569" max="13569" width="8.140625" style="78" customWidth="1"/>
    <col min="13570" max="13570" width="6" style="78" customWidth="1"/>
    <col min="13571" max="13571" width="8.85546875" style="78" customWidth="1"/>
    <col min="13572" max="13572" width="11.28515625" style="78" customWidth="1"/>
    <col min="13573" max="13573" width="5.85546875" style="78" customWidth="1"/>
    <col min="13574" max="13574" width="11.42578125" style="78" customWidth="1"/>
    <col min="13575" max="13575" width="5.85546875" style="78" customWidth="1"/>
    <col min="13576" max="13576" width="10.5703125" style="78" customWidth="1"/>
    <col min="13577" max="13577" width="5.85546875" style="78" customWidth="1"/>
    <col min="13578" max="13578" width="11.7109375" style="78" customWidth="1"/>
    <col min="13579" max="13579" width="20.5703125" style="78" customWidth="1"/>
    <col min="13580" max="13586" width="0" style="78" hidden="1" customWidth="1"/>
    <col min="13587" max="13587" width="25.42578125" style="78" customWidth="1"/>
    <col min="13588" max="13588" width="0" style="78" hidden="1" customWidth="1"/>
    <col min="13589" max="13589" width="13" style="78" customWidth="1"/>
    <col min="13590" max="13590" width="10" style="78" customWidth="1"/>
    <col min="13591" max="13591" width="10.5703125" style="78" customWidth="1"/>
    <col min="13592" max="13592" width="12.7109375" style="78" bestFit="1" customWidth="1"/>
    <col min="13593" max="13593" width="9.140625" style="78"/>
    <col min="13594" max="13594" width="12.7109375" style="78" bestFit="1" customWidth="1"/>
    <col min="13595" max="13822" width="9.140625" style="78"/>
    <col min="13823" max="13823" width="4.28515625" style="78" customWidth="1"/>
    <col min="13824" max="13824" width="21.7109375" style="78" customWidth="1"/>
    <col min="13825" max="13825" width="8.140625" style="78" customWidth="1"/>
    <col min="13826" max="13826" width="6" style="78" customWidth="1"/>
    <col min="13827" max="13827" width="8.85546875" style="78" customWidth="1"/>
    <col min="13828" max="13828" width="11.28515625" style="78" customWidth="1"/>
    <col min="13829" max="13829" width="5.85546875" style="78" customWidth="1"/>
    <col min="13830" max="13830" width="11.42578125" style="78" customWidth="1"/>
    <col min="13831" max="13831" width="5.85546875" style="78" customWidth="1"/>
    <col min="13832" max="13832" width="10.5703125" style="78" customWidth="1"/>
    <col min="13833" max="13833" width="5.85546875" style="78" customWidth="1"/>
    <col min="13834" max="13834" width="11.7109375" style="78" customWidth="1"/>
    <col min="13835" max="13835" width="20.5703125" style="78" customWidth="1"/>
    <col min="13836" max="13842" width="0" style="78" hidden="1" customWidth="1"/>
    <col min="13843" max="13843" width="25.42578125" style="78" customWidth="1"/>
    <col min="13844" max="13844" width="0" style="78" hidden="1" customWidth="1"/>
    <col min="13845" max="13845" width="13" style="78" customWidth="1"/>
    <col min="13846" max="13846" width="10" style="78" customWidth="1"/>
    <col min="13847" max="13847" width="10.5703125" style="78" customWidth="1"/>
    <col min="13848" max="13848" width="12.7109375" style="78" bestFit="1" customWidth="1"/>
    <col min="13849" max="13849" width="9.140625" style="78"/>
    <col min="13850" max="13850" width="12.7109375" style="78" bestFit="1" customWidth="1"/>
    <col min="13851" max="14078" width="9.140625" style="78"/>
    <col min="14079" max="14079" width="4.28515625" style="78" customWidth="1"/>
    <col min="14080" max="14080" width="21.7109375" style="78" customWidth="1"/>
    <col min="14081" max="14081" width="8.140625" style="78" customWidth="1"/>
    <col min="14082" max="14082" width="6" style="78" customWidth="1"/>
    <col min="14083" max="14083" width="8.85546875" style="78" customWidth="1"/>
    <col min="14084" max="14084" width="11.28515625" style="78" customWidth="1"/>
    <col min="14085" max="14085" width="5.85546875" style="78" customWidth="1"/>
    <col min="14086" max="14086" width="11.42578125" style="78" customWidth="1"/>
    <col min="14087" max="14087" width="5.85546875" style="78" customWidth="1"/>
    <col min="14088" max="14088" width="10.5703125" style="78" customWidth="1"/>
    <col min="14089" max="14089" width="5.85546875" style="78" customWidth="1"/>
    <col min="14090" max="14090" width="11.7109375" style="78" customWidth="1"/>
    <col min="14091" max="14091" width="20.5703125" style="78" customWidth="1"/>
    <col min="14092" max="14098" width="0" style="78" hidden="1" customWidth="1"/>
    <col min="14099" max="14099" width="25.42578125" style="78" customWidth="1"/>
    <col min="14100" max="14100" width="0" style="78" hidden="1" customWidth="1"/>
    <col min="14101" max="14101" width="13" style="78" customWidth="1"/>
    <col min="14102" max="14102" width="10" style="78" customWidth="1"/>
    <col min="14103" max="14103" width="10.5703125" style="78" customWidth="1"/>
    <col min="14104" max="14104" width="12.7109375" style="78" bestFit="1" customWidth="1"/>
    <col min="14105" max="14105" width="9.140625" style="78"/>
    <col min="14106" max="14106" width="12.7109375" style="78" bestFit="1" customWidth="1"/>
    <col min="14107" max="14334" width="9.140625" style="78"/>
    <col min="14335" max="14335" width="4.28515625" style="78" customWidth="1"/>
    <col min="14336" max="14336" width="21.7109375" style="78" customWidth="1"/>
    <col min="14337" max="14337" width="8.140625" style="78" customWidth="1"/>
    <col min="14338" max="14338" width="6" style="78" customWidth="1"/>
    <col min="14339" max="14339" width="8.85546875" style="78" customWidth="1"/>
    <col min="14340" max="14340" width="11.28515625" style="78" customWidth="1"/>
    <col min="14341" max="14341" width="5.85546875" style="78" customWidth="1"/>
    <col min="14342" max="14342" width="11.42578125" style="78" customWidth="1"/>
    <col min="14343" max="14343" width="5.85546875" style="78" customWidth="1"/>
    <col min="14344" max="14344" width="10.5703125" style="78" customWidth="1"/>
    <col min="14345" max="14345" width="5.85546875" style="78" customWidth="1"/>
    <col min="14346" max="14346" width="11.7109375" style="78" customWidth="1"/>
    <col min="14347" max="14347" width="20.5703125" style="78" customWidth="1"/>
    <col min="14348" max="14354" width="0" style="78" hidden="1" customWidth="1"/>
    <col min="14355" max="14355" width="25.42578125" style="78" customWidth="1"/>
    <col min="14356" max="14356" width="0" style="78" hidden="1" customWidth="1"/>
    <col min="14357" max="14357" width="13" style="78" customWidth="1"/>
    <col min="14358" max="14358" width="10" style="78" customWidth="1"/>
    <col min="14359" max="14359" width="10.5703125" style="78" customWidth="1"/>
    <col min="14360" max="14360" width="12.7109375" style="78" bestFit="1" customWidth="1"/>
    <col min="14361" max="14361" width="9.140625" style="78"/>
    <col min="14362" max="14362" width="12.7109375" style="78" bestFit="1" customWidth="1"/>
    <col min="14363" max="14590" width="9.140625" style="78"/>
    <col min="14591" max="14591" width="4.28515625" style="78" customWidth="1"/>
    <col min="14592" max="14592" width="21.7109375" style="78" customWidth="1"/>
    <col min="14593" max="14593" width="8.140625" style="78" customWidth="1"/>
    <col min="14594" max="14594" width="6" style="78" customWidth="1"/>
    <col min="14595" max="14595" width="8.85546875" style="78" customWidth="1"/>
    <col min="14596" max="14596" width="11.28515625" style="78" customWidth="1"/>
    <col min="14597" max="14597" width="5.85546875" style="78" customWidth="1"/>
    <col min="14598" max="14598" width="11.42578125" style="78" customWidth="1"/>
    <col min="14599" max="14599" width="5.85546875" style="78" customWidth="1"/>
    <col min="14600" max="14600" width="10.5703125" style="78" customWidth="1"/>
    <col min="14601" max="14601" width="5.85546875" style="78" customWidth="1"/>
    <col min="14602" max="14602" width="11.7109375" style="78" customWidth="1"/>
    <col min="14603" max="14603" width="20.5703125" style="78" customWidth="1"/>
    <col min="14604" max="14610" width="0" style="78" hidden="1" customWidth="1"/>
    <col min="14611" max="14611" width="25.42578125" style="78" customWidth="1"/>
    <col min="14612" max="14612" width="0" style="78" hidden="1" customWidth="1"/>
    <col min="14613" max="14613" width="13" style="78" customWidth="1"/>
    <col min="14614" max="14614" width="10" style="78" customWidth="1"/>
    <col min="14615" max="14615" width="10.5703125" style="78" customWidth="1"/>
    <col min="14616" max="14616" width="12.7109375" style="78" bestFit="1" customWidth="1"/>
    <col min="14617" max="14617" width="9.140625" style="78"/>
    <col min="14618" max="14618" width="12.7109375" style="78" bestFit="1" customWidth="1"/>
    <col min="14619" max="14846" width="9.140625" style="78"/>
    <col min="14847" max="14847" width="4.28515625" style="78" customWidth="1"/>
    <col min="14848" max="14848" width="21.7109375" style="78" customWidth="1"/>
    <col min="14849" max="14849" width="8.140625" style="78" customWidth="1"/>
    <col min="14850" max="14850" width="6" style="78" customWidth="1"/>
    <col min="14851" max="14851" width="8.85546875" style="78" customWidth="1"/>
    <col min="14852" max="14852" width="11.28515625" style="78" customWidth="1"/>
    <col min="14853" max="14853" width="5.85546875" style="78" customWidth="1"/>
    <col min="14854" max="14854" width="11.42578125" style="78" customWidth="1"/>
    <col min="14855" max="14855" width="5.85546875" style="78" customWidth="1"/>
    <col min="14856" max="14856" width="10.5703125" style="78" customWidth="1"/>
    <col min="14857" max="14857" width="5.85546875" style="78" customWidth="1"/>
    <col min="14858" max="14858" width="11.7109375" style="78" customWidth="1"/>
    <col min="14859" max="14859" width="20.5703125" style="78" customWidth="1"/>
    <col min="14860" max="14866" width="0" style="78" hidden="1" customWidth="1"/>
    <col min="14867" max="14867" width="25.42578125" style="78" customWidth="1"/>
    <col min="14868" max="14868" width="0" style="78" hidden="1" customWidth="1"/>
    <col min="14869" max="14869" width="13" style="78" customWidth="1"/>
    <col min="14870" max="14870" width="10" style="78" customWidth="1"/>
    <col min="14871" max="14871" width="10.5703125" style="78" customWidth="1"/>
    <col min="14872" max="14872" width="12.7109375" style="78" bestFit="1" customWidth="1"/>
    <col min="14873" max="14873" width="9.140625" style="78"/>
    <col min="14874" max="14874" width="12.7109375" style="78" bestFit="1" customWidth="1"/>
    <col min="14875" max="15102" width="9.140625" style="78"/>
    <col min="15103" max="15103" width="4.28515625" style="78" customWidth="1"/>
    <col min="15104" max="15104" width="21.7109375" style="78" customWidth="1"/>
    <col min="15105" max="15105" width="8.140625" style="78" customWidth="1"/>
    <col min="15106" max="15106" width="6" style="78" customWidth="1"/>
    <col min="15107" max="15107" width="8.85546875" style="78" customWidth="1"/>
    <col min="15108" max="15108" width="11.28515625" style="78" customWidth="1"/>
    <col min="15109" max="15109" width="5.85546875" style="78" customWidth="1"/>
    <col min="15110" max="15110" width="11.42578125" style="78" customWidth="1"/>
    <col min="15111" max="15111" width="5.85546875" style="78" customWidth="1"/>
    <col min="15112" max="15112" width="10.5703125" style="78" customWidth="1"/>
    <col min="15113" max="15113" width="5.85546875" style="78" customWidth="1"/>
    <col min="15114" max="15114" width="11.7109375" style="78" customWidth="1"/>
    <col min="15115" max="15115" width="20.5703125" style="78" customWidth="1"/>
    <col min="15116" max="15122" width="0" style="78" hidden="1" customWidth="1"/>
    <col min="15123" max="15123" width="25.42578125" style="78" customWidth="1"/>
    <col min="15124" max="15124" width="0" style="78" hidden="1" customWidth="1"/>
    <col min="15125" max="15125" width="13" style="78" customWidth="1"/>
    <col min="15126" max="15126" width="10" style="78" customWidth="1"/>
    <col min="15127" max="15127" width="10.5703125" style="78" customWidth="1"/>
    <col min="15128" max="15128" width="12.7109375" style="78" bestFit="1" customWidth="1"/>
    <col min="15129" max="15129" width="9.140625" style="78"/>
    <col min="15130" max="15130" width="12.7109375" style="78" bestFit="1" customWidth="1"/>
    <col min="15131" max="15358" width="9.140625" style="78"/>
    <col min="15359" max="15359" width="4.28515625" style="78" customWidth="1"/>
    <col min="15360" max="15360" width="21.7109375" style="78" customWidth="1"/>
    <col min="15361" max="15361" width="8.140625" style="78" customWidth="1"/>
    <col min="15362" max="15362" width="6" style="78" customWidth="1"/>
    <col min="15363" max="15363" width="8.85546875" style="78" customWidth="1"/>
    <col min="15364" max="15364" width="11.28515625" style="78" customWidth="1"/>
    <col min="15365" max="15365" width="5.85546875" style="78" customWidth="1"/>
    <col min="15366" max="15366" width="11.42578125" style="78" customWidth="1"/>
    <col min="15367" max="15367" width="5.85546875" style="78" customWidth="1"/>
    <col min="15368" max="15368" width="10.5703125" style="78" customWidth="1"/>
    <col min="15369" max="15369" width="5.85546875" style="78" customWidth="1"/>
    <col min="15370" max="15370" width="11.7109375" style="78" customWidth="1"/>
    <col min="15371" max="15371" width="20.5703125" style="78" customWidth="1"/>
    <col min="15372" max="15378" width="0" style="78" hidden="1" customWidth="1"/>
    <col min="15379" max="15379" width="25.42578125" style="78" customWidth="1"/>
    <col min="15380" max="15380" width="0" style="78" hidden="1" customWidth="1"/>
    <col min="15381" max="15381" width="13" style="78" customWidth="1"/>
    <col min="15382" max="15382" width="10" style="78" customWidth="1"/>
    <col min="15383" max="15383" width="10.5703125" style="78" customWidth="1"/>
    <col min="15384" max="15384" width="12.7109375" style="78" bestFit="1" customWidth="1"/>
    <col min="15385" max="15385" width="9.140625" style="78"/>
    <col min="15386" max="15386" width="12.7109375" style="78" bestFit="1" customWidth="1"/>
    <col min="15387" max="15614" width="9.140625" style="78"/>
    <col min="15615" max="15615" width="4.28515625" style="78" customWidth="1"/>
    <col min="15616" max="15616" width="21.7109375" style="78" customWidth="1"/>
    <col min="15617" max="15617" width="8.140625" style="78" customWidth="1"/>
    <col min="15618" max="15618" width="6" style="78" customWidth="1"/>
    <col min="15619" max="15619" width="8.85546875" style="78" customWidth="1"/>
    <col min="15620" max="15620" width="11.28515625" style="78" customWidth="1"/>
    <col min="15621" max="15621" width="5.85546875" style="78" customWidth="1"/>
    <col min="15622" max="15622" width="11.42578125" style="78" customWidth="1"/>
    <col min="15623" max="15623" width="5.85546875" style="78" customWidth="1"/>
    <col min="15624" max="15624" width="10.5703125" style="78" customWidth="1"/>
    <col min="15625" max="15625" width="5.85546875" style="78" customWidth="1"/>
    <col min="15626" max="15626" width="11.7109375" style="78" customWidth="1"/>
    <col min="15627" max="15627" width="20.5703125" style="78" customWidth="1"/>
    <col min="15628" max="15634" width="0" style="78" hidden="1" customWidth="1"/>
    <col min="15635" max="15635" width="25.42578125" style="78" customWidth="1"/>
    <col min="15636" max="15636" width="0" style="78" hidden="1" customWidth="1"/>
    <col min="15637" max="15637" width="13" style="78" customWidth="1"/>
    <col min="15638" max="15638" width="10" style="78" customWidth="1"/>
    <col min="15639" max="15639" width="10.5703125" style="78" customWidth="1"/>
    <col min="15640" max="15640" width="12.7109375" style="78" bestFit="1" customWidth="1"/>
    <col min="15641" max="15641" width="9.140625" style="78"/>
    <col min="15642" max="15642" width="12.7109375" style="78" bestFit="1" customWidth="1"/>
    <col min="15643" max="15870" width="9.140625" style="78"/>
    <col min="15871" max="15871" width="4.28515625" style="78" customWidth="1"/>
    <col min="15872" max="15872" width="21.7109375" style="78" customWidth="1"/>
    <col min="15873" max="15873" width="8.140625" style="78" customWidth="1"/>
    <col min="15874" max="15874" width="6" style="78" customWidth="1"/>
    <col min="15875" max="15875" width="8.85546875" style="78" customWidth="1"/>
    <col min="15876" max="15876" width="11.28515625" style="78" customWidth="1"/>
    <col min="15877" max="15877" width="5.85546875" style="78" customWidth="1"/>
    <col min="15878" max="15878" width="11.42578125" style="78" customWidth="1"/>
    <col min="15879" max="15879" width="5.85546875" style="78" customWidth="1"/>
    <col min="15880" max="15880" width="10.5703125" style="78" customWidth="1"/>
    <col min="15881" max="15881" width="5.85546875" style="78" customWidth="1"/>
    <col min="15882" max="15882" width="11.7109375" style="78" customWidth="1"/>
    <col min="15883" max="15883" width="20.5703125" style="78" customWidth="1"/>
    <col min="15884" max="15890" width="0" style="78" hidden="1" customWidth="1"/>
    <col min="15891" max="15891" width="25.42578125" style="78" customWidth="1"/>
    <col min="15892" max="15892" width="0" style="78" hidden="1" customWidth="1"/>
    <col min="15893" max="15893" width="13" style="78" customWidth="1"/>
    <col min="15894" max="15894" width="10" style="78" customWidth="1"/>
    <col min="15895" max="15895" width="10.5703125" style="78" customWidth="1"/>
    <col min="15896" max="15896" width="12.7109375" style="78" bestFit="1" customWidth="1"/>
    <col min="15897" max="15897" width="9.140625" style="78"/>
    <col min="15898" max="15898" width="12.7109375" style="78" bestFit="1" customWidth="1"/>
    <col min="15899" max="16126" width="9.140625" style="78"/>
    <col min="16127" max="16127" width="4.28515625" style="78" customWidth="1"/>
    <col min="16128" max="16128" width="21.7109375" style="78" customWidth="1"/>
    <col min="16129" max="16129" width="8.140625" style="78" customWidth="1"/>
    <col min="16130" max="16130" width="6" style="78" customWidth="1"/>
    <col min="16131" max="16131" width="8.85546875" style="78" customWidth="1"/>
    <col min="16132" max="16132" width="11.28515625" style="78" customWidth="1"/>
    <col min="16133" max="16133" width="5.85546875" style="78" customWidth="1"/>
    <col min="16134" max="16134" width="11.42578125" style="78" customWidth="1"/>
    <col min="16135" max="16135" width="5.85546875" style="78" customWidth="1"/>
    <col min="16136" max="16136" width="10.5703125" style="78" customWidth="1"/>
    <col min="16137" max="16137" width="5.85546875" style="78" customWidth="1"/>
    <col min="16138" max="16138" width="11.7109375" style="78" customWidth="1"/>
    <col min="16139" max="16139" width="20.5703125" style="78" customWidth="1"/>
    <col min="16140" max="16146" width="0" style="78" hidden="1" customWidth="1"/>
    <col min="16147" max="16147" width="25.42578125" style="78" customWidth="1"/>
    <col min="16148" max="16148" width="0" style="78" hidden="1" customWidth="1"/>
    <col min="16149" max="16149" width="13" style="78" customWidth="1"/>
    <col min="16150" max="16150" width="10" style="78" customWidth="1"/>
    <col min="16151" max="16151" width="10.5703125" style="78" customWidth="1"/>
    <col min="16152" max="16152" width="12.7109375" style="78" bestFit="1" customWidth="1"/>
    <col min="16153" max="16153" width="9.140625" style="78"/>
    <col min="16154" max="16154" width="12.7109375" style="78" bestFit="1" customWidth="1"/>
    <col min="16155" max="16384" width="9.140625" style="78"/>
  </cols>
  <sheetData>
    <row r="1" spans="1:28" ht="23.1" customHeight="1" x14ac:dyDescent="0.2">
      <c r="A1" s="229" t="s">
        <v>61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</row>
    <row r="2" spans="1:28" ht="15.95" customHeight="1" x14ac:dyDescent="0.2">
      <c r="A2" s="228" t="s">
        <v>3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</row>
    <row r="3" spans="1:28" ht="12.75" x14ac:dyDescent="0.2">
      <c r="A3" s="229" t="s">
        <v>62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</row>
    <row r="4" spans="1:28" ht="12.75" x14ac:dyDescent="0.2">
      <c r="A4" s="230" t="s">
        <v>63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</row>
    <row r="5" spans="1:28" ht="12.75" x14ac:dyDescent="0.2">
      <c r="A5" s="229" t="s">
        <v>64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</row>
    <row r="6" spans="1:28" x14ac:dyDescent="0.25">
      <c r="A6" s="78" t="s">
        <v>342</v>
      </c>
    </row>
    <row r="7" spans="1:28" x14ac:dyDescent="0.25">
      <c r="A7" s="158"/>
      <c r="B7" s="84" t="s">
        <v>343</v>
      </c>
      <c r="C7" s="85"/>
      <c r="D7" s="158"/>
      <c r="E7" s="158"/>
      <c r="F7" s="86"/>
      <c r="G7" s="86"/>
      <c r="H7" s="86"/>
      <c r="I7" s="86"/>
      <c r="J7" s="158"/>
      <c r="K7" s="158"/>
      <c r="L7" s="87"/>
      <c r="M7" s="87"/>
      <c r="N7" s="87"/>
      <c r="O7" s="87"/>
      <c r="P7" s="87"/>
      <c r="Q7" s="87"/>
      <c r="R7" s="87"/>
      <c r="S7" s="158"/>
      <c r="T7" s="158"/>
      <c r="U7" s="88"/>
      <c r="V7" s="158"/>
      <c r="W7" s="87"/>
    </row>
    <row r="8" spans="1:28" ht="21" customHeight="1" x14ac:dyDescent="0.2">
      <c r="A8" s="91"/>
      <c r="B8" s="91"/>
      <c r="C8" s="90"/>
      <c r="D8" s="232" t="s">
        <v>67</v>
      </c>
      <c r="E8" s="232" t="s">
        <v>68</v>
      </c>
      <c r="F8" s="434" t="s">
        <v>69</v>
      </c>
      <c r="G8" s="434" t="s">
        <v>70</v>
      </c>
      <c r="H8" s="434" t="s">
        <v>71</v>
      </c>
      <c r="I8" s="434" t="s">
        <v>70</v>
      </c>
      <c r="J8" s="207" t="s">
        <v>72</v>
      </c>
      <c r="K8" s="216" t="s">
        <v>73</v>
      </c>
      <c r="L8" s="219" t="s">
        <v>74</v>
      </c>
      <c r="M8" s="220"/>
      <c r="N8" s="220"/>
      <c r="O8" s="220"/>
      <c r="P8" s="220"/>
      <c r="Q8" s="220"/>
      <c r="R8" s="220"/>
      <c r="S8" s="435" t="s">
        <v>75</v>
      </c>
      <c r="T8" s="224" t="s">
        <v>76</v>
      </c>
      <c r="U8" s="204" t="s">
        <v>77</v>
      </c>
      <c r="V8" s="207" t="s">
        <v>78</v>
      </c>
      <c r="W8" s="436" t="s">
        <v>79</v>
      </c>
    </row>
    <row r="9" spans="1:28" ht="15.75" customHeight="1" x14ac:dyDescent="0.2">
      <c r="A9" s="92" t="s">
        <v>80</v>
      </c>
      <c r="B9" s="92" t="s">
        <v>81</v>
      </c>
      <c r="C9" s="93" t="s">
        <v>82</v>
      </c>
      <c r="D9" s="233"/>
      <c r="E9" s="233"/>
      <c r="F9" s="437"/>
      <c r="G9" s="437"/>
      <c r="H9" s="437"/>
      <c r="I9" s="437"/>
      <c r="J9" s="208"/>
      <c r="K9" s="217"/>
      <c r="L9" s="210" t="s">
        <v>83</v>
      </c>
      <c r="M9" s="213" t="s">
        <v>84</v>
      </c>
      <c r="N9" s="210" t="s">
        <v>85</v>
      </c>
      <c r="O9" s="210" t="s">
        <v>86</v>
      </c>
      <c r="P9" s="213" t="s">
        <v>87</v>
      </c>
      <c r="Q9" s="94" t="s">
        <v>88</v>
      </c>
      <c r="R9" s="213" t="s">
        <v>89</v>
      </c>
      <c r="S9" s="225"/>
      <c r="T9" s="225"/>
      <c r="U9" s="205"/>
      <c r="V9" s="208"/>
      <c r="W9" s="438"/>
    </row>
    <row r="10" spans="1:28" ht="15.75" customHeight="1" x14ac:dyDescent="0.2">
      <c r="A10" s="95"/>
      <c r="B10" s="95"/>
      <c r="C10" s="96"/>
      <c r="D10" s="234"/>
      <c r="E10" s="234"/>
      <c r="F10" s="439"/>
      <c r="G10" s="439"/>
      <c r="H10" s="439"/>
      <c r="I10" s="439"/>
      <c r="J10" s="209"/>
      <c r="K10" s="218"/>
      <c r="L10" s="212"/>
      <c r="M10" s="214"/>
      <c r="N10" s="212"/>
      <c r="O10" s="215"/>
      <c r="P10" s="214"/>
      <c r="Q10" s="97" t="s">
        <v>90</v>
      </c>
      <c r="R10" s="214"/>
      <c r="S10" s="226"/>
      <c r="T10" s="226"/>
      <c r="U10" s="206"/>
      <c r="V10" s="209"/>
      <c r="W10" s="440"/>
    </row>
    <row r="11" spans="1:28" ht="21" customHeight="1" x14ac:dyDescent="0.2">
      <c r="A11" s="441" t="s">
        <v>344</v>
      </c>
      <c r="B11" s="442"/>
      <c r="C11" s="443"/>
      <c r="D11" s="444"/>
      <c r="E11" s="444"/>
      <c r="F11" s="445"/>
      <c r="G11" s="102"/>
      <c r="H11" s="102"/>
      <c r="I11" s="102"/>
      <c r="J11" s="159"/>
      <c r="K11" s="159"/>
      <c r="L11" s="105"/>
      <c r="M11" s="105"/>
      <c r="N11" s="105"/>
      <c r="O11" s="106"/>
      <c r="P11" s="107"/>
      <c r="Q11" s="107"/>
      <c r="R11" s="108"/>
      <c r="S11" s="109"/>
      <c r="T11" s="109"/>
      <c r="U11" s="110"/>
      <c r="V11" s="111"/>
      <c r="W11" s="105"/>
    </row>
    <row r="12" spans="1:28" s="122" customFormat="1" ht="27.75" customHeight="1" x14ac:dyDescent="0.2">
      <c r="A12" s="446">
        <v>1</v>
      </c>
      <c r="B12" s="124" t="s">
        <v>345</v>
      </c>
      <c r="C12" s="476" t="s">
        <v>346</v>
      </c>
      <c r="D12" s="465">
        <v>11</v>
      </c>
      <c r="E12" s="120">
        <v>23877</v>
      </c>
      <c r="F12" s="466">
        <f>G12/96*9000</f>
        <v>9000</v>
      </c>
      <c r="G12" s="467">
        <v>96</v>
      </c>
      <c r="H12" s="466">
        <f>I12/96*9000</f>
        <v>9000</v>
      </c>
      <c r="I12" s="467">
        <v>96</v>
      </c>
      <c r="J12" s="466">
        <f>F12+H12</f>
        <v>18000</v>
      </c>
      <c r="K12" s="466" t="s">
        <v>95</v>
      </c>
      <c r="L12" s="468"/>
      <c r="M12" s="468"/>
      <c r="N12" s="468"/>
      <c r="O12" s="468"/>
      <c r="P12" s="468"/>
      <c r="Q12" s="468"/>
      <c r="R12" s="468"/>
      <c r="S12" s="466">
        <f t="shared" ref="S12:S30" si="0">SUM(L12:R12)</f>
        <v>0</v>
      </c>
      <c r="T12" s="466"/>
      <c r="U12" s="120">
        <f>SUM(J12-S12)</f>
        <v>18000</v>
      </c>
      <c r="V12" s="382"/>
      <c r="W12" s="382"/>
      <c r="X12" s="121"/>
      <c r="Y12" s="121"/>
      <c r="Z12" s="121"/>
      <c r="AA12" s="121"/>
      <c r="AB12" s="121"/>
    </row>
    <row r="13" spans="1:28" s="122" customFormat="1" ht="27.75" customHeight="1" x14ac:dyDescent="0.2">
      <c r="A13" s="446">
        <v>2</v>
      </c>
      <c r="B13" s="113" t="s">
        <v>347</v>
      </c>
      <c r="C13" s="476" t="s">
        <v>346</v>
      </c>
      <c r="D13" s="465">
        <v>11</v>
      </c>
      <c r="E13" s="120">
        <v>23877</v>
      </c>
      <c r="F13" s="466">
        <f t="shared" ref="F13:F31" si="1">G13/96*9000</f>
        <v>9000</v>
      </c>
      <c r="G13" s="467">
        <v>96</v>
      </c>
      <c r="H13" s="466">
        <f t="shared" ref="H13:H31" si="2">I13/96*9000</f>
        <v>9000</v>
      </c>
      <c r="I13" s="467">
        <v>96</v>
      </c>
      <c r="J13" s="466">
        <f t="shared" ref="J13:J31" si="3">F13+H13</f>
        <v>18000</v>
      </c>
      <c r="K13" s="466" t="s">
        <v>95</v>
      </c>
      <c r="L13" s="468"/>
      <c r="M13" s="468"/>
      <c r="N13" s="468"/>
      <c r="O13" s="468"/>
      <c r="P13" s="468"/>
      <c r="Q13" s="468"/>
      <c r="R13" s="468"/>
      <c r="S13" s="466">
        <f t="shared" si="0"/>
        <v>0</v>
      </c>
      <c r="T13" s="466"/>
      <c r="U13" s="120">
        <f>SUM(J13-S13)</f>
        <v>18000</v>
      </c>
      <c r="V13" s="382"/>
      <c r="W13" s="382"/>
      <c r="X13" s="121"/>
      <c r="Y13" s="121"/>
      <c r="Z13" s="121"/>
      <c r="AA13" s="121"/>
      <c r="AB13" s="121"/>
    </row>
    <row r="14" spans="1:28" s="122" customFormat="1" ht="27.75" customHeight="1" x14ac:dyDescent="0.2">
      <c r="A14" s="446">
        <v>3</v>
      </c>
      <c r="B14" s="113" t="s">
        <v>348</v>
      </c>
      <c r="C14" s="476" t="s">
        <v>346</v>
      </c>
      <c r="D14" s="465">
        <v>11</v>
      </c>
      <c r="E14" s="120">
        <v>23877</v>
      </c>
      <c r="F14" s="466">
        <f t="shared" si="1"/>
        <v>9000</v>
      </c>
      <c r="G14" s="467">
        <v>96</v>
      </c>
      <c r="H14" s="466">
        <f t="shared" si="2"/>
        <v>9000</v>
      </c>
      <c r="I14" s="467">
        <v>96</v>
      </c>
      <c r="J14" s="466">
        <f t="shared" si="3"/>
        <v>18000</v>
      </c>
      <c r="K14" s="466" t="s">
        <v>95</v>
      </c>
      <c r="L14" s="468"/>
      <c r="M14" s="468"/>
      <c r="N14" s="468"/>
      <c r="O14" s="468"/>
      <c r="P14" s="468"/>
      <c r="Q14" s="468"/>
      <c r="R14" s="468"/>
      <c r="S14" s="466">
        <f t="shared" si="0"/>
        <v>0</v>
      </c>
      <c r="T14" s="466"/>
      <c r="U14" s="120">
        <f>SUM(J14-S14)+T14</f>
        <v>18000</v>
      </c>
      <c r="V14" s="382"/>
      <c r="W14" s="382"/>
      <c r="X14" s="121"/>
      <c r="Y14" s="121"/>
      <c r="Z14" s="121"/>
      <c r="AA14" s="121"/>
      <c r="AB14" s="121"/>
    </row>
    <row r="15" spans="1:28" s="122" customFormat="1" ht="27.75" customHeight="1" x14ac:dyDescent="0.2">
      <c r="A15" s="446">
        <v>4</v>
      </c>
      <c r="B15" s="113" t="s">
        <v>349</v>
      </c>
      <c r="C15" s="476" t="s">
        <v>346</v>
      </c>
      <c r="D15" s="465">
        <v>11</v>
      </c>
      <c r="E15" s="120">
        <v>23877</v>
      </c>
      <c r="F15" s="466">
        <f t="shared" si="1"/>
        <v>9000</v>
      </c>
      <c r="G15" s="467">
        <v>96</v>
      </c>
      <c r="H15" s="466">
        <f t="shared" si="2"/>
        <v>9000</v>
      </c>
      <c r="I15" s="467">
        <v>96</v>
      </c>
      <c r="J15" s="466">
        <f t="shared" si="3"/>
        <v>18000</v>
      </c>
      <c r="K15" s="466" t="s">
        <v>95</v>
      </c>
      <c r="L15" s="468"/>
      <c r="M15" s="468"/>
      <c r="N15" s="468"/>
      <c r="O15" s="468"/>
      <c r="P15" s="468"/>
      <c r="Q15" s="468"/>
      <c r="R15" s="468"/>
      <c r="S15" s="466">
        <f t="shared" si="0"/>
        <v>0</v>
      </c>
      <c r="T15" s="466"/>
      <c r="U15" s="120">
        <f t="shared" ref="U15:U29" si="4">SUM(J15-S15)</f>
        <v>18000</v>
      </c>
      <c r="V15" s="382"/>
      <c r="W15" s="382"/>
      <c r="X15" s="121"/>
      <c r="Y15" s="121"/>
      <c r="Z15" s="121"/>
      <c r="AA15" s="121"/>
      <c r="AB15" s="121"/>
    </row>
    <row r="16" spans="1:28" s="122" customFormat="1" ht="27.75" customHeight="1" x14ac:dyDescent="0.2">
      <c r="A16" s="446">
        <v>5</v>
      </c>
      <c r="B16" s="113" t="s">
        <v>350</v>
      </c>
      <c r="C16" s="476" t="s">
        <v>346</v>
      </c>
      <c r="D16" s="465">
        <v>11</v>
      </c>
      <c r="E16" s="120">
        <v>23877</v>
      </c>
      <c r="F16" s="466">
        <f t="shared" si="1"/>
        <v>9000</v>
      </c>
      <c r="G16" s="467">
        <v>96</v>
      </c>
      <c r="H16" s="466">
        <f t="shared" si="2"/>
        <v>9000</v>
      </c>
      <c r="I16" s="467">
        <v>96</v>
      </c>
      <c r="J16" s="466">
        <f t="shared" si="3"/>
        <v>18000</v>
      </c>
      <c r="K16" s="466" t="s">
        <v>95</v>
      </c>
      <c r="L16" s="468"/>
      <c r="M16" s="468"/>
      <c r="N16" s="468"/>
      <c r="O16" s="468"/>
      <c r="P16" s="468"/>
      <c r="Q16" s="468"/>
      <c r="R16" s="468"/>
      <c r="S16" s="466">
        <f t="shared" si="0"/>
        <v>0</v>
      </c>
      <c r="T16" s="466"/>
      <c r="U16" s="120">
        <f t="shared" si="4"/>
        <v>18000</v>
      </c>
      <c r="V16" s="382"/>
      <c r="W16" s="382"/>
      <c r="X16" s="121"/>
      <c r="Y16" s="121"/>
      <c r="Z16" s="121"/>
      <c r="AA16" s="121"/>
      <c r="AB16" s="121"/>
    </row>
    <row r="17" spans="1:34" s="122" customFormat="1" ht="27.75" customHeight="1" x14ac:dyDescent="0.2">
      <c r="A17" s="446">
        <v>6</v>
      </c>
      <c r="B17" s="113" t="s">
        <v>351</v>
      </c>
      <c r="C17" s="476" t="s">
        <v>346</v>
      </c>
      <c r="D17" s="465">
        <v>11</v>
      </c>
      <c r="E17" s="120">
        <v>23877</v>
      </c>
      <c r="F17" s="466">
        <f t="shared" si="1"/>
        <v>9000</v>
      </c>
      <c r="G17" s="467">
        <v>96</v>
      </c>
      <c r="H17" s="466">
        <f t="shared" si="2"/>
        <v>9000</v>
      </c>
      <c r="I17" s="467">
        <v>96</v>
      </c>
      <c r="J17" s="466">
        <f t="shared" si="3"/>
        <v>18000</v>
      </c>
      <c r="K17" s="466" t="s">
        <v>95</v>
      </c>
      <c r="L17" s="468"/>
      <c r="M17" s="468"/>
      <c r="N17" s="468"/>
      <c r="O17" s="468"/>
      <c r="P17" s="468"/>
      <c r="Q17" s="468"/>
      <c r="R17" s="468"/>
      <c r="S17" s="466">
        <f t="shared" si="0"/>
        <v>0</v>
      </c>
      <c r="T17" s="466"/>
      <c r="U17" s="120">
        <f t="shared" si="4"/>
        <v>18000</v>
      </c>
      <c r="V17" s="382"/>
      <c r="W17" s="382"/>
      <c r="X17" s="121"/>
      <c r="Y17" s="121"/>
      <c r="Z17" s="121"/>
      <c r="AA17" s="121"/>
      <c r="AB17" s="121"/>
    </row>
    <row r="18" spans="1:34" s="122" customFormat="1" ht="27.75" customHeight="1" x14ac:dyDescent="0.2">
      <c r="A18" s="446">
        <v>7</v>
      </c>
      <c r="B18" s="113" t="s">
        <v>352</v>
      </c>
      <c r="C18" s="476" t="s">
        <v>346</v>
      </c>
      <c r="D18" s="465">
        <v>11</v>
      </c>
      <c r="E18" s="120">
        <v>23877</v>
      </c>
      <c r="F18" s="466">
        <f t="shared" si="1"/>
        <v>9000</v>
      </c>
      <c r="G18" s="467">
        <v>96</v>
      </c>
      <c r="H18" s="466">
        <f t="shared" si="2"/>
        <v>9000</v>
      </c>
      <c r="I18" s="467">
        <v>96</v>
      </c>
      <c r="J18" s="466">
        <f t="shared" si="3"/>
        <v>18000</v>
      </c>
      <c r="K18" s="466" t="s">
        <v>95</v>
      </c>
      <c r="L18" s="468"/>
      <c r="M18" s="468"/>
      <c r="N18" s="468"/>
      <c r="O18" s="468"/>
      <c r="P18" s="468"/>
      <c r="Q18" s="468"/>
      <c r="R18" s="468"/>
      <c r="S18" s="466">
        <f t="shared" si="0"/>
        <v>0</v>
      </c>
      <c r="T18" s="466"/>
      <c r="U18" s="120">
        <f t="shared" si="4"/>
        <v>18000</v>
      </c>
      <c r="V18" s="382"/>
      <c r="W18" s="382"/>
      <c r="X18" s="121"/>
      <c r="Y18" s="121"/>
      <c r="Z18" s="121"/>
      <c r="AA18" s="121"/>
      <c r="AB18" s="121"/>
    </row>
    <row r="19" spans="1:34" s="126" customFormat="1" ht="27.75" customHeight="1" x14ac:dyDescent="0.2">
      <c r="A19" s="446">
        <v>8</v>
      </c>
      <c r="B19" s="124" t="s">
        <v>353</v>
      </c>
      <c r="C19" s="476" t="s">
        <v>346</v>
      </c>
      <c r="D19" s="465">
        <v>11</v>
      </c>
      <c r="E19" s="120">
        <v>23877</v>
      </c>
      <c r="F19" s="466">
        <f t="shared" si="1"/>
        <v>9000</v>
      </c>
      <c r="G19" s="467">
        <v>96</v>
      </c>
      <c r="H19" s="466">
        <f t="shared" si="2"/>
        <v>9000</v>
      </c>
      <c r="I19" s="467">
        <v>96</v>
      </c>
      <c r="J19" s="466">
        <f t="shared" si="3"/>
        <v>18000</v>
      </c>
      <c r="K19" s="466" t="s">
        <v>95</v>
      </c>
      <c r="L19" s="468"/>
      <c r="M19" s="468"/>
      <c r="N19" s="468"/>
      <c r="O19" s="468"/>
      <c r="P19" s="468"/>
      <c r="Q19" s="468"/>
      <c r="R19" s="468"/>
      <c r="S19" s="466">
        <f t="shared" si="0"/>
        <v>0</v>
      </c>
      <c r="T19" s="466"/>
      <c r="U19" s="120">
        <f t="shared" si="4"/>
        <v>18000</v>
      </c>
      <c r="V19" s="382"/>
      <c r="W19" s="382"/>
      <c r="X19" s="121"/>
      <c r="Y19" s="121"/>
      <c r="Z19" s="121"/>
      <c r="AA19" s="121"/>
      <c r="AB19" s="121"/>
    </row>
    <row r="20" spans="1:34" s="122" customFormat="1" ht="27.75" customHeight="1" x14ac:dyDescent="0.2">
      <c r="A20" s="446">
        <v>9</v>
      </c>
      <c r="B20" s="113" t="s">
        <v>354</v>
      </c>
      <c r="C20" s="476" t="s">
        <v>346</v>
      </c>
      <c r="D20" s="465">
        <v>11</v>
      </c>
      <c r="E20" s="120">
        <v>23877</v>
      </c>
      <c r="F20" s="466">
        <f t="shared" si="1"/>
        <v>9000</v>
      </c>
      <c r="G20" s="467">
        <v>96</v>
      </c>
      <c r="H20" s="466">
        <f t="shared" si="2"/>
        <v>9000</v>
      </c>
      <c r="I20" s="467">
        <v>96</v>
      </c>
      <c r="J20" s="466">
        <f t="shared" si="3"/>
        <v>18000</v>
      </c>
      <c r="K20" s="466" t="s">
        <v>95</v>
      </c>
      <c r="L20" s="468"/>
      <c r="M20" s="468"/>
      <c r="N20" s="468"/>
      <c r="O20" s="468"/>
      <c r="P20" s="468"/>
      <c r="Q20" s="468"/>
      <c r="R20" s="468"/>
      <c r="S20" s="466">
        <f t="shared" si="0"/>
        <v>0</v>
      </c>
      <c r="T20" s="466"/>
      <c r="U20" s="120">
        <f t="shared" si="4"/>
        <v>18000</v>
      </c>
      <c r="V20" s="382"/>
      <c r="W20" s="382"/>
      <c r="X20" s="121"/>
      <c r="Y20" s="121"/>
      <c r="Z20" s="121"/>
      <c r="AA20" s="121"/>
      <c r="AB20" s="121"/>
    </row>
    <row r="21" spans="1:34" s="122" customFormat="1" ht="27.75" customHeight="1" x14ac:dyDescent="0.2">
      <c r="A21" s="446">
        <v>10</v>
      </c>
      <c r="B21" s="113" t="s">
        <v>355</v>
      </c>
      <c r="C21" s="476" t="s">
        <v>346</v>
      </c>
      <c r="D21" s="465">
        <v>11</v>
      </c>
      <c r="E21" s="120">
        <v>23877</v>
      </c>
      <c r="F21" s="466">
        <f t="shared" si="1"/>
        <v>9000</v>
      </c>
      <c r="G21" s="467">
        <v>96</v>
      </c>
      <c r="H21" s="466">
        <f t="shared" si="2"/>
        <v>9000</v>
      </c>
      <c r="I21" s="467">
        <v>96</v>
      </c>
      <c r="J21" s="466">
        <f t="shared" si="3"/>
        <v>18000</v>
      </c>
      <c r="K21" s="466" t="s">
        <v>95</v>
      </c>
      <c r="L21" s="468"/>
      <c r="M21" s="468"/>
      <c r="N21" s="468"/>
      <c r="O21" s="468"/>
      <c r="P21" s="468"/>
      <c r="Q21" s="468"/>
      <c r="R21" s="468"/>
      <c r="S21" s="466">
        <f t="shared" si="0"/>
        <v>0</v>
      </c>
      <c r="T21" s="466"/>
      <c r="U21" s="120">
        <f t="shared" si="4"/>
        <v>18000</v>
      </c>
      <c r="V21" s="382"/>
      <c r="W21" s="382"/>
      <c r="X21" s="121"/>
      <c r="Y21" s="121"/>
      <c r="Z21" s="121"/>
      <c r="AA21" s="121"/>
      <c r="AB21" s="121"/>
    </row>
    <row r="22" spans="1:34" s="122" customFormat="1" ht="27.75" customHeight="1" x14ac:dyDescent="0.2">
      <c r="A22" s="446">
        <v>11</v>
      </c>
      <c r="B22" s="113" t="s">
        <v>356</v>
      </c>
      <c r="C22" s="476" t="s">
        <v>346</v>
      </c>
      <c r="D22" s="465">
        <v>11</v>
      </c>
      <c r="E22" s="120">
        <v>23877</v>
      </c>
      <c r="F22" s="466">
        <f t="shared" si="1"/>
        <v>9000</v>
      </c>
      <c r="G22" s="467">
        <v>96</v>
      </c>
      <c r="H22" s="466">
        <f t="shared" si="2"/>
        <v>9000</v>
      </c>
      <c r="I22" s="467">
        <v>96</v>
      </c>
      <c r="J22" s="466">
        <f t="shared" si="3"/>
        <v>18000</v>
      </c>
      <c r="K22" s="466" t="s">
        <v>95</v>
      </c>
      <c r="L22" s="468"/>
      <c r="M22" s="468"/>
      <c r="N22" s="468"/>
      <c r="O22" s="468"/>
      <c r="P22" s="468"/>
      <c r="Q22" s="468"/>
      <c r="R22" s="468"/>
      <c r="S22" s="466">
        <f>SUM(L22:R22)</f>
        <v>0</v>
      </c>
      <c r="T22" s="466"/>
      <c r="U22" s="120">
        <f>SUM(J22-S22)</f>
        <v>18000</v>
      </c>
      <c r="V22" s="382"/>
      <c r="W22" s="382"/>
      <c r="X22" s="121"/>
      <c r="Y22" s="121"/>
      <c r="Z22" s="121"/>
      <c r="AA22" s="121"/>
      <c r="AB22" s="121"/>
    </row>
    <row r="23" spans="1:34" s="126" customFormat="1" ht="27.75" customHeight="1" x14ac:dyDescent="0.2">
      <c r="A23" s="446">
        <v>12</v>
      </c>
      <c r="B23" s="113" t="s">
        <v>357</v>
      </c>
      <c r="C23" s="476" t="s">
        <v>346</v>
      </c>
      <c r="D23" s="465">
        <v>11</v>
      </c>
      <c r="E23" s="120">
        <v>23877</v>
      </c>
      <c r="F23" s="466">
        <f t="shared" si="1"/>
        <v>9000</v>
      </c>
      <c r="G23" s="467">
        <v>96</v>
      </c>
      <c r="H23" s="466">
        <f t="shared" si="2"/>
        <v>9000</v>
      </c>
      <c r="I23" s="467">
        <v>96</v>
      </c>
      <c r="J23" s="466">
        <f t="shared" si="3"/>
        <v>18000</v>
      </c>
      <c r="K23" s="466" t="s">
        <v>95</v>
      </c>
      <c r="L23" s="468"/>
      <c r="M23" s="468"/>
      <c r="N23" s="468"/>
      <c r="O23" s="468"/>
      <c r="P23" s="468"/>
      <c r="Q23" s="468"/>
      <c r="R23" s="468"/>
      <c r="S23" s="466">
        <f t="shared" si="0"/>
        <v>0</v>
      </c>
      <c r="T23" s="466"/>
      <c r="U23" s="120">
        <f t="shared" si="4"/>
        <v>18000</v>
      </c>
      <c r="V23" s="382"/>
      <c r="W23" s="382"/>
      <c r="X23" s="121"/>
      <c r="Y23" s="121"/>
      <c r="Z23" s="121"/>
      <c r="AA23" s="121"/>
      <c r="AB23" s="121"/>
    </row>
    <row r="24" spans="1:34" s="122" customFormat="1" ht="27.75" customHeight="1" x14ac:dyDescent="0.2">
      <c r="A24" s="446">
        <v>13</v>
      </c>
      <c r="B24" s="386" t="s">
        <v>358</v>
      </c>
      <c r="C24" s="476" t="s">
        <v>346</v>
      </c>
      <c r="D24" s="465">
        <v>11</v>
      </c>
      <c r="E24" s="120">
        <v>23877</v>
      </c>
      <c r="F24" s="466">
        <f t="shared" si="1"/>
        <v>9000</v>
      </c>
      <c r="G24" s="467">
        <v>96</v>
      </c>
      <c r="H24" s="466">
        <f t="shared" si="2"/>
        <v>9000</v>
      </c>
      <c r="I24" s="467">
        <v>96</v>
      </c>
      <c r="J24" s="466">
        <f t="shared" si="3"/>
        <v>18000</v>
      </c>
      <c r="K24" s="466" t="s">
        <v>95</v>
      </c>
      <c r="L24" s="468"/>
      <c r="M24" s="468"/>
      <c r="N24" s="468"/>
      <c r="O24" s="468"/>
      <c r="P24" s="468"/>
      <c r="Q24" s="468"/>
      <c r="R24" s="468"/>
      <c r="S24" s="466">
        <f t="shared" si="0"/>
        <v>0</v>
      </c>
      <c r="T24" s="466"/>
      <c r="U24" s="120">
        <f t="shared" si="4"/>
        <v>18000</v>
      </c>
      <c r="V24" s="382"/>
      <c r="W24" s="382"/>
      <c r="X24" s="121"/>
      <c r="Y24" s="121"/>
      <c r="Z24" s="121"/>
      <c r="AA24" s="121"/>
      <c r="AB24" s="121"/>
    </row>
    <row r="25" spans="1:34" s="388" customFormat="1" ht="27.75" customHeight="1" x14ac:dyDescent="0.25">
      <c r="A25" s="446">
        <v>14</v>
      </c>
      <c r="B25" s="447" t="s">
        <v>359</v>
      </c>
      <c r="C25" s="476" t="s">
        <v>346</v>
      </c>
      <c r="D25" s="465">
        <v>11</v>
      </c>
      <c r="E25" s="120">
        <v>23877</v>
      </c>
      <c r="F25" s="466">
        <f t="shared" si="1"/>
        <v>9000</v>
      </c>
      <c r="G25" s="467">
        <v>96</v>
      </c>
      <c r="H25" s="466">
        <f t="shared" si="2"/>
        <v>9000</v>
      </c>
      <c r="I25" s="467">
        <v>96</v>
      </c>
      <c r="J25" s="466">
        <f t="shared" si="3"/>
        <v>18000</v>
      </c>
      <c r="K25" s="466" t="s">
        <v>95</v>
      </c>
      <c r="L25" s="468"/>
      <c r="M25" s="468"/>
      <c r="N25" s="468"/>
      <c r="O25" s="468"/>
      <c r="P25" s="468"/>
      <c r="Q25" s="468"/>
      <c r="R25" s="468"/>
      <c r="S25" s="466">
        <f t="shared" si="0"/>
        <v>0</v>
      </c>
      <c r="T25" s="466"/>
      <c r="U25" s="120">
        <f t="shared" si="4"/>
        <v>18000</v>
      </c>
      <c r="V25" s="448"/>
      <c r="W25" s="448"/>
      <c r="X25" s="387"/>
      <c r="Y25" s="387"/>
      <c r="Z25" s="387"/>
      <c r="AA25" s="387"/>
      <c r="AB25" s="387"/>
    </row>
    <row r="26" spans="1:34" s="122" customFormat="1" ht="27.75" customHeight="1" x14ac:dyDescent="0.2">
      <c r="A26" s="446">
        <v>15</v>
      </c>
      <c r="B26" s="113" t="s">
        <v>360</v>
      </c>
      <c r="C26" s="476" t="s">
        <v>346</v>
      </c>
      <c r="D26" s="465">
        <v>11</v>
      </c>
      <c r="E26" s="120">
        <v>23877</v>
      </c>
      <c r="F26" s="466">
        <f t="shared" si="1"/>
        <v>9000</v>
      </c>
      <c r="G26" s="467">
        <v>96</v>
      </c>
      <c r="H26" s="466">
        <f t="shared" si="2"/>
        <v>9000</v>
      </c>
      <c r="I26" s="467">
        <v>96</v>
      </c>
      <c r="J26" s="466">
        <f t="shared" si="3"/>
        <v>18000</v>
      </c>
      <c r="K26" s="466" t="s">
        <v>95</v>
      </c>
      <c r="L26" s="468"/>
      <c r="M26" s="468"/>
      <c r="N26" s="468"/>
      <c r="O26" s="468"/>
      <c r="P26" s="468"/>
      <c r="Q26" s="468"/>
      <c r="R26" s="468"/>
      <c r="S26" s="466">
        <f t="shared" si="0"/>
        <v>0</v>
      </c>
      <c r="T26" s="466"/>
      <c r="U26" s="120">
        <f t="shared" si="4"/>
        <v>18000</v>
      </c>
      <c r="V26" s="382"/>
      <c r="W26" s="382"/>
      <c r="X26" s="121"/>
      <c r="Y26" s="121"/>
      <c r="Z26" s="121"/>
      <c r="AA26" s="121"/>
      <c r="AB26" s="121"/>
    </row>
    <row r="27" spans="1:34" s="122" customFormat="1" ht="27.75" customHeight="1" x14ac:dyDescent="0.2">
      <c r="A27" s="446">
        <v>16</v>
      </c>
      <c r="B27" s="113" t="s">
        <v>361</v>
      </c>
      <c r="C27" s="476" t="s">
        <v>346</v>
      </c>
      <c r="D27" s="465">
        <v>11</v>
      </c>
      <c r="E27" s="120">
        <v>23877</v>
      </c>
      <c r="F27" s="466">
        <f t="shared" si="1"/>
        <v>9000</v>
      </c>
      <c r="G27" s="467">
        <v>96</v>
      </c>
      <c r="H27" s="466">
        <f t="shared" si="2"/>
        <v>9000</v>
      </c>
      <c r="I27" s="467">
        <v>96</v>
      </c>
      <c r="J27" s="466">
        <f t="shared" si="3"/>
        <v>18000</v>
      </c>
      <c r="K27" s="466" t="s">
        <v>95</v>
      </c>
      <c r="L27" s="468"/>
      <c r="M27" s="468"/>
      <c r="N27" s="468"/>
      <c r="O27" s="468"/>
      <c r="P27" s="468"/>
      <c r="Q27" s="468"/>
      <c r="R27" s="468"/>
      <c r="S27" s="466">
        <f t="shared" si="0"/>
        <v>0</v>
      </c>
      <c r="T27" s="466"/>
      <c r="U27" s="120">
        <f t="shared" si="4"/>
        <v>18000</v>
      </c>
      <c r="V27" s="382"/>
      <c r="W27" s="382"/>
      <c r="X27" s="121"/>
      <c r="Y27" s="121"/>
      <c r="Z27" s="121"/>
      <c r="AA27" s="121"/>
      <c r="AB27" s="121"/>
    </row>
    <row r="28" spans="1:34" s="122" customFormat="1" ht="27.75" customHeight="1" x14ac:dyDescent="0.2">
      <c r="A28" s="446">
        <v>17</v>
      </c>
      <c r="B28" s="113" t="s">
        <v>362</v>
      </c>
      <c r="C28" s="476" t="s">
        <v>346</v>
      </c>
      <c r="D28" s="465">
        <v>11</v>
      </c>
      <c r="E28" s="120">
        <v>23877</v>
      </c>
      <c r="F28" s="466">
        <f t="shared" si="1"/>
        <v>9000</v>
      </c>
      <c r="G28" s="467">
        <v>96</v>
      </c>
      <c r="H28" s="466">
        <f t="shared" si="2"/>
        <v>9000</v>
      </c>
      <c r="I28" s="467">
        <v>96</v>
      </c>
      <c r="J28" s="466">
        <f t="shared" si="3"/>
        <v>18000</v>
      </c>
      <c r="K28" s="466" t="s">
        <v>95</v>
      </c>
      <c r="L28" s="468"/>
      <c r="M28" s="468"/>
      <c r="N28" s="468"/>
      <c r="O28" s="468"/>
      <c r="P28" s="468"/>
      <c r="Q28" s="468"/>
      <c r="R28" s="468"/>
      <c r="S28" s="466">
        <f t="shared" si="0"/>
        <v>0</v>
      </c>
      <c r="T28" s="466"/>
      <c r="U28" s="120">
        <f t="shared" si="4"/>
        <v>18000</v>
      </c>
      <c r="V28" s="382"/>
      <c r="W28" s="382"/>
      <c r="X28" s="121"/>
      <c r="Y28" s="121"/>
      <c r="Z28" s="121"/>
      <c r="AA28" s="121"/>
      <c r="AB28" s="121"/>
    </row>
    <row r="29" spans="1:34" s="122" customFormat="1" ht="27.75" customHeight="1" x14ac:dyDescent="0.2">
      <c r="A29" s="446">
        <v>18</v>
      </c>
      <c r="B29" s="113" t="s">
        <v>363</v>
      </c>
      <c r="C29" s="476" t="s">
        <v>346</v>
      </c>
      <c r="D29" s="465">
        <v>11</v>
      </c>
      <c r="E29" s="120">
        <v>23877</v>
      </c>
      <c r="F29" s="466">
        <f t="shared" si="1"/>
        <v>9000</v>
      </c>
      <c r="G29" s="467">
        <v>96</v>
      </c>
      <c r="H29" s="466">
        <f t="shared" si="2"/>
        <v>9000</v>
      </c>
      <c r="I29" s="467">
        <v>96</v>
      </c>
      <c r="J29" s="466">
        <f t="shared" si="3"/>
        <v>18000</v>
      </c>
      <c r="K29" s="466" t="s">
        <v>95</v>
      </c>
      <c r="L29" s="468"/>
      <c r="M29" s="468"/>
      <c r="N29" s="468"/>
      <c r="O29" s="468"/>
      <c r="P29" s="468"/>
      <c r="Q29" s="468"/>
      <c r="R29" s="468"/>
      <c r="S29" s="466">
        <f t="shared" si="0"/>
        <v>0</v>
      </c>
      <c r="T29" s="466"/>
      <c r="U29" s="120">
        <f t="shared" si="4"/>
        <v>18000</v>
      </c>
      <c r="V29" s="382"/>
      <c r="W29" s="382"/>
      <c r="X29" s="121"/>
      <c r="Y29" s="121"/>
      <c r="Z29" s="121"/>
      <c r="AA29" s="121"/>
      <c r="AB29" s="121"/>
    </row>
    <row r="30" spans="1:34" s="122" customFormat="1" ht="27.75" customHeight="1" x14ac:dyDescent="0.2">
      <c r="A30" s="446">
        <v>19</v>
      </c>
      <c r="B30" s="113" t="s">
        <v>364</v>
      </c>
      <c r="C30" s="476" t="s">
        <v>346</v>
      </c>
      <c r="D30" s="465">
        <v>11</v>
      </c>
      <c r="E30" s="120">
        <v>23877</v>
      </c>
      <c r="F30" s="466">
        <f t="shared" si="1"/>
        <v>9000</v>
      </c>
      <c r="G30" s="467">
        <v>96</v>
      </c>
      <c r="H30" s="466">
        <f t="shared" si="2"/>
        <v>9000</v>
      </c>
      <c r="I30" s="467">
        <v>96</v>
      </c>
      <c r="J30" s="466">
        <f t="shared" si="3"/>
        <v>18000</v>
      </c>
      <c r="K30" s="466" t="s">
        <v>95</v>
      </c>
      <c r="L30" s="468"/>
      <c r="M30" s="468"/>
      <c r="N30" s="468"/>
      <c r="O30" s="468"/>
      <c r="P30" s="468"/>
      <c r="Q30" s="468"/>
      <c r="R30" s="468"/>
      <c r="S30" s="466">
        <f t="shared" si="0"/>
        <v>0</v>
      </c>
      <c r="T30" s="466"/>
      <c r="U30" s="120">
        <f>SUM(J30-S30)+T30</f>
        <v>18000</v>
      </c>
      <c r="V30" s="382"/>
      <c r="W30" s="382"/>
      <c r="X30" s="121"/>
      <c r="Y30" s="121"/>
      <c r="Z30" s="121"/>
      <c r="AA30" s="121"/>
      <c r="AB30" s="121"/>
    </row>
    <row r="31" spans="1:34" s="122" customFormat="1" ht="27.75" customHeight="1" x14ac:dyDescent="0.2">
      <c r="A31" s="446">
        <v>20</v>
      </c>
      <c r="B31" s="113" t="s">
        <v>365</v>
      </c>
      <c r="C31" s="476" t="s">
        <v>346</v>
      </c>
      <c r="D31" s="465">
        <v>11</v>
      </c>
      <c r="E31" s="120">
        <v>23877</v>
      </c>
      <c r="F31" s="466">
        <f t="shared" si="1"/>
        <v>9000</v>
      </c>
      <c r="G31" s="467">
        <v>96</v>
      </c>
      <c r="H31" s="466">
        <f t="shared" si="2"/>
        <v>9000</v>
      </c>
      <c r="I31" s="467">
        <v>96</v>
      </c>
      <c r="J31" s="466">
        <f t="shared" si="3"/>
        <v>18000</v>
      </c>
      <c r="K31" s="466" t="s">
        <v>95</v>
      </c>
      <c r="L31" s="468"/>
      <c r="M31" s="468"/>
      <c r="N31" s="468"/>
      <c r="O31" s="468"/>
      <c r="P31" s="468"/>
      <c r="Q31" s="468"/>
      <c r="R31" s="468"/>
      <c r="S31" s="466">
        <f>SUM(L31:R31)</f>
        <v>0</v>
      </c>
      <c r="T31" s="466"/>
      <c r="U31" s="120">
        <f>SUM(J31-S31)</f>
        <v>18000</v>
      </c>
      <c r="V31" s="382"/>
      <c r="W31" s="382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</row>
    <row r="32" spans="1:34" s="452" customFormat="1" ht="30" customHeight="1" x14ac:dyDescent="0.25">
      <c r="A32" s="449"/>
      <c r="B32" s="477" t="s">
        <v>72</v>
      </c>
      <c r="C32" s="477"/>
      <c r="D32" s="470"/>
      <c r="E32" s="471"/>
      <c r="F32" s="471">
        <f>SUM(F12:F31)</f>
        <v>180000</v>
      </c>
      <c r="G32" s="471"/>
      <c r="H32" s="471">
        <f>SUM(H12:H31)</f>
        <v>180000</v>
      </c>
      <c r="I32" s="471"/>
      <c r="J32" s="471">
        <f t="shared" ref="J32:U32" si="5">SUM(J12:J31)</f>
        <v>360000</v>
      </c>
      <c r="K32" s="471">
        <f t="shared" si="5"/>
        <v>0</v>
      </c>
      <c r="L32" s="471">
        <f t="shared" si="5"/>
        <v>0</v>
      </c>
      <c r="M32" s="471">
        <f t="shared" si="5"/>
        <v>0</v>
      </c>
      <c r="N32" s="471">
        <f t="shared" si="5"/>
        <v>0</v>
      </c>
      <c r="O32" s="471">
        <f t="shared" si="5"/>
        <v>0</v>
      </c>
      <c r="P32" s="471">
        <f t="shared" si="5"/>
        <v>0</v>
      </c>
      <c r="Q32" s="471">
        <f t="shared" si="5"/>
        <v>0</v>
      </c>
      <c r="R32" s="471">
        <f t="shared" si="5"/>
        <v>0</v>
      </c>
      <c r="S32" s="471">
        <f t="shared" si="5"/>
        <v>0</v>
      </c>
      <c r="T32" s="471">
        <f t="shared" si="5"/>
        <v>0</v>
      </c>
      <c r="U32" s="471">
        <f t="shared" si="5"/>
        <v>360000</v>
      </c>
      <c r="V32" s="450"/>
      <c r="W32" s="450"/>
      <c r="X32" s="451"/>
      <c r="Y32" s="451"/>
      <c r="Z32" s="451"/>
      <c r="AA32" s="451"/>
      <c r="AB32" s="451"/>
    </row>
    <row r="33" spans="1:28" s="122" customFormat="1" ht="27.75" customHeight="1" x14ac:dyDescent="0.2">
      <c r="A33" s="446">
        <v>21</v>
      </c>
      <c r="B33" s="113" t="s">
        <v>366</v>
      </c>
      <c r="C33" s="476" t="s">
        <v>346</v>
      </c>
      <c r="D33" s="465">
        <v>11</v>
      </c>
      <c r="E33" s="120">
        <v>23877</v>
      </c>
      <c r="F33" s="466">
        <f>G33/96*9000</f>
        <v>9000</v>
      </c>
      <c r="G33" s="467">
        <v>96</v>
      </c>
      <c r="H33" s="466">
        <f>I33/96*9000</f>
        <v>9000</v>
      </c>
      <c r="I33" s="467">
        <v>96</v>
      </c>
      <c r="J33" s="466">
        <f>F33+H33</f>
        <v>18000</v>
      </c>
      <c r="K33" s="466" t="s">
        <v>95</v>
      </c>
      <c r="L33" s="468"/>
      <c r="M33" s="468"/>
      <c r="N33" s="468"/>
      <c r="O33" s="468"/>
      <c r="P33" s="468"/>
      <c r="Q33" s="468"/>
      <c r="R33" s="468"/>
      <c r="S33" s="466">
        <f t="shared" ref="S33:S42" si="6">SUM(L33:R33)</f>
        <v>0</v>
      </c>
      <c r="T33" s="466"/>
      <c r="U33" s="120">
        <f>SUM(J33-S33)</f>
        <v>18000</v>
      </c>
      <c r="V33" s="382"/>
      <c r="W33" s="382"/>
      <c r="X33" s="121"/>
      <c r="Y33" s="121"/>
      <c r="Z33" s="121"/>
      <c r="AA33" s="121"/>
      <c r="AB33" s="121"/>
    </row>
    <row r="34" spans="1:28" s="122" customFormat="1" ht="27.75" customHeight="1" x14ac:dyDescent="0.2">
      <c r="A34" s="446">
        <v>22</v>
      </c>
      <c r="B34" s="113" t="s">
        <v>367</v>
      </c>
      <c r="C34" s="476" t="s">
        <v>346</v>
      </c>
      <c r="D34" s="465">
        <v>11</v>
      </c>
      <c r="E34" s="120">
        <v>23877</v>
      </c>
      <c r="F34" s="466">
        <f t="shared" ref="F34:F52" si="7">G34/96*9000</f>
        <v>9000</v>
      </c>
      <c r="G34" s="467">
        <v>96</v>
      </c>
      <c r="H34" s="466">
        <f t="shared" ref="H34:H52" si="8">I34/96*9000</f>
        <v>9000</v>
      </c>
      <c r="I34" s="467">
        <v>96</v>
      </c>
      <c r="J34" s="466">
        <f t="shared" ref="J34:J52" si="9">F34+H34</f>
        <v>18000</v>
      </c>
      <c r="K34" s="466" t="s">
        <v>95</v>
      </c>
      <c r="L34" s="468"/>
      <c r="M34" s="468"/>
      <c r="N34" s="468"/>
      <c r="O34" s="468"/>
      <c r="P34" s="468"/>
      <c r="Q34" s="468"/>
      <c r="R34" s="468"/>
      <c r="S34" s="466">
        <f t="shared" si="6"/>
        <v>0</v>
      </c>
      <c r="T34" s="466"/>
      <c r="U34" s="120">
        <f>SUM(J34-S34)</f>
        <v>18000</v>
      </c>
      <c r="V34" s="382"/>
      <c r="W34" s="382"/>
      <c r="X34" s="121"/>
      <c r="Y34" s="121"/>
      <c r="Z34" s="121"/>
      <c r="AA34" s="121"/>
      <c r="AB34" s="121"/>
    </row>
    <row r="35" spans="1:28" s="122" customFormat="1" ht="27.75" customHeight="1" x14ac:dyDescent="0.2">
      <c r="A35" s="446">
        <v>23</v>
      </c>
      <c r="B35" s="113" t="s">
        <v>368</v>
      </c>
      <c r="C35" s="476" t="s">
        <v>346</v>
      </c>
      <c r="D35" s="465">
        <v>11</v>
      </c>
      <c r="E35" s="120">
        <v>23877</v>
      </c>
      <c r="F35" s="466">
        <f t="shared" si="7"/>
        <v>9000</v>
      </c>
      <c r="G35" s="467">
        <v>96</v>
      </c>
      <c r="H35" s="466">
        <f t="shared" si="8"/>
        <v>9000</v>
      </c>
      <c r="I35" s="467">
        <v>96</v>
      </c>
      <c r="J35" s="466">
        <f t="shared" si="9"/>
        <v>18000</v>
      </c>
      <c r="K35" s="466" t="s">
        <v>95</v>
      </c>
      <c r="L35" s="468"/>
      <c r="M35" s="468"/>
      <c r="N35" s="468"/>
      <c r="O35" s="468"/>
      <c r="P35" s="468"/>
      <c r="Q35" s="468"/>
      <c r="R35" s="468"/>
      <c r="S35" s="466">
        <f t="shared" si="6"/>
        <v>0</v>
      </c>
      <c r="T35" s="466"/>
      <c r="U35" s="120">
        <f>SUM(J35-S35)+T35</f>
        <v>18000</v>
      </c>
      <c r="V35" s="382"/>
      <c r="W35" s="382"/>
      <c r="X35" s="121"/>
      <c r="Y35" s="121"/>
      <c r="Z35" s="121"/>
      <c r="AA35" s="121"/>
      <c r="AB35" s="121"/>
    </row>
    <row r="36" spans="1:28" s="122" customFormat="1" ht="27.75" customHeight="1" x14ac:dyDescent="0.2">
      <c r="A36" s="446">
        <v>24</v>
      </c>
      <c r="B36" s="113" t="s">
        <v>369</v>
      </c>
      <c r="C36" s="476" t="s">
        <v>346</v>
      </c>
      <c r="D36" s="465">
        <v>11</v>
      </c>
      <c r="E36" s="120">
        <v>23877</v>
      </c>
      <c r="F36" s="466">
        <f t="shared" si="7"/>
        <v>9000</v>
      </c>
      <c r="G36" s="467">
        <v>96</v>
      </c>
      <c r="H36" s="466">
        <f t="shared" si="8"/>
        <v>9000</v>
      </c>
      <c r="I36" s="467">
        <v>96</v>
      </c>
      <c r="J36" s="466">
        <f t="shared" si="9"/>
        <v>18000</v>
      </c>
      <c r="K36" s="466" t="s">
        <v>95</v>
      </c>
      <c r="L36" s="468"/>
      <c r="M36" s="468"/>
      <c r="N36" s="468"/>
      <c r="O36" s="468"/>
      <c r="P36" s="468"/>
      <c r="Q36" s="468"/>
      <c r="R36" s="468"/>
      <c r="S36" s="466">
        <f t="shared" si="6"/>
        <v>0</v>
      </c>
      <c r="T36" s="466"/>
      <c r="U36" s="120">
        <f t="shared" ref="U36:U42" si="10">SUM(J36-S36)</f>
        <v>18000</v>
      </c>
      <c r="V36" s="382"/>
      <c r="W36" s="382"/>
      <c r="X36" s="121"/>
      <c r="Y36" s="121"/>
      <c r="Z36" s="121"/>
      <c r="AA36" s="121"/>
      <c r="AB36" s="121"/>
    </row>
    <row r="37" spans="1:28" s="122" customFormat="1" ht="27.75" customHeight="1" x14ac:dyDescent="0.2">
      <c r="A37" s="446">
        <v>25</v>
      </c>
      <c r="B37" s="113" t="s">
        <v>370</v>
      </c>
      <c r="C37" s="476" t="s">
        <v>346</v>
      </c>
      <c r="D37" s="465">
        <v>11</v>
      </c>
      <c r="E37" s="120">
        <v>23877</v>
      </c>
      <c r="F37" s="466">
        <f t="shared" si="7"/>
        <v>9000</v>
      </c>
      <c r="G37" s="467">
        <v>96</v>
      </c>
      <c r="H37" s="466">
        <f t="shared" si="8"/>
        <v>9000</v>
      </c>
      <c r="I37" s="467">
        <v>96</v>
      </c>
      <c r="J37" s="466">
        <f t="shared" si="9"/>
        <v>18000</v>
      </c>
      <c r="K37" s="466" t="s">
        <v>95</v>
      </c>
      <c r="L37" s="468"/>
      <c r="M37" s="468"/>
      <c r="N37" s="468"/>
      <c r="O37" s="468"/>
      <c r="P37" s="468"/>
      <c r="Q37" s="468"/>
      <c r="R37" s="468"/>
      <c r="S37" s="466">
        <f t="shared" si="6"/>
        <v>0</v>
      </c>
      <c r="T37" s="466"/>
      <c r="U37" s="120">
        <f t="shared" si="10"/>
        <v>18000</v>
      </c>
      <c r="V37" s="382"/>
      <c r="W37" s="382"/>
      <c r="X37" s="121"/>
      <c r="Y37" s="121"/>
      <c r="Z37" s="121"/>
      <c r="AA37" s="121"/>
      <c r="AB37" s="121"/>
    </row>
    <row r="38" spans="1:28" s="122" customFormat="1" ht="27.75" customHeight="1" x14ac:dyDescent="0.2">
      <c r="A38" s="446">
        <v>26</v>
      </c>
      <c r="B38" s="113" t="s">
        <v>371</v>
      </c>
      <c r="C38" s="476" t="s">
        <v>346</v>
      </c>
      <c r="D38" s="465">
        <v>11</v>
      </c>
      <c r="E38" s="120">
        <v>23877</v>
      </c>
      <c r="F38" s="466">
        <f t="shared" si="7"/>
        <v>9000</v>
      </c>
      <c r="G38" s="467">
        <v>96</v>
      </c>
      <c r="H38" s="466">
        <f t="shared" si="8"/>
        <v>9000</v>
      </c>
      <c r="I38" s="467">
        <v>96</v>
      </c>
      <c r="J38" s="466">
        <f t="shared" si="9"/>
        <v>18000</v>
      </c>
      <c r="K38" s="466" t="s">
        <v>95</v>
      </c>
      <c r="L38" s="468"/>
      <c r="M38" s="468"/>
      <c r="N38" s="468"/>
      <c r="O38" s="468"/>
      <c r="P38" s="468"/>
      <c r="Q38" s="468"/>
      <c r="R38" s="468"/>
      <c r="S38" s="466">
        <f t="shared" si="6"/>
        <v>0</v>
      </c>
      <c r="T38" s="466"/>
      <c r="U38" s="120">
        <f t="shared" si="10"/>
        <v>18000</v>
      </c>
      <c r="V38" s="382"/>
      <c r="W38" s="382"/>
      <c r="X38" s="121"/>
      <c r="Y38" s="121"/>
      <c r="Z38" s="121"/>
      <c r="AA38" s="121"/>
      <c r="AB38" s="121"/>
    </row>
    <row r="39" spans="1:28" s="122" customFormat="1" ht="27.75" customHeight="1" x14ac:dyDescent="0.2">
      <c r="A39" s="446">
        <v>27</v>
      </c>
      <c r="B39" s="113" t="s">
        <v>372</v>
      </c>
      <c r="C39" s="476" t="s">
        <v>346</v>
      </c>
      <c r="D39" s="465">
        <v>11</v>
      </c>
      <c r="E39" s="120">
        <v>23877</v>
      </c>
      <c r="F39" s="466">
        <f t="shared" si="7"/>
        <v>9000</v>
      </c>
      <c r="G39" s="467">
        <v>96</v>
      </c>
      <c r="H39" s="466">
        <f t="shared" si="8"/>
        <v>9000</v>
      </c>
      <c r="I39" s="467">
        <v>96</v>
      </c>
      <c r="J39" s="466">
        <f t="shared" si="9"/>
        <v>18000</v>
      </c>
      <c r="K39" s="466" t="s">
        <v>95</v>
      </c>
      <c r="L39" s="468"/>
      <c r="M39" s="468"/>
      <c r="N39" s="468"/>
      <c r="O39" s="468"/>
      <c r="P39" s="468"/>
      <c r="Q39" s="468"/>
      <c r="R39" s="468"/>
      <c r="S39" s="466">
        <f t="shared" si="6"/>
        <v>0</v>
      </c>
      <c r="T39" s="466"/>
      <c r="U39" s="120">
        <f t="shared" si="10"/>
        <v>18000</v>
      </c>
      <c r="V39" s="382"/>
      <c r="W39" s="382"/>
      <c r="X39" s="121"/>
      <c r="Y39" s="121"/>
      <c r="Z39" s="121"/>
      <c r="AA39" s="121"/>
      <c r="AB39" s="121"/>
    </row>
    <row r="40" spans="1:28" s="126" customFormat="1" ht="27.75" customHeight="1" x14ac:dyDescent="0.2">
      <c r="A40" s="446">
        <v>28</v>
      </c>
      <c r="B40" s="113" t="s">
        <v>373</v>
      </c>
      <c r="C40" s="476" t="s">
        <v>346</v>
      </c>
      <c r="D40" s="465">
        <v>11</v>
      </c>
      <c r="E40" s="120">
        <v>23877</v>
      </c>
      <c r="F40" s="466">
        <f t="shared" si="7"/>
        <v>9000</v>
      </c>
      <c r="G40" s="467">
        <v>96</v>
      </c>
      <c r="H40" s="466">
        <f t="shared" si="8"/>
        <v>9000</v>
      </c>
      <c r="I40" s="467">
        <v>96</v>
      </c>
      <c r="J40" s="466">
        <f t="shared" si="9"/>
        <v>18000</v>
      </c>
      <c r="K40" s="466" t="s">
        <v>95</v>
      </c>
      <c r="L40" s="468"/>
      <c r="M40" s="468"/>
      <c r="N40" s="468"/>
      <c r="O40" s="468"/>
      <c r="P40" s="468"/>
      <c r="Q40" s="468"/>
      <c r="R40" s="468"/>
      <c r="S40" s="466">
        <f t="shared" si="6"/>
        <v>0</v>
      </c>
      <c r="T40" s="466"/>
      <c r="U40" s="120">
        <f t="shared" si="10"/>
        <v>18000</v>
      </c>
      <c r="V40" s="382"/>
      <c r="W40" s="382"/>
      <c r="X40" s="121"/>
      <c r="Y40" s="121"/>
      <c r="Z40" s="121"/>
      <c r="AA40" s="121"/>
      <c r="AB40" s="121"/>
    </row>
    <row r="41" spans="1:28" s="122" customFormat="1" ht="27.75" customHeight="1" x14ac:dyDescent="0.2">
      <c r="A41" s="446">
        <v>29</v>
      </c>
      <c r="B41" s="113" t="s">
        <v>374</v>
      </c>
      <c r="C41" s="476" t="s">
        <v>346</v>
      </c>
      <c r="D41" s="465">
        <v>11</v>
      </c>
      <c r="E41" s="120">
        <v>23877</v>
      </c>
      <c r="F41" s="466">
        <f t="shared" si="7"/>
        <v>9000</v>
      </c>
      <c r="G41" s="467">
        <v>96</v>
      </c>
      <c r="H41" s="466">
        <f t="shared" si="8"/>
        <v>9000</v>
      </c>
      <c r="I41" s="467">
        <v>96</v>
      </c>
      <c r="J41" s="466">
        <f t="shared" si="9"/>
        <v>18000</v>
      </c>
      <c r="K41" s="466" t="s">
        <v>95</v>
      </c>
      <c r="L41" s="468"/>
      <c r="M41" s="468"/>
      <c r="N41" s="468"/>
      <c r="O41" s="468"/>
      <c r="P41" s="468"/>
      <c r="Q41" s="468"/>
      <c r="R41" s="468"/>
      <c r="S41" s="466">
        <f t="shared" si="6"/>
        <v>0</v>
      </c>
      <c r="T41" s="466"/>
      <c r="U41" s="120">
        <f t="shared" si="10"/>
        <v>18000</v>
      </c>
      <c r="V41" s="382"/>
      <c r="W41" s="382"/>
      <c r="X41" s="121"/>
      <c r="Y41" s="121"/>
      <c r="Z41" s="121"/>
      <c r="AA41" s="121"/>
      <c r="AB41" s="121"/>
    </row>
    <row r="42" spans="1:28" s="122" customFormat="1" ht="27.75" customHeight="1" x14ac:dyDescent="0.2">
      <c r="A42" s="446">
        <v>30</v>
      </c>
      <c r="B42" s="113" t="s">
        <v>375</v>
      </c>
      <c r="C42" s="476" t="s">
        <v>346</v>
      </c>
      <c r="D42" s="465">
        <v>11</v>
      </c>
      <c r="E42" s="120">
        <v>23877</v>
      </c>
      <c r="F42" s="466">
        <f t="shared" si="7"/>
        <v>9000</v>
      </c>
      <c r="G42" s="467">
        <v>96</v>
      </c>
      <c r="H42" s="466">
        <f t="shared" si="8"/>
        <v>9000</v>
      </c>
      <c r="I42" s="467">
        <v>96</v>
      </c>
      <c r="J42" s="466">
        <f t="shared" si="9"/>
        <v>18000</v>
      </c>
      <c r="K42" s="466" t="s">
        <v>95</v>
      </c>
      <c r="L42" s="468"/>
      <c r="M42" s="468"/>
      <c r="N42" s="468"/>
      <c r="O42" s="468"/>
      <c r="P42" s="468"/>
      <c r="Q42" s="468"/>
      <c r="R42" s="468"/>
      <c r="S42" s="466">
        <f t="shared" si="6"/>
        <v>0</v>
      </c>
      <c r="T42" s="466"/>
      <c r="U42" s="120">
        <f t="shared" si="10"/>
        <v>18000</v>
      </c>
      <c r="V42" s="382"/>
      <c r="W42" s="382"/>
      <c r="X42" s="121"/>
      <c r="Y42" s="121"/>
      <c r="Z42" s="121"/>
      <c r="AA42" s="121"/>
      <c r="AB42" s="121"/>
    </row>
    <row r="43" spans="1:28" s="122" customFormat="1" ht="27.75" customHeight="1" x14ac:dyDescent="0.2">
      <c r="A43" s="446">
        <v>31</v>
      </c>
      <c r="B43" s="113" t="s">
        <v>376</v>
      </c>
      <c r="C43" s="476" t="s">
        <v>346</v>
      </c>
      <c r="D43" s="465">
        <v>11</v>
      </c>
      <c r="E43" s="120">
        <v>23877</v>
      </c>
      <c r="F43" s="466">
        <f t="shared" si="7"/>
        <v>9000</v>
      </c>
      <c r="G43" s="467">
        <v>96</v>
      </c>
      <c r="H43" s="466">
        <f t="shared" si="8"/>
        <v>9000</v>
      </c>
      <c r="I43" s="467">
        <v>96</v>
      </c>
      <c r="J43" s="466">
        <f t="shared" si="9"/>
        <v>18000</v>
      </c>
      <c r="K43" s="466" t="s">
        <v>95</v>
      </c>
      <c r="L43" s="468"/>
      <c r="M43" s="468"/>
      <c r="N43" s="468"/>
      <c r="O43" s="468"/>
      <c r="P43" s="468"/>
      <c r="Q43" s="468"/>
      <c r="R43" s="468"/>
      <c r="S43" s="466">
        <f>SUM(L43:R43)</f>
        <v>0</v>
      </c>
      <c r="T43" s="466"/>
      <c r="U43" s="120">
        <f>SUM(J43-S43)</f>
        <v>18000</v>
      </c>
      <c r="V43" s="382"/>
      <c r="W43" s="382"/>
      <c r="X43" s="121"/>
      <c r="Y43" s="121"/>
      <c r="Z43" s="121"/>
      <c r="AA43" s="121"/>
      <c r="AB43" s="121"/>
    </row>
    <row r="44" spans="1:28" s="126" customFormat="1" ht="27.75" customHeight="1" x14ac:dyDescent="0.2">
      <c r="A44" s="446">
        <v>32</v>
      </c>
      <c r="B44" s="113" t="s">
        <v>377</v>
      </c>
      <c r="C44" s="476" t="s">
        <v>346</v>
      </c>
      <c r="D44" s="465">
        <v>11</v>
      </c>
      <c r="E44" s="120">
        <v>23877</v>
      </c>
      <c r="F44" s="466">
        <f t="shared" si="7"/>
        <v>9000</v>
      </c>
      <c r="G44" s="467">
        <v>96</v>
      </c>
      <c r="H44" s="466">
        <f t="shared" si="8"/>
        <v>9000</v>
      </c>
      <c r="I44" s="467">
        <v>96</v>
      </c>
      <c r="J44" s="466">
        <f t="shared" si="9"/>
        <v>18000</v>
      </c>
      <c r="K44" s="466" t="s">
        <v>95</v>
      </c>
      <c r="L44" s="468"/>
      <c r="M44" s="468"/>
      <c r="N44" s="468"/>
      <c r="O44" s="468"/>
      <c r="P44" s="468"/>
      <c r="Q44" s="468"/>
      <c r="R44" s="468"/>
      <c r="S44" s="466">
        <f t="shared" ref="S44:S51" si="11">SUM(L44:R44)</f>
        <v>0</v>
      </c>
      <c r="T44" s="466"/>
      <c r="U44" s="120">
        <f t="shared" ref="U44:U50" si="12">SUM(J44-S44)</f>
        <v>18000</v>
      </c>
      <c r="V44" s="382"/>
      <c r="W44" s="382"/>
      <c r="X44" s="121"/>
      <c r="Y44" s="121"/>
      <c r="Z44" s="121"/>
      <c r="AA44" s="121"/>
      <c r="AB44" s="121"/>
    </row>
    <row r="45" spans="1:28" s="122" customFormat="1" ht="27.75" customHeight="1" x14ac:dyDescent="0.2">
      <c r="A45" s="446">
        <v>33</v>
      </c>
      <c r="B45" s="113" t="s">
        <v>378</v>
      </c>
      <c r="C45" s="476" t="s">
        <v>346</v>
      </c>
      <c r="D45" s="465">
        <v>11</v>
      </c>
      <c r="E45" s="120">
        <v>23877</v>
      </c>
      <c r="F45" s="466">
        <f t="shared" si="7"/>
        <v>9000</v>
      </c>
      <c r="G45" s="467">
        <v>96</v>
      </c>
      <c r="H45" s="466">
        <f t="shared" si="8"/>
        <v>9000</v>
      </c>
      <c r="I45" s="467">
        <v>96</v>
      </c>
      <c r="J45" s="466">
        <f t="shared" si="9"/>
        <v>18000</v>
      </c>
      <c r="K45" s="466" t="s">
        <v>95</v>
      </c>
      <c r="L45" s="468"/>
      <c r="M45" s="468"/>
      <c r="N45" s="468"/>
      <c r="O45" s="468"/>
      <c r="P45" s="468"/>
      <c r="Q45" s="468"/>
      <c r="R45" s="468"/>
      <c r="S45" s="466">
        <f t="shared" si="11"/>
        <v>0</v>
      </c>
      <c r="T45" s="466"/>
      <c r="U45" s="120">
        <f t="shared" si="12"/>
        <v>18000</v>
      </c>
      <c r="V45" s="382"/>
      <c r="W45" s="382"/>
      <c r="X45" s="121"/>
      <c r="Y45" s="121"/>
      <c r="Z45" s="121"/>
      <c r="AA45" s="121"/>
      <c r="AB45" s="121"/>
    </row>
    <row r="46" spans="1:28" s="388" customFormat="1" ht="27.75" customHeight="1" x14ac:dyDescent="0.25">
      <c r="A46" s="446">
        <v>34</v>
      </c>
      <c r="B46" s="113" t="s">
        <v>379</v>
      </c>
      <c r="C46" s="476" t="s">
        <v>346</v>
      </c>
      <c r="D46" s="465">
        <v>11</v>
      </c>
      <c r="E46" s="120">
        <v>23877</v>
      </c>
      <c r="F46" s="466">
        <f t="shared" si="7"/>
        <v>9000</v>
      </c>
      <c r="G46" s="467">
        <v>96</v>
      </c>
      <c r="H46" s="466">
        <f t="shared" si="8"/>
        <v>9000</v>
      </c>
      <c r="I46" s="467">
        <v>96</v>
      </c>
      <c r="J46" s="466">
        <f t="shared" si="9"/>
        <v>18000</v>
      </c>
      <c r="K46" s="466" t="s">
        <v>95</v>
      </c>
      <c r="L46" s="468"/>
      <c r="M46" s="468"/>
      <c r="N46" s="468"/>
      <c r="O46" s="468"/>
      <c r="P46" s="468"/>
      <c r="Q46" s="468"/>
      <c r="R46" s="468"/>
      <c r="S46" s="466">
        <f t="shared" si="11"/>
        <v>0</v>
      </c>
      <c r="T46" s="466"/>
      <c r="U46" s="120">
        <f t="shared" si="12"/>
        <v>18000</v>
      </c>
      <c r="V46" s="448"/>
      <c r="W46" s="448"/>
      <c r="X46" s="387"/>
      <c r="Y46" s="387"/>
      <c r="Z46" s="387"/>
      <c r="AA46" s="387"/>
      <c r="AB46" s="387"/>
    </row>
    <row r="47" spans="1:28" s="122" customFormat="1" ht="27.75" customHeight="1" x14ac:dyDescent="0.2">
      <c r="A47" s="446">
        <v>35</v>
      </c>
      <c r="B47" s="113" t="s">
        <v>380</v>
      </c>
      <c r="C47" s="476" t="s">
        <v>346</v>
      </c>
      <c r="D47" s="465">
        <v>11</v>
      </c>
      <c r="E47" s="120">
        <v>23877</v>
      </c>
      <c r="F47" s="466">
        <f t="shared" si="7"/>
        <v>9000</v>
      </c>
      <c r="G47" s="467">
        <v>96</v>
      </c>
      <c r="H47" s="466">
        <f t="shared" si="8"/>
        <v>9000</v>
      </c>
      <c r="I47" s="467">
        <v>96</v>
      </c>
      <c r="J47" s="466">
        <f t="shared" si="9"/>
        <v>18000</v>
      </c>
      <c r="K47" s="466" t="s">
        <v>95</v>
      </c>
      <c r="L47" s="468"/>
      <c r="M47" s="468"/>
      <c r="N47" s="468"/>
      <c r="O47" s="468"/>
      <c r="P47" s="468"/>
      <c r="Q47" s="468"/>
      <c r="R47" s="468"/>
      <c r="S47" s="466">
        <f t="shared" si="11"/>
        <v>0</v>
      </c>
      <c r="T47" s="466"/>
      <c r="U47" s="120">
        <f t="shared" si="12"/>
        <v>18000</v>
      </c>
      <c r="V47" s="382"/>
      <c r="W47" s="382"/>
      <c r="X47" s="121"/>
      <c r="Y47" s="121"/>
      <c r="Z47" s="121"/>
      <c r="AA47" s="121"/>
      <c r="AB47" s="121"/>
    </row>
    <row r="48" spans="1:28" s="122" customFormat="1" ht="27.75" customHeight="1" x14ac:dyDescent="0.2">
      <c r="A48" s="446">
        <v>36</v>
      </c>
      <c r="B48" s="386" t="s">
        <v>381</v>
      </c>
      <c r="C48" s="476" t="s">
        <v>346</v>
      </c>
      <c r="D48" s="465">
        <v>11</v>
      </c>
      <c r="E48" s="120">
        <v>23877</v>
      </c>
      <c r="F48" s="466">
        <f t="shared" si="7"/>
        <v>9000</v>
      </c>
      <c r="G48" s="467">
        <v>96</v>
      </c>
      <c r="H48" s="466">
        <f t="shared" si="8"/>
        <v>9000</v>
      </c>
      <c r="I48" s="467">
        <v>96</v>
      </c>
      <c r="J48" s="466">
        <f t="shared" si="9"/>
        <v>18000</v>
      </c>
      <c r="K48" s="466" t="s">
        <v>95</v>
      </c>
      <c r="L48" s="468"/>
      <c r="M48" s="468"/>
      <c r="N48" s="468"/>
      <c r="O48" s="468"/>
      <c r="P48" s="468"/>
      <c r="Q48" s="468"/>
      <c r="R48" s="468"/>
      <c r="S48" s="466">
        <f t="shared" si="11"/>
        <v>0</v>
      </c>
      <c r="T48" s="466"/>
      <c r="U48" s="120">
        <f t="shared" si="12"/>
        <v>18000</v>
      </c>
      <c r="V48" s="382"/>
      <c r="W48" s="382"/>
      <c r="X48" s="121"/>
      <c r="Y48" s="121"/>
      <c r="Z48" s="121"/>
      <c r="AA48" s="121"/>
      <c r="AB48" s="121"/>
    </row>
    <row r="49" spans="1:34" s="122" customFormat="1" ht="27.75" customHeight="1" x14ac:dyDescent="0.2">
      <c r="A49" s="446">
        <v>37</v>
      </c>
      <c r="B49" s="447" t="s">
        <v>382</v>
      </c>
      <c r="C49" s="476" t="s">
        <v>346</v>
      </c>
      <c r="D49" s="465">
        <v>11</v>
      </c>
      <c r="E49" s="120">
        <v>23877</v>
      </c>
      <c r="F49" s="466">
        <f t="shared" si="7"/>
        <v>9000</v>
      </c>
      <c r="G49" s="467">
        <v>96</v>
      </c>
      <c r="H49" s="466">
        <f t="shared" si="8"/>
        <v>9000</v>
      </c>
      <c r="I49" s="467">
        <v>96</v>
      </c>
      <c r="J49" s="466">
        <f t="shared" si="9"/>
        <v>18000</v>
      </c>
      <c r="K49" s="466" t="s">
        <v>95</v>
      </c>
      <c r="L49" s="468"/>
      <c r="M49" s="468"/>
      <c r="N49" s="468"/>
      <c r="O49" s="468"/>
      <c r="P49" s="468"/>
      <c r="Q49" s="468"/>
      <c r="R49" s="468"/>
      <c r="S49" s="466">
        <f t="shared" si="11"/>
        <v>0</v>
      </c>
      <c r="T49" s="466"/>
      <c r="U49" s="120">
        <f t="shared" si="12"/>
        <v>18000</v>
      </c>
      <c r="V49" s="382"/>
      <c r="W49" s="382"/>
      <c r="X49" s="121"/>
      <c r="Y49" s="121"/>
      <c r="Z49" s="121"/>
      <c r="AA49" s="121"/>
      <c r="AB49" s="121"/>
    </row>
    <row r="50" spans="1:34" s="122" customFormat="1" ht="27.75" customHeight="1" x14ac:dyDescent="0.2">
      <c r="A50" s="446">
        <v>38</v>
      </c>
      <c r="B50" s="113" t="s">
        <v>383</v>
      </c>
      <c r="C50" s="476" t="s">
        <v>346</v>
      </c>
      <c r="D50" s="465">
        <v>11</v>
      </c>
      <c r="E50" s="120">
        <v>23877</v>
      </c>
      <c r="F50" s="466">
        <f t="shared" si="7"/>
        <v>9000</v>
      </c>
      <c r="G50" s="467">
        <v>96</v>
      </c>
      <c r="H50" s="466">
        <f t="shared" si="8"/>
        <v>9000</v>
      </c>
      <c r="I50" s="467">
        <v>96</v>
      </c>
      <c r="J50" s="466">
        <f t="shared" si="9"/>
        <v>18000</v>
      </c>
      <c r="K50" s="466" t="s">
        <v>95</v>
      </c>
      <c r="L50" s="468"/>
      <c r="M50" s="468"/>
      <c r="N50" s="468"/>
      <c r="O50" s="468"/>
      <c r="P50" s="468"/>
      <c r="Q50" s="468"/>
      <c r="R50" s="468"/>
      <c r="S50" s="466">
        <f t="shared" si="11"/>
        <v>0</v>
      </c>
      <c r="T50" s="466"/>
      <c r="U50" s="120">
        <f t="shared" si="12"/>
        <v>18000</v>
      </c>
      <c r="V50" s="382"/>
      <c r="W50" s="382"/>
      <c r="X50" s="121"/>
      <c r="Y50" s="121"/>
      <c r="Z50" s="121"/>
      <c r="AA50" s="121"/>
      <c r="AB50" s="121"/>
    </row>
    <row r="51" spans="1:34" s="122" customFormat="1" ht="27.75" customHeight="1" x14ac:dyDescent="0.2">
      <c r="A51" s="446">
        <v>39</v>
      </c>
      <c r="B51" s="113" t="s">
        <v>384</v>
      </c>
      <c r="C51" s="476" t="s">
        <v>346</v>
      </c>
      <c r="D51" s="465">
        <v>11</v>
      </c>
      <c r="E51" s="120">
        <v>23877</v>
      </c>
      <c r="F51" s="466">
        <f t="shared" si="7"/>
        <v>9000</v>
      </c>
      <c r="G51" s="467">
        <v>96</v>
      </c>
      <c r="H51" s="466">
        <f t="shared" si="8"/>
        <v>9000</v>
      </c>
      <c r="I51" s="467">
        <v>96</v>
      </c>
      <c r="J51" s="466">
        <f t="shared" si="9"/>
        <v>18000</v>
      </c>
      <c r="K51" s="466" t="s">
        <v>95</v>
      </c>
      <c r="L51" s="468"/>
      <c r="M51" s="468"/>
      <c r="N51" s="468"/>
      <c r="O51" s="468"/>
      <c r="P51" s="468"/>
      <c r="Q51" s="468"/>
      <c r="R51" s="468"/>
      <c r="S51" s="466">
        <f t="shared" si="11"/>
        <v>0</v>
      </c>
      <c r="T51" s="466"/>
      <c r="U51" s="120">
        <f>SUM(J51-S51)+T51</f>
        <v>18000</v>
      </c>
      <c r="V51" s="382"/>
      <c r="W51" s="382"/>
      <c r="X51" s="121"/>
      <c r="Y51" s="121"/>
      <c r="Z51" s="121"/>
      <c r="AA51" s="121"/>
      <c r="AB51" s="121"/>
    </row>
    <row r="52" spans="1:34" s="122" customFormat="1" ht="27.75" customHeight="1" x14ac:dyDescent="0.2">
      <c r="A52" s="446">
        <v>40</v>
      </c>
      <c r="B52" s="113" t="s">
        <v>385</v>
      </c>
      <c r="C52" s="476" t="s">
        <v>346</v>
      </c>
      <c r="D52" s="465">
        <v>11</v>
      </c>
      <c r="E52" s="120">
        <v>23877</v>
      </c>
      <c r="F52" s="466">
        <f t="shared" si="7"/>
        <v>9000</v>
      </c>
      <c r="G52" s="467">
        <v>96</v>
      </c>
      <c r="H52" s="466">
        <f t="shared" si="8"/>
        <v>9000</v>
      </c>
      <c r="I52" s="467">
        <v>96</v>
      </c>
      <c r="J52" s="466">
        <f t="shared" si="9"/>
        <v>18000</v>
      </c>
      <c r="K52" s="466" t="s">
        <v>95</v>
      </c>
      <c r="L52" s="468"/>
      <c r="M52" s="468"/>
      <c r="N52" s="468"/>
      <c r="O52" s="468"/>
      <c r="P52" s="468"/>
      <c r="Q52" s="468"/>
      <c r="R52" s="468"/>
      <c r="S52" s="466">
        <f>SUM(L52:R52)</f>
        <v>0</v>
      </c>
      <c r="T52" s="466"/>
      <c r="U52" s="120">
        <f>SUM(J52-S52)</f>
        <v>18000</v>
      </c>
      <c r="V52" s="382"/>
      <c r="W52" s="382"/>
      <c r="X52" s="121"/>
      <c r="Y52" s="121"/>
      <c r="Z52" s="121"/>
      <c r="AA52" s="121"/>
      <c r="AB52" s="121"/>
      <c r="AC52" s="121"/>
      <c r="AD52" s="121"/>
      <c r="AE52" s="121"/>
      <c r="AF52" s="121"/>
      <c r="AG52" s="121"/>
      <c r="AH52" s="121"/>
    </row>
    <row r="53" spans="1:34" s="452" customFormat="1" ht="30" customHeight="1" x14ac:dyDescent="0.25">
      <c r="A53" s="449"/>
      <c r="B53" s="477" t="s">
        <v>72</v>
      </c>
      <c r="C53" s="477"/>
      <c r="D53" s="470"/>
      <c r="E53" s="471"/>
      <c r="F53" s="471">
        <f>SUM(F33:F52)</f>
        <v>180000</v>
      </c>
      <c r="G53" s="471"/>
      <c r="H53" s="471">
        <f>SUM(H33:H52)</f>
        <v>180000</v>
      </c>
      <c r="I53" s="471"/>
      <c r="J53" s="471">
        <f>SUM(J33:J52)</f>
        <v>360000</v>
      </c>
      <c r="K53" s="471">
        <f t="shared" ref="J53:U53" si="13">SUM(K33:K52)</f>
        <v>0</v>
      </c>
      <c r="L53" s="471">
        <f t="shared" si="13"/>
        <v>0</v>
      </c>
      <c r="M53" s="471">
        <f t="shared" si="13"/>
        <v>0</v>
      </c>
      <c r="N53" s="471">
        <f t="shared" si="13"/>
        <v>0</v>
      </c>
      <c r="O53" s="471">
        <f t="shared" si="13"/>
        <v>0</v>
      </c>
      <c r="P53" s="471">
        <f t="shared" si="13"/>
        <v>0</v>
      </c>
      <c r="Q53" s="471">
        <f t="shared" si="13"/>
        <v>0</v>
      </c>
      <c r="R53" s="471">
        <f t="shared" si="13"/>
        <v>0</v>
      </c>
      <c r="S53" s="471">
        <f t="shared" si="13"/>
        <v>0</v>
      </c>
      <c r="T53" s="471">
        <f t="shared" si="13"/>
        <v>0</v>
      </c>
      <c r="U53" s="471">
        <f>SUM(U33:U52)</f>
        <v>360000</v>
      </c>
      <c r="V53" s="450"/>
      <c r="W53" s="450"/>
      <c r="X53" s="451"/>
      <c r="Y53" s="451"/>
      <c r="Z53" s="451"/>
      <c r="AA53" s="451"/>
      <c r="AB53" s="451"/>
    </row>
    <row r="54" spans="1:34" s="122" customFormat="1" ht="27.75" customHeight="1" x14ac:dyDescent="0.2">
      <c r="A54" s="446">
        <v>41</v>
      </c>
      <c r="B54" s="113" t="s">
        <v>386</v>
      </c>
      <c r="C54" s="476" t="s">
        <v>346</v>
      </c>
      <c r="D54" s="465">
        <v>11</v>
      </c>
      <c r="E54" s="120">
        <v>23877</v>
      </c>
      <c r="F54" s="466">
        <f>G54/96*9000</f>
        <v>9000</v>
      </c>
      <c r="G54" s="467">
        <v>96</v>
      </c>
      <c r="H54" s="466">
        <f>I54/96*9000</f>
        <v>9000</v>
      </c>
      <c r="I54" s="467">
        <v>96</v>
      </c>
      <c r="J54" s="466">
        <f>F54+H54</f>
        <v>18000</v>
      </c>
      <c r="K54" s="466" t="s">
        <v>95</v>
      </c>
      <c r="L54" s="468"/>
      <c r="M54" s="468"/>
      <c r="N54" s="468"/>
      <c r="O54" s="468"/>
      <c r="P54" s="468"/>
      <c r="Q54" s="468"/>
      <c r="R54" s="468"/>
      <c r="S54" s="466">
        <f t="shared" ref="S54:S61" si="14">SUM(L54:R54)</f>
        <v>0</v>
      </c>
      <c r="T54" s="466"/>
      <c r="U54" s="120">
        <f>SUM(J54-S54)+T54</f>
        <v>18000</v>
      </c>
      <c r="V54" s="382"/>
      <c r="W54" s="382"/>
      <c r="X54" s="121"/>
      <c r="Y54" s="121"/>
      <c r="Z54" s="121"/>
      <c r="AA54" s="121"/>
      <c r="AB54" s="121"/>
    </row>
    <row r="55" spans="1:34" s="122" customFormat="1" ht="27.75" customHeight="1" x14ac:dyDescent="0.2">
      <c r="A55" s="446">
        <v>42</v>
      </c>
      <c r="B55" s="113" t="s">
        <v>387</v>
      </c>
      <c r="C55" s="476" t="s">
        <v>346</v>
      </c>
      <c r="D55" s="465">
        <v>11</v>
      </c>
      <c r="E55" s="120">
        <v>23877</v>
      </c>
      <c r="F55" s="466">
        <f t="shared" ref="F55:F71" si="15">G55/96*9000</f>
        <v>9000</v>
      </c>
      <c r="G55" s="467">
        <v>96</v>
      </c>
      <c r="H55" s="466">
        <f t="shared" ref="H55:H71" si="16">I55/96*9000</f>
        <v>9000</v>
      </c>
      <c r="I55" s="467">
        <v>96</v>
      </c>
      <c r="J55" s="466">
        <f t="shared" ref="J55:J71" si="17">F55+H55</f>
        <v>18000</v>
      </c>
      <c r="K55" s="466" t="s">
        <v>95</v>
      </c>
      <c r="L55" s="468"/>
      <c r="M55" s="468"/>
      <c r="N55" s="468"/>
      <c r="O55" s="468"/>
      <c r="P55" s="468"/>
      <c r="Q55" s="468"/>
      <c r="R55" s="468"/>
      <c r="S55" s="466">
        <f t="shared" si="14"/>
        <v>0</v>
      </c>
      <c r="T55" s="466"/>
      <c r="U55" s="120">
        <f t="shared" ref="U55:U61" si="18">SUM(J55-S55)</f>
        <v>18000</v>
      </c>
      <c r="V55" s="382"/>
      <c r="W55" s="382"/>
      <c r="X55" s="121"/>
      <c r="Y55" s="121"/>
      <c r="Z55" s="121"/>
      <c r="AA55" s="121"/>
      <c r="AB55" s="121"/>
    </row>
    <row r="56" spans="1:34" s="122" customFormat="1" ht="27.75" customHeight="1" x14ac:dyDescent="0.2">
      <c r="A56" s="446">
        <v>43</v>
      </c>
      <c r="B56" s="113" t="s">
        <v>388</v>
      </c>
      <c r="C56" s="476" t="s">
        <v>346</v>
      </c>
      <c r="D56" s="465">
        <v>11</v>
      </c>
      <c r="E56" s="120">
        <v>23877</v>
      </c>
      <c r="F56" s="466">
        <f t="shared" si="15"/>
        <v>9000</v>
      </c>
      <c r="G56" s="467">
        <v>96</v>
      </c>
      <c r="H56" s="466">
        <f t="shared" si="16"/>
        <v>9000</v>
      </c>
      <c r="I56" s="467">
        <v>96</v>
      </c>
      <c r="J56" s="466">
        <f t="shared" si="17"/>
        <v>18000</v>
      </c>
      <c r="K56" s="466" t="s">
        <v>95</v>
      </c>
      <c r="L56" s="468"/>
      <c r="M56" s="468"/>
      <c r="N56" s="468"/>
      <c r="O56" s="468"/>
      <c r="P56" s="468"/>
      <c r="Q56" s="468"/>
      <c r="R56" s="468"/>
      <c r="S56" s="466">
        <f t="shared" si="14"/>
        <v>0</v>
      </c>
      <c r="T56" s="466"/>
      <c r="U56" s="120">
        <f t="shared" si="18"/>
        <v>18000</v>
      </c>
      <c r="V56" s="382"/>
      <c r="W56" s="382"/>
      <c r="X56" s="121"/>
      <c r="Y56" s="121"/>
      <c r="Z56" s="121"/>
      <c r="AA56" s="121"/>
      <c r="AB56" s="121"/>
    </row>
    <row r="57" spans="1:34" s="122" customFormat="1" ht="27.75" customHeight="1" x14ac:dyDescent="0.2">
      <c r="A57" s="446">
        <v>44</v>
      </c>
      <c r="B57" s="113" t="s">
        <v>389</v>
      </c>
      <c r="C57" s="476" t="s">
        <v>346</v>
      </c>
      <c r="D57" s="465">
        <v>11</v>
      </c>
      <c r="E57" s="120">
        <v>23877</v>
      </c>
      <c r="F57" s="466">
        <f t="shared" si="15"/>
        <v>9000</v>
      </c>
      <c r="G57" s="467">
        <v>96</v>
      </c>
      <c r="H57" s="466">
        <f t="shared" si="16"/>
        <v>9000</v>
      </c>
      <c r="I57" s="467">
        <v>96</v>
      </c>
      <c r="J57" s="466">
        <f t="shared" si="17"/>
        <v>18000</v>
      </c>
      <c r="K57" s="466" t="s">
        <v>95</v>
      </c>
      <c r="L57" s="468"/>
      <c r="M57" s="468"/>
      <c r="N57" s="468"/>
      <c r="O57" s="468"/>
      <c r="P57" s="468"/>
      <c r="Q57" s="468"/>
      <c r="R57" s="468"/>
      <c r="S57" s="466">
        <f t="shared" si="14"/>
        <v>0</v>
      </c>
      <c r="T57" s="466"/>
      <c r="U57" s="120">
        <f t="shared" si="18"/>
        <v>18000</v>
      </c>
      <c r="V57" s="382"/>
      <c r="W57" s="382"/>
      <c r="X57" s="121"/>
      <c r="Y57" s="121"/>
      <c r="Z57" s="121"/>
      <c r="AA57" s="121"/>
      <c r="AB57" s="121"/>
    </row>
    <row r="58" spans="1:34" s="122" customFormat="1" ht="27.75" customHeight="1" x14ac:dyDescent="0.2">
      <c r="A58" s="446">
        <v>45</v>
      </c>
      <c r="B58" s="113" t="s">
        <v>390</v>
      </c>
      <c r="C58" s="476" t="s">
        <v>346</v>
      </c>
      <c r="D58" s="465">
        <v>11</v>
      </c>
      <c r="E58" s="120">
        <v>23877</v>
      </c>
      <c r="F58" s="466">
        <f t="shared" si="15"/>
        <v>9000</v>
      </c>
      <c r="G58" s="467">
        <v>96</v>
      </c>
      <c r="H58" s="466">
        <f t="shared" si="16"/>
        <v>9000</v>
      </c>
      <c r="I58" s="467">
        <v>96</v>
      </c>
      <c r="J58" s="466">
        <f t="shared" si="17"/>
        <v>18000</v>
      </c>
      <c r="K58" s="466" t="s">
        <v>95</v>
      </c>
      <c r="L58" s="468"/>
      <c r="M58" s="468"/>
      <c r="N58" s="468"/>
      <c r="O58" s="468"/>
      <c r="P58" s="468"/>
      <c r="Q58" s="468"/>
      <c r="R58" s="468"/>
      <c r="S58" s="466">
        <f t="shared" si="14"/>
        <v>0</v>
      </c>
      <c r="T58" s="466"/>
      <c r="U58" s="120">
        <f t="shared" si="18"/>
        <v>18000</v>
      </c>
      <c r="V58" s="382"/>
      <c r="W58" s="382"/>
      <c r="X58" s="121"/>
      <c r="Y58" s="121"/>
      <c r="Z58" s="121"/>
      <c r="AA58" s="121"/>
      <c r="AB58" s="121"/>
    </row>
    <row r="59" spans="1:34" s="126" customFormat="1" ht="27.75" customHeight="1" x14ac:dyDescent="0.2">
      <c r="A59" s="446">
        <v>46</v>
      </c>
      <c r="B59" s="113" t="s">
        <v>391</v>
      </c>
      <c r="C59" s="476" t="s">
        <v>346</v>
      </c>
      <c r="D59" s="465">
        <v>11</v>
      </c>
      <c r="E59" s="120">
        <v>23877</v>
      </c>
      <c r="F59" s="466">
        <f t="shared" si="15"/>
        <v>9000</v>
      </c>
      <c r="G59" s="467">
        <v>96</v>
      </c>
      <c r="H59" s="466">
        <f t="shared" si="16"/>
        <v>9000</v>
      </c>
      <c r="I59" s="467">
        <v>96</v>
      </c>
      <c r="J59" s="466">
        <f t="shared" si="17"/>
        <v>18000</v>
      </c>
      <c r="K59" s="466" t="s">
        <v>95</v>
      </c>
      <c r="L59" s="468"/>
      <c r="M59" s="468"/>
      <c r="N59" s="468"/>
      <c r="O59" s="468"/>
      <c r="P59" s="468"/>
      <c r="Q59" s="468"/>
      <c r="R59" s="468"/>
      <c r="S59" s="466">
        <f t="shared" si="14"/>
        <v>0</v>
      </c>
      <c r="T59" s="466"/>
      <c r="U59" s="120">
        <f t="shared" si="18"/>
        <v>18000</v>
      </c>
      <c r="V59" s="382"/>
      <c r="W59" s="382"/>
      <c r="X59" s="121"/>
      <c r="Y59" s="121"/>
      <c r="Z59" s="121"/>
      <c r="AA59" s="121"/>
      <c r="AB59" s="121"/>
    </row>
    <row r="60" spans="1:34" s="122" customFormat="1" ht="27.75" customHeight="1" x14ac:dyDescent="0.2">
      <c r="A60" s="446">
        <v>47</v>
      </c>
      <c r="B60" s="113" t="s">
        <v>392</v>
      </c>
      <c r="C60" s="476" t="s">
        <v>346</v>
      </c>
      <c r="D60" s="465">
        <v>11</v>
      </c>
      <c r="E60" s="120">
        <v>23877</v>
      </c>
      <c r="F60" s="466">
        <f t="shared" si="15"/>
        <v>9000</v>
      </c>
      <c r="G60" s="467">
        <v>96</v>
      </c>
      <c r="H60" s="466">
        <f t="shared" si="16"/>
        <v>9000</v>
      </c>
      <c r="I60" s="467">
        <v>96</v>
      </c>
      <c r="J60" s="466">
        <f t="shared" si="17"/>
        <v>18000</v>
      </c>
      <c r="K60" s="466" t="s">
        <v>95</v>
      </c>
      <c r="L60" s="468"/>
      <c r="M60" s="468"/>
      <c r="N60" s="468"/>
      <c r="O60" s="468"/>
      <c r="P60" s="468"/>
      <c r="Q60" s="468"/>
      <c r="R60" s="468"/>
      <c r="S60" s="466">
        <f t="shared" si="14"/>
        <v>0</v>
      </c>
      <c r="T60" s="466"/>
      <c r="U60" s="120">
        <f t="shared" si="18"/>
        <v>18000</v>
      </c>
      <c r="V60" s="382"/>
      <c r="W60" s="382"/>
      <c r="X60" s="121"/>
      <c r="Y60" s="121"/>
      <c r="Z60" s="121"/>
      <c r="AA60" s="121"/>
      <c r="AB60" s="121"/>
    </row>
    <row r="61" spans="1:34" s="122" customFormat="1" ht="27.75" customHeight="1" x14ac:dyDescent="0.2">
      <c r="A61" s="446">
        <v>48</v>
      </c>
      <c r="B61" s="113" t="s">
        <v>393</v>
      </c>
      <c r="C61" s="476" t="s">
        <v>346</v>
      </c>
      <c r="D61" s="465">
        <v>11</v>
      </c>
      <c r="E61" s="120">
        <v>23877</v>
      </c>
      <c r="F61" s="466">
        <f t="shared" si="15"/>
        <v>9000</v>
      </c>
      <c r="G61" s="467">
        <v>96</v>
      </c>
      <c r="H61" s="466">
        <f t="shared" si="16"/>
        <v>9000</v>
      </c>
      <c r="I61" s="467">
        <v>96</v>
      </c>
      <c r="J61" s="466">
        <f t="shared" si="17"/>
        <v>18000</v>
      </c>
      <c r="K61" s="466" t="s">
        <v>95</v>
      </c>
      <c r="L61" s="468"/>
      <c r="M61" s="468"/>
      <c r="N61" s="468"/>
      <c r="O61" s="468"/>
      <c r="P61" s="468"/>
      <c r="Q61" s="468"/>
      <c r="R61" s="468"/>
      <c r="S61" s="466">
        <f t="shared" si="14"/>
        <v>0</v>
      </c>
      <c r="T61" s="466"/>
      <c r="U61" s="120">
        <f t="shared" si="18"/>
        <v>18000</v>
      </c>
      <c r="V61" s="382"/>
      <c r="W61" s="382"/>
      <c r="X61" s="121"/>
      <c r="Y61" s="121"/>
      <c r="Z61" s="121"/>
      <c r="AA61" s="121"/>
      <c r="AB61" s="121"/>
    </row>
    <row r="62" spans="1:34" s="122" customFormat="1" ht="27.75" customHeight="1" x14ac:dyDescent="0.2">
      <c r="A62" s="446">
        <v>49</v>
      </c>
      <c r="B62" s="113" t="s">
        <v>394</v>
      </c>
      <c r="C62" s="476" t="s">
        <v>346</v>
      </c>
      <c r="D62" s="465">
        <v>11</v>
      </c>
      <c r="E62" s="120">
        <v>23877</v>
      </c>
      <c r="F62" s="466">
        <f t="shared" si="15"/>
        <v>9000</v>
      </c>
      <c r="G62" s="467">
        <v>96</v>
      </c>
      <c r="H62" s="466">
        <f t="shared" si="16"/>
        <v>9000</v>
      </c>
      <c r="I62" s="467">
        <v>96</v>
      </c>
      <c r="J62" s="466">
        <f t="shared" si="17"/>
        <v>18000</v>
      </c>
      <c r="K62" s="466" t="s">
        <v>95</v>
      </c>
      <c r="L62" s="468"/>
      <c r="M62" s="468"/>
      <c r="N62" s="468"/>
      <c r="O62" s="468"/>
      <c r="P62" s="468"/>
      <c r="Q62" s="468"/>
      <c r="R62" s="468"/>
      <c r="S62" s="466">
        <f>SUM(L62:R62)</f>
        <v>0</v>
      </c>
      <c r="T62" s="466"/>
      <c r="U62" s="120">
        <f>SUM(J62-S62)</f>
        <v>18000</v>
      </c>
      <c r="V62" s="382"/>
      <c r="W62" s="382"/>
      <c r="X62" s="121"/>
      <c r="Y62" s="121"/>
      <c r="Z62" s="121"/>
      <c r="AA62" s="121"/>
      <c r="AB62" s="121"/>
    </row>
    <row r="63" spans="1:34" s="126" customFormat="1" ht="27.75" customHeight="1" x14ac:dyDescent="0.2">
      <c r="A63" s="446">
        <v>50</v>
      </c>
      <c r="B63" s="113" t="s">
        <v>395</v>
      </c>
      <c r="C63" s="476" t="s">
        <v>346</v>
      </c>
      <c r="D63" s="465">
        <v>11</v>
      </c>
      <c r="E63" s="120">
        <v>23877</v>
      </c>
      <c r="F63" s="466">
        <f t="shared" si="15"/>
        <v>9000</v>
      </c>
      <c r="G63" s="467">
        <v>96</v>
      </c>
      <c r="H63" s="466">
        <f t="shared" si="16"/>
        <v>9000</v>
      </c>
      <c r="I63" s="467">
        <v>96</v>
      </c>
      <c r="J63" s="466">
        <f t="shared" si="17"/>
        <v>18000</v>
      </c>
      <c r="K63" s="466" t="s">
        <v>95</v>
      </c>
      <c r="L63" s="468"/>
      <c r="M63" s="468"/>
      <c r="N63" s="468"/>
      <c r="O63" s="468"/>
      <c r="P63" s="468"/>
      <c r="Q63" s="468"/>
      <c r="R63" s="468"/>
      <c r="S63" s="466">
        <f t="shared" ref="S63:S70" si="19">SUM(L63:R63)</f>
        <v>0</v>
      </c>
      <c r="T63" s="466"/>
      <c r="U63" s="120">
        <f t="shared" ref="U63:U69" si="20">SUM(J63-S63)</f>
        <v>18000</v>
      </c>
      <c r="V63" s="382"/>
      <c r="W63" s="382"/>
      <c r="X63" s="121"/>
      <c r="Y63" s="121"/>
      <c r="Z63" s="121"/>
      <c r="AA63" s="121"/>
      <c r="AB63" s="121"/>
    </row>
    <row r="64" spans="1:34" s="122" customFormat="1" ht="27.75" customHeight="1" x14ac:dyDescent="0.2">
      <c r="A64" s="446">
        <v>51</v>
      </c>
      <c r="B64" s="113" t="s">
        <v>396</v>
      </c>
      <c r="C64" s="476" t="s">
        <v>346</v>
      </c>
      <c r="D64" s="465">
        <v>11</v>
      </c>
      <c r="E64" s="120">
        <v>23877</v>
      </c>
      <c r="F64" s="466">
        <f t="shared" si="15"/>
        <v>9000</v>
      </c>
      <c r="G64" s="467">
        <v>96</v>
      </c>
      <c r="H64" s="466">
        <f t="shared" si="16"/>
        <v>9000</v>
      </c>
      <c r="I64" s="467">
        <v>96</v>
      </c>
      <c r="J64" s="466">
        <f t="shared" si="17"/>
        <v>18000</v>
      </c>
      <c r="K64" s="466" t="s">
        <v>95</v>
      </c>
      <c r="L64" s="468"/>
      <c r="M64" s="468"/>
      <c r="N64" s="468"/>
      <c r="O64" s="468"/>
      <c r="P64" s="468"/>
      <c r="Q64" s="468"/>
      <c r="R64" s="468"/>
      <c r="S64" s="466">
        <f t="shared" si="19"/>
        <v>0</v>
      </c>
      <c r="T64" s="466"/>
      <c r="U64" s="120">
        <f t="shared" si="20"/>
        <v>18000</v>
      </c>
      <c r="V64" s="382"/>
      <c r="W64" s="382"/>
      <c r="X64" s="121"/>
      <c r="Y64" s="121"/>
      <c r="Z64" s="121"/>
      <c r="AA64" s="121"/>
      <c r="AB64" s="121"/>
    </row>
    <row r="65" spans="1:37" s="388" customFormat="1" ht="27.75" customHeight="1" x14ac:dyDescent="0.25">
      <c r="A65" s="446">
        <v>52</v>
      </c>
      <c r="B65" s="113" t="s">
        <v>397</v>
      </c>
      <c r="C65" s="476" t="s">
        <v>346</v>
      </c>
      <c r="D65" s="465">
        <v>11</v>
      </c>
      <c r="E65" s="120">
        <v>23877</v>
      </c>
      <c r="F65" s="466">
        <f t="shared" si="15"/>
        <v>9000</v>
      </c>
      <c r="G65" s="467">
        <v>96</v>
      </c>
      <c r="H65" s="466">
        <f t="shared" si="16"/>
        <v>9000</v>
      </c>
      <c r="I65" s="467">
        <v>96</v>
      </c>
      <c r="J65" s="466">
        <f t="shared" si="17"/>
        <v>18000</v>
      </c>
      <c r="K65" s="466" t="s">
        <v>95</v>
      </c>
      <c r="L65" s="468"/>
      <c r="M65" s="468"/>
      <c r="N65" s="468"/>
      <c r="O65" s="468"/>
      <c r="P65" s="468"/>
      <c r="Q65" s="468"/>
      <c r="R65" s="468"/>
      <c r="S65" s="466">
        <f t="shared" si="19"/>
        <v>0</v>
      </c>
      <c r="T65" s="466"/>
      <c r="U65" s="120">
        <f t="shared" si="20"/>
        <v>18000</v>
      </c>
      <c r="V65" s="448"/>
      <c r="W65" s="448"/>
      <c r="X65" s="387"/>
      <c r="Y65" s="387"/>
      <c r="Z65" s="387"/>
      <c r="AA65" s="387"/>
      <c r="AB65" s="387"/>
    </row>
    <row r="66" spans="1:37" s="122" customFormat="1" ht="27.75" customHeight="1" x14ac:dyDescent="0.2">
      <c r="A66" s="446">
        <v>53</v>
      </c>
      <c r="B66" s="113" t="s">
        <v>398</v>
      </c>
      <c r="C66" s="476" t="s">
        <v>346</v>
      </c>
      <c r="D66" s="465">
        <v>11</v>
      </c>
      <c r="E66" s="120">
        <v>23877</v>
      </c>
      <c r="F66" s="466">
        <f t="shared" si="15"/>
        <v>9000</v>
      </c>
      <c r="G66" s="467">
        <v>96</v>
      </c>
      <c r="H66" s="466">
        <f t="shared" si="16"/>
        <v>9000</v>
      </c>
      <c r="I66" s="467">
        <v>96</v>
      </c>
      <c r="J66" s="466">
        <f t="shared" si="17"/>
        <v>18000</v>
      </c>
      <c r="K66" s="466" t="s">
        <v>95</v>
      </c>
      <c r="L66" s="468"/>
      <c r="M66" s="468"/>
      <c r="N66" s="468"/>
      <c r="O66" s="468"/>
      <c r="P66" s="468"/>
      <c r="Q66" s="468"/>
      <c r="R66" s="468"/>
      <c r="S66" s="466">
        <f t="shared" si="19"/>
        <v>0</v>
      </c>
      <c r="T66" s="466"/>
      <c r="U66" s="120">
        <f t="shared" si="20"/>
        <v>18000</v>
      </c>
      <c r="V66" s="382"/>
      <c r="W66" s="382"/>
      <c r="X66" s="121"/>
      <c r="Y66" s="121"/>
      <c r="Z66" s="121"/>
      <c r="AA66" s="121"/>
      <c r="AB66" s="121"/>
    </row>
    <row r="67" spans="1:37" s="122" customFormat="1" ht="27.75" customHeight="1" x14ac:dyDescent="0.2">
      <c r="A67" s="446">
        <v>54</v>
      </c>
      <c r="B67" s="113" t="s">
        <v>399</v>
      </c>
      <c r="C67" s="476" t="s">
        <v>346</v>
      </c>
      <c r="D67" s="465">
        <v>11</v>
      </c>
      <c r="E67" s="120">
        <v>23877</v>
      </c>
      <c r="F67" s="466">
        <f t="shared" si="15"/>
        <v>9000</v>
      </c>
      <c r="G67" s="467">
        <v>96</v>
      </c>
      <c r="H67" s="466">
        <f t="shared" si="16"/>
        <v>9000</v>
      </c>
      <c r="I67" s="467">
        <v>96</v>
      </c>
      <c r="J67" s="466">
        <f t="shared" si="17"/>
        <v>18000</v>
      </c>
      <c r="K67" s="466" t="s">
        <v>95</v>
      </c>
      <c r="L67" s="468"/>
      <c r="M67" s="468"/>
      <c r="N67" s="468"/>
      <c r="O67" s="468"/>
      <c r="P67" s="468"/>
      <c r="Q67" s="468"/>
      <c r="R67" s="468"/>
      <c r="S67" s="466">
        <f t="shared" si="19"/>
        <v>0</v>
      </c>
      <c r="T67" s="466"/>
      <c r="U67" s="120">
        <f t="shared" si="20"/>
        <v>18000</v>
      </c>
      <c r="V67" s="382"/>
      <c r="W67" s="382"/>
      <c r="X67" s="121"/>
      <c r="Y67" s="121"/>
      <c r="Z67" s="121"/>
      <c r="AA67" s="121"/>
      <c r="AB67" s="121"/>
    </row>
    <row r="68" spans="1:37" s="122" customFormat="1" ht="27.75" customHeight="1" x14ac:dyDescent="0.2">
      <c r="A68" s="446">
        <v>55</v>
      </c>
      <c r="B68" s="113" t="s">
        <v>400</v>
      </c>
      <c r="C68" s="476" t="s">
        <v>346</v>
      </c>
      <c r="D68" s="465">
        <v>11</v>
      </c>
      <c r="E68" s="120">
        <v>23877</v>
      </c>
      <c r="F68" s="466">
        <f t="shared" si="15"/>
        <v>9000</v>
      </c>
      <c r="G68" s="467">
        <v>96</v>
      </c>
      <c r="H68" s="466">
        <f t="shared" si="16"/>
        <v>9000</v>
      </c>
      <c r="I68" s="467">
        <v>96</v>
      </c>
      <c r="J68" s="466">
        <f t="shared" si="17"/>
        <v>18000</v>
      </c>
      <c r="K68" s="466" t="s">
        <v>95</v>
      </c>
      <c r="L68" s="468"/>
      <c r="M68" s="468"/>
      <c r="N68" s="468"/>
      <c r="O68" s="468"/>
      <c r="P68" s="468"/>
      <c r="Q68" s="468"/>
      <c r="R68" s="468"/>
      <c r="S68" s="466">
        <f t="shared" si="19"/>
        <v>0</v>
      </c>
      <c r="T68" s="466"/>
      <c r="U68" s="120">
        <f t="shared" si="20"/>
        <v>18000</v>
      </c>
      <c r="V68" s="382"/>
      <c r="W68" s="382"/>
      <c r="X68" s="121"/>
      <c r="Y68" s="121"/>
      <c r="Z68" s="121"/>
      <c r="AA68" s="121"/>
      <c r="AB68" s="121"/>
    </row>
    <row r="69" spans="1:37" s="122" customFormat="1" ht="27.75" customHeight="1" x14ac:dyDescent="0.2">
      <c r="A69" s="446">
        <v>56</v>
      </c>
      <c r="B69" s="113" t="s">
        <v>401</v>
      </c>
      <c r="C69" s="476" t="s">
        <v>346</v>
      </c>
      <c r="D69" s="465">
        <v>11</v>
      </c>
      <c r="E69" s="120">
        <v>23877</v>
      </c>
      <c r="F69" s="466">
        <f t="shared" si="15"/>
        <v>9000</v>
      </c>
      <c r="G69" s="467">
        <v>96</v>
      </c>
      <c r="H69" s="466">
        <f t="shared" si="16"/>
        <v>9000</v>
      </c>
      <c r="I69" s="467">
        <v>96</v>
      </c>
      <c r="J69" s="466">
        <f t="shared" si="17"/>
        <v>18000</v>
      </c>
      <c r="K69" s="466" t="s">
        <v>95</v>
      </c>
      <c r="L69" s="468"/>
      <c r="M69" s="468"/>
      <c r="N69" s="468"/>
      <c r="O69" s="468"/>
      <c r="P69" s="468"/>
      <c r="Q69" s="468"/>
      <c r="R69" s="468"/>
      <c r="S69" s="466">
        <f t="shared" si="19"/>
        <v>0</v>
      </c>
      <c r="T69" s="466"/>
      <c r="U69" s="120">
        <f t="shared" si="20"/>
        <v>18000</v>
      </c>
      <c r="V69" s="382"/>
      <c r="W69" s="382"/>
      <c r="X69" s="121"/>
      <c r="Y69" s="121"/>
      <c r="Z69" s="121"/>
      <c r="AA69" s="121"/>
      <c r="AB69" s="121"/>
    </row>
    <row r="70" spans="1:37" s="122" customFormat="1" ht="27.75" customHeight="1" x14ac:dyDescent="0.2">
      <c r="A70" s="446">
        <v>57</v>
      </c>
      <c r="B70" s="113" t="s">
        <v>402</v>
      </c>
      <c r="C70" s="476" t="s">
        <v>346</v>
      </c>
      <c r="D70" s="465">
        <v>11</v>
      </c>
      <c r="E70" s="120">
        <v>23877</v>
      </c>
      <c r="F70" s="466">
        <f t="shared" si="15"/>
        <v>9000</v>
      </c>
      <c r="G70" s="467">
        <v>96</v>
      </c>
      <c r="H70" s="466">
        <f t="shared" si="16"/>
        <v>9000</v>
      </c>
      <c r="I70" s="467">
        <v>96</v>
      </c>
      <c r="J70" s="466">
        <f t="shared" si="17"/>
        <v>18000</v>
      </c>
      <c r="K70" s="466" t="s">
        <v>95</v>
      </c>
      <c r="L70" s="468"/>
      <c r="M70" s="468"/>
      <c r="N70" s="468"/>
      <c r="O70" s="468"/>
      <c r="P70" s="468"/>
      <c r="Q70" s="468"/>
      <c r="R70" s="468"/>
      <c r="S70" s="466">
        <f t="shared" si="19"/>
        <v>0</v>
      </c>
      <c r="T70" s="466"/>
      <c r="U70" s="120">
        <f>SUM(J70-S70)+T70</f>
        <v>18000</v>
      </c>
      <c r="V70" s="382"/>
      <c r="W70" s="382"/>
      <c r="X70" s="121"/>
      <c r="Y70" s="121"/>
      <c r="Z70" s="121"/>
      <c r="AA70" s="121"/>
      <c r="AB70" s="121"/>
    </row>
    <row r="71" spans="1:37" s="122" customFormat="1" ht="27.75" customHeight="1" x14ac:dyDescent="0.2">
      <c r="A71" s="446">
        <v>58</v>
      </c>
      <c r="B71" s="113" t="s">
        <v>403</v>
      </c>
      <c r="C71" s="476" t="s">
        <v>346</v>
      </c>
      <c r="D71" s="465">
        <v>11</v>
      </c>
      <c r="E71" s="120">
        <v>23877</v>
      </c>
      <c r="F71" s="466">
        <f t="shared" si="15"/>
        <v>9000</v>
      </c>
      <c r="G71" s="467">
        <v>96</v>
      </c>
      <c r="H71" s="466">
        <f t="shared" si="16"/>
        <v>9000</v>
      </c>
      <c r="I71" s="467">
        <v>96</v>
      </c>
      <c r="J71" s="466">
        <f t="shared" si="17"/>
        <v>18000</v>
      </c>
      <c r="K71" s="466" t="s">
        <v>95</v>
      </c>
      <c r="L71" s="468"/>
      <c r="M71" s="468"/>
      <c r="N71" s="468"/>
      <c r="O71" s="468"/>
      <c r="P71" s="468"/>
      <c r="Q71" s="468"/>
      <c r="R71" s="468"/>
      <c r="S71" s="466">
        <f>SUM(L71:R71)</f>
        <v>0</v>
      </c>
      <c r="T71" s="466"/>
      <c r="U71" s="120">
        <f>SUM(J71-S71)</f>
        <v>18000</v>
      </c>
      <c r="V71" s="382"/>
      <c r="W71" s="382"/>
      <c r="X71" s="121"/>
      <c r="Y71" s="121"/>
      <c r="Z71" s="121"/>
      <c r="AA71" s="121"/>
      <c r="AB71" s="121"/>
      <c r="AC71" s="121"/>
      <c r="AD71" s="121"/>
      <c r="AE71" s="121"/>
      <c r="AF71" s="121"/>
      <c r="AG71" s="121"/>
      <c r="AH71" s="121"/>
    </row>
    <row r="72" spans="1:37" s="452" customFormat="1" ht="30" customHeight="1" x14ac:dyDescent="0.25">
      <c r="A72" s="449"/>
      <c r="B72" s="469" t="s">
        <v>72</v>
      </c>
      <c r="C72" s="469"/>
      <c r="D72" s="470"/>
      <c r="E72" s="471"/>
      <c r="F72" s="471">
        <f>SUM(F54:F71)</f>
        <v>162000</v>
      </c>
      <c r="G72" s="471"/>
      <c r="H72" s="471">
        <f>SUM(H54:H71)</f>
        <v>162000</v>
      </c>
      <c r="I72" s="471"/>
      <c r="J72" s="471">
        <f>SUM(J54:J71)</f>
        <v>324000</v>
      </c>
      <c r="K72" s="471">
        <f t="shared" ref="K72:U72" si="21">SUM(K52:K71)</f>
        <v>0</v>
      </c>
      <c r="L72" s="471">
        <f t="shared" si="21"/>
        <v>0</v>
      </c>
      <c r="M72" s="471">
        <f t="shared" si="21"/>
        <v>0</v>
      </c>
      <c r="N72" s="471">
        <f t="shared" si="21"/>
        <v>0</v>
      </c>
      <c r="O72" s="471">
        <f t="shared" si="21"/>
        <v>0</v>
      </c>
      <c r="P72" s="471">
        <f t="shared" si="21"/>
        <v>0</v>
      </c>
      <c r="Q72" s="471">
        <f t="shared" si="21"/>
        <v>0</v>
      </c>
      <c r="R72" s="471">
        <f t="shared" si="21"/>
        <v>0</v>
      </c>
      <c r="S72" s="471">
        <f t="shared" si="21"/>
        <v>0</v>
      </c>
      <c r="T72" s="471">
        <f t="shared" si="21"/>
        <v>0</v>
      </c>
      <c r="U72" s="471">
        <f>SUM(U54:U71)</f>
        <v>324000</v>
      </c>
      <c r="V72" s="450"/>
      <c r="W72" s="450"/>
      <c r="X72" s="451"/>
      <c r="Y72" s="451"/>
      <c r="Z72" s="451"/>
      <c r="AA72" s="451"/>
      <c r="AB72" s="451"/>
    </row>
    <row r="73" spans="1:37" s="134" customFormat="1" ht="24" customHeight="1" thickBot="1" x14ac:dyDescent="0.3">
      <c r="A73" s="127"/>
      <c r="B73" s="472" t="s">
        <v>338</v>
      </c>
      <c r="C73" s="473"/>
      <c r="D73" s="474"/>
      <c r="E73" s="475"/>
      <c r="F73" s="475">
        <f>SUM(F32+F53+F72)</f>
        <v>522000</v>
      </c>
      <c r="G73" s="475"/>
      <c r="H73" s="475">
        <f>SUM(H32+H53+H72)</f>
        <v>522000</v>
      </c>
      <c r="I73" s="475"/>
      <c r="J73" s="475">
        <f>SUM(J32+J53+J72)</f>
        <v>1044000</v>
      </c>
      <c r="K73" s="475">
        <f t="shared" ref="J73:U73" si="22">SUM(K32+K53+K72)</f>
        <v>0</v>
      </c>
      <c r="L73" s="475">
        <f t="shared" si="22"/>
        <v>0</v>
      </c>
      <c r="M73" s="475">
        <f t="shared" si="22"/>
        <v>0</v>
      </c>
      <c r="N73" s="475">
        <f t="shared" si="22"/>
        <v>0</v>
      </c>
      <c r="O73" s="475">
        <f t="shared" si="22"/>
        <v>0</v>
      </c>
      <c r="P73" s="475">
        <f t="shared" si="22"/>
        <v>0</v>
      </c>
      <c r="Q73" s="475">
        <f t="shared" si="22"/>
        <v>0</v>
      </c>
      <c r="R73" s="475">
        <f t="shared" si="22"/>
        <v>0</v>
      </c>
      <c r="S73" s="475"/>
      <c r="T73" s="475">
        <f t="shared" si="22"/>
        <v>0</v>
      </c>
      <c r="U73" s="475">
        <f t="shared" si="22"/>
        <v>1044000</v>
      </c>
      <c r="V73" s="130"/>
      <c r="W73" s="131"/>
      <c r="X73" s="132"/>
      <c r="Y73" s="132"/>
      <c r="Z73" s="133" t="e">
        <f>#REF!+#REF!</f>
        <v>#REF!</v>
      </c>
      <c r="AA73" s="132"/>
      <c r="AB73" s="132"/>
      <c r="AC73" s="132"/>
      <c r="AD73" s="132"/>
      <c r="AE73" s="132"/>
      <c r="AF73" s="132"/>
      <c r="AG73" s="132"/>
      <c r="AH73" s="132"/>
      <c r="AI73" s="132"/>
      <c r="AJ73" s="132"/>
      <c r="AK73" s="132"/>
    </row>
    <row r="74" spans="1:37" ht="21" customHeight="1" thickTop="1" x14ac:dyDescent="0.2">
      <c r="A74" s="135"/>
      <c r="B74" s="136" t="s">
        <v>114</v>
      </c>
      <c r="C74" s="137"/>
      <c r="D74" s="136"/>
      <c r="E74" s="136"/>
      <c r="F74" s="138"/>
      <c r="G74" s="138"/>
      <c r="H74" s="138"/>
      <c r="I74" s="138"/>
      <c r="J74" s="139"/>
      <c r="K74" s="158" t="s">
        <v>404</v>
      </c>
      <c r="L74" s="158"/>
      <c r="M74" s="453"/>
      <c r="N74" s="453"/>
      <c r="O74" s="453"/>
      <c r="P74" s="453"/>
      <c r="Q74" s="453"/>
      <c r="R74" s="453"/>
      <c r="S74" s="453"/>
      <c r="T74" s="453"/>
      <c r="U74" s="453"/>
      <c r="V74" s="453"/>
      <c r="W74" s="428"/>
      <c r="X74" s="142"/>
      <c r="Y74" s="142"/>
      <c r="Z74" s="143" t="e">
        <f>#REF!+#REF!+#REF!+#REF!+#REF!+#REF!+#REF!+#REF!+#REF!</f>
        <v>#REF!</v>
      </c>
      <c r="AA74" s="142"/>
      <c r="AB74" s="142"/>
      <c r="AC74" s="142"/>
      <c r="AD74" s="142"/>
      <c r="AE74" s="142"/>
      <c r="AF74" s="142"/>
      <c r="AG74" s="142"/>
      <c r="AH74" s="142"/>
      <c r="AI74" s="142"/>
      <c r="AJ74" s="142"/>
    </row>
    <row r="75" spans="1:37" ht="16.5" customHeight="1" x14ac:dyDescent="0.25">
      <c r="A75" s="99"/>
      <c r="B75" s="158"/>
      <c r="C75" s="85"/>
      <c r="D75" s="158"/>
      <c r="E75" s="158"/>
      <c r="F75" s="86"/>
      <c r="G75" s="86"/>
      <c r="H75" s="86"/>
      <c r="I75" s="86"/>
      <c r="J75" s="159"/>
      <c r="K75" s="158" t="s">
        <v>405</v>
      </c>
      <c r="L75" s="158"/>
      <c r="M75" s="158"/>
      <c r="N75" s="144"/>
      <c r="O75" s="144"/>
      <c r="P75" s="144"/>
      <c r="Q75" s="144"/>
      <c r="R75" s="144"/>
      <c r="S75" s="144"/>
      <c r="T75" s="144"/>
      <c r="U75" s="145"/>
      <c r="V75" s="144"/>
      <c r="W75" s="141"/>
      <c r="Z75" s="146" t="e">
        <f>#REF!-Z74</f>
        <v>#REF!</v>
      </c>
    </row>
    <row r="76" spans="1:37" ht="16.899999999999999" customHeight="1" x14ac:dyDescent="0.25">
      <c r="A76" s="99"/>
      <c r="B76" s="158"/>
      <c r="C76" s="85"/>
      <c r="D76" s="158"/>
      <c r="E76" s="158"/>
      <c r="F76" s="86"/>
      <c r="G76" s="86"/>
      <c r="H76" s="86"/>
      <c r="I76" s="86"/>
      <c r="J76" s="454"/>
      <c r="K76" s="147"/>
      <c r="L76" s="87"/>
      <c r="M76" s="148"/>
      <c r="N76" s="148"/>
      <c r="O76" s="148"/>
      <c r="P76" s="148"/>
      <c r="Q76" s="148"/>
      <c r="R76" s="148"/>
      <c r="S76" s="156"/>
      <c r="T76" s="156"/>
      <c r="U76" s="150"/>
      <c r="V76" s="158"/>
      <c r="W76" s="141"/>
      <c r="AK76" s="142"/>
    </row>
    <row r="77" spans="1:37" s="142" customFormat="1" ht="34.5" customHeight="1" x14ac:dyDescent="0.2">
      <c r="A77" s="191" t="s">
        <v>118</v>
      </c>
      <c r="B77" s="190"/>
      <c r="C77" s="190"/>
      <c r="D77" s="190"/>
      <c r="E77" s="190"/>
      <c r="F77" s="190"/>
      <c r="G77" s="190"/>
      <c r="H77" s="190"/>
      <c r="I77" s="190"/>
      <c r="J77" s="433"/>
      <c r="K77" s="191" t="s">
        <v>119</v>
      </c>
      <c r="L77" s="190"/>
      <c r="M77" s="190"/>
      <c r="N77" s="190"/>
      <c r="O77" s="190"/>
      <c r="P77" s="190"/>
      <c r="Q77" s="190"/>
      <c r="R77" s="190"/>
      <c r="S77" s="190"/>
      <c r="T77" s="190"/>
      <c r="U77" s="190"/>
      <c r="V77" s="190"/>
      <c r="W77" s="433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</row>
    <row r="78" spans="1:37" ht="12.75" customHeight="1" x14ac:dyDescent="0.2">
      <c r="A78" s="193" t="s">
        <v>120</v>
      </c>
      <c r="B78" s="194"/>
      <c r="C78" s="194"/>
      <c r="D78" s="194"/>
      <c r="E78" s="194"/>
      <c r="F78" s="194"/>
      <c r="G78" s="194"/>
      <c r="H78" s="194"/>
      <c r="I78" s="194"/>
      <c r="J78" s="423"/>
      <c r="K78" s="193" t="s">
        <v>121</v>
      </c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194"/>
      <c r="W78" s="423"/>
    </row>
    <row r="79" spans="1:37" ht="11.45" customHeight="1" x14ac:dyDescent="0.2">
      <c r="A79" s="185" t="s">
        <v>122</v>
      </c>
      <c r="B79" s="184"/>
      <c r="C79" s="184"/>
      <c r="D79" s="184"/>
      <c r="E79" s="184"/>
      <c r="F79" s="184"/>
      <c r="G79" s="184"/>
      <c r="H79" s="184"/>
      <c r="I79" s="184"/>
      <c r="J79" s="198"/>
      <c r="K79" s="185" t="s">
        <v>122</v>
      </c>
      <c r="L79" s="184"/>
      <c r="M79" s="184"/>
      <c r="N79" s="184"/>
      <c r="O79" s="184"/>
      <c r="P79" s="184"/>
      <c r="Q79" s="184"/>
      <c r="R79" s="184"/>
      <c r="S79" s="184"/>
      <c r="T79" s="184"/>
      <c r="U79" s="184"/>
      <c r="V79" s="184"/>
      <c r="W79" s="198"/>
    </row>
    <row r="80" spans="1:37" ht="21" customHeight="1" x14ac:dyDescent="0.2">
      <c r="A80" s="99"/>
      <c r="B80" s="158" t="s">
        <v>123</v>
      </c>
      <c r="C80" s="85"/>
      <c r="D80" s="158"/>
      <c r="E80" s="158"/>
      <c r="F80" s="86"/>
      <c r="G80" s="86"/>
      <c r="H80" s="86"/>
      <c r="I80" s="86"/>
      <c r="J80" s="159"/>
      <c r="K80" s="158" t="s">
        <v>124</v>
      </c>
      <c r="L80" s="424"/>
      <c r="M80" s="424"/>
      <c r="N80" s="424"/>
      <c r="O80" s="424"/>
      <c r="P80" s="424"/>
      <c r="Q80" s="424"/>
      <c r="R80" s="424"/>
      <c r="S80" s="455"/>
      <c r="T80" s="456"/>
      <c r="U80" s="425"/>
      <c r="V80" s="425"/>
      <c r="W80" s="426"/>
    </row>
    <row r="81" spans="1:23" ht="21" customHeight="1" x14ac:dyDescent="0.2">
      <c r="A81" s="99"/>
      <c r="B81" s="158" t="s">
        <v>125</v>
      </c>
      <c r="C81" s="85"/>
      <c r="D81" s="158"/>
      <c r="E81" s="158"/>
      <c r="F81" s="86"/>
      <c r="G81" s="86"/>
      <c r="H81" s="86"/>
      <c r="I81" s="86"/>
      <c r="J81" s="159"/>
      <c r="K81" s="158" t="s">
        <v>126</v>
      </c>
      <c r="L81" s="158"/>
      <c r="M81" s="158"/>
      <c r="N81" s="158"/>
      <c r="O81" s="144"/>
      <c r="P81" s="144"/>
      <c r="Q81" s="144"/>
      <c r="R81" s="144"/>
      <c r="S81" s="457"/>
      <c r="T81" s="458" t="s">
        <v>127</v>
      </c>
      <c r="U81" s="182"/>
      <c r="V81" s="182"/>
      <c r="W81" s="183"/>
    </row>
    <row r="82" spans="1:23" ht="16.5" customHeight="1" x14ac:dyDescent="0.2">
      <c r="A82" s="99"/>
      <c r="B82" s="158"/>
      <c r="C82" s="85"/>
      <c r="D82" s="158"/>
      <c r="E82" s="158"/>
      <c r="F82" s="86"/>
      <c r="G82" s="86"/>
      <c r="H82" s="86"/>
      <c r="I82" s="86"/>
      <c r="J82" s="159"/>
      <c r="K82" s="158"/>
      <c r="L82" s="87"/>
      <c r="M82" s="148"/>
      <c r="N82" s="148"/>
      <c r="O82" s="148"/>
      <c r="P82" s="148"/>
      <c r="Q82" s="148"/>
      <c r="R82" s="148"/>
      <c r="S82" s="157"/>
      <c r="T82" s="458" t="s">
        <v>128</v>
      </c>
      <c r="U82" s="182"/>
      <c r="V82" s="182"/>
      <c r="W82" s="183"/>
    </row>
    <row r="83" spans="1:23" ht="12" customHeight="1" x14ac:dyDescent="0.2">
      <c r="A83" s="99"/>
      <c r="B83" s="158"/>
      <c r="C83" s="85"/>
      <c r="D83" s="158"/>
      <c r="E83" s="158"/>
      <c r="F83" s="86"/>
      <c r="G83" s="86"/>
      <c r="H83" s="86"/>
      <c r="I83" s="86"/>
      <c r="J83" s="159"/>
      <c r="K83" s="158"/>
      <c r="L83" s="87"/>
      <c r="M83" s="148"/>
      <c r="N83" s="148"/>
      <c r="O83" s="148"/>
      <c r="P83" s="148"/>
      <c r="Q83" s="148"/>
      <c r="R83" s="148"/>
      <c r="S83" s="157"/>
      <c r="T83" s="459"/>
      <c r="U83" s="188"/>
      <c r="V83" s="188"/>
      <c r="W83" s="189"/>
    </row>
    <row r="84" spans="1:23" ht="19.5" customHeight="1" x14ac:dyDescent="0.35">
      <c r="A84" s="99"/>
      <c r="B84" s="190" t="s">
        <v>129</v>
      </c>
      <c r="C84" s="190"/>
      <c r="D84" s="190"/>
      <c r="E84" s="190"/>
      <c r="F84" s="460"/>
      <c r="G84" s="460"/>
      <c r="H84" s="460"/>
      <c r="I84" s="460"/>
      <c r="J84" s="461"/>
      <c r="K84" s="151" t="s">
        <v>130</v>
      </c>
      <c r="L84" s="162"/>
      <c r="M84" s="162"/>
      <c r="P84" s="161"/>
      <c r="Q84" s="162"/>
      <c r="R84" s="462"/>
      <c r="S84" s="463"/>
      <c r="T84" s="458" t="s">
        <v>131</v>
      </c>
      <c r="U84" s="182"/>
      <c r="V84" s="182"/>
      <c r="W84" s="183"/>
    </row>
    <row r="85" spans="1:23" ht="21" customHeight="1" x14ac:dyDescent="0.2">
      <c r="A85" s="99"/>
      <c r="B85" s="194" t="s">
        <v>132</v>
      </c>
      <c r="C85" s="194"/>
      <c r="D85" s="194"/>
      <c r="E85" s="194"/>
      <c r="F85" s="194" t="s">
        <v>48</v>
      </c>
      <c r="G85" s="194"/>
      <c r="H85" s="194"/>
      <c r="I85" s="194"/>
      <c r="J85" s="423"/>
      <c r="K85" s="152" t="s">
        <v>39</v>
      </c>
      <c r="M85" s="164"/>
      <c r="N85" s="164"/>
      <c r="O85" s="164"/>
      <c r="P85" s="87"/>
      <c r="Q85" s="164"/>
      <c r="R85" s="164"/>
      <c r="S85" s="153" t="s">
        <v>48</v>
      </c>
      <c r="T85" s="458" t="s">
        <v>128</v>
      </c>
      <c r="U85" s="182"/>
      <c r="V85" s="182"/>
      <c r="W85" s="183"/>
    </row>
    <row r="86" spans="1:23" ht="11.45" customHeight="1" x14ac:dyDescent="0.2">
      <c r="A86" s="166"/>
      <c r="B86" s="184" t="s">
        <v>133</v>
      </c>
      <c r="C86" s="184"/>
      <c r="D86" s="184"/>
      <c r="E86" s="184"/>
      <c r="F86" s="167"/>
      <c r="G86" s="167"/>
      <c r="H86" s="167"/>
      <c r="I86" s="167"/>
      <c r="J86" s="155"/>
      <c r="K86" s="154" t="s">
        <v>134</v>
      </c>
      <c r="L86" s="169"/>
      <c r="M86" s="169"/>
      <c r="P86" s="169"/>
      <c r="Q86" s="169"/>
      <c r="R86" s="171"/>
      <c r="S86" s="174"/>
      <c r="T86" s="464"/>
      <c r="U86" s="186"/>
      <c r="V86" s="186"/>
      <c r="W86" s="187"/>
    </row>
    <row r="87" spans="1:23" ht="21" customHeight="1" x14ac:dyDescent="0.25">
      <c r="A87" s="158"/>
      <c r="B87" s="158"/>
      <c r="C87" s="85"/>
      <c r="D87" s="175"/>
      <c r="E87" s="156"/>
      <c r="F87" s="176"/>
      <c r="G87" s="176"/>
      <c r="H87" s="176"/>
      <c r="I87" s="176"/>
      <c r="J87" s="156"/>
      <c r="K87" s="156"/>
      <c r="L87" s="148"/>
      <c r="M87" s="148"/>
      <c r="N87" s="148"/>
      <c r="O87" s="148"/>
      <c r="P87" s="148"/>
      <c r="Q87" s="148"/>
      <c r="R87" s="148"/>
      <c r="S87" s="156"/>
      <c r="T87" s="156"/>
      <c r="U87" s="150"/>
      <c r="V87" s="156"/>
      <c r="W87" s="177" t="s">
        <v>135</v>
      </c>
    </row>
    <row r="88" spans="1:23" ht="21" customHeight="1" x14ac:dyDescent="0.25">
      <c r="A88" s="158"/>
      <c r="B88" s="158"/>
      <c r="C88" s="85"/>
      <c r="D88" s="175" t="s">
        <v>136</v>
      </c>
      <c r="E88" s="156" t="e">
        <f>SUM(#REF!)</f>
        <v>#REF!</v>
      </c>
      <c r="F88" s="176" t="e">
        <f>SUM(#REF!)</f>
        <v>#REF!</v>
      </c>
      <c r="G88" s="176"/>
      <c r="H88" s="176"/>
      <c r="I88" s="176"/>
      <c r="J88" s="156" t="e">
        <f>SUM(#REF!)</f>
        <v>#REF!</v>
      </c>
      <c r="K88" s="156"/>
      <c r="L88" s="148" t="e">
        <f>SUM(#REF!)</f>
        <v>#REF!</v>
      </c>
      <c r="M88" s="148" t="e">
        <f>SUM(#REF!)</f>
        <v>#REF!</v>
      </c>
      <c r="N88" s="148" t="e">
        <f>SUM(#REF!)</f>
        <v>#REF!</v>
      </c>
      <c r="O88" s="148" t="e">
        <f>SUM(#REF!)</f>
        <v>#REF!</v>
      </c>
      <c r="P88" s="148"/>
      <c r="Q88" s="148"/>
      <c r="R88" s="148" t="e">
        <f>SUM(#REF!)</f>
        <v>#REF!</v>
      </c>
      <c r="S88" s="156"/>
      <c r="T88" s="156"/>
      <c r="U88" s="150" t="e">
        <f>SUM(#REF!)</f>
        <v>#REF!</v>
      </c>
      <c r="V88" s="156"/>
      <c r="W88" s="87"/>
    </row>
    <row r="89" spans="1:23" ht="21" customHeight="1" x14ac:dyDescent="0.25">
      <c r="A89" s="158"/>
      <c r="B89" s="158"/>
      <c r="C89" s="85"/>
      <c r="D89" s="175" t="s">
        <v>137</v>
      </c>
      <c r="E89" s="156" t="e">
        <f>SUM(#REF!)</f>
        <v>#REF!</v>
      </c>
      <c r="F89" s="176" t="e">
        <f>SUM(#REF!)</f>
        <v>#REF!</v>
      </c>
      <c r="G89" s="176"/>
      <c r="H89" s="176"/>
      <c r="I89" s="176"/>
      <c r="J89" s="156" t="e">
        <f>SUM(#REF!)</f>
        <v>#REF!</v>
      </c>
      <c r="K89" s="156"/>
      <c r="L89" s="148" t="e">
        <f>SUM(#REF!)</f>
        <v>#REF!</v>
      </c>
      <c r="M89" s="148" t="e">
        <f>SUM(#REF!)</f>
        <v>#REF!</v>
      </c>
      <c r="N89" s="148" t="e">
        <f>SUM(#REF!)</f>
        <v>#REF!</v>
      </c>
      <c r="O89" s="148" t="e">
        <f>SUM(#REF!)</f>
        <v>#REF!</v>
      </c>
      <c r="P89" s="148"/>
      <c r="Q89" s="148"/>
      <c r="R89" s="148" t="e">
        <f>SUM(#REF!)</f>
        <v>#REF!</v>
      </c>
      <c r="S89" s="156"/>
      <c r="T89" s="156"/>
      <c r="U89" s="150" t="e">
        <f>SUM(#REF!)</f>
        <v>#REF!</v>
      </c>
      <c r="V89" s="156"/>
      <c r="W89" s="87"/>
    </row>
    <row r="90" spans="1:23" ht="21" customHeight="1" x14ac:dyDescent="0.25">
      <c r="A90" s="158"/>
      <c r="B90" s="158"/>
      <c r="C90" s="85"/>
      <c r="D90" s="175" t="s">
        <v>138</v>
      </c>
      <c r="E90" s="156" t="e">
        <f>SUM(#REF!)</f>
        <v>#REF!</v>
      </c>
      <c r="F90" s="176" t="e">
        <f>SUM(#REF!)</f>
        <v>#REF!</v>
      </c>
      <c r="G90" s="176"/>
      <c r="H90" s="176"/>
      <c r="I90" s="176"/>
      <c r="J90" s="156" t="e">
        <f>SUM(#REF!)</f>
        <v>#REF!</v>
      </c>
      <c r="K90" s="156"/>
      <c r="L90" s="148" t="e">
        <f>SUM(#REF!)</f>
        <v>#REF!</v>
      </c>
      <c r="M90" s="148" t="e">
        <f>SUM(#REF!)</f>
        <v>#REF!</v>
      </c>
      <c r="N90" s="148" t="e">
        <f>SUM(#REF!)</f>
        <v>#REF!</v>
      </c>
      <c r="O90" s="148" t="e">
        <f>SUM(#REF!)</f>
        <v>#REF!</v>
      </c>
      <c r="P90" s="148"/>
      <c r="Q90" s="148"/>
      <c r="R90" s="148" t="e">
        <f>SUM(#REF!)</f>
        <v>#REF!</v>
      </c>
      <c r="S90" s="156"/>
      <c r="T90" s="156"/>
      <c r="U90" s="150" t="e">
        <f>SUM(#REF!)</f>
        <v>#REF!</v>
      </c>
      <c r="V90" s="156"/>
      <c r="W90" s="87"/>
    </row>
    <row r="91" spans="1:23" ht="21" customHeight="1" x14ac:dyDescent="0.25">
      <c r="A91" s="158"/>
      <c r="B91" s="158"/>
      <c r="C91" s="85"/>
      <c r="D91" s="175"/>
      <c r="E91" s="156"/>
      <c r="F91" s="176" t="e">
        <f>SUM(F88:F90)</f>
        <v>#REF!</v>
      </c>
      <c r="G91" s="176"/>
      <c r="H91" s="176"/>
      <c r="I91" s="176"/>
      <c r="J91" s="156" t="e">
        <f t="shared" ref="J91:U91" si="23">SUM(J88:J90)</f>
        <v>#REF!</v>
      </c>
      <c r="K91" s="156"/>
      <c r="L91" s="148" t="e">
        <f t="shared" si="23"/>
        <v>#REF!</v>
      </c>
      <c r="M91" s="148" t="e">
        <f t="shared" si="23"/>
        <v>#REF!</v>
      </c>
      <c r="N91" s="148" t="e">
        <f t="shared" si="23"/>
        <v>#REF!</v>
      </c>
      <c r="O91" s="148" t="e">
        <f t="shared" si="23"/>
        <v>#REF!</v>
      </c>
      <c r="P91" s="148"/>
      <c r="Q91" s="148"/>
      <c r="R91" s="148" t="e">
        <f t="shared" si="23"/>
        <v>#REF!</v>
      </c>
      <c r="S91" s="156"/>
      <c r="T91" s="156"/>
      <c r="U91" s="150" t="e">
        <f t="shared" si="23"/>
        <v>#REF!</v>
      </c>
      <c r="V91" s="156"/>
      <c r="W91" s="87"/>
    </row>
    <row r="92" spans="1:23" ht="21" customHeight="1" x14ac:dyDescent="0.25">
      <c r="A92" s="158"/>
      <c r="B92" s="158"/>
      <c r="C92" s="85"/>
      <c r="D92" s="175"/>
      <c r="E92" s="156"/>
      <c r="F92" s="176" t="e">
        <f>SUM(#REF!-F91)</f>
        <v>#REF!</v>
      </c>
      <c r="G92" s="176"/>
      <c r="H92" s="176"/>
      <c r="I92" s="176"/>
      <c r="J92" s="156" t="e">
        <f>SUM(#REF!-J91)</f>
        <v>#REF!</v>
      </c>
      <c r="K92" s="156"/>
      <c r="L92" s="148" t="e">
        <f>SUM(#REF!-L91)</f>
        <v>#REF!</v>
      </c>
      <c r="M92" s="148" t="e">
        <f>SUM(#REF!-M91)</f>
        <v>#REF!</v>
      </c>
      <c r="N92" s="148" t="e">
        <f>SUM(#REF!-N91)</f>
        <v>#REF!</v>
      </c>
      <c r="O92" s="148" t="e">
        <f>SUM(#REF!-O91)</f>
        <v>#REF!</v>
      </c>
      <c r="P92" s="148"/>
      <c r="Q92" s="148"/>
      <c r="R92" s="148" t="e">
        <f>SUM(#REF!-R91)</f>
        <v>#REF!</v>
      </c>
      <c r="S92" s="156"/>
      <c r="T92" s="156"/>
      <c r="U92" s="150" t="e">
        <f>SUM(#REF!-U91)</f>
        <v>#REF!</v>
      </c>
      <c r="V92" s="156"/>
      <c r="W92" s="87"/>
    </row>
    <row r="93" spans="1:23" ht="21" customHeight="1" x14ac:dyDescent="0.25">
      <c r="A93" s="158"/>
      <c r="B93" s="158"/>
      <c r="C93" s="85"/>
      <c r="D93" s="175"/>
      <c r="E93" s="156"/>
      <c r="F93" s="176"/>
      <c r="G93" s="176"/>
      <c r="H93" s="176"/>
      <c r="I93" s="176"/>
      <c r="J93" s="156"/>
      <c r="K93" s="156"/>
      <c r="L93" s="148"/>
      <c r="M93" s="148"/>
      <c r="N93" s="148"/>
      <c r="O93" s="148"/>
      <c r="P93" s="148"/>
      <c r="Q93" s="148"/>
      <c r="R93" s="148"/>
      <c r="S93" s="156"/>
      <c r="T93" s="156"/>
      <c r="U93" s="150"/>
      <c r="V93" s="156"/>
      <c r="W93" s="87"/>
    </row>
    <row r="94" spans="1:23" ht="21" customHeight="1" x14ac:dyDescent="0.25">
      <c r="A94" s="158"/>
      <c r="B94" s="158"/>
      <c r="C94" s="85"/>
      <c r="D94" s="175"/>
      <c r="E94" s="156"/>
      <c r="F94" s="176"/>
      <c r="G94" s="176"/>
      <c r="H94" s="176"/>
      <c r="I94" s="176"/>
      <c r="J94" s="156"/>
      <c r="K94" s="156"/>
      <c r="L94" s="148"/>
      <c r="M94" s="148"/>
      <c r="N94" s="148"/>
      <c r="O94" s="148"/>
      <c r="P94" s="148"/>
      <c r="Q94" s="148"/>
      <c r="R94" s="148"/>
      <c r="S94" s="156"/>
      <c r="T94" s="156"/>
      <c r="U94" s="150"/>
      <c r="V94" s="156"/>
      <c r="W94" s="87"/>
    </row>
    <row r="95" spans="1:23" ht="21" customHeight="1" x14ac:dyDescent="0.25">
      <c r="A95" s="158"/>
      <c r="B95" s="158"/>
      <c r="C95" s="85"/>
      <c r="D95" s="175"/>
      <c r="E95" s="156"/>
      <c r="F95" s="176"/>
      <c r="G95" s="176"/>
      <c r="H95" s="176"/>
      <c r="I95" s="176"/>
      <c r="J95" s="156"/>
      <c r="K95" s="156"/>
      <c r="L95" s="148"/>
      <c r="M95" s="148"/>
      <c r="N95" s="148"/>
      <c r="O95" s="148"/>
      <c r="P95" s="148"/>
      <c r="Q95" s="148"/>
      <c r="R95" s="148"/>
      <c r="S95" s="156"/>
      <c r="T95" s="156"/>
      <c r="U95" s="150"/>
      <c r="V95" s="156"/>
      <c r="W95" s="87"/>
    </row>
    <row r="96" spans="1:23" ht="21" customHeight="1" x14ac:dyDescent="0.25">
      <c r="A96" s="158"/>
      <c r="B96" s="158"/>
      <c r="C96" s="85"/>
      <c r="D96" s="175"/>
      <c r="E96" s="156"/>
      <c r="F96" s="176"/>
      <c r="G96" s="176"/>
      <c r="H96" s="176"/>
      <c r="I96" s="176"/>
      <c r="J96" s="156"/>
      <c r="K96" s="156"/>
      <c r="L96" s="148"/>
      <c r="M96" s="148"/>
      <c r="N96" s="148"/>
      <c r="O96" s="148"/>
      <c r="P96" s="148"/>
      <c r="Q96" s="148"/>
      <c r="R96" s="148"/>
      <c r="S96" s="156"/>
      <c r="T96" s="156"/>
      <c r="U96" s="150"/>
      <c r="V96" s="156"/>
      <c r="W96" s="87"/>
    </row>
    <row r="97" spans="1:23" ht="21" customHeight="1" x14ac:dyDescent="0.25">
      <c r="A97" s="158"/>
      <c r="B97" s="158"/>
      <c r="C97" s="85"/>
      <c r="D97" s="175"/>
      <c r="E97" s="156"/>
      <c r="F97" s="176"/>
      <c r="G97" s="176"/>
      <c r="H97" s="176"/>
      <c r="I97" s="176"/>
      <c r="J97" s="156"/>
      <c r="K97" s="156"/>
      <c r="L97" s="148"/>
      <c r="M97" s="148"/>
      <c r="N97" s="148"/>
      <c r="O97" s="148"/>
      <c r="P97" s="148"/>
      <c r="Q97" s="148"/>
      <c r="R97" s="148"/>
      <c r="S97" s="156"/>
      <c r="T97" s="156"/>
      <c r="U97" s="150"/>
      <c r="V97" s="156"/>
      <c r="W97" s="87"/>
    </row>
    <row r="98" spans="1:23" ht="21" customHeight="1" x14ac:dyDescent="0.25">
      <c r="A98" s="158"/>
      <c r="B98" s="158"/>
      <c r="C98" s="85"/>
      <c r="D98" s="175"/>
      <c r="E98" s="156"/>
      <c r="F98" s="176"/>
      <c r="G98" s="176"/>
      <c r="H98" s="176"/>
      <c r="I98" s="176"/>
      <c r="J98" s="156"/>
      <c r="K98" s="156"/>
      <c r="L98" s="148"/>
      <c r="M98" s="148"/>
      <c r="N98" s="148"/>
      <c r="O98" s="148"/>
      <c r="P98" s="148"/>
      <c r="Q98" s="148"/>
      <c r="R98" s="148"/>
      <c r="S98" s="156"/>
      <c r="T98" s="156"/>
      <c r="U98" s="150"/>
      <c r="V98" s="156"/>
      <c r="W98" s="87"/>
    </row>
    <row r="99" spans="1:23" ht="21" customHeight="1" x14ac:dyDescent="0.25">
      <c r="A99" s="158"/>
      <c r="B99" s="158"/>
      <c r="C99" s="85"/>
      <c r="D99" s="175"/>
      <c r="E99" s="156"/>
      <c r="F99" s="176"/>
      <c r="G99" s="176"/>
      <c r="H99" s="176"/>
      <c r="I99" s="176"/>
      <c r="J99" s="156"/>
      <c r="K99" s="156"/>
      <c r="L99" s="148"/>
      <c r="M99" s="148"/>
      <c r="N99" s="148"/>
      <c r="O99" s="148"/>
      <c r="P99" s="148"/>
      <c r="Q99" s="148"/>
      <c r="R99" s="148"/>
      <c r="S99" s="156"/>
      <c r="T99" s="156"/>
      <c r="U99" s="150"/>
      <c r="V99" s="156"/>
      <c r="W99" s="87"/>
    </row>
    <row r="100" spans="1:23" ht="21" customHeight="1" x14ac:dyDescent="0.25">
      <c r="A100" s="158"/>
      <c r="B100" s="158"/>
      <c r="C100" s="85"/>
      <c r="D100" s="175"/>
      <c r="E100" s="156"/>
      <c r="F100" s="176"/>
      <c r="G100" s="176"/>
      <c r="H100" s="176"/>
      <c r="I100" s="176"/>
      <c r="J100" s="156"/>
      <c r="K100" s="156"/>
      <c r="L100" s="148"/>
      <c r="M100" s="148"/>
      <c r="N100" s="148"/>
      <c r="O100" s="148"/>
      <c r="P100" s="148"/>
      <c r="Q100" s="148"/>
      <c r="R100" s="148"/>
      <c r="S100" s="156"/>
      <c r="T100" s="156"/>
      <c r="U100" s="150"/>
      <c r="V100" s="156"/>
      <c r="W100" s="87"/>
    </row>
    <row r="101" spans="1:23" ht="21" customHeight="1" x14ac:dyDescent="0.25">
      <c r="A101" s="158"/>
      <c r="B101" s="158"/>
      <c r="C101" s="85"/>
      <c r="D101" s="175"/>
      <c r="E101" s="156"/>
      <c r="F101" s="176"/>
      <c r="G101" s="176"/>
      <c r="H101" s="176"/>
      <c r="I101" s="176"/>
      <c r="J101" s="156"/>
      <c r="K101" s="156"/>
      <c r="L101" s="148"/>
      <c r="M101" s="148"/>
      <c r="N101" s="148"/>
      <c r="O101" s="148"/>
      <c r="P101" s="148"/>
      <c r="Q101" s="148"/>
      <c r="R101" s="148"/>
      <c r="S101" s="156"/>
      <c r="T101" s="156"/>
      <c r="U101" s="150"/>
      <c r="V101" s="156"/>
      <c r="W101" s="87"/>
    </row>
    <row r="102" spans="1:23" ht="21" customHeight="1" x14ac:dyDescent="0.25">
      <c r="A102" s="158"/>
      <c r="B102" s="158"/>
      <c r="C102" s="85"/>
      <c r="D102" s="175"/>
      <c r="E102" s="156"/>
      <c r="F102" s="176"/>
      <c r="G102" s="176"/>
      <c r="H102" s="176"/>
      <c r="I102" s="176"/>
      <c r="J102" s="156"/>
      <c r="K102" s="156"/>
      <c r="L102" s="148"/>
      <c r="M102" s="148"/>
      <c r="N102" s="148"/>
      <c r="O102" s="148"/>
      <c r="P102" s="148"/>
      <c r="Q102" s="148"/>
      <c r="R102" s="148"/>
      <c r="S102" s="156"/>
      <c r="T102" s="156"/>
      <c r="U102" s="150"/>
      <c r="V102" s="156"/>
      <c r="W102" s="87"/>
    </row>
    <row r="103" spans="1:23" ht="21" customHeight="1" x14ac:dyDescent="0.25">
      <c r="A103" s="158"/>
      <c r="B103" s="158"/>
      <c r="C103" s="85"/>
      <c r="D103" s="175"/>
      <c r="E103" s="156"/>
      <c r="F103" s="176"/>
      <c r="G103" s="176"/>
      <c r="H103" s="176"/>
      <c r="I103" s="176"/>
      <c r="J103" s="156"/>
      <c r="K103" s="156"/>
      <c r="L103" s="148"/>
      <c r="M103" s="148"/>
      <c r="N103" s="148"/>
      <c r="O103" s="148"/>
      <c r="P103" s="148"/>
      <c r="Q103" s="148"/>
      <c r="R103" s="148"/>
      <c r="S103" s="156"/>
      <c r="T103" s="156"/>
      <c r="U103" s="150"/>
      <c r="V103" s="156"/>
      <c r="W103" s="87"/>
    </row>
    <row r="104" spans="1:23" ht="21" customHeight="1" x14ac:dyDescent="0.25">
      <c r="A104" s="158"/>
      <c r="B104" s="158"/>
      <c r="C104" s="85"/>
      <c r="D104" s="175"/>
      <c r="E104" s="156"/>
      <c r="F104" s="176"/>
      <c r="G104" s="176"/>
      <c r="H104" s="176"/>
      <c r="I104" s="176"/>
      <c r="J104" s="156"/>
      <c r="K104" s="156"/>
      <c r="L104" s="148"/>
      <c r="M104" s="148"/>
      <c r="N104" s="148"/>
      <c r="O104" s="148"/>
      <c r="P104" s="148"/>
      <c r="Q104" s="148"/>
      <c r="R104" s="148"/>
      <c r="S104" s="156"/>
      <c r="T104" s="156"/>
      <c r="U104" s="150"/>
      <c r="V104" s="156"/>
      <c r="W104" s="87"/>
    </row>
    <row r="105" spans="1:23" ht="21" customHeight="1" x14ac:dyDescent="0.25">
      <c r="A105" s="158"/>
      <c r="B105" s="158"/>
      <c r="C105" s="85"/>
      <c r="D105" s="175"/>
      <c r="E105" s="156"/>
      <c r="F105" s="176"/>
      <c r="G105" s="176"/>
      <c r="H105" s="176"/>
      <c r="I105" s="176"/>
      <c r="J105" s="156"/>
      <c r="K105" s="156"/>
      <c r="L105" s="148"/>
      <c r="M105" s="148"/>
      <c r="N105" s="148"/>
      <c r="O105" s="148"/>
      <c r="P105" s="148"/>
      <c r="Q105" s="148"/>
      <c r="R105" s="148"/>
      <c r="S105" s="156"/>
      <c r="T105" s="156"/>
      <c r="U105" s="150"/>
      <c r="V105" s="156"/>
      <c r="W105" s="87"/>
    </row>
    <row r="106" spans="1:23" ht="21" customHeight="1" x14ac:dyDescent="0.25">
      <c r="A106" s="158"/>
      <c r="B106" s="158"/>
      <c r="C106" s="85"/>
      <c r="D106" s="175"/>
      <c r="E106" s="156"/>
      <c r="F106" s="176"/>
      <c r="G106" s="176"/>
      <c r="H106" s="176"/>
      <c r="I106" s="176"/>
      <c r="J106" s="156"/>
      <c r="K106" s="156"/>
      <c r="L106" s="148"/>
      <c r="M106" s="148"/>
      <c r="N106" s="148"/>
      <c r="O106" s="148"/>
      <c r="P106" s="148"/>
      <c r="Q106" s="148"/>
      <c r="R106" s="148"/>
      <c r="S106" s="156"/>
      <c r="T106" s="156"/>
      <c r="U106" s="150"/>
      <c r="V106" s="156"/>
      <c r="W106" s="87"/>
    </row>
    <row r="107" spans="1:23" ht="21" customHeight="1" x14ac:dyDescent="0.25">
      <c r="A107" s="158"/>
      <c r="B107" s="158"/>
      <c r="C107" s="85"/>
      <c r="D107" s="175"/>
      <c r="E107" s="156"/>
      <c r="F107" s="176"/>
      <c r="G107" s="176"/>
      <c r="H107" s="176"/>
      <c r="I107" s="176"/>
      <c r="J107" s="156"/>
      <c r="K107" s="156"/>
      <c r="L107" s="148"/>
      <c r="M107" s="148"/>
      <c r="N107" s="148"/>
      <c r="O107" s="148"/>
      <c r="P107" s="148"/>
      <c r="Q107" s="148"/>
      <c r="R107" s="148"/>
      <c r="S107" s="156"/>
      <c r="T107" s="156"/>
      <c r="U107" s="150"/>
      <c r="V107" s="156"/>
      <c r="W107" s="87"/>
    </row>
    <row r="108" spans="1:23" ht="21" customHeight="1" x14ac:dyDescent="0.25">
      <c r="A108" s="158"/>
      <c r="B108" s="158"/>
      <c r="C108" s="85"/>
      <c r="D108" s="175"/>
      <c r="E108" s="156"/>
      <c r="F108" s="176"/>
      <c r="G108" s="176"/>
      <c r="H108" s="176"/>
      <c r="I108" s="176"/>
      <c r="J108" s="156"/>
      <c r="K108" s="156"/>
      <c r="L108" s="148"/>
      <c r="M108" s="148"/>
      <c r="N108" s="148"/>
      <c r="O108" s="148"/>
      <c r="P108" s="148"/>
      <c r="Q108" s="148"/>
      <c r="R108" s="148"/>
      <c r="S108" s="156"/>
      <c r="T108" s="156"/>
      <c r="U108" s="150"/>
      <c r="V108" s="156"/>
      <c r="W108" s="87"/>
    </row>
    <row r="109" spans="1:23" ht="21" customHeight="1" x14ac:dyDescent="0.25">
      <c r="A109" s="158"/>
      <c r="B109" s="158"/>
      <c r="C109" s="85"/>
      <c r="D109" s="175"/>
      <c r="E109" s="156"/>
      <c r="F109" s="176"/>
      <c r="G109" s="176"/>
      <c r="H109" s="176"/>
      <c r="I109" s="176"/>
      <c r="J109" s="156"/>
      <c r="K109" s="156"/>
      <c r="L109" s="148"/>
      <c r="M109" s="148"/>
      <c r="N109" s="148"/>
      <c r="O109" s="148"/>
      <c r="P109" s="148"/>
      <c r="Q109" s="148"/>
      <c r="R109" s="148"/>
      <c r="S109" s="156"/>
      <c r="T109" s="156"/>
      <c r="U109" s="150"/>
      <c r="V109" s="156"/>
      <c r="W109" s="87"/>
    </row>
    <row r="110" spans="1:23" ht="21" customHeight="1" x14ac:dyDescent="0.25">
      <c r="A110" s="158"/>
      <c r="B110" s="158"/>
      <c r="C110" s="85"/>
      <c r="D110" s="175"/>
      <c r="E110" s="156"/>
      <c r="F110" s="176"/>
      <c r="G110" s="176"/>
      <c r="H110" s="176"/>
      <c r="I110" s="176"/>
      <c r="J110" s="156"/>
      <c r="K110" s="156"/>
      <c r="L110" s="148"/>
      <c r="M110" s="148"/>
      <c r="N110" s="148"/>
      <c r="O110" s="148"/>
      <c r="P110" s="148"/>
      <c r="Q110" s="148"/>
      <c r="R110" s="148"/>
      <c r="S110" s="156"/>
      <c r="T110" s="156"/>
      <c r="U110" s="150"/>
      <c r="V110" s="156"/>
      <c r="W110" s="87"/>
    </row>
    <row r="111" spans="1:23" ht="21" customHeight="1" x14ac:dyDescent="0.25">
      <c r="A111" s="158"/>
      <c r="B111" s="158"/>
      <c r="C111" s="85"/>
      <c r="D111" s="175"/>
      <c r="E111" s="156"/>
      <c r="F111" s="176"/>
      <c r="G111" s="176"/>
      <c r="H111" s="176"/>
      <c r="I111" s="176"/>
      <c r="J111" s="156"/>
      <c r="K111" s="156"/>
      <c r="L111" s="148"/>
      <c r="M111" s="148"/>
      <c r="N111" s="148"/>
      <c r="O111" s="148"/>
      <c r="P111" s="148"/>
      <c r="Q111" s="148"/>
      <c r="R111" s="148"/>
      <c r="S111" s="156"/>
      <c r="T111" s="156"/>
      <c r="U111" s="150"/>
      <c r="V111" s="156"/>
      <c r="W111" s="87"/>
    </row>
    <row r="112" spans="1:23" ht="21" customHeight="1" x14ac:dyDescent="0.25">
      <c r="A112" s="158"/>
      <c r="B112" s="158"/>
      <c r="C112" s="85"/>
      <c r="D112" s="175"/>
      <c r="E112" s="156"/>
      <c r="F112" s="176"/>
      <c r="G112" s="176"/>
      <c r="H112" s="176"/>
      <c r="I112" s="176"/>
      <c r="J112" s="156"/>
      <c r="K112" s="156"/>
      <c r="L112" s="148"/>
      <c r="M112" s="148"/>
      <c r="N112" s="148"/>
      <c r="O112" s="148"/>
      <c r="P112" s="148"/>
      <c r="Q112" s="148"/>
      <c r="R112" s="148"/>
      <c r="S112" s="156"/>
      <c r="T112" s="156"/>
      <c r="U112" s="150"/>
      <c r="V112" s="156"/>
      <c r="W112" s="87"/>
    </row>
    <row r="113" spans="1:23" ht="21" customHeight="1" x14ac:dyDescent="0.25">
      <c r="A113" s="158"/>
      <c r="B113" s="158"/>
      <c r="C113" s="85"/>
      <c r="D113" s="175"/>
      <c r="E113" s="156"/>
      <c r="F113" s="176"/>
      <c r="G113" s="176"/>
      <c r="H113" s="176"/>
      <c r="I113" s="176"/>
      <c r="J113" s="156"/>
      <c r="K113" s="156"/>
      <c r="L113" s="148"/>
      <c r="M113" s="148"/>
      <c r="N113" s="148"/>
      <c r="O113" s="148"/>
      <c r="P113" s="148"/>
      <c r="Q113" s="148"/>
      <c r="R113" s="148"/>
      <c r="S113" s="156"/>
      <c r="T113" s="156"/>
      <c r="U113" s="150"/>
      <c r="V113" s="156"/>
      <c r="W113" s="87"/>
    </row>
    <row r="114" spans="1:23" ht="21" customHeight="1" x14ac:dyDescent="0.25">
      <c r="A114" s="158"/>
      <c r="B114" s="158"/>
      <c r="C114" s="85"/>
      <c r="D114" s="175"/>
      <c r="E114" s="156"/>
      <c r="F114" s="176"/>
      <c r="G114" s="176"/>
      <c r="H114" s="176"/>
      <c r="I114" s="176"/>
      <c r="J114" s="156"/>
      <c r="K114" s="156"/>
      <c r="L114" s="148"/>
      <c r="M114" s="148"/>
      <c r="N114" s="148"/>
      <c r="O114" s="148"/>
      <c r="P114" s="148"/>
      <c r="Q114" s="148"/>
      <c r="R114" s="148"/>
      <c r="S114" s="156"/>
      <c r="T114" s="156"/>
      <c r="U114" s="150"/>
      <c r="V114" s="156"/>
      <c r="W114" s="87"/>
    </row>
    <row r="115" spans="1:23" ht="21" customHeight="1" x14ac:dyDescent="0.25">
      <c r="A115" s="158"/>
      <c r="B115" s="158"/>
      <c r="C115" s="85"/>
      <c r="D115" s="175"/>
      <c r="E115" s="156"/>
      <c r="F115" s="176"/>
      <c r="G115" s="176"/>
      <c r="H115" s="176"/>
      <c r="I115" s="176"/>
      <c r="J115" s="156"/>
      <c r="K115" s="156"/>
      <c r="L115" s="148"/>
      <c r="M115" s="148"/>
      <c r="N115" s="148"/>
      <c r="O115" s="148"/>
      <c r="P115" s="148"/>
      <c r="Q115" s="148"/>
      <c r="R115" s="148"/>
      <c r="S115" s="156"/>
      <c r="T115" s="156"/>
      <c r="U115" s="150"/>
      <c r="V115" s="156"/>
      <c r="W115" s="87"/>
    </row>
    <row r="116" spans="1:23" ht="21" customHeight="1" x14ac:dyDescent="0.25">
      <c r="A116" s="158"/>
      <c r="B116" s="158"/>
      <c r="C116" s="85"/>
      <c r="D116" s="175"/>
      <c r="E116" s="156"/>
      <c r="F116" s="176"/>
      <c r="G116" s="176"/>
      <c r="H116" s="176"/>
      <c r="I116" s="176"/>
      <c r="J116" s="156"/>
      <c r="K116" s="156"/>
      <c r="L116" s="148"/>
      <c r="M116" s="148"/>
      <c r="N116" s="148"/>
      <c r="O116" s="148"/>
      <c r="P116" s="148"/>
      <c r="Q116" s="148"/>
      <c r="R116" s="148"/>
      <c r="S116" s="156"/>
      <c r="T116" s="156"/>
      <c r="U116" s="150"/>
      <c r="V116" s="156"/>
      <c r="W116" s="87"/>
    </row>
    <row r="117" spans="1:23" ht="21" customHeight="1" x14ac:dyDescent="0.25">
      <c r="A117" s="158"/>
      <c r="B117" s="158"/>
      <c r="C117" s="85"/>
      <c r="D117" s="175"/>
      <c r="E117" s="156"/>
      <c r="F117" s="176"/>
      <c r="G117" s="176"/>
      <c r="H117" s="176"/>
      <c r="I117" s="176"/>
      <c r="J117" s="156"/>
      <c r="K117" s="156"/>
      <c r="L117" s="148"/>
      <c r="M117" s="148"/>
      <c r="N117" s="148"/>
      <c r="O117" s="148"/>
      <c r="P117" s="148"/>
      <c r="Q117" s="148"/>
      <c r="R117" s="148"/>
      <c r="S117" s="156"/>
      <c r="T117" s="156"/>
      <c r="U117" s="150"/>
      <c r="V117" s="156"/>
      <c r="W117" s="87"/>
    </row>
    <row r="118" spans="1:23" ht="21" customHeight="1" x14ac:dyDescent="0.25">
      <c r="A118" s="158"/>
      <c r="B118" s="158"/>
      <c r="C118" s="85"/>
      <c r="D118" s="175"/>
      <c r="E118" s="156"/>
      <c r="F118" s="176"/>
      <c r="G118" s="176"/>
      <c r="H118" s="176"/>
      <c r="I118" s="176"/>
      <c r="J118" s="156"/>
      <c r="K118" s="156"/>
      <c r="L118" s="148"/>
      <c r="M118" s="148"/>
      <c r="N118" s="148"/>
      <c r="O118" s="148"/>
      <c r="P118" s="148"/>
      <c r="Q118" s="148"/>
      <c r="R118" s="148"/>
      <c r="S118" s="156"/>
      <c r="T118" s="156"/>
      <c r="U118" s="150"/>
      <c r="V118" s="156"/>
      <c r="W118" s="87"/>
    </row>
    <row r="119" spans="1:23" ht="21" customHeight="1" x14ac:dyDescent="0.25">
      <c r="A119" s="158"/>
      <c r="B119" s="158"/>
      <c r="C119" s="85"/>
      <c r="D119" s="175"/>
      <c r="E119" s="156"/>
      <c r="F119" s="176"/>
      <c r="G119" s="176"/>
      <c r="H119" s="176"/>
      <c r="I119" s="176"/>
      <c r="J119" s="156"/>
      <c r="K119" s="156"/>
      <c r="L119" s="148"/>
      <c r="M119" s="148"/>
      <c r="N119" s="148"/>
      <c r="O119" s="148"/>
      <c r="P119" s="148"/>
      <c r="Q119" s="148"/>
      <c r="R119" s="148"/>
      <c r="S119" s="156"/>
      <c r="T119" s="156"/>
      <c r="U119" s="150"/>
      <c r="V119" s="156"/>
      <c r="W119" s="87"/>
    </row>
    <row r="120" spans="1:23" ht="21" customHeight="1" x14ac:dyDescent="0.25">
      <c r="A120" s="158"/>
      <c r="B120" s="158"/>
      <c r="C120" s="85"/>
      <c r="D120" s="175"/>
      <c r="E120" s="156"/>
      <c r="F120" s="176"/>
      <c r="G120" s="176"/>
      <c r="H120" s="176"/>
      <c r="I120" s="176"/>
      <c r="J120" s="156"/>
      <c r="K120" s="156"/>
      <c r="L120" s="148"/>
      <c r="M120" s="148"/>
      <c r="N120" s="148"/>
      <c r="O120" s="148"/>
      <c r="P120" s="148"/>
      <c r="Q120" s="148"/>
      <c r="R120" s="148"/>
      <c r="S120" s="156"/>
      <c r="T120" s="156"/>
      <c r="U120" s="150"/>
      <c r="V120" s="156"/>
      <c r="W120" s="87"/>
    </row>
    <row r="121" spans="1:23" ht="21" customHeight="1" x14ac:dyDescent="0.25">
      <c r="A121" s="158"/>
      <c r="B121" s="158"/>
      <c r="C121" s="85"/>
      <c r="D121" s="175"/>
      <c r="E121" s="156"/>
      <c r="F121" s="176"/>
      <c r="G121" s="176"/>
      <c r="H121" s="176"/>
      <c r="I121" s="176"/>
      <c r="J121" s="156"/>
      <c r="K121" s="156"/>
      <c r="L121" s="148"/>
      <c r="M121" s="148"/>
      <c r="N121" s="148"/>
      <c r="O121" s="148"/>
      <c r="P121" s="148"/>
      <c r="Q121" s="148"/>
      <c r="R121" s="148"/>
      <c r="S121" s="156"/>
      <c r="T121" s="156"/>
      <c r="U121" s="150"/>
      <c r="V121" s="156"/>
      <c r="W121" s="87"/>
    </row>
    <row r="122" spans="1:23" ht="21" customHeight="1" x14ac:dyDescent="0.25">
      <c r="A122" s="158"/>
      <c r="B122" s="158"/>
      <c r="C122" s="85"/>
      <c r="D122" s="175"/>
      <c r="E122" s="156"/>
      <c r="F122" s="176"/>
      <c r="G122" s="176"/>
      <c r="H122" s="176"/>
      <c r="I122" s="176"/>
      <c r="J122" s="156"/>
      <c r="K122" s="156"/>
      <c r="L122" s="148"/>
      <c r="M122" s="148"/>
      <c r="N122" s="148"/>
      <c r="O122" s="148"/>
      <c r="P122" s="148"/>
      <c r="Q122" s="148"/>
      <c r="R122" s="148"/>
      <c r="S122" s="156"/>
      <c r="T122" s="156"/>
      <c r="U122" s="150"/>
      <c r="V122" s="156"/>
      <c r="W122" s="87"/>
    </row>
    <row r="123" spans="1:23" ht="21" customHeight="1" x14ac:dyDescent="0.25">
      <c r="A123" s="158"/>
      <c r="B123" s="158"/>
      <c r="C123" s="85"/>
      <c r="D123" s="175"/>
      <c r="E123" s="156"/>
      <c r="F123" s="176"/>
      <c r="G123" s="176"/>
      <c r="H123" s="176"/>
      <c r="I123" s="176"/>
      <c r="J123" s="156"/>
      <c r="K123" s="156"/>
      <c r="L123" s="148"/>
      <c r="M123" s="148"/>
      <c r="N123" s="148"/>
      <c r="O123" s="148"/>
      <c r="P123" s="148"/>
      <c r="Q123" s="148"/>
      <c r="R123" s="148"/>
      <c r="S123" s="156"/>
      <c r="T123" s="156"/>
      <c r="U123" s="150"/>
      <c r="V123" s="156"/>
      <c r="W123" s="87"/>
    </row>
    <row r="124" spans="1:23" ht="21" customHeight="1" x14ac:dyDescent="0.25">
      <c r="A124" s="158"/>
      <c r="B124" s="158"/>
      <c r="C124" s="85"/>
      <c r="D124" s="175"/>
      <c r="E124" s="156"/>
      <c r="F124" s="176"/>
      <c r="G124" s="176"/>
      <c r="H124" s="176"/>
      <c r="I124" s="176"/>
      <c r="J124" s="156"/>
      <c r="K124" s="156"/>
      <c r="L124" s="148"/>
      <c r="M124" s="148"/>
      <c r="N124" s="148"/>
      <c r="O124" s="148"/>
      <c r="P124" s="148"/>
      <c r="Q124" s="148"/>
      <c r="R124" s="148"/>
      <c r="S124" s="156"/>
      <c r="T124" s="156"/>
      <c r="U124" s="150"/>
      <c r="V124" s="156"/>
      <c r="W124" s="87"/>
    </row>
    <row r="125" spans="1:23" ht="21" customHeight="1" x14ac:dyDescent="0.25">
      <c r="A125" s="158"/>
      <c r="B125" s="158"/>
      <c r="C125" s="85"/>
      <c r="D125" s="175"/>
      <c r="E125" s="156"/>
      <c r="F125" s="176"/>
      <c r="G125" s="176"/>
      <c r="H125" s="176"/>
      <c r="I125" s="176"/>
      <c r="J125" s="156"/>
      <c r="K125" s="156"/>
      <c r="L125" s="148"/>
      <c r="M125" s="148"/>
      <c r="N125" s="148"/>
      <c r="O125" s="148"/>
      <c r="P125" s="148"/>
      <c r="Q125" s="148"/>
      <c r="R125" s="148"/>
      <c r="S125" s="156"/>
      <c r="T125" s="156"/>
      <c r="U125" s="150"/>
      <c r="V125" s="156"/>
      <c r="W125" s="87"/>
    </row>
    <row r="126" spans="1:23" ht="21" customHeight="1" x14ac:dyDescent="0.25">
      <c r="A126" s="158"/>
      <c r="B126" s="158"/>
      <c r="C126" s="85"/>
      <c r="D126" s="175"/>
      <c r="E126" s="156"/>
      <c r="F126" s="176"/>
      <c r="G126" s="176"/>
      <c r="H126" s="176"/>
      <c r="I126" s="176"/>
      <c r="J126" s="156"/>
      <c r="K126" s="156"/>
      <c r="L126" s="148"/>
      <c r="M126" s="148"/>
      <c r="N126" s="148"/>
      <c r="O126" s="148"/>
      <c r="P126" s="148"/>
      <c r="Q126" s="148"/>
      <c r="R126" s="148"/>
      <c r="S126" s="156"/>
      <c r="T126" s="156"/>
      <c r="U126" s="150"/>
      <c r="V126" s="156"/>
      <c r="W126" s="87"/>
    </row>
    <row r="127" spans="1:23" ht="21" customHeight="1" x14ac:dyDescent="0.25">
      <c r="A127" s="158"/>
      <c r="B127" s="158"/>
      <c r="C127" s="85"/>
      <c r="D127" s="175"/>
      <c r="E127" s="156"/>
      <c r="F127" s="176"/>
      <c r="G127" s="176"/>
      <c r="H127" s="176"/>
      <c r="I127" s="176"/>
      <c r="J127" s="156"/>
      <c r="K127" s="156"/>
      <c r="L127" s="148"/>
      <c r="M127" s="148"/>
      <c r="N127" s="148"/>
      <c r="O127" s="148"/>
      <c r="P127" s="148"/>
      <c r="Q127" s="148"/>
      <c r="R127" s="148"/>
      <c r="S127" s="156"/>
      <c r="T127" s="156"/>
      <c r="U127" s="150"/>
      <c r="V127" s="156"/>
      <c r="W127" s="87"/>
    </row>
    <row r="128" spans="1:23" ht="21" customHeight="1" x14ac:dyDescent="0.25">
      <c r="A128" s="158"/>
      <c r="B128" s="158"/>
      <c r="C128" s="85"/>
      <c r="D128" s="175"/>
      <c r="E128" s="156"/>
      <c r="F128" s="176"/>
      <c r="G128" s="176"/>
      <c r="H128" s="176"/>
      <c r="I128" s="176"/>
      <c r="J128" s="156"/>
      <c r="K128" s="156"/>
      <c r="L128" s="148"/>
      <c r="M128" s="148"/>
      <c r="N128" s="148"/>
      <c r="O128" s="148"/>
      <c r="P128" s="148"/>
      <c r="Q128" s="148"/>
      <c r="R128" s="148"/>
      <c r="S128" s="156"/>
      <c r="T128" s="156"/>
      <c r="U128" s="150"/>
      <c r="V128" s="156"/>
      <c r="W128" s="87"/>
    </row>
    <row r="129" spans="1:23" ht="21" customHeight="1" x14ac:dyDescent="0.25">
      <c r="A129" s="158"/>
      <c r="B129" s="158"/>
      <c r="C129" s="85"/>
      <c r="D129" s="175"/>
      <c r="E129" s="156"/>
      <c r="F129" s="176"/>
      <c r="G129" s="176"/>
      <c r="H129" s="176"/>
      <c r="I129" s="176"/>
      <c r="J129" s="156"/>
      <c r="K129" s="156"/>
      <c r="L129" s="148"/>
      <c r="M129" s="148"/>
      <c r="N129" s="148"/>
      <c r="O129" s="148"/>
      <c r="P129" s="148"/>
      <c r="Q129" s="148"/>
      <c r="R129" s="148"/>
      <c r="S129" s="156"/>
      <c r="T129" s="156"/>
      <c r="U129" s="150"/>
      <c r="V129" s="156"/>
      <c r="W129" s="87"/>
    </row>
    <row r="130" spans="1:23" ht="21" customHeight="1" x14ac:dyDescent="0.25">
      <c r="A130" s="158"/>
      <c r="B130" s="158"/>
      <c r="C130" s="85"/>
      <c r="D130" s="175"/>
      <c r="E130" s="156"/>
      <c r="F130" s="176"/>
      <c r="G130" s="176"/>
      <c r="H130" s="176"/>
      <c r="I130" s="176"/>
      <c r="J130" s="156"/>
      <c r="K130" s="156"/>
      <c r="L130" s="148"/>
      <c r="M130" s="148"/>
      <c r="N130" s="148"/>
      <c r="O130" s="148"/>
      <c r="P130" s="148"/>
      <c r="Q130" s="148"/>
      <c r="R130" s="148"/>
      <c r="S130" s="156"/>
      <c r="T130" s="156"/>
      <c r="U130" s="150"/>
      <c r="V130" s="156"/>
      <c r="W130" s="87"/>
    </row>
    <row r="131" spans="1:23" ht="21" customHeight="1" x14ac:dyDescent="0.25">
      <c r="A131" s="158"/>
      <c r="B131" s="158"/>
      <c r="C131" s="85"/>
      <c r="D131" s="175"/>
      <c r="E131" s="156"/>
      <c r="F131" s="176"/>
      <c r="G131" s="176"/>
      <c r="H131" s="176"/>
      <c r="I131" s="176"/>
      <c r="J131" s="156"/>
      <c r="K131" s="156"/>
      <c r="L131" s="148"/>
      <c r="M131" s="148"/>
      <c r="N131" s="148"/>
      <c r="O131" s="148"/>
      <c r="P131" s="148"/>
      <c r="Q131" s="148"/>
      <c r="R131" s="148"/>
      <c r="S131" s="156"/>
      <c r="T131" s="156"/>
      <c r="U131" s="150"/>
      <c r="V131" s="156"/>
      <c r="W131" s="87"/>
    </row>
    <row r="132" spans="1:23" ht="21" customHeight="1" x14ac:dyDescent="0.25">
      <c r="A132" s="158"/>
      <c r="B132" s="158"/>
      <c r="C132" s="85"/>
      <c r="D132" s="175"/>
      <c r="E132" s="156"/>
      <c r="F132" s="176"/>
      <c r="G132" s="176"/>
      <c r="H132" s="176"/>
      <c r="I132" s="176"/>
      <c r="J132" s="156"/>
      <c r="K132" s="156"/>
      <c r="L132" s="148"/>
      <c r="M132" s="148"/>
      <c r="N132" s="148"/>
      <c r="O132" s="148"/>
      <c r="P132" s="148"/>
      <c r="Q132" s="148"/>
      <c r="R132" s="148"/>
      <c r="S132" s="156"/>
      <c r="T132" s="156"/>
      <c r="U132" s="150"/>
      <c r="V132" s="156"/>
      <c r="W132" s="87"/>
    </row>
    <row r="133" spans="1:23" ht="21" customHeight="1" x14ac:dyDescent="0.25">
      <c r="A133" s="158"/>
      <c r="B133" s="158"/>
      <c r="C133" s="85"/>
      <c r="D133" s="175"/>
      <c r="E133" s="156"/>
      <c r="F133" s="176"/>
      <c r="G133" s="176"/>
      <c r="H133" s="176"/>
      <c r="I133" s="176"/>
      <c r="J133" s="156"/>
      <c r="K133" s="156"/>
      <c r="L133" s="148"/>
      <c r="M133" s="148"/>
      <c r="N133" s="148"/>
      <c r="O133" s="148"/>
      <c r="P133" s="148"/>
      <c r="Q133" s="148"/>
      <c r="R133" s="148"/>
      <c r="S133" s="156"/>
      <c r="T133" s="156"/>
      <c r="U133" s="150"/>
      <c r="V133" s="156"/>
      <c r="W133" s="87"/>
    </row>
    <row r="134" spans="1:23" ht="21" customHeight="1" x14ac:dyDescent="0.25">
      <c r="A134" s="158"/>
      <c r="B134" s="158"/>
      <c r="C134" s="85"/>
      <c r="D134" s="175"/>
      <c r="E134" s="156"/>
      <c r="F134" s="176"/>
      <c r="G134" s="176"/>
      <c r="H134" s="176"/>
      <c r="I134" s="176"/>
      <c r="J134" s="156"/>
      <c r="K134" s="156"/>
      <c r="L134" s="148"/>
      <c r="M134" s="148"/>
      <c r="N134" s="148"/>
      <c r="O134" s="148"/>
      <c r="P134" s="148"/>
      <c r="Q134" s="148"/>
      <c r="R134" s="148"/>
      <c r="S134" s="156"/>
      <c r="T134" s="156"/>
      <c r="U134" s="150"/>
      <c r="V134" s="156"/>
      <c r="W134" s="87"/>
    </row>
    <row r="135" spans="1:23" ht="21" customHeight="1" x14ac:dyDescent="0.25">
      <c r="A135" s="158"/>
      <c r="B135" s="158"/>
      <c r="C135" s="85"/>
      <c r="D135" s="175"/>
      <c r="E135" s="156"/>
      <c r="F135" s="176"/>
      <c r="G135" s="176"/>
      <c r="H135" s="176"/>
      <c r="I135" s="176"/>
      <c r="J135" s="156"/>
      <c r="K135" s="156"/>
      <c r="L135" s="148"/>
      <c r="M135" s="148"/>
      <c r="N135" s="148"/>
      <c r="O135" s="148"/>
      <c r="P135" s="148"/>
      <c r="Q135" s="148"/>
      <c r="R135" s="148"/>
      <c r="S135" s="156"/>
      <c r="T135" s="156"/>
      <c r="U135" s="150"/>
      <c r="V135" s="156"/>
      <c r="W135" s="87"/>
    </row>
    <row r="136" spans="1:23" ht="21" customHeight="1" x14ac:dyDescent="0.25">
      <c r="A136" s="158"/>
      <c r="B136" s="158"/>
      <c r="C136" s="85"/>
      <c r="D136" s="175"/>
      <c r="E136" s="156"/>
      <c r="F136" s="176"/>
      <c r="G136" s="176"/>
      <c r="H136" s="176"/>
      <c r="I136" s="176"/>
      <c r="J136" s="156"/>
      <c r="K136" s="156"/>
      <c r="L136" s="148"/>
      <c r="M136" s="148"/>
      <c r="N136" s="148"/>
      <c r="O136" s="148"/>
      <c r="P136" s="148"/>
      <c r="Q136" s="148"/>
      <c r="R136" s="148"/>
      <c r="S136" s="156"/>
      <c r="T136" s="156"/>
      <c r="U136" s="150"/>
      <c r="V136" s="156"/>
      <c r="W136" s="87"/>
    </row>
    <row r="137" spans="1:23" ht="21" customHeight="1" x14ac:dyDescent="0.25">
      <c r="A137" s="158"/>
      <c r="B137" s="158"/>
      <c r="C137" s="85"/>
      <c r="D137" s="175"/>
      <c r="E137" s="156"/>
      <c r="F137" s="176"/>
      <c r="G137" s="176"/>
      <c r="H137" s="176"/>
      <c r="I137" s="176"/>
      <c r="J137" s="156"/>
      <c r="K137" s="156"/>
      <c r="L137" s="148"/>
      <c r="M137" s="148"/>
      <c r="N137" s="148"/>
      <c r="O137" s="148"/>
      <c r="P137" s="148"/>
      <c r="Q137" s="148"/>
      <c r="R137" s="148"/>
      <c r="S137" s="156"/>
      <c r="T137" s="156"/>
      <c r="U137" s="150"/>
      <c r="V137" s="156"/>
      <c r="W137" s="87"/>
    </row>
    <row r="138" spans="1:23" ht="21" customHeight="1" x14ac:dyDescent="0.25">
      <c r="A138" s="158"/>
      <c r="B138" s="158"/>
      <c r="C138" s="85"/>
      <c r="D138" s="175"/>
      <c r="E138" s="156"/>
      <c r="F138" s="176"/>
      <c r="G138" s="176"/>
      <c r="H138" s="176"/>
      <c r="I138" s="176"/>
      <c r="J138" s="156"/>
      <c r="K138" s="156"/>
      <c r="L138" s="148"/>
      <c r="M138" s="148"/>
      <c r="N138" s="148"/>
      <c r="O138" s="148"/>
      <c r="P138" s="148"/>
      <c r="Q138" s="148"/>
      <c r="R138" s="148"/>
      <c r="S138" s="156"/>
      <c r="T138" s="156"/>
      <c r="U138" s="150"/>
      <c r="V138" s="156"/>
      <c r="W138" s="87"/>
    </row>
    <row r="139" spans="1:23" ht="21" customHeight="1" x14ac:dyDescent="0.25">
      <c r="A139" s="158"/>
      <c r="B139" s="158"/>
      <c r="C139" s="85"/>
      <c r="D139" s="175"/>
      <c r="E139" s="156"/>
      <c r="F139" s="176"/>
      <c r="G139" s="176"/>
      <c r="H139" s="176"/>
      <c r="I139" s="176"/>
      <c r="J139" s="156"/>
      <c r="K139" s="156"/>
      <c r="L139" s="148"/>
      <c r="M139" s="148"/>
      <c r="N139" s="148"/>
      <c r="O139" s="148"/>
      <c r="P139" s="148"/>
      <c r="Q139" s="148"/>
      <c r="R139" s="148"/>
      <c r="S139" s="156"/>
      <c r="T139" s="156"/>
      <c r="U139" s="150"/>
      <c r="V139" s="156"/>
      <c r="W139" s="87"/>
    </row>
    <row r="140" spans="1:23" ht="21" customHeight="1" x14ac:dyDescent="0.25">
      <c r="A140" s="158"/>
      <c r="B140" s="158"/>
      <c r="C140" s="85"/>
      <c r="D140" s="175"/>
      <c r="E140" s="156"/>
      <c r="F140" s="176"/>
      <c r="G140" s="176"/>
      <c r="H140" s="176"/>
      <c r="I140" s="176"/>
      <c r="J140" s="156"/>
      <c r="K140" s="156"/>
      <c r="L140" s="148"/>
      <c r="M140" s="148"/>
      <c r="N140" s="148"/>
      <c r="O140" s="148"/>
      <c r="P140" s="148"/>
      <c r="Q140" s="148"/>
      <c r="R140" s="148"/>
      <c r="S140" s="156"/>
      <c r="T140" s="156"/>
      <c r="U140" s="150"/>
      <c r="V140" s="156"/>
      <c r="W140" s="87"/>
    </row>
    <row r="141" spans="1:23" ht="21" customHeight="1" x14ac:dyDescent="0.25">
      <c r="A141" s="158"/>
      <c r="B141" s="158"/>
      <c r="C141" s="85"/>
      <c r="D141" s="175"/>
      <c r="E141" s="156"/>
      <c r="F141" s="176"/>
      <c r="G141" s="176"/>
      <c r="H141" s="176"/>
      <c r="I141" s="176"/>
      <c r="J141" s="156"/>
      <c r="K141" s="156"/>
      <c r="L141" s="148"/>
      <c r="M141" s="148"/>
      <c r="N141" s="148"/>
      <c r="O141" s="148"/>
      <c r="P141" s="148"/>
      <c r="Q141" s="148"/>
      <c r="R141" s="148"/>
      <c r="S141" s="156"/>
      <c r="T141" s="156"/>
      <c r="U141" s="150"/>
      <c r="V141" s="156"/>
      <c r="W141" s="87"/>
    </row>
    <row r="142" spans="1:23" ht="21" customHeight="1" x14ac:dyDescent="0.25">
      <c r="A142" s="158"/>
      <c r="B142" s="158"/>
      <c r="C142" s="85"/>
      <c r="D142" s="175"/>
      <c r="E142" s="156"/>
      <c r="F142" s="176"/>
      <c r="G142" s="176"/>
      <c r="H142" s="176"/>
      <c r="I142" s="176"/>
      <c r="J142" s="156"/>
      <c r="K142" s="156"/>
      <c r="L142" s="148"/>
      <c r="M142" s="148"/>
      <c r="N142" s="148"/>
      <c r="O142" s="148"/>
      <c r="P142" s="148"/>
      <c r="Q142" s="148"/>
      <c r="R142" s="148"/>
      <c r="S142" s="156"/>
      <c r="T142" s="156"/>
      <c r="U142" s="150"/>
      <c r="V142" s="156"/>
      <c r="W142" s="87"/>
    </row>
    <row r="143" spans="1:23" ht="21" customHeight="1" x14ac:dyDescent="0.25">
      <c r="A143" s="158"/>
      <c r="B143" s="158"/>
      <c r="C143" s="85"/>
      <c r="D143" s="175"/>
      <c r="E143" s="156"/>
      <c r="F143" s="176"/>
      <c r="G143" s="176"/>
      <c r="H143" s="176"/>
      <c r="I143" s="176"/>
      <c r="J143" s="156"/>
      <c r="K143" s="156"/>
      <c r="L143" s="148"/>
      <c r="M143" s="148"/>
      <c r="N143" s="148"/>
      <c r="O143" s="148"/>
      <c r="P143" s="148"/>
      <c r="Q143" s="148"/>
      <c r="R143" s="148"/>
      <c r="S143" s="156"/>
      <c r="T143" s="156"/>
      <c r="U143" s="150"/>
      <c r="V143" s="156"/>
      <c r="W143" s="87"/>
    </row>
    <row r="144" spans="1:23" ht="21" customHeight="1" x14ac:dyDescent="0.25">
      <c r="A144" s="158"/>
      <c r="B144" s="158"/>
      <c r="C144" s="85"/>
      <c r="D144" s="175"/>
      <c r="E144" s="156"/>
      <c r="F144" s="176"/>
      <c r="G144" s="176"/>
      <c r="H144" s="176"/>
      <c r="I144" s="176"/>
      <c r="J144" s="156"/>
      <c r="K144" s="156"/>
      <c r="L144" s="148"/>
      <c r="M144" s="148"/>
      <c r="N144" s="148"/>
      <c r="O144" s="148"/>
      <c r="P144" s="148"/>
      <c r="Q144" s="148"/>
      <c r="R144" s="148"/>
      <c r="S144" s="156"/>
      <c r="T144" s="156"/>
      <c r="U144" s="150"/>
      <c r="V144" s="156"/>
      <c r="W144" s="87"/>
    </row>
    <row r="145" spans="1:23" ht="21" customHeight="1" x14ac:dyDescent="0.25">
      <c r="A145" s="158"/>
      <c r="B145" s="158"/>
      <c r="C145" s="85"/>
      <c r="D145" s="175"/>
      <c r="E145" s="156"/>
      <c r="F145" s="176"/>
      <c r="G145" s="176"/>
      <c r="H145" s="176"/>
      <c r="I145" s="176"/>
      <c r="J145" s="156"/>
      <c r="K145" s="156"/>
      <c r="L145" s="148"/>
      <c r="M145" s="148"/>
      <c r="N145" s="148"/>
      <c r="O145" s="148"/>
      <c r="P145" s="148"/>
      <c r="Q145" s="148"/>
      <c r="R145" s="148"/>
      <c r="S145" s="156"/>
      <c r="T145" s="156"/>
      <c r="U145" s="150"/>
      <c r="V145" s="156"/>
      <c r="W145" s="87"/>
    </row>
    <row r="146" spans="1:23" ht="21" customHeight="1" x14ac:dyDescent="0.25">
      <c r="A146" s="158"/>
      <c r="B146" s="158"/>
      <c r="C146" s="85"/>
      <c r="D146" s="175"/>
      <c r="E146" s="156"/>
      <c r="F146" s="176"/>
      <c r="G146" s="176"/>
      <c r="H146" s="176"/>
      <c r="I146" s="176"/>
      <c r="J146" s="156"/>
      <c r="K146" s="156"/>
      <c r="L146" s="148"/>
      <c r="M146" s="148"/>
      <c r="N146" s="148"/>
      <c r="O146" s="148"/>
      <c r="P146" s="148"/>
      <c r="Q146" s="148"/>
      <c r="R146" s="148"/>
      <c r="S146" s="156"/>
      <c r="T146" s="156"/>
      <c r="U146" s="150"/>
      <c r="V146" s="156"/>
      <c r="W146" s="87"/>
    </row>
    <row r="147" spans="1:23" ht="21" customHeight="1" x14ac:dyDescent="0.25">
      <c r="A147" s="158"/>
      <c r="B147" s="158"/>
      <c r="C147" s="85"/>
      <c r="D147" s="175"/>
      <c r="E147" s="156"/>
      <c r="F147" s="176"/>
      <c r="G147" s="176"/>
      <c r="H147" s="176"/>
      <c r="I147" s="176"/>
      <c r="J147" s="156"/>
      <c r="K147" s="156"/>
      <c r="L147" s="148"/>
      <c r="M147" s="148"/>
      <c r="N147" s="148"/>
      <c r="O147" s="148"/>
      <c r="P147" s="148"/>
      <c r="Q147" s="148"/>
      <c r="R147" s="148"/>
      <c r="S147" s="156"/>
      <c r="T147" s="156"/>
      <c r="U147" s="150"/>
      <c r="V147" s="156"/>
      <c r="W147" s="87"/>
    </row>
    <row r="148" spans="1:23" ht="21" customHeight="1" x14ac:dyDescent="0.25">
      <c r="A148" s="158"/>
      <c r="B148" s="158"/>
      <c r="C148" s="85"/>
      <c r="D148" s="175"/>
      <c r="E148" s="156"/>
      <c r="F148" s="176"/>
      <c r="G148" s="176"/>
      <c r="H148" s="176"/>
      <c r="I148" s="176"/>
      <c r="J148" s="156"/>
      <c r="K148" s="156"/>
      <c r="L148" s="148"/>
      <c r="M148" s="148"/>
      <c r="N148" s="148"/>
      <c r="O148" s="148"/>
      <c r="P148" s="148"/>
      <c r="Q148" s="148"/>
      <c r="R148" s="148"/>
      <c r="S148" s="156"/>
      <c r="T148" s="156"/>
      <c r="U148" s="150"/>
      <c r="V148" s="156"/>
      <c r="W148" s="87"/>
    </row>
    <row r="149" spans="1:23" ht="21" customHeight="1" x14ac:dyDescent="0.25">
      <c r="A149" s="158"/>
      <c r="B149" s="158"/>
      <c r="C149" s="85"/>
      <c r="D149" s="175"/>
      <c r="E149" s="156"/>
      <c r="F149" s="176"/>
      <c r="G149" s="176"/>
      <c r="H149" s="176"/>
      <c r="I149" s="176"/>
      <c r="J149" s="156"/>
      <c r="K149" s="156"/>
      <c r="L149" s="148"/>
      <c r="M149" s="148"/>
      <c r="N149" s="148"/>
      <c r="O149" s="148"/>
      <c r="P149" s="148"/>
      <c r="Q149" s="148"/>
      <c r="R149" s="148"/>
      <c r="S149" s="156"/>
      <c r="T149" s="156"/>
      <c r="U149" s="150"/>
      <c r="V149" s="156"/>
      <c r="W149" s="87"/>
    </row>
    <row r="150" spans="1:23" ht="21" customHeight="1" x14ac:dyDescent="0.25">
      <c r="A150" s="158"/>
      <c r="B150" s="158"/>
      <c r="C150" s="85"/>
      <c r="D150" s="175"/>
      <c r="E150" s="156"/>
      <c r="F150" s="176"/>
      <c r="G150" s="176"/>
      <c r="H150" s="176"/>
      <c r="I150" s="176"/>
      <c r="J150" s="156"/>
      <c r="K150" s="156"/>
      <c r="L150" s="148"/>
      <c r="M150" s="148"/>
      <c r="N150" s="148"/>
      <c r="O150" s="148"/>
      <c r="P150" s="148"/>
      <c r="Q150" s="148"/>
      <c r="R150" s="148"/>
      <c r="S150" s="156"/>
      <c r="T150" s="156"/>
      <c r="U150" s="150"/>
      <c r="V150" s="156"/>
      <c r="W150" s="87"/>
    </row>
    <row r="151" spans="1:23" ht="21" customHeight="1" x14ac:dyDescent="0.25">
      <c r="A151" s="158"/>
      <c r="B151" s="158"/>
      <c r="C151" s="85"/>
      <c r="D151" s="175"/>
      <c r="E151" s="156"/>
      <c r="F151" s="176"/>
      <c r="G151" s="176"/>
      <c r="H151" s="176"/>
      <c r="I151" s="176"/>
      <c r="J151" s="156"/>
      <c r="K151" s="156"/>
      <c r="L151" s="148"/>
      <c r="M151" s="148"/>
      <c r="N151" s="148"/>
      <c r="O151" s="148"/>
      <c r="P151" s="148"/>
      <c r="Q151" s="148"/>
      <c r="R151" s="148"/>
      <c r="S151" s="156"/>
      <c r="T151" s="156"/>
      <c r="U151" s="150"/>
      <c r="V151" s="156"/>
      <c r="W151" s="87"/>
    </row>
    <row r="152" spans="1:23" ht="21" customHeight="1" x14ac:dyDescent="0.25">
      <c r="A152" s="158"/>
      <c r="B152" s="158"/>
      <c r="C152" s="85"/>
      <c r="D152" s="175"/>
      <c r="E152" s="156"/>
      <c r="F152" s="176"/>
      <c r="G152" s="176"/>
      <c r="H152" s="176"/>
      <c r="I152" s="176"/>
      <c r="J152" s="156"/>
      <c r="K152" s="156"/>
      <c r="L152" s="148"/>
      <c r="M152" s="148"/>
      <c r="N152" s="148"/>
      <c r="O152" s="148"/>
      <c r="P152" s="148"/>
      <c r="Q152" s="148"/>
      <c r="R152" s="148"/>
      <c r="S152" s="156"/>
      <c r="T152" s="156"/>
      <c r="U152" s="150"/>
      <c r="V152" s="156"/>
      <c r="W152" s="87"/>
    </row>
    <row r="153" spans="1:23" ht="21" customHeight="1" x14ac:dyDescent="0.25">
      <c r="A153" s="158"/>
      <c r="B153" s="158"/>
      <c r="C153" s="85"/>
      <c r="D153" s="175"/>
      <c r="E153" s="156"/>
      <c r="F153" s="176"/>
      <c r="G153" s="176"/>
      <c r="H153" s="176"/>
      <c r="I153" s="176"/>
      <c r="J153" s="156"/>
      <c r="K153" s="156"/>
      <c r="L153" s="148"/>
      <c r="M153" s="148"/>
      <c r="N153" s="148"/>
      <c r="O153" s="148"/>
      <c r="P153" s="148"/>
      <c r="Q153" s="148"/>
      <c r="R153" s="148"/>
      <c r="S153" s="156"/>
      <c r="T153" s="156"/>
      <c r="U153" s="150"/>
      <c r="V153" s="156"/>
      <c r="W153" s="87"/>
    </row>
    <row r="154" spans="1:23" ht="21" customHeight="1" x14ac:dyDescent="0.25">
      <c r="A154" s="158"/>
      <c r="B154" s="158"/>
      <c r="C154" s="85"/>
      <c r="D154" s="175"/>
      <c r="E154" s="156"/>
      <c r="F154" s="176"/>
      <c r="G154" s="176"/>
      <c r="H154" s="176"/>
      <c r="I154" s="176"/>
      <c r="J154" s="156"/>
      <c r="K154" s="156"/>
      <c r="L154" s="148"/>
      <c r="M154" s="148"/>
      <c r="N154" s="148"/>
      <c r="O154" s="148"/>
      <c r="P154" s="148"/>
      <c r="Q154" s="148"/>
      <c r="R154" s="148"/>
      <c r="S154" s="156"/>
      <c r="T154" s="156"/>
      <c r="U154" s="150"/>
      <c r="V154" s="156"/>
      <c r="W154" s="87"/>
    </row>
    <row r="155" spans="1:23" ht="21" customHeight="1" x14ac:dyDescent="0.25">
      <c r="A155" s="158"/>
      <c r="B155" s="158"/>
      <c r="C155" s="85"/>
      <c r="D155" s="175"/>
      <c r="E155" s="156"/>
      <c r="F155" s="176"/>
      <c r="G155" s="176"/>
      <c r="H155" s="176"/>
      <c r="I155" s="176"/>
      <c r="J155" s="156"/>
      <c r="K155" s="156"/>
      <c r="L155" s="148"/>
      <c r="M155" s="148"/>
      <c r="N155" s="148"/>
      <c r="O155" s="148"/>
      <c r="P155" s="148"/>
      <c r="Q155" s="148"/>
      <c r="R155" s="148"/>
      <c r="S155" s="156"/>
      <c r="T155" s="156"/>
      <c r="U155" s="150"/>
      <c r="V155" s="156"/>
      <c r="W155" s="87"/>
    </row>
    <row r="156" spans="1:23" ht="21" customHeight="1" x14ac:dyDescent="0.25">
      <c r="A156" s="158"/>
      <c r="B156" s="158"/>
      <c r="C156" s="85"/>
      <c r="D156" s="175"/>
      <c r="E156" s="156"/>
      <c r="F156" s="176"/>
      <c r="G156" s="176"/>
      <c r="H156" s="176"/>
      <c r="I156" s="176"/>
      <c r="J156" s="156"/>
      <c r="K156" s="156"/>
      <c r="L156" s="148"/>
      <c r="M156" s="148"/>
      <c r="N156" s="148"/>
      <c r="O156" s="148"/>
      <c r="P156" s="148"/>
      <c r="Q156" s="148"/>
      <c r="R156" s="148"/>
      <c r="S156" s="156"/>
      <c r="T156" s="156"/>
      <c r="U156" s="150"/>
      <c r="V156" s="156"/>
      <c r="W156" s="87"/>
    </row>
    <row r="157" spans="1:23" ht="21" customHeight="1" x14ac:dyDescent="0.25">
      <c r="A157" s="158"/>
      <c r="B157" s="158"/>
      <c r="C157" s="85"/>
      <c r="D157" s="175"/>
      <c r="E157" s="156"/>
      <c r="F157" s="176"/>
      <c r="G157" s="176"/>
      <c r="H157" s="176"/>
      <c r="I157" s="176"/>
      <c r="J157" s="156"/>
      <c r="K157" s="156"/>
      <c r="L157" s="148"/>
      <c r="M157" s="148"/>
      <c r="N157" s="148"/>
      <c r="O157" s="148"/>
      <c r="P157" s="148"/>
      <c r="Q157" s="148"/>
      <c r="R157" s="148"/>
      <c r="S157" s="156"/>
      <c r="T157" s="156"/>
      <c r="U157" s="150"/>
      <c r="V157" s="156"/>
      <c r="W157" s="87"/>
    </row>
    <row r="158" spans="1:23" ht="21" customHeight="1" x14ac:dyDescent="0.25">
      <c r="A158" s="158"/>
      <c r="B158" s="158"/>
      <c r="C158" s="85"/>
      <c r="D158" s="175"/>
      <c r="E158" s="156"/>
      <c r="F158" s="176"/>
      <c r="G158" s="176"/>
      <c r="H158" s="176"/>
      <c r="I158" s="176"/>
      <c r="J158" s="156"/>
      <c r="K158" s="156"/>
      <c r="L158" s="148"/>
      <c r="M158" s="148"/>
      <c r="N158" s="148"/>
      <c r="O158" s="148"/>
      <c r="P158" s="148"/>
      <c r="Q158" s="148"/>
      <c r="R158" s="148"/>
      <c r="S158" s="156"/>
      <c r="T158" s="156"/>
      <c r="U158" s="150"/>
      <c r="V158" s="156"/>
      <c r="W158" s="87"/>
    </row>
    <row r="159" spans="1:23" ht="21" customHeight="1" x14ac:dyDescent="0.25">
      <c r="A159" s="158"/>
      <c r="B159" s="158"/>
      <c r="C159" s="85"/>
      <c r="D159" s="175"/>
      <c r="E159" s="156"/>
      <c r="F159" s="176"/>
      <c r="G159" s="176"/>
      <c r="H159" s="176"/>
      <c r="I159" s="176"/>
      <c r="J159" s="156"/>
      <c r="K159" s="156"/>
      <c r="L159" s="148"/>
      <c r="M159" s="148"/>
      <c r="N159" s="148"/>
      <c r="O159" s="148"/>
      <c r="P159" s="148"/>
      <c r="Q159" s="148"/>
      <c r="R159" s="148"/>
      <c r="S159" s="156"/>
      <c r="T159" s="156"/>
      <c r="U159" s="150"/>
      <c r="V159" s="156"/>
      <c r="W159" s="87"/>
    </row>
    <row r="160" spans="1:23" ht="21" customHeight="1" x14ac:dyDescent="0.25">
      <c r="A160" s="158"/>
      <c r="B160" s="158"/>
      <c r="C160" s="85"/>
      <c r="D160" s="175"/>
      <c r="E160" s="156"/>
      <c r="F160" s="176"/>
      <c r="G160" s="176"/>
      <c r="H160" s="176"/>
      <c r="I160" s="176"/>
      <c r="J160" s="156"/>
      <c r="K160" s="156"/>
      <c r="L160" s="148"/>
      <c r="M160" s="148"/>
      <c r="N160" s="148"/>
      <c r="O160" s="148"/>
      <c r="P160" s="148"/>
      <c r="Q160" s="148"/>
      <c r="R160" s="148"/>
      <c r="S160" s="156"/>
      <c r="T160" s="156"/>
      <c r="U160" s="150"/>
      <c r="V160" s="156"/>
      <c r="W160" s="87"/>
    </row>
    <row r="161" spans="1:23" ht="21" customHeight="1" x14ac:dyDescent="0.25">
      <c r="A161" s="158"/>
      <c r="B161" s="158"/>
      <c r="C161" s="85"/>
      <c r="D161" s="175"/>
      <c r="E161" s="156"/>
      <c r="F161" s="176"/>
      <c r="G161" s="176"/>
      <c r="H161" s="176"/>
      <c r="I161" s="176"/>
      <c r="J161" s="156"/>
      <c r="K161" s="156"/>
      <c r="L161" s="148"/>
      <c r="M161" s="148"/>
      <c r="N161" s="148"/>
      <c r="O161" s="148"/>
      <c r="P161" s="148"/>
      <c r="Q161" s="148"/>
      <c r="R161" s="148"/>
      <c r="S161" s="156"/>
      <c r="T161" s="156"/>
      <c r="U161" s="150"/>
      <c r="V161" s="156"/>
      <c r="W161" s="87"/>
    </row>
    <row r="162" spans="1:23" ht="21" customHeight="1" x14ac:dyDescent="0.25">
      <c r="A162" s="158"/>
      <c r="B162" s="158"/>
      <c r="C162" s="85"/>
      <c r="D162" s="175"/>
      <c r="E162" s="156"/>
      <c r="F162" s="176"/>
      <c r="G162" s="176"/>
      <c r="H162" s="176"/>
      <c r="I162" s="176"/>
      <c r="J162" s="156"/>
      <c r="K162" s="156"/>
      <c r="L162" s="148"/>
      <c r="M162" s="148"/>
      <c r="N162" s="148"/>
      <c r="O162" s="148"/>
      <c r="P162" s="148"/>
      <c r="Q162" s="148"/>
      <c r="R162" s="148"/>
      <c r="S162" s="156"/>
      <c r="T162" s="156"/>
      <c r="U162" s="150"/>
      <c r="V162" s="156"/>
      <c r="W162" s="87"/>
    </row>
    <row r="163" spans="1:23" ht="21" customHeight="1" x14ac:dyDescent="0.25">
      <c r="A163" s="158"/>
      <c r="B163" s="158"/>
      <c r="C163" s="85"/>
      <c r="D163" s="175"/>
      <c r="E163" s="156"/>
      <c r="F163" s="176"/>
      <c r="G163" s="176"/>
      <c r="H163" s="176"/>
      <c r="I163" s="176"/>
      <c r="J163" s="156"/>
      <c r="K163" s="156"/>
      <c r="L163" s="148"/>
      <c r="M163" s="148"/>
      <c r="N163" s="148"/>
      <c r="O163" s="148"/>
      <c r="P163" s="148"/>
      <c r="Q163" s="148"/>
      <c r="R163" s="148"/>
      <c r="S163" s="156"/>
      <c r="T163" s="156"/>
      <c r="U163" s="150"/>
      <c r="V163" s="156"/>
      <c r="W163" s="87"/>
    </row>
    <row r="164" spans="1:23" ht="21" customHeight="1" x14ac:dyDescent="0.25">
      <c r="A164" s="158"/>
      <c r="B164" s="158"/>
      <c r="C164" s="85"/>
      <c r="D164" s="175"/>
      <c r="E164" s="156"/>
      <c r="F164" s="176"/>
      <c r="G164" s="176"/>
      <c r="H164" s="176"/>
      <c r="I164" s="176"/>
      <c r="J164" s="156"/>
      <c r="K164" s="156"/>
      <c r="L164" s="148"/>
      <c r="M164" s="148"/>
      <c r="N164" s="148"/>
      <c r="O164" s="148"/>
      <c r="P164" s="148"/>
      <c r="Q164" s="148"/>
      <c r="R164" s="148"/>
      <c r="S164" s="156"/>
      <c r="T164" s="156"/>
      <c r="U164" s="150"/>
      <c r="V164" s="156"/>
      <c r="W164" s="87"/>
    </row>
    <row r="165" spans="1:23" ht="21" customHeight="1" x14ac:dyDescent="0.25">
      <c r="A165" s="158"/>
      <c r="B165" s="158"/>
      <c r="C165" s="85"/>
      <c r="D165" s="175"/>
      <c r="E165" s="156"/>
      <c r="F165" s="176"/>
      <c r="G165" s="176"/>
      <c r="H165" s="176"/>
      <c r="I165" s="176"/>
      <c r="J165" s="156"/>
      <c r="K165" s="156"/>
      <c r="L165" s="148"/>
      <c r="M165" s="148"/>
      <c r="N165" s="148"/>
      <c r="O165" s="148"/>
      <c r="P165" s="148"/>
      <c r="Q165" s="148"/>
      <c r="R165" s="148"/>
      <c r="S165" s="156"/>
      <c r="T165" s="156"/>
      <c r="U165" s="150"/>
      <c r="V165" s="156"/>
      <c r="W165" s="87"/>
    </row>
    <row r="166" spans="1:23" ht="21" customHeight="1" x14ac:dyDescent="0.25">
      <c r="A166" s="158"/>
      <c r="B166" s="158"/>
      <c r="C166" s="85"/>
      <c r="D166" s="175"/>
      <c r="E166" s="156"/>
      <c r="F166" s="176"/>
      <c r="G166" s="176"/>
      <c r="H166" s="176"/>
      <c r="I166" s="176"/>
      <c r="J166" s="156"/>
      <c r="K166" s="156"/>
      <c r="L166" s="148"/>
      <c r="M166" s="148"/>
      <c r="N166" s="148"/>
      <c r="O166" s="148"/>
      <c r="P166" s="148"/>
      <c r="Q166" s="148"/>
      <c r="R166" s="148"/>
      <c r="S166" s="156"/>
      <c r="T166" s="156"/>
      <c r="U166" s="150"/>
      <c r="V166" s="156"/>
      <c r="W166" s="87"/>
    </row>
    <row r="167" spans="1:23" ht="21" customHeight="1" x14ac:dyDescent="0.25">
      <c r="A167" s="158"/>
      <c r="B167" s="158"/>
      <c r="C167" s="85"/>
      <c r="D167" s="175"/>
      <c r="E167" s="156"/>
      <c r="F167" s="176"/>
      <c r="G167" s="176"/>
      <c r="H167" s="176"/>
      <c r="I167" s="176"/>
      <c r="J167" s="156"/>
      <c r="K167" s="156"/>
      <c r="L167" s="148"/>
      <c r="M167" s="148"/>
      <c r="N167" s="148"/>
      <c r="O167" s="148"/>
      <c r="P167" s="148"/>
      <c r="Q167" s="148"/>
      <c r="R167" s="148"/>
      <c r="S167" s="156"/>
      <c r="T167" s="156"/>
      <c r="U167" s="150"/>
      <c r="V167" s="156"/>
      <c r="W167" s="87"/>
    </row>
    <row r="168" spans="1:23" ht="21" customHeight="1" x14ac:dyDescent="0.25">
      <c r="A168" s="158"/>
      <c r="B168" s="158"/>
      <c r="C168" s="85"/>
      <c r="D168" s="175"/>
      <c r="E168" s="156"/>
      <c r="F168" s="176"/>
      <c r="G168" s="176"/>
      <c r="H168" s="176"/>
      <c r="I168" s="176"/>
      <c r="J168" s="156"/>
      <c r="K168" s="156"/>
      <c r="L168" s="148"/>
      <c r="M168" s="148"/>
      <c r="N168" s="148"/>
      <c r="O168" s="148"/>
      <c r="P168" s="148"/>
      <c r="Q168" s="148"/>
      <c r="R168" s="148"/>
      <c r="S168" s="156"/>
      <c r="T168" s="156"/>
      <c r="U168" s="150"/>
      <c r="V168" s="156"/>
      <c r="W168" s="87"/>
    </row>
    <row r="169" spans="1:23" ht="21" customHeight="1" x14ac:dyDescent="0.25">
      <c r="A169" s="158"/>
      <c r="B169" s="158"/>
      <c r="C169" s="85"/>
      <c r="D169" s="175"/>
      <c r="E169" s="156"/>
      <c r="F169" s="176"/>
      <c r="G169" s="176"/>
      <c r="H169" s="176"/>
      <c r="I169" s="176"/>
      <c r="J169" s="156"/>
      <c r="K169" s="156"/>
      <c r="L169" s="148"/>
      <c r="M169" s="148"/>
      <c r="N169" s="148"/>
      <c r="O169" s="148"/>
      <c r="P169" s="148"/>
      <c r="Q169" s="148"/>
      <c r="R169" s="148"/>
      <c r="S169" s="156"/>
      <c r="T169" s="156"/>
      <c r="U169" s="150"/>
      <c r="V169" s="156"/>
      <c r="W169" s="87"/>
    </row>
    <row r="170" spans="1:23" ht="21" customHeight="1" x14ac:dyDescent="0.25">
      <c r="A170" s="158"/>
      <c r="B170" s="158"/>
      <c r="C170" s="85"/>
      <c r="D170" s="175"/>
      <c r="E170" s="156"/>
      <c r="F170" s="176"/>
      <c r="G170" s="176"/>
      <c r="H170" s="176"/>
      <c r="I170" s="176"/>
      <c r="J170" s="156"/>
      <c r="K170" s="156"/>
      <c r="L170" s="148"/>
      <c r="M170" s="148"/>
      <c r="N170" s="148"/>
      <c r="O170" s="148"/>
      <c r="P170" s="148"/>
      <c r="Q170" s="148"/>
      <c r="R170" s="148"/>
      <c r="S170" s="156"/>
      <c r="T170" s="156"/>
      <c r="U170" s="150"/>
      <c r="V170" s="156"/>
      <c r="W170" s="87"/>
    </row>
    <row r="171" spans="1:23" ht="21" customHeight="1" x14ac:dyDescent="0.25">
      <c r="A171" s="158"/>
      <c r="B171" s="158"/>
      <c r="C171" s="85"/>
      <c r="D171" s="175"/>
      <c r="E171" s="156"/>
      <c r="F171" s="176"/>
      <c r="G171" s="176"/>
      <c r="H171" s="176"/>
      <c r="I171" s="176"/>
      <c r="J171" s="156"/>
      <c r="K171" s="156"/>
      <c r="L171" s="148"/>
      <c r="M171" s="148"/>
      <c r="N171" s="148"/>
      <c r="O171" s="148"/>
      <c r="P171" s="148"/>
      <c r="Q171" s="148"/>
      <c r="R171" s="148"/>
      <c r="S171" s="156"/>
      <c r="T171" s="156"/>
      <c r="U171" s="150"/>
      <c r="V171" s="156"/>
      <c r="W171" s="87"/>
    </row>
    <row r="172" spans="1:23" ht="21" customHeight="1" x14ac:dyDescent="0.25">
      <c r="A172" s="158"/>
      <c r="B172" s="158"/>
      <c r="C172" s="85"/>
      <c r="D172" s="175"/>
      <c r="E172" s="156"/>
      <c r="F172" s="176"/>
      <c r="G172" s="176"/>
      <c r="H172" s="176"/>
      <c r="I172" s="176"/>
      <c r="J172" s="156"/>
      <c r="K172" s="156"/>
      <c r="L172" s="148"/>
      <c r="M172" s="148"/>
      <c r="N172" s="148"/>
      <c r="O172" s="148"/>
      <c r="P172" s="148"/>
      <c r="Q172" s="148"/>
      <c r="R172" s="148"/>
      <c r="S172" s="156"/>
      <c r="T172" s="156"/>
      <c r="U172" s="150"/>
      <c r="V172" s="156"/>
      <c r="W172" s="87"/>
    </row>
    <row r="173" spans="1:23" ht="21" customHeight="1" x14ac:dyDescent="0.25">
      <c r="A173" s="158"/>
      <c r="B173" s="158"/>
      <c r="C173" s="85"/>
      <c r="D173" s="175"/>
      <c r="E173" s="156"/>
      <c r="F173" s="176"/>
      <c r="G173" s="176"/>
      <c r="H173" s="176"/>
      <c r="I173" s="176"/>
      <c r="J173" s="156"/>
      <c r="K173" s="156"/>
      <c r="L173" s="148"/>
      <c r="M173" s="148"/>
      <c r="N173" s="148"/>
      <c r="O173" s="148"/>
      <c r="P173" s="148"/>
      <c r="Q173" s="148"/>
      <c r="R173" s="148"/>
      <c r="S173" s="156"/>
      <c r="T173" s="156"/>
      <c r="U173" s="150"/>
      <c r="V173" s="156"/>
      <c r="W173" s="87"/>
    </row>
    <row r="174" spans="1:23" ht="21" customHeight="1" x14ac:dyDescent="0.25">
      <c r="A174" s="158"/>
      <c r="B174" s="158"/>
      <c r="C174" s="85"/>
      <c r="D174" s="175"/>
      <c r="E174" s="156"/>
      <c r="F174" s="176"/>
      <c r="G174" s="176"/>
      <c r="H174" s="176"/>
      <c r="I174" s="176"/>
      <c r="J174" s="156"/>
      <c r="K174" s="156"/>
      <c r="L174" s="148"/>
      <c r="M174" s="148"/>
      <c r="N174" s="148"/>
      <c r="O174" s="148"/>
      <c r="P174" s="148"/>
      <c r="Q174" s="148"/>
      <c r="R174" s="148"/>
      <c r="S174" s="156"/>
      <c r="T174" s="156"/>
      <c r="U174" s="150"/>
      <c r="V174" s="156"/>
      <c r="W174" s="87"/>
    </row>
    <row r="175" spans="1:23" ht="21" customHeight="1" x14ac:dyDescent="0.25">
      <c r="A175" s="158"/>
      <c r="B175" s="158"/>
      <c r="C175" s="85"/>
      <c r="D175" s="175"/>
      <c r="E175" s="156"/>
      <c r="F175" s="176"/>
      <c r="G175" s="176"/>
      <c r="H175" s="176"/>
      <c r="I175" s="176"/>
      <c r="J175" s="156"/>
      <c r="K175" s="156"/>
      <c r="L175" s="148"/>
      <c r="M175" s="148"/>
      <c r="N175" s="148"/>
      <c r="O175" s="148"/>
      <c r="P175" s="148"/>
      <c r="Q175" s="148"/>
      <c r="R175" s="148"/>
      <c r="S175" s="156"/>
      <c r="T175" s="156"/>
      <c r="U175" s="150"/>
      <c r="V175" s="156"/>
      <c r="W175" s="87"/>
    </row>
    <row r="176" spans="1:23" ht="21" customHeight="1" x14ac:dyDescent="0.25">
      <c r="A176" s="158"/>
      <c r="B176" s="158"/>
      <c r="C176" s="85"/>
      <c r="D176" s="175"/>
      <c r="E176" s="156"/>
      <c r="F176" s="176"/>
      <c r="G176" s="176"/>
      <c r="H176" s="176"/>
      <c r="I176" s="176"/>
      <c r="J176" s="156"/>
      <c r="K176" s="156"/>
      <c r="L176" s="148"/>
      <c r="M176" s="148"/>
      <c r="N176" s="148"/>
      <c r="O176" s="148"/>
      <c r="P176" s="148"/>
      <c r="Q176" s="148"/>
      <c r="R176" s="148"/>
      <c r="S176" s="156"/>
      <c r="T176" s="156"/>
      <c r="U176" s="150"/>
      <c r="V176" s="156"/>
      <c r="W176" s="87"/>
    </row>
    <row r="177" spans="1:23" ht="21" customHeight="1" x14ac:dyDescent="0.25">
      <c r="A177" s="158"/>
      <c r="B177" s="158"/>
      <c r="C177" s="85"/>
      <c r="D177" s="175"/>
      <c r="E177" s="156"/>
      <c r="F177" s="176"/>
      <c r="G177" s="176"/>
      <c r="H177" s="176"/>
      <c r="I177" s="176"/>
      <c r="J177" s="156"/>
      <c r="K177" s="156"/>
      <c r="L177" s="148"/>
      <c r="M177" s="148"/>
      <c r="N177" s="148"/>
      <c r="O177" s="148"/>
      <c r="P177" s="148"/>
      <c r="Q177" s="148"/>
      <c r="R177" s="148"/>
      <c r="S177" s="156"/>
      <c r="T177" s="156"/>
      <c r="U177" s="150"/>
      <c r="V177" s="156"/>
      <c r="W177" s="87"/>
    </row>
    <row r="178" spans="1:23" ht="21" customHeight="1" x14ac:dyDescent="0.25">
      <c r="A178" s="158"/>
      <c r="B178" s="158"/>
      <c r="C178" s="85"/>
      <c r="D178" s="175"/>
      <c r="E178" s="156"/>
      <c r="F178" s="176"/>
      <c r="G178" s="176"/>
      <c r="H178" s="176"/>
      <c r="I178" s="176"/>
      <c r="J178" s="156"/>
      <c r="K178" s="156"/>
      <c r="L178" s="148"/>
      <c r="M178" s="148"/>
      <c r="N178" s="148"/>
      <c r="O178" s="148"/>
      <c r="P178" s="148"/>
      <c r="Q178" s="148"/>
      <c r="R178" s="148"/>
      <c r="S178" s="156"/>
      <c r="T178" s="156"/>
      <c r="U178" s="150"/>
      <c r="V178" s="156"/>
      <c r="W178" s="87"/>
    </row>
    <row r="179" spans="1:23" ht="21" customHeight="1" x14ac:dyDescent="0.25">
      <c r="A179" s="158"/>
      <c r="B179" s="158"/>
      <c r="C179" s="85"/>
      <c r="D179" s="175"/>
      <c r="E179" s="156"/>
      <c r="F179" s="176"/>
      <c r="G179" s="176"/>
      <c r="H179" s="176"/>
      <c r="I179" s="176"/>
      <c r="J179" s="156"/>
      <c r="K179" s="156"/>
      <c r="L179" s="148"/>
      <c r="M179" s="148"/>
      <c r="N179" s="148"/>
      <c r="O179" s="148"/>
      <c r="P179" s="148"/>
      <c r="Q179" s="148"/>
      <c r="R179" s="148"/>
      <c r="S179" s="156"/>
      <c r="T179" s="156"/>
      <c r="U179" s="150"/>
      <c r="V179" s="156"/>
      <c r="W179" s="87"/>
    </row>
    <row r="180" spans="1:23" ht="21" customHeight="1" x14ac:dyDescent="0.25">
      <c r="A180" s="158"/>
      <c r="B180" s="158"/>
      <c r="C180" s="85"/>
      <c r="D180" s="175"/>
      <c r="E180" s="156"/>
      <c r="F180" s="176"/>
      <c r="G180" s="176"/>
      <c r="H180" s="176"/>
      <c r="I180" s="176"/>
      <c r="J180" s="156"/>
      <c r="K180" s="156"/>
      <c r="L180" s="148"/>
      <c r="M180" s="148"/>
      <c r="N180" s="148"/>
      <c r="O180" s="148"/>
      <c r="P180" s="148"/>
      <c r="Q180" s="148"/>
      <c r="R180" s="148"/>
      <c r="S180" s="156"/>
      <c r="T180" s="156"/>
      <c r="U180" s="150"/>
      <c r="V180" s="156"/>
      <c r="W180" s="87"/>
    </row>
    <row r="181" spans="1:23" ht="21" customHeight="1" x14ac:dyDescent="0.25">
      <c r="A181" s="158"/>
      <c r="B181" s="158"/>
      <c r="C181" s="85"/>
      <c r="D181" s="175"/>
      <c r="E181" s="156"/>
      <c r="F181" s="176"/>
      <c r="G181" s="176"/>
      <c r="H181" s="176"/>
      <c r="I181" s="176"/>
      <c r="J181" s="156"/>
      <c r="K181" s="156"/>
      <c r="L181" s="148"/>
      <c r="M181" s="148"/>
      <c r="N181" s="148"/>
      <c r="O181" s="148"/>
      <c r="P181" s="148"/>
      <c r="Q181" s="148"/>
      <c r="R181" s="148"/>
      <c r="S181" s="156"/>
      <c r="T181" s="156"/>
      <c r="U181" s="150"/>
      <c r="V181" s="156"/>
      <c r="W181" s="87"/>
    </row>
    <row r="182" spans="1:23" ht="21" customHeight="1" x14ac:dyDescent="0.25">
      <c r="A182" s="158"/>
      <c r="B182" s="158"/>
      <c r="C182" s="85"/>
      <c r="D182" s="175"/>
      <c r="E182" s="156"/>
      <c r="F182" s="176"/>
      <c r="G182" s="176"/>
      <c r="H182" s="176"/>
      <c r="I182" s="176"/>
      <c r="J182" s="156"/>
      <c r="K182" s="156"/>
      <c r="L182" s="148"/>
      <c r="M182" s="148"/>
      <c r="N182" s="148"/>
      <c r="O182" s="148"/>
      <c r="P182" s="148"/>
      <c r="Q182" s="148"/>
      <c r="R182" s="148"/>
      <c r="S182" s="156"/>
      <c r="T182" s="156"/>
      <c r="U182" s="150"/>
      <c r="V182" s="156"/>
      <c r="W182" s="87"/>
    </row>
    <row r="183" spans="1:23" ht="21" customHeight="1" x14ac:dyDescent="0.25">
      <c r="A183" s="158"/>
      <c r="B183" s="158"/>
      <c r="C183" s="85"/>
      <c r="D183" s="175"/>
      <c r="E183" s="156"/>
      <c r="F183" s="176"/>
      <c r="G183" s="176"/>
      <c r="H183" s="176"/>
      <c r="I183" s="176"/>
      <c r="J183" s="156"/>
      <c r="K183" s="156"/>
      <c r="L183" s="148"/>
      <c r="M183" s="148"/>
      <c r="N183" s="148"/>
      <c r="O183" s="148"/>
      <c r="P183" s="148"/>
      <c r="Q183" s="148"/>
      <c r="R183" s="148"/>
      <c r="S183" s="156"/>
      <c r="T183" s="156"/>
      <c r="U183" s="150"/>
      <c r="V183" s="156"/>
      <c r="W183" s="87"/>
    </row>
    <row r="184" spans="1:23" ht="21" customHeight="1" x14ac:dyDescent="0.25">
      <c r="A184" s="158"/>
      <c r="B184" s="158"/>
      <c r="C184" s="85"/>
      <c r="D184" s="175"/>
      <c r="E184" s="156"/>
      <c r="F184" s="176"/>
      <c r="G184" s="176"/>
      <c r="H184" s="176"/>
      <c r="I184" s="176"/>
      <c r="J184" s="156"/>
      <c r="K184" s="156"/>
      <c r="L184" s="148"/>
      <c r="M184" s="148"/>
      <c r="N184" s="148"/>
      <c r="O184" s="148"/>
      <c r="P184" s="148"/>
      <c r="Q184" s="148"/>
      <c r="R184" s="148"/>
      <c r="S184" s="156"/>
      <c r="T184" s="156"/>
      <c r="U184" s="150"/>
      <c r="V184" s="156"/>
      <c r="W184" s="87"/>
    </row>
    <row r="185" spans="1:23" ht="21" customHeight="1" x14ac:dyDescent="0.25">
      <c r="A185" s="158"/>
      <c r="B185" s="158"/>
      <c r="C185" s="85"/>
      <c r="D185" s="175"/>
      <c r="E185" s="156"/>
      <c r="F185" s="176"/>
      <c r="G185" s="176"/>
      <c r="H185" s="176"/>
      <c r="I185" s="176"/>
      <c r="J185" s="156"/>
      <c r="K185" s="156"/>
      <c r="L185" s="148"/>
      <c r="M185" s="148"/>
      <c r="N185" s="148"/>
      <c r="O185" s="148"/>
      <c r="P185" s="148"/>
      <c r="Q185" s="148"/>
      <c r="R185" s="148"/>
      <c r="S185" s="156"/>
      <c r="T185" s="156"/>
      <c r="U185" s="150"/>
      <c r="V185" s="156"/>
      <c r="W185" s="87"/>
    </row>
    <row r="186" spans="1:23" ht="21" customHeight="1" x14ac:dyDescent="0.25">
      <c r="A186" s="158"/>
      <c r="B186" s="158"/>
      <c r="C186" s="85"/>
      <c r="D186" s="175"/>
      <c r="E186" s="156"/>
      <c r="F186" s="176"/>
      <c r="G186" s="176"/>
      <c r="H186" s="176"/>
      <c r="I186" s="176"/>
      <c r="J186" s="156"/>
      <c r="K186" s="156"/>
      <c r="L186" s="148"/>
      <c r="M186" s="148"/>
      <c r="N186" s="148"/>
      <c r="O186" s="148"/>
      <c r="P186" s="148"/>
      <c r="Q186" s="148"/>
      <c r="R186" s="148"/>
      <c r="S186" s="156"/>
      <c r="T186" s="156"/>
      <c r="U186" s="150"/>
      <c r="V186" s="156"/>
      <c r="W186" s="87"/>
    </row>
    <row r="187" spans="1:23" ht="21" customHeight="1" x14ac:dyDescent="0.25">
      <c r="A187" s="158"/>
      <c r="B187" s="158"/>
      <c r="C187" s="85"/>
      <c r="D187" s="175"/>
      <c r="E187" s="156"/>
      <c r="F187" s="176"/>
      <c r="G187" s="176"/>
      <c r="H187" s="176"/>
      <c r="I187" s="176"/>
      <c r="J187" s="156"/>
      <c r="K187" s="156"/>
      <c r="L187" s="148"/>
      <c r="M187" s="148"/>
      <c r="N187" s="148"/>
      <c r="O187" s="148"/>
      <c r="P187" s="148"/>
      <c r="Q187" s="148"/>
      <c r="R187" s="148"/>
      <c r="S187" s="156"/>
      <c r="T187" s="156"/>
      <c r="U187" s="150"/>
      <c r="V187" s="156"/>
      <c r="W187" s="87"/>
    </row>
    <row r="188" spans="1:23" ht="21" customHeight="1" x14ac:dyDescent="0.25">
      <c r="A188" s="158"/>
      <c r="B188" s="158"/>
      <c r="C188" s="85"/>
      <c r="D188" s="175"/>
      <c r="E188" s="156"/>
      <c r="F188" s="176"/>
      <c r="G188" s="176"/>
      <c r="H188" s="176"/>
      <c r="I188" s="176"/>
      <c r="J188" s="156"/>
      <c r="K188" s="156"/>
      <c r="L188" s="148"/>
      <c r="M188" s="148"/>
      <c r="N188" s="148"/>
      <c r="O188" s="148"/>
      <c r="P188" s="148"/>
      <c r="Q188" s="148"/>
      <c r="R188" s="148"/>
      <c r="S188" s="156"/>
      <c r="T188" s="156"/>
      <c r="U188" s="150"/>
      <c r="V188" s="156"/>
      <c r="W188" s="87"/>
    </row>
    <row r="189" spans="1:23" ht="21" customHeight="1" x14ac:dyDescent="0.25">
      <c r="A189" s="158"/>
      <c r="B189" s="158"/>
      <c r="C189" s="85"/>
      <c r="D189" s="175"/>
      <c r="E189" s="156"/>
      <c r="F189" s="176"/>
      <c r="G189" s="176"/>
      <c r="H189" s="176"/>
      <c r="I189" s="176"/>
      <c r="J189" s="156"/>
      <c r="K189" s="156"/>
      <c r="L189" s="148"/>
      <c r="M189" s="148"/>
      <c r="N189" s="148"/>
      <c r="O189" s="148"/>
      <c r="P189" s="148"/>
      <c r="Q189" s="148"/>
      <c r="R189" s="148"/>
      <c r="S189" s="156"/>
      <c r="T189" s="156"/>
      <c r="U189" s="150"/>
      <c r="V189" s="156"/>
      <c r="W189" s="87"/>
    </row>
    <row r="190" spans="1:23" ht="21" customHeight="1" x14ac:dyDescent="0.25">
      <c r="A190" s="158"/>
      <c r="B190" s="158"/>
      <c r="C190" s="85"/>
      <c r="D190" s="175"/>
      <c r="E190" s="156"/>
      <c r="F190" s="176"/>
      <c r="G190" s="176"/>
      <c r="H190" s="176"/>
      <c r="I190" s="176"/>
      <c r="J190" s="156"/>
      <c r="K190" s="156"/>
      <c r="L190" s="148"/>
      <c r="M190" s="148"/>
      <c r="N190" s="148"/>
      <c r="O190" s="148"/>
      <c r="P190" s="148"/>
      <c r="Q190" s="148"/>
      <c r="R190" s="148"/>
      <c r="S190" s="156"/>
      <c r="T190" s="156"/>
      <c r="U190" s="150"/>
      <c r="V190" s="156"/>
      <c r="W190" s="87"/>
    </row>
    <row r="191" spans="1:23" ht="21" customHeight="1" x14ac:dyDescent="0.25">
      <c r="A191" s="158"/>
      <c r="B191" s="158"/>
      <c r="C191" s="85"/>
      <c r="D191" s="175"/>
      <c r="E191" s="156"/>
      <c r="F191" s="176"/>
      <c r="G191" s="176"/>
      <c r="H191" s="176"/>
      <c r="I191" s="176"/>
      <c r="J191" s="156"/>
      <c r="K191" s="156"/>
      <c r="L191" s="148"/>
      <c r="M191" s="148"/>
      <c r="N191" s="148"/>
      <c r="O191" s="148"/>
      <c r="P191" s="148"/>
      <c r="Q191" s="148"/>
      <c r="R191" s="148"/>
      <c r="S191" s="156"/>
      <c r="T191" s="156"/>
      <c r="U191" s="150"/>
      <c r="V191" s="156"/>
      <c r="W191" s="87"/>
    </row>
    <row r="192" spans="1:23" ht="21" customHeight="1" x14ac:dyDescent="0.25">
      <c r="A192" s="158"/>
      <c r="B192" s="158"/>
      <c r="C192" s="85"/>
      <c r="D192" s="175"/>
      <c r="E192" s="156"/>
      <c r="F192" s="176"/>
      <c r="G192" s="176"/>
      <c r="H192" s="176"/>
      <c r="I192" s="176"/>
      <c r="J192" s="156"/>
      <c r="K192" s="156"/>
      <c r="L192" s="148"/>
      <c r="M192" s="148"/>
      <c r="N192" s="148"/>
      <c r="O192" s="148"/>
      <c r="P192" s="148"/>
      <c r="Q192" s="148"/>
      <c r="R192" s="148"/>
      <c r="S192" s="156"/>
      <c r="T192" s="156"/>
      <c r="U192" s="150"/>
      <c r="V192" s="156"/>
      <c r="W192" s="87"/>
    </row>
    <row r="193" spans="1:23" ht="21" customHeight="1" x14ac:dyDescent="0.25">
      <c r="A193" s="158"/>
      <c r="B193" s="158"/>
      <c r="C193" s="85"/>
      <c r="D193" s="175"/>
      <c r="E193" s="156"/>
      <c r="F193" s="176"/>
      <c r="G193" s="176"/>
      <c r="H193" s="176"/>
      <c r="I193" s="176"/>
      <c r="J193" s="156"/>
      <c r="K193" s="156"/>
      <c r="L193" s="148"/>
      <c r="M193" s="148"/>
      <c r="N193" s="148"/>
      <c r="O193" s="148"/>
      <c r="P193" s="148"/>
      <c r="Q193" s="148"/>
      <c r="R193" s="148"/>
      <c r="S193" s="156"/>
      <c r="T193" s="156"/>
      <c r="U193" s="150"/>
      <c r="V193" s="156"/>
      <c r="W193" s="87"/>
    </row>
    <row r="194" spans="1:23" ht="21" customHeight="1" x14ac:dyDescent="0.25">
      <c r="A194" s="158"/>
      <c r="B194" s="158"/>
      <c r="C194" s="85"/>
      <c r="D194" s="175"/>
      <c r="E194" s="156"/>
      <c r="F194" s="176"/>
      <c r="G194" s="176"/>
      <c r="H194" s="176"/>
      <c r="I194" s="176"/>
      <c r="J194" s="156"/>
      <c r="K194" s="156"/>
      <c r="L194" s="148"/>
      <c r="M194" s="148"/>
      <c r="N194" s="148"/>
      <c r="O194" s="148"/>
      <c r="P194" s="148"/>
      <c r="Q194" s="148"/>
      <c r="R194" s="148"/>
      <c r="S194" s="156"/>
      <c r="T194" s="156"/>
      <c r="U194" s="150"/>
      <c r="V194" s="156"/>
      <c r="W194" s="87"/>
    </row>
    <row r="195" spans="1:23" ht="21" customHeight="1" x14ac:dyDescent="0.25">
      <c r="A195" s="158"/>
      <c r="B195" s="158"/>
      <c r="C195" s="85"/>
      <c r="D195" s="175"/>
      <c r="E195" s="156"/>
      <c r="F195" s="176"/>
      <c r="G195" s="176"/>
      <c r="H195" s="176"/>
      <c r="I195" s="176"/>
      <c r="J195" s="156"/>
      <c r="K195" s="156"/>
      <c r="L195" s="148"/>
      <c r="M195" s="148"/>
      <c r="N195" s="148"/>
      <c r="O195" s="148"/>
      <c r="P195" s="148"/>
      <c r="Q195" s="148"/>
      <c r="R195" s="148"/>
      <c r="S195" s="156"/>
      <c r="T195" s="156"/>
      <c r="U195" s="150"/>
      <c r="V195" s="156"/>
      <c r="W195" s="87"/>
    </row>
    <row r="196" spans="1:23" ht="21" customHeight="1" x14ac:dyDescent="0.25">
      <c r="A196" s="158"/>
      <c r="B196" s="158"/>
      <c r="C196" s="85"/>
      <c r="D196" s="175"/>
      <c r="E196" s="156"/>
      <c r="F196" s="176"/>
      <c r="G196" s="176"/>
      <c r="H196" s="176"/>
      <c r="I196" s="176"/>
      <c r="J196" s="156"/>
      <c r="K196" s="156"/>
      <c r="L196" s="148"/>
      <c r="M196" s="148"/>
      <c r="N196" s="148"/>
      <c r="O196" s="148"/>
      <c r="P196" s="148"/>
      <c r="Q196" s="148"/>
      <c r="R196" s="148"/>
      <c r="S196" s="156"/>
      <c r="T196" s="156"/>
      <c r="U196" s="150"/>
      <c r="V196" s="156"/>
      <c r="W196" s="87"/>
    </row>
    <row r="197" spans="1:23" ht="21" customHeight="1" x14ac:dyDescent="0.25">
      <c r="A197" s="158"/>
      <c r="B197" s="158"/>
      <c r="C197" s="85"/>
      <c r="D197" s="175"/>
      <c r="E197" s="156"/>
      <c r="F197" s="176"/>
      <c r="G197" s="176"/>
      <c r="H197" s="176"/>
      <c r="I197" s="176"/>
      <c r="J197" s="156"/>
      <c r="K197" s="156"/>
      <c r="L197" s="148"/>
      <c r="M197" s="148"/>
      <c r="N197" s="148"/>
      <c r="O197" s="148"/>
      <c r="P197" s="148"/>
      <c r="Q197" s="148"/>
      <c r="R197" s="148"/>
      <c r="S197" s="156"/>
      <c r="T197" s="156"/>
      <c r="U197" s="150"/>
      <c r="V197" s="156"/>
      <c r="W197" s="87"/>
    </row>
    <row r="198" spans="1:23" ht="21" customHeight="1" x14ac:dyDescent="0.25">
      <c r="A198" s="158"/>
      <c r="B198" s="158"/>
      <c r="C198" s="85"/>
      <c r="D198" s="175"/>
      <c r="E198" s="156"/>
      <c r="F198" s="176"/>
      <c r="G198" s="176"/>
      <c r="H198" s="176"/>
      <c r="I198" s="176"/>
      <c r="J198" s="156"/>
      <c r="K198" s="156"/>
      <c r="L198" s="148"/>
      <c r="M198" s="148"/>
      <c r="N198" s="148"/>
      <c r="O198" s="148"/>
      <c r="P198" s="148"/>
      <c r="Q198" s="148"/>
      <c r="R198" s="148"/>
      <c r="S198" s="156"/>
      <c r="T198" s="156"/>
      <c r="U198" s="150"/>
      <c r="V198" s="156"/>
      <c r="W198" s="87"/>
    </row>
    <row r="199" spans="1:23" ht="21" customHeight="1" x14ac:dyDescent="0.25">
      <c r="A199" s="158"/>
      <c r="B199" s="158"/>
      <c r="C199" s="85"/>
      <c r="D199" s="175"/>
      <c r="E199" s="156"/>
      <c r="F199" s="176"/>
      <c r="G199" s="176"/>
      <c r="H199" s="176"/>
      <c r="I199" s="176"/>
      <c r="J199" s="156"/>
      <c r="K199" s="156"/>
      <c r="L199" s="148"/>
      <c r="M199" s="148"/>
      <c r="N199" s="148"/>
      <c r="O199" s="148"/>
      <c r="P199" s="148"/>
      <c r="Q199" s="148"/>
      <c r="R199" s="148"/>
      <c r="S199" s="156"/>
      <c r="T199" s="156"/>
      <c r="U199" s="150"/>
      <c r="V199" s="156"/>
      <c r="W199" s="87"/>
    </row>
    <row r="200" spans="1:23" ht="21" customHeight="1" x14ac:dyDescent="0.25">
      <c r="A200" s="158"/>
      <c r="B200" s="158"/>
      <c r="C200" s="85"/>
      <c r="D200" s="175"/>
      <c r="E200" s="156"/>
      <c r="F200" s="176"/>
      <c r="G200" s="176"/>
      <c r="H200" s="176"/>
      <c r="I200" s="176"/>
      <c r="J200" s="156"/>
      <c r="K200" s="156"/>
      <c r="L200" s="148"/>
      <c r="M200" s="148"/>
      <c r="N200" s="148"/>
      <c r="O200" s="148"/>
      <c r="P200" s="148"/>
      <c r="Q200" s="148"/>
      <c r="R200" s="148"/>
      <c r="S200" s="156"/>
      <c r="T200" s="156"/>
      <c r="U200" s="150"/>
      <c r="V200" s="156"/>
      <c r="W200" s="87"/>
    </row>
    <row r="201" spans="1:23" ht="21" customHeight="1" x14ac:dyDescent="0.25">
      <c r="A201" s="158"/>
      <c r="B201" s="158"/>
      <c r="C201" s="85"/>
      <c r="D201" s="175"/>
      <c r="E201" s="156"/>
      <c r="F201" s="176"/>
      <c r="G201" s="176"/>
      <c r="H201" s="176"/>
      <c r="I201" s="176"/>
      <c r="J201" s="156"/>
      <c r="K201" s="156"/>
      <c r="L201" s="148"/>
      <c r="M201" s="148"/>
      <c r="N201" s="148"/>
      <c r="O201" s="148"/>
      <c r="P201" s="148"/>
      <c r="Q201" s="148"/>
      <c r="R201" s="148"/>
      <c r="S201" s="156"/>
      <c r="T201" s="156"/>
      <c r="U201" s="150"/>
      <c r="V201" s="156"/>
      <c r="W201" s="87"/>
    </row>
    <row r="202" spans="1:23" ht="21" customHeight="1" x14ac:dyDescent="0.25">
      <c r="A202" s="158"/>
      <c r="B202" s="158"/>
      <c r="C202" s="85"/>
      <c r="D202" s="175"/>
      <c r="E202" s="156"/>
      <c r="F202" s="176"/>
      <c r="G202" s="176"/>
      <c r="H202" s="176"/>
      <c r="I202" s="176"/>
      <c r="J202" s="156"/>
      <c r="K202" s="156"/>
      <c r="L202" s="148"/>
      <c r="M202" s="148"/>
      <c r="N202" s="148"/>
      <c r="O202" s="148"/>
      <c r="P202" s="148"/>
      <c r="Q202" s="148"/>
      <c r="R202" s="148"/>
      <c r="S202" s="156"/>
      <c r="T202" s="156"/>
      <c r="U202" s="150"/>
      <c r="V202" s="156"/>
      <c r="W202" s="87"/>
    </row>
    <row r="203" spans="1:23" ht="21" customHeight="1" x14ac:dyDescent="0.25">
      <c r="A203" s="158"/>
      <c r="B203" s="158"/>
      <c r="C203" s="85"/>
      <c r="D203" s="175"/>
      <c r="E203" s="156"/>
      <c r="F203" s="176"/>
      <c r="G203" s="176"/>
      <c r="H203" s="176"/>
      <c r="I203" s="176"/>
      <c r="J203" s="156"/>
      <c r="K203" s="156"/>
      <c r="L203" s="148"/>
      <c r="M203" s="148"/>
      <c r="N203" s="148"/>
      <c r="O203" s="148"/>
      <c r="P203" s="148"/>
      <c r="Q203" s="148"/>
      <c r="R203" s="148"/>
      <c r="S203" s="156"/>
      <c r="T203" s="156"/>
      <c r="U203" s="150"/>
      <c r="V203" s="156"/>
      <c r="W203" s="87"/>
    </row>
    <row r="204" spans="1:23" ht="21" customHeight="1" x14ac:dyDescent="0.25">
      <c r="A204" s="158"/>
      <c r="B204" s="158"/>
      <c r="C204" s="85"/>
      <c r="D204" s="175"/>
      <c r="E204" s="156"/>
      <c r="F204" s="176"/>
      <c r="G204" s="176"/>
      <c r="H204" s="176"/>
      <c r="I204" s="176"/>
      <c r="J204" s="156"/>
      <c r="K204" s="156"/>
      <c r="L204" s="148"/>
      <c r="M204" s="148"/>
      <c r="N204" s="148"/>
      <c r="O204" s="148"/>
      <c r="P204" s="148"/>
      <c r="Q204" s="148"/>
      <c r="R204" s="148"/>
      <c r="S204" s="156"/>
      <c r="T204" s="156"/>
      <c r="U204" s="150"/>
      <c r="V204" s="156"/>
      <c r="W204" s="87"/>
    </row>
    <row r="205" spans="1:23" ht="21" customHeight="1" x14ac:dyDescent="0.25">
      <c r="A205" s="158"/>
      <c r="B205" s="158"/>
      <c r="C205" s="85"/>
      <c r="D205" s="175"/>
      <c r="E205" s="156"/>
      <c r="F205" s="176"/>
      <c r="G205" s="176"/>
      <c r="H205" s="176"/>
      <c r="I205" s="176"/>
      <c r="J205" s="156"/>
      <c r="K205" s="156"/>
      <c r="L205" s="148"/>
      <c r="M205" s="148"/>
      <c r="N205" s="148"/>
      <c r="O205" s="148"/>
      <c r="P205" s="148"/>
      <c r="Q205" s="148"/>
      <c r="R205" s="148"/>
      <c r="S205" s="156"/>
      <c r="T205" s="156"/>
      <c r="U205" s="150"/>
      <c r="V205" s="156"/>
      <c r="W205" s="87"/>
    </row>
    <row r="206" spans="1:23" ht="21" customHeight="1" x14ac:dyDescent="0.25">
      <c r="A206" s="158"/>
      <c r="B206" s="158"/>
      <c r="C206" s="85"/>
      <c r="D206" s="175"/>
      <c r="E206" s="156"/>
      <c r="F206" s="176"/>
      <c r="G206" s="176"/>
      <c r="H206" s="176"/>
      <c r="I206" s="176"/>
      <c r="J206" s="156"/>
      <c r="K206" s="156"/>
      <c r="L206" s="148"/>
      <c r="M206" s="148"/>
      <c r="N206" s="148"/>
      <c r="O206" s="148"/>
      <c r="P206" s="148"/>
      <c r="Q206" s="148"/>
      <c r="R206" s="148"/>
      <c r="S206" s="156"/>
      <c r="T206" s="156"/>
      <c r="U206" s="150"/>
      <c r="V206" s="156"/>
      <c r="W206" s="87"/>
    </row>
    <row r="207" spans="1:23" ht="21" customHeight="1" x14ac:dyDescent="0.25">
      <c r="A207" s="158"/>
      <c r="B207" s="158"/>
      <c r="C207" s="85"/>
      <c r="D207" s="175"/>
      <c r="E207" s="156"/>
      <c r="F207" s="176"/>
      <c r="G207" s="176"/>
      <c r="H207" s="176"/>
      <c r="I207" s="176"/>
      <c r="J207" s="156"/>
      <c r="K207" s="156"/>
      <c r="L207" s="148"/>
      <c r="M207" s="148"/>
      <c r="N207" s="148"/>
      <c r="O207" s="148"/>
      <c r="P207" s="148"/>
      <c r="Q207" s="148"/>
      <c r="R207" s="148"/>
      <c r="S207" s="156"/>
      <c r="T207" s="156"/>
      <c r="U207" s="150"/>
      <c r="V207" s="156"/>
      <c r="W207" s="87"/>
    </row>
    <row r="208" spans="1:23" ht="21" customHeight="1" x14ac:dyDescent="0.25">
      <c r="A208" s="158"/>
      <c r="B208" s="158"/>
      <c r="C208" s="85"/>
      <c r="D208" s="175"/>
      <c r="E208" s="156"/>
      <c r="F208" s="176"/>
      <c r="G208" s="176"/>
      <c r="H208" s="176"/>
      <c r="I208" s="176"/>
      <c r="J208" s="156"/>
      <c r="K208" s="156"/>
      <c r="L208" s="148"/>
      <c r="M208" s="148"/>
      <c r="N208" s="148"/>
      <c r="O208" s="148"/>
      <c r="P208" s="148"/>
      <c r="Q208" s="148"/>
      <c r="R208" s="148"/>
      <c r="S208" s="156"/>
      <c r="T208" s="156"/>
      <c r="U208" s="150"/>
      <c r="V208" s="156"/>
      <c r="W208" s="87"/>
    </row>
    <row r="209" spans="1:23" ht="21" customHeight="1" x14ac:dyDescent="0.25">
      <c r="A209" s="158"/>
      <c r="B209" s="158"/>
      <c r="C209" s="85"/>
      <c r="D209" s="175"/>
      <c r="E209" s="156"/>
      <c r="F209" s="176"/>
      <c r="G209" s="176"/>
      <c r="H209" s="176"/>
      <c r="I209" s="176"/>
      <c r="J209" s="156"/>
      <c r="K209" s="156"/>
      <c r="L209" s="148"/>
      <c r="M209" s="148"/>
      <c r="N209" s="148"/>
      <c r="O209" s="148"/>
      <c r="P209" s="148"/>
      <c r="Q209" s="148"/>
      <c r="R209" s="148"/>
      <c r="S209" s="156"/>
      <c r="T209" s="156"/>
      <c r="U209" s="150"/>
      <c r="V209" s="156"/>
      <c r="W209" s="87"/>
    </row>
    <row r="210" spans="1:23" ht="21" customHeight="1" x14ac:dyDescent="0.25">
      <c r="A210" s="158"/>
      <c r="B210" s="158"/>
      <c r="C210" s="85"/>
      <c r="D210" s="175"/>
      <c r="E210" s="156"/>
      <c r="F210" s="176"/>
      <c r="G210" s="176"/>
      <c r="H210" s="176"/>
      <c r="I210" s="176"/>
      <c r="J210" s="156"/>
      <c r="K210" s="156"/>
      <c r="L210" s="148"/>
      <c r="M210" s="148"/>
      <c r="N210" s="148"/>
      <c r="O210" s="148"/>
      <c r="P210" s="148"/>
      <c r="Q210" s="148"/>
      <c r="R210" s="148"/>
      <c r="S210" s="156"/>
      <c r="T210" s="156"/>
      <c r="U210" s="150"/>
      <c r="V210" s="156"/>
      <c r="W210" s="87"/>
    </row>
    <row r="211" spans="1:23" ht="21" customHeight="1" x14ac:dyDescent="0.25">
      <c r="A211" s="158"/>
      <c r="B211" s="158"/>
      <c r="C211" s="85"/>
      <c r="D211" s="175"/>
      <c r="E211" s="156"/>
      <c r="F211" s="176"/>
      <c r="G211" s="176"/>
      <c r="H211" s="176"/>
      <c r="I211" s="176"/>
      <c r="J211" s="156"/>
      <c r="K211" s="156"/>
      <c r="L211" s="148"/>
      <c r="M211" s="148"/>
      <c r="N211" s="148"/>
      <c r="O211" s="148"/>
      <c r="P211" s="148"/>
      <c r="Q211" s="148"/>
      <c r="R211" s="148"/>
      <c r="S211" s="156"/>
      <c r="T211" s="156"/>
      <c r="U211" s="150"/>
      <c r="V211" s="156"/>
      <c r="W211" s="87"/>
    </row>
    <row r="212" spans="1:23" ht="21" customHeight="1" x14ac:dyDescent="0.25">
      <c r="A212" s="158"/>
      <c r="B212" s="158"/>
      <c r="C212" s="85"/>
      <c r="D212" s="175"/>
      <c r="E212" s="156"/>
      <c r="F212" s="176"/>
      <c r="G212" s="176"/>
      <c r="H212" s="176"/>
      <c r="I212" s="176"/>
      <c r="J212" s="156"/>
      <c r="K212" s="156"/>
      <c r="L212" s="148"/>
      <c r="M212" s="148"/>
      <c r="N212" s="148"/>
      <c r="O212" s="148"/>
      <c r="P212" s="148"/>
      <c r="Q212" s="148"/>
      <c r="R212" s="148"/>
      <c r="S212" s="156"/>
      <c r="T212" s="156"/>
      <c r="U212" s="150"/>
      <c r="V212" s="156"/>
      <c r="W212" s="87"/>
    </row>
    <row r="213" spans="1:23" ht="21" customHeight="1" x14ac:dyDescent="0.25">
      <c r="A213" s="158"/>
      <c r="B213" s="158"/>
      <c r="C213" s="85"/>
      <c r="D213" s="175"/>
      <c r="E213" s="156"/>
      <c r="F213" s="176"/>
      <c r="G213" s="176"/>
      <c r="H213" s="176"/>
      <c r="I213" s="176"/>
      <c r="J213" s="156"/>
      <c r="K213" s="156"/>
      <c r="L213" s="148"/>
      <c r="M213" s="148"/>
      <c r="N213" s="148"/>
      <c r="O213" s="148"/>
      <c r="P213" s="148"/>
      <c r="Q213" s="148"/>
      <c r="R213" s="148"/>
      <c r="S213" s="156"/>
      <c r="T213" s="156"/>
      <c r="U213" s="150"/>
      <c r="V213" s="156"/>
      <c r="W213" s="87"/>
    </row>
    <row r="214" spans="1:23" ht="21" customHeight="1" x14ac:dyDescent="0.25">
      <c r="A214" s="158"/>
      <c r="B214" s="158"/>
      <c r="C214" s="85"/>
      <c r="D214" s="175"/>
      <c r="E214" s="156"/>
      <c r="F214" s="176"/>
      <c r="G214" s="176"/>
      <c r="H214" s="176"/>
      <c r="I214" s="176"/>
      <c r="J214" s="156"/>
      <c r="K214" s="156"/>
      <c r="L214" s="148"/>
      <c r="M214" s="148"/>
      <c r="N214" s="148"/>
      <c r="O214" s="148"/>
      <c r="P214" s="148"/>
      <c r="Q214" s="148"/>
      <c r="R214" s="148"/>
      <c r="S214" s="156"/>
      <c r="T214" s="156"/>
      <c r="U214" s="150"/>
      <c r="V214" s="156"/>
      <c r="W214" s="87"/>
    </row>
    <row r="215" spans="1:23" ht="21" customHeight="1" x14ac:dyDescent="0.25">
      <c r="A215" s="158"/>
      <c r="B215" s="158"/>
      <c r="C215" s="85"/>
      <c r="D215" s="175"/>
      <c r="E215" s="156"/>
      <c r="F215" s="176"/>
      <c r="G215" s="176"/>
      <c r="H215" s="176"/>
      <c r="I215" s="176"/>
      <c r="J215" s="156"/>
      <c r="K215" s="156"/>
      <c r="L215" s="148"/>
      <c r="M215" s="148"/>
      <c r="N215" s="148"/>
      <c r="O215" s="148"/>
      <c r="P215" s="148"/>
      <c r="Q215" s="148"/>
      <c r="R215" s="148"/>
      <c r="S215" s="156"/>
      <c r="T215" s="156"/>
      <c r="U215" s="150"/>
      <c r="V215" s="156"/>
      <c r="W215" s="87"/>
    </row>
    <row r="216" spans="1:23" ht="21" customHeight="1" x14ac:dyDescent="0.25">
      <c r="A216" s="158"/>
      <c r="B216" s="158"/>
      <c r="C216" s="85"/>
      <c r="D216" s="175"/>
      <c r="E216" s="156"/>
      <c r="F216" s="176"/>
      <c r="G216" s="176"/>
      <c r="H216" s="176"/>
      <c r="I216" s="176"/>
      <c r="J216" s="156"/>
      <c r="K216" s="156"/>
      <c r="L216" s="148"/>
      <c r="M216" s="148"/>
      <c r="N216" s="148"/>
      <c r="O216" s="148"/>
      <c r="P216" s="148"/>
      <c r="Q216" s="148"/>
      <c r="R216" s="148"/>
      <c r="S216" s="156"/>
      <c r="T216" s="156"/>
      <c r="U216" s="150"/>
      <c r="V216" s="156"/>
      <c r="W216" s="87"/>
    </row>
    <row r="217" spans="1:23" ht="21" customHeight="1" x14ac:dyDescent="0.25">
      <c r="A217" s="158"/>
      <c r="B217" s="158"/>
      <c r="C217" s="85"/>
      <c r="D217" s="175"/>
      <c r="E217" s="156"/>
      <c r="F217" s="176"/>
      <c r="G217" s="176"/>
      <c r="H217" s="176"/>
      <c r="I217" s="176"/>
      <c r="J217" s="156"/>
      <c r="K217" s="156"/>
      <c r="L217" s="148"/>
      <c r="M217" s="148"/>
      <c r="N217" s="148"/>
      <c r="O217" s="148"/>
      <c r="P217" s="148"/>
      <c r="Q217" s="148"/>
      <c r="R217" s="148"/>
      <c r="S217" s="156"/>
      <c r="T217" s="156"/>
      <c r="U217" s="150"/>
      <c r="V217" s="156"/>
      <c r="W217" s="87"/>
    </row>
    <row r="218" spans="1:23" ht="21" customHeight="1" x14ac:dyDescent="0.25">
      <c r="A218" s="158"/>
      <c r="B218" s="158"/>
      <c r="C218" s="85"/>
      <c r="D218" s="175"/>
      <c r="E218" s="156"/>
      <c r="F218" s="176"/>
      <c r="G218" s="176"/>
      <c r="H218" s="176"/>
      <c r="I218" s="176"/>
      <c r="J218" s="156"/>
      <c r="K218" s="156"/>
      <c r="L218" s="148"/>
      <c r="M218" s="148"/>
      <c r="N218" s="148"/>
      <c r="O218" s="148"/>
      <c r="P218" s="148"/>
      <c r="Q218" s="148"/>
      <c r="R218" s="148"/>
      <c r="S218" s="156"/>
      <c r="T218" s="156"/>
      <c r="U218" s="150"/>
      <c r="V218" s="156"/>
      <c r="W218" s="87"/>
    </row>
    <row r="219" spans="1:23" ht="21" customHeight="1" x14ac:dyDescent="0.25">
      <c r="A219" s="158"/>
      <c r="B219" s="158"/>
      <c r="C219" s="85"/>
      <c r="D219" s="175"/>
      <c r="E219" s="156"/>
      <c r="F219" s="176"/>
      <c r="G219" s="176"/>
      <c r="H219" s="176"/>
      <c r="I219" s="176"/>
      <c r="J219" s="156"/>
      <c r="K219" s="156"/>
      <c r="L219" s="148"/>
      <c r="M219" s="148"/>
      <c r="N219" s="148"/>
      <c r="O219" s="148"/>
      <c r="P219" s="148"/>
      <c r="Q219" s="148"/>
      <c r="R219" s="148"/>
      <c r="S219" s="156"/>
      <c r="T219" s="156"/>
      <c r="U219" s="150"/>
      <c r="V219" s="156"/>
      <c r="W219" s="87"/>
    </row>
    <row r="220" spans="1:23" ht="21" customHeight="1" x14ac:dyDescent="0.25">
      <c r="A220" s="158"/>
      <c r="B220" s="158"/>
      <c r="C220" s="85"/>
      <c r="D220" s="175"/>
      <c r="E220" s="156"/>
      <c r="F220" s="176"/>
      <c r="G220" s="176"/>
      <c r="H220" s="176"/>
      <c r="I220" s="176"/>
      <c r="J220" s="156"/>
      <c r="K220" s="156"/>
      <c r="L220" s="148"/>
      <c r="M220" s="148"/>
      <c r="N220" s="148"/>
      <c r="O220" s="148"/>
      <c r="P220" s="148"/>
      <c r="Q220" s="148"/>
      <c r="R220" s="148"/>
      <c r="S220" s="156"/>
      <c r="T220" s="156"/>
      <c r="U220" s="150"/>
      <c r="V220" s="156"/>
      <c r="W220" s="87"/>
    </row>
    <row r="221" spans="1:23" ht="21" customHeight="1" x14ac:dyDescent="0.25">
      <c r="A221" s="158"/>
      <c r="B221" s="158"/>
      <c r="C221" s="85"/>
      <c r="D221" s="175"/>
      <c r="E221" s="156"/>
      <c r="F221" s="176"/>
      <c r="G221" s="176"/>
      <c r="H221" s="176"/>
      <c r="I221" s="176"/>
      <c r="J221" s="156"/>
      <c r="K221" s="156"/>
      <c r="L221" s="148"/>
      <c r="M221" s="148"/>
      <c r="N221" s="148"/>
      <c r="O221" s="148"/>
      <c r="P221" s="148"/>
      <c r="Q221" s="148"/>
      <c r="R221" s="148"/>
      <c r="S221" s="156"/>
      <c r="T221" s="156"/>
      <c r="U221" s="150"/>
      <c r="V221" s="156"/>
      <c r="W221" s="87"/>
    </row>
    <row r="222" spans="1:23" ht="21" customHeight="1" x14ac:dyDescent="0.25">
      <c r="A222" s="158"/>
      <c r="B222" s="158"/>
      <c r="C222" s="85"/>
      <c r="D222" s="175"/>
      <c r="E222" s="156"/>
      <c r="F222" s="176"/>
      <c r="G222" s="176"/>
      <c r="H222" s="176"/>
      <c r="I222" s="176"/>
      <c r="J222" s="156"/>
      <c r="K222" s="156"/>
      <c r="L222" s="148"/>
      <c r="M222" s="148"/>
      <c r="N222" s="148"/>
      <c r="O222" s="148"/>
      <c r="P222" s="148"/>
      <c r="Q222" s="148"/>
      <c r="R222" s="148"/>
      <c r="S222" s="156"/>
      <c r="T222" s="156"/>
      <c r="U222" s="150"/>
      <c r="V222" s="156"/>
      <c r="W222" s="87"/>
    </row>
    <row r="223" spans="1:23" ht="21" customHeight="1" x14ac:dyDescent="0.25">
      <c r="A223" s="158"/>
      <c r="B223" s="158"/>
      <c r="C223" s="85"/>
      <c r="D223" s="175"/>
      <c r="E223" s="156"/>
      <c r="F223" s="176"/>
      <c r="G223" s="176"/>
      <c r="H223" s="176"/>
      <c r="I223" s="176"/>
      <c r="J223" s="156"/>
      <c r="K223" s="156"/>
      <c r="L223" s="148"/>
      <c r="M223" s="148"/>
      <c r="N223" s="148"/>
      <c r="O223" s="148"/>
      <c r="P223" s="148"/>
      <c r="Q223" s="148"/>
      <c r="R223" s="148"/>
      <c r="S223" s="156"/>
      <c r="T223" s="156"/>
      <c r="U223" s="150"/>
      <c r="V223" s="156"/>
      <c r="W223" s="87"/>
    </row>
    <row r="224" spans="1:23" ht="21" customHeight="1" x14ac:dyDescent="0.25">
      <c r="A224" s="158"/>
      <c r="B224" s="158"/>
      <c r="C224" s="85"/>
      <c r="D224" s="175"/>
      <c r="E224" s="156"/>
      <c r="F224" s="176"/>
      <c r="G224" s="176"/>
      <c r="H224" s="176"/>
      <c r="I224" s="176"/>
      <c r="J224" s="156"/>
      <c r="K224" s="156"/>
      <c r="L224" s="148"/>
      <c r="M224" s="148"/>
      <c r="N224" s="148"/>
      <c r="O224" s="148"/>
      <c r="P224" s="148"/>
      <c r="Q224" s="148"/>
      <c r="R224" s="148"/>
      <c r="S224" s="156"/>
      <c r="T224" s="156"/>
      <c r="U224" s="150"/>
      <c r="V224" s="156"/>
      <c r="W224" s="87"/>
    </row>
    <row r="225" spans="1:23" ht="21" customHeight="1" x14ac:dyDescent="0.25">
      <c r="A225" s="158"/>
      <c r="B225" s="158"/>
      <c r="C225" s="85"/>
      <c r="D225" s="175"/>
      <c r="E225" s="156"/>
      <c r="F225" s="176"/>
      <c r="G225" s="176"/>
      <c r="H225" s="176"/>
      <c r="I225" s="176"/>
      <c r="J225" s="156"/>
      <c r="K225" s="156"/>
      <c r="L225" s="148"/>
      <c r="M225" s="148"/>
      <c r="N225" s="148"/>
      <c r="O225" s="148"/>
      <c r="P225" s="148"/>
      <c r="Q225" s="148"/>
      <c r="R225" s="148"/>
      <c r="S225" s="156"/>
      <c r="T225" s="156"/>
      <c r="U225" s="150"/>
      <c r="V225" s="156"/>
      <c r="W225" s="87"/>
    </row>
    <row r="226" spans="1:23" ht="21" customHeight="1" x14ac:dyDescent="0.25">
      <c r="A226" s="158"/>
      <c r="B226" s="158"/>
      <c r="C226" s="85"/>
      <c r="D226" s="175"/>
      <c r="E226" s="156"/>
      <c r="F226" s="176"/>
      <c r="G226" s="176"/>
      <c r="H226" s="176"/>
      <c r="I226" s="176"/>
      <c r="J226" s="156"/>
      <c r="K226" s="156"/>
      <c r="L226" s="148"/>
      <c r="M226" s="148"/>
      <c r="N226" s="148"/>
      <c r="O226" s="148"/>
      <c r="P226" s="148"/>
      <c r="Q226" s="148"/>
      <c r="R226" s="148"/>
      <c r="S226" s="156"/>
      <c r="T226" s="156"/>
      <c r="U226" s="150"/>
      <c r="V226" s="156"/>
      <c r="W226" s="87"/>
    </row>
    <row r="227" spans="1:23" ht="21" customHeight="1" x14ac:dyDescent="0.25">
      <c r="A227" s="158"/>
      <c r="B227" s="158"/>
      <c r="C227" s="85"/>
      <c r="D227" s="175"/>
      <c r="E227" s="156"/>
      <c r="F227" s="176"/>
      <c r="G227" s="176"/>
      <c r="H227" s="176"/>
      <c r="I227" s="176"/>
      <c r="J227" s="156"/>
      <c r="K227" s="156"/>
      <c r="L227" s="148"/>
      <c r="M227" s="148"/>
      <c r="N227" s="148"/>
      <c r="O227" s="148"/>
      <c r="P227" s="148"/>
      <c r="Q227" s="148"/>
      <c r="R227" s="148"/>
      <c r="S227" s="156"/>
      <c r="T227" s="156"/>
      <c r="U227" s="150"/>
      <c r="V227" s="156"/>
      <c r="W227" s="87"/>
    </row>
    <row r="228" spans="1:23" ht="21" customHeight="1" x14ac:dyDescent="0.25">
      <c r="A228" s="158"/>
      <c r="B228" s="158"/>
      <c r="C228" s="85"/>
      <c r="D228" s="175"/>
      <c r="E228" s="156"/>
      <c r="F228" s="176"/>
      <c r="G228" s="176"/>
      <c r="H228" s="176"/>
      <c r="I228" s="176"/>
      <c r="J228" s="156"/>
      <c r="K228" s="156"/>
      <c r="L228" s="148"/>
      <c r="M228" s="148"/>
      <c r="N228" s="148"/>
      <c r="O228" s="148"/>
      <c r="P228" s="148"/>
      <c r="Q228" s="148"/>
      <c r="R228" s="148"/>
      <c r="S228" s="156"/>
      <c r="T228" s="156"/>
      <c r="U228" s="150"/>
      <c r="V228" s="156"/>
      <c r="W228" s="87"/>
    </row>
    <row r="229" spans="1:23" ht="21" customHeight="1" x14ac:dyDescent="0.25">
      <c r="A229" s="158"/>
      <c r="B229" s="158"/>
      <c r="C229" s="85"/>
      <c r="D229" s="175"/>
      <c r="E229" s="156"/>
      <c r="F229" s="176"/>
      <c r="G229" s="176"/>
      <c r="H229" s="176"/>
      <c r="I229" s="176"/>
      <c r="J229" s="156"/>
      <c r="K229" s="156"/>
      <c r="L229" s="148"/>
      <c r="M229" s="148"/>
      <c r="N229" s="148"/>
      <c r="O229" s="148"/>
      <c r="P229" s="148"/>
      <c r="Q229" s="148"/>
      <c r="R229" s="148"/>
      <c r="S229" s="156"/>
      <c r="T229" s="156"/>
      <c r="U229" s="150"/>
      <c r="V229" s="156"/>
      <c r="W229" s="87"/>
    </row>
    <row r="230" spans="1:23" ht="21" customHeight="1" x14ac:dyDescent="0.25">
      <c r="A230" s="158"/>
      <c r="B230" s="158"/>
      <c r="C230" s="85"/>
      <c r="D230" s="175"/>
      <c r="E230" s="156"/>
      <c r="F230" s="176"/>
      <c r="G230" s="176"/>
      <c r="H230" s="176"/>
      <c r="I230" s="176"/>
      <c r="J230" s="156"/>
      <c r="K230" s="156"/>
      <c r="L230" s="148"/>
      <c r="M230" s="148"/>
      <c r="N230" s="148"/>
      <c r="O230" s="148"/>
      <c r="P230" s="148"/>
      <c r="Q230" s="148"/>
      <c r="R230" s="148"/>
      <c r="S230" s="156"/>
      <c r="T230" s="156"/>
      <c r="U230" s="150"/>
      <c r="V230" s="156"/>
      <c r="W230" s="87"/>
    </row>
    <row r="231" spans="1:23" ht="21" customHeight="1" x14ac:dyDescent="0.25">
      <c r="A231" s="158"/>
      <c r="B231" s="158"/>
      <c r="C231" s="85"/>
      <c r="D231" s="175"/>
      <c r="E231" s="156"/>
      <c r="F231" s="176"/>
      <c r="G231" s="176"/>
      <c r="H231" s="176"/>
      <c r="I231" s="176"/>
      <c r="J231" s="156"/>
      <c r="K231" s="156"/>
      <c r="L231" s="148"/>
      <c r="M231" s="148"/>
      <c r="N231" s="148"/>
      <c r="O231" s="148"/>
      <c r="P231" s="148"/>
      <c r="Q231" s="148"/>
      <c r="R231" s="148"/>
      <c r="S231" s="156"/>
      <c r="T231" s="156"/>
      <c r="U231" s="150"/>
      <c r="V231" s="156"/>
      <c r="W231" s="87"/>
    </row>
    <row r="232" spans="1:23" ht="21" customHeight="1" x14ac:dyDescent="0.25">
      <c r="A232" s="158"/>
      <c r="B232" s="158"/>
      <c r="C232" s="85"/>
      <c r="D232" s="175"/>
      <c r="E232" s="156"/>
      <c r="F232" s="176"/>
      <c r="G232" s="176"/>
      <c r="H232" s="176"/>
      <c r="I232" s="176"/>
      <c r="J232" s="156"/>
      <c r="K232" s="156"/>
      <c r="L232" s="148"/>
      <c r="M232" s="148"/>
      <c r="N232" s="148"/>
      <c r="O232" s="148"/>
      <c r="P232" s="148"/>
      <c r="Q232" s="148"/>
      <c r="R232" s="148"/>
      <c r="S232" s="156"/>
      <c r="T232" s="156"/>
      <c r="U232" s="150"/>
      <c r="V232" s="156"/>
      <c r="W232" s="87"/>
    </row>
    <row r="233" spans="1:23" ht="21" customHeight="1" x14ac:dyDescent="0.25">
      <c r="A233" s="158"/>
      <c r="B233" s="158"/>
      <c r="C233" s="85"/>
      <c r="D233" s="175"/>
      <c r="E233" s="156"/>
      <c r="F233" s="176"/>
      <c r="G233" s="176"/>
      <c r="H233" s="176"/>
      <c r="I233" s="176"/>
      <c r="J233" s="156"/>
      <c r="K233" s="156"/>
      <c r="L233" s="148"/>
      <c r="M233" s="148"/>
      <c r="N233" s="148"/>
      <c r="O233" s="148"/>
      <c r="P233" s="148"/>
      <c r="Q233" s="148"/>
      <c r="R233" s="148"/>
      <c r="S233" s="156"/>
      <c r="T233" s="156"/>
      <c r="U233" s="150"/>
      <c r="V233" s="156"/>
      <c r="W233" s="87"/>
    </row>
    <row r="234" spans="1:23" ht="21" customHeight="1" x14ac:dyDescent="0.25">
      <c r="A234" s="158"/>
      <c r="B234" s="158"/>
      <c r="C234" s="85"/>
      <c r="D234" s="175"/>
      <c r="E234" s="156"/>
      <c r="F234" s="176"/>
      <c r="G234" s="176"/>
      <c r="H234" s="176"/>
      <c r="I234" s="176"/>
      <c r="J234" s="156"/>
      <c r="K234" s="156"/>
      <c r="L234" s="148"/>
      <c r="M234" s="148"/>
      <c r="N234" s="148"/>
      <c r="O234" s="148"/>
      <c r="P234" s="148"/>
      <c r="Q234" s="148"/>
      <c r="R234" s="148"/>
      <c r="S234" s="156"/>
      <c r="T234" s="156"/>
      <c r="U234" s="150"/>
      <c r="V234" s="156"/>
      <c r="W234" s="87"/>
    </row>
    <row r="235" spans="1:23" ht="21" customHeight="1" x14ac:dyDescent="0.25">
      <c r="A235" s="158"/>
      <c r="B235" s="158"/>
      <c r="C235" s="85"/>
      <c r="D235" s="175"/>
      <c r="E235" s="156"/>
      <c r="F235" s="176"/>
      <c r="G235" s="176"/>
      <c r="H235" s="176"/>
      <c r="I235" s="176"/>
      <c r="J235" s="156"/>
      <c r="K235" s="156"/>
      <c r="L235" s="148"/>
      <c r="M235" s="148"/>
      <c r="N235" s="148"/>
      <c r="O235" s="148"/>
      <c r="P235" s="148"/>
      <c r="Q235" s="148"/>
      <c r="R235" s="148"/>
      <c r="S235" s="156"/>
      <c r="T235" s="156"/>
      <c r="U235" s="150"/>
      <c r="V235" s="156"/>
      <c r="W235" s="87"/>
    </row>
    <row r="236" spans="1:23" ht="21" customHeight="1" x14ac:dyDescent="0.25">
      <c r="A236" s="158"/>
      <c r="B236" s="158"/>
      <c r="C236" s="85"/>
      <c r="D236" s="175"/>
      <c r="E236" s="156"/>
      <c r="F236" s="176"/>
      <c r="G236" s="176"/>
      <c r="H236" s="176"/>
      <c r="I236" s="176"/>
      <c r="J236" s="156"/>
      <c r="K236" s="156"/>
      <c r="L236" s="148"/>
      <c r="M236" s="148"/>
      <c r="N236" s="148"/>
      <c r="O236" s="148"/>
      <c r="P236" s="148"/>
      <c r="Q236" s="148"/>
      <c r="R236" s="148"/>
      <c r="S236" s="156"/>
      <c r="T236" s="156"/>
      <c r="U236" s="150"/>
      <c r="V236" s="156"/>
      <c r="W236" s="87"/>
    </row>
    <row r="237" spans="1:23" ht="21" customHeight="1" x14ac:dyDescent="0.25">
      <c r="A237" s="158"/>
      <c r="B237" s="158"/>
      <c r="C237" s="85"/>
      <c r="D237" s="175"/>
      <c r="E237" s="156"/>
      <c r="F237" s="176"/>
      <c r="G237" s="176"/>
      <c r="H237" s="176"/>
      <c r="I237" s="176"/>
      <c r="J237" s="156"/>
      <c r="K237" s="156"/>
      <c r="L237" s="148"/>
      <c r="M237" s="148"/>
      <c r="N237" s="148"/>
      <c r="O237" s="148"/>
      <c r="P237" s="148"/>
      <c r="Q237" s="148"/>
      <c r="R237" s="148"/>
      <c r="S237" s="156"/>
      <c r="T237" s="156"/>
      <c r="U237" s="150"/>
      <c r="V237" s="156"/>
      <c r="W237" s="87"/>
    </row>
    <row r="238" spans="1:23" ht="21" customHeight="1" x14ac:dyDescent="0.25">
      <c r="A238" s="158"/>
      <c r="B238" s="158"/>
      <c r="C238" s="85"/>
      <c r="D238" s="175"/>
      <c r="E238" s="156"/>
      <c r="F238" s="176"/>
      <c r="G238" s="176"/>
      <c r="H238" s="176"/>
      <c r="I238" s="176"/>
      <c r="J238" s="156"/>
      <c r="K238" s="156"/>
      <c r="L238" s="148"/>
      <c r="M238" s="148"/>
      <c r="N238" s="148"/>
      <c r="O238" s="148"/>
      <c r="P238" s="148"/>
      <c r="Q238" s="148"/>
      <c r="R238" s="148"/>
      <c r="S238" s="156"/>
      <c r="T238" s="156"/>
      <c r="U238" s="150"/>
      <c r="V238" s="156"/>
      <c r="W238" s="87"/>
    </row>
    <row r="239" spans="1:23" ht="21" customHeight="1" x14ac:dyDescent="0.25">
      <c r="A239" s="158"/>
      <c r="B239" s="158"/>
      <c r="C239" s="85"/>
      <c r="D239" s="175"/>
      <c r="E239" s="156"/>
      <c r="F239" s="176"/>
      <c r="G239" s="176"/>
      <c r="H239" s="176"/>
      <c r="I239" s="176"/>
      <c r="J239" s="156"/>
      <c r="K239" s="156"/>
      <c r="L239" s="148"/>
      <c r="M239" s="148"/>
      <c r="N239" s="148"/>
      <c r="O239" s="148"/>
      <c r="P239" s="148"/>
      <c r="Q239" s="148"/>
      <c r="R239" s="148"/>
      <c r="S239" s="156"/>
      <c r="T239" s="156"/>
      <c r="U239" s="150"/>
      <c r="V239" s="156"/>
      <c r="W239" s="87"/>
    </row>
    <row r="240" spans="1:23" ht="21" customHeight="1" x14ac:dyDescent="0.25">
      <c r="A240" s="158"/>
      <c r="B240" s="158"/>
      <c r="C240" s="85"/>
      <c r="D240" s="175"/>
      <c r="E240" s="156"/>
      <c r="F240" s="176"/>
      <c r="G240" s="176"/>
      <c r="H240" s="176"/>
      <c r="I240" s="176"/>
      <c r="J240" s="156"/>
      <c r="K240" s="156"/>
      <c r="L240" s="148"/>
      <c r="M240" s="148"/>
      <c r="N240" s="148"/>
      <c r="O240" s="148"/>
      <c r="P240" s="148"/>
      <c r="Q240" s="148"/>
      <c r="R240" s="148"/>
      <c r="S240" s="156"/>
      <c r="T240" s="156"/>
      <c r="U240" s="150"/>
      <c r="V240" s="156"/>
      <c r="W240" s="87"/>
    </row>
    <row r="241" spans="1:23" ht="21" customHeight="1" x14ac:dyDescent="0.25">
      <c r="A241" s="158"/>
      <c r="B241" s="158"/>
      <c r="C241" s="85"/>
      <c r="D241" s="175"/>
      <c r="E241" s="156"/>
      <c r="F241" s="176"/>
      <c r="G241" s="176"/>
      <c r="H241" s="176"/>
      <c r="I241" s="176"/>
      <c r="J241" s="156"/>
      <c r="K241" s="156"/>
      <c r="L241" s="148"/>
      <c r="M241" s="148"/>
      <c r="N241" s="148"/>
      <c r="O241" s="148"/>
      <c r="P241" s="148"/>
      <c r="Q241" s="148"/>
      <c r="R241" s="148"/>
      <c r="S241" s="156"/>
      <c r="T241" s="156"/>
      <c r="U241" s="150"/>
      <c r="V241" s="156"/>
      <c r="W241" s="87"/>
    </row>
    <row r="242" spans="1:23" ht="21" customHeight="1" x14ac:dyDescent="0.25">
      <c r="A242" s="158"/>
      <c r="B242" s="158"/>
      <c r="C242" s="85"/>
      <c r="D242" s="175"/>
      <c r="E242" s="156"/>
      <c r="F242" s="176"/>
      <c r="G242" s="176"/>
      <c r="H242" s="176"/>
      <c r="I242" s="176"/>
      <c r="J242" s="156"/>
      <c r="K242" s="156"/>
      <c r="L242" s="148"/>
      <c r="M242" s="148"/>
      <c r="N242" s="148"/>
      <c r="O242" s="148"/>
      <c r="P242" s="148"/>
      <c r="Q242" s="148"/>
      <c r="R242" s="148"/>
      <c r="S242" s="156"/>
      <c r="T242" s="156"/>
      <c r="U242" s="150"/>
      <c r="V242" s="156"/>
      <c r="W242" s="87"/>
    </row>
    <row r="243" spans="1:23" ht="21" customHeight="1" x14ac:dyDescent="0.25">
      <c r="A243" s="158"/>
      <c r="B243" s="158"/>
      <c r="C243" s="85"/>
      <c r="D243" s="175"/>
      <c r="E243" s="156"/>
      <c r="F243" s="176"/>
      <c r="G243" s="176"/>
      <c r="H243" s="176"/>
      <c r="I243" s="176"/>
      <c r="J243" s="156"/>
      <c r="K243" s="156"/>
      <c r="L243" s="148"/>
      <c r="M243" s="148"/>
      <c r="N243" s="148"/>
      <c r="O243" s="148"/>
      <c r="P243" s="148"/>
      <c r="Q243" s="148"/>
      <c r="R243" s="148"/>
      <c r="S243" s="156"/>
      <c r="T243" s="156"/>
      <c r="U243" s="150"/>
      <c r="V243" s="156"/>
      <c r="W243" s="87"/>
    </row>
    <row r="244" spans="1:23" ht="21" customHeight="1" x14ac:dyDescent="0.25">
      <c r="A244" s="158"/>
      <c r="B244" s="158"/>
      <c r="C244" s="85"/>
      <c r="D244" s="175"/>
      <c r="E244" s="156"/>
      <c r="F244" s="176"/>
      <c r="G244" s="176"/>
      <c r="H244" s="176"/>
      <c r="I244" s="176"/>
      <c r="J244" s="156"/>
      <c r="K244" s="156"/>
      <c r="L244" s="148"/>
      <c r="M244" s="148"/>
      <c r="N244" s="148"/>
      <c r="O244" s="148"/>
      <c r="P244" s="148"/>
      <c r="Q244" s="148"/>
      <c r="R244" s="148"/>
      <c r="S244" s="156"/>
      <c r="T244" s="156"/>
      <c r="U244" s="150"/>
      <c r="V244" s="156"/>
      <c r="W244" s="87"/>
    </row>
    <row r="245" spans="1:23" ht="21" customHeight="1" x14ac:dyDescent="0.25">
      <c r="A245" s="158"/>
      <c r="B245" s="158"/>
      <c r="C245" s="85"/>
      <c r="D245" s="175"/>
      <c r="E245" s="156"/>
      <c r="F245" s="176"/>
      <c r="G245" s="176"/>
      <c r="H245" s="176"/>
      <c r="I245" s="176"/>
      <c r="J245" s="156"/>
      <c r="K245" s="156"/>
      <c r="L245" s="148"/>
      <c r="M245" s="148"/>
      <c r="N245" s="148"/>
      <c r="O245" s="148"/>
      <c r="P245" s="148"/>
      <c r="Q245" s="148"/>
      <c r="R245" s="148"/>
      <c r="S245" s="156"/>
      <c r="T245" s="156"/>
      <c r="U245" s="150"/>
      <c r="V245" s="156"/>
      <c r="W245" s="87"/>
    </row>
    <row r="246" spans="1:23" ht="21" customHeight="1" x14ac:dyDescent="0.25">
      <c r="A246" s="158"/>
      <c r="B246" s="158"/>
      <c r="C246" s="85"/>
      <c r="D246" s="175"/>
      <c r="E246" s="156"/>
      <c r="F246" s="176"/>
      <c r="G246" s="176"/>
      <c r="H246" s="176"/>
      <c r="I246" s="176"/>
      <c r="J246" s="156"/>
      <c r="K246" s="156"/>
      <c r="L246" s="148"/>
      <c r="M246" s="148"/>
      <c r="N246" s="148"/>
      <c r="O246" s="148"/>
      <c r="P246" s="148"/>
      <c r="Q246" s="148"/>
      <c r="R246" s="148"/>
      <c r="S246" s="156"/>
      <c r="T246" s="156"/>
      <c r="U246" s="150"/>
      <c r="V246" s="156"/>
      <c r="W246" s="87"/>
    </row>
    <row r="247" spans="1:23" ht="21" customHeight="1" x14ac:dyDescent="0.25">
      <c r="A247" s="158"/>
      <c r="B247" s="158"/>
      <c r="C247" s="85"/>
      <c r="D247" s="175"/>
      <c r="E247" s="156"/>
      <c r="F247" s="176"/>
      <c r="G247" s="176"/>
      <c r="H247" s="176"/>
      <c r="I247" s="176"/>
      <c r="J247" s="156"/>
      <c r="K247" s="156"/>
      <c r="L247" s="148"/>
      <c r="M247" s="148"/>
      <c r="N247" s="148"/>
      <c r="O247" s="148"/>
      <c r="P247" s="148"/>
      <c r="Q247" s="148"/>
      <c r="R247" s="148"/>
      <c r="S247" s="156"/>
      <c r="T247" s="156"/>
      <c r="U247" s="150"/>
      <c r="V247" s="156"/>
      <c r="W247" s="87"/>
    </row>
    <row r="248" spans="1:23" ht="21" customHeight="1" x14ac:dyDescent="0.25">
      <c r="A248" s="158"/>
      <c r="B248" s="158"/>
      <c r="C248" s="85"/>
      <c r="D248" s="175"/>
      <c r="E248" s="156"/>
      <c r="F248" s="176"/>
      <c r="G248" s="176"/>
      <c r="H248" s="176"/>
      <c r="I248" s="176"/>
      <c r="J248" s="156"/>
      <c r="K248" s="156"/>
      <c r="L248" s="148"/>
      <c r="M248" s="148"/>
      <c r="N248" s="148"/>
      <c r="O248" s="148"/>
      <c r="P248" s="148"/>
      <c r="Q248" s="148"/>
      <c r="R248" s="148"/>
      <c r="S248" s="156"/>
      <c r="T248" s="156"/>
      <c r="U248" s="150"/>
      <c r="V248" s="156"/>
      <c r="W248" s="87"/>
    </row>
    <row r="249" spans="1:23" ht="21" customHeight="1" x14ac:dyDescent="0.25">
      <c r="A249" s="158"/>
      <c r="B249" s="158"/>
      <c r="C249" s="85"/>
      <c r="D249" s="175"/>
      <c r="E249" s="156"/>
      <c r="F249" s="176"/>
      <c r="G249" s="176"/>
      <c r="H249" s="176"/>
      <c r="I249" s="176"/>
      <c r="J249" s="156"/>
      <c r="K249" s="156"/>
      <c r="L249" s="148"/>
      <c r="M249" s="148"/>
      <c r="N249" s="148"/>
      <c r="O249" s="148"/>
      <c r="P249" s="148"/>
      <c r="Q249" s="148"/>
      <c r="R249" s="148"/>
      <c r="S249" s="156"/>
      <c r="T249" s="156"/>
      <c r="U249" s="150"/>
      <c r="V249" s="156"/>
      <c r="W249" s="87"/>
    </row>
    <row r="250" spans="1:23" ht="21" customHeight="1" x14ac:dyDescent="0.25">
      <c r="A250" s="158"/>
      <c r="B250" s="158"/>
      <c r="C250" s="85"/>
      <c r="D250" s="175"/>
      <c r="E250" s="156"/>
      <c r="F250" s="176"/>
      <c r="G250" s="176"/>
      <c r="H250" s="176"/>
      <c r="I250" s="176"/>
      <c r="J250" s="156"/>
      <c r="K250" s="156"/>
      <c r="L250" s="148"/>
      <c r="M250" s="148"/>
      <c r="N250" s="148"/>
      <c r="O250" s="148"/>
      <c r="P250" s="148"/>
      <c r="Q250" s="148"/>
      <c r="R250" s="148"/>
      <c r="S250" s="156"/>
      <c r="T250" s="156"/>
      <c r="U250" s="150"/>
      <c r="V250" s="156"/>
      <c r="W250" s="87"/>
    </row>
    <row r="251" spans="1:23" ht="21" customHeight="1" x14ac:dyDescent="0.25">
      <c r="A251" s="158"/>
      <c r="B251" s="158"/>
      <c r="C251" s="85"/>
      <c r="D251" s="175"/>
      <c r="E251" s="156"/>
      <c r="F251" s="176"/>
      <c r="G251" s="176"/>
      <c r="H251" s="176"/>
      <c r="I251" s="176"/>
      <c r="J251" s="156"/>
      <c r="K251" s="156"/>
      <c r="L251" s="148"/>
      <c r="M251" s="148"/>
      <c r="N251" s="148"/>
      <c r="O251" s="148"/>
      <c r="P251" s="148"/>
      <c r="Q251" s="148"/>
      <c r="R251" s="148"/>
      <c r="S251" s="156"/>
      <c r="T251" s="156"/>
      <c r="U251" s="150"/>
      <c r="V251" s="156"/>
      <c r="W251" s="87"/>
    </row>
    <row r="252" spans="1:23" ht="21" customHeight="1" x14ac:dyDescent="0.25">
      <c r="A252" s="158"/>
      <c r="B252" s="158"/>
      <c r="C252" s="85"/>
      <c r="D252" s="175"/>
      <c r="E252" s="156"/>
      <c r="F252" s="176"/>
      <c r="G252" s="176"/>
      <c r="H252" s="176"/>
      <c r="I252" s="176"/>
      <c r="J252" s="156"/>
      <c r="K252" s="156"/>
      <c r="L252" s="148"/>
      <c r="M252" s="148"/>
      <c r="N252" s="148"/>
      <c r="O252" s="148"/>
      <c r="P252" s="148"/>
      <c r="Q252" s="148"/>
      <c r="R252" s="148"/>
      <c r="S252" s="156"/>
      <c r="T252" s="156"/>
      <c r="U252" s="150"/>
      <c r="V252" s="156"/>
      <c r="W252" s="87"/>
    </row>
    <row r="253" spans="1:23" ht="21" customHeight="1" x14ac:dyDescent="0.25">
      <c r="A253" s="158"/>
      <c r="B253" s="158"/>
      <c r="C253" s="85"/>
      <c r="D253" s="175"/>
      <c r="E253" s="156"/>
      <c r="F253" s="176"/>
      <c r="G253" s="176"/>
      <c r="H253" s="176"/>
      <c r="I253" s="176"/>
      <c r="J253" s="156"/>
      <c r="K253" s="156"/>
      <c r="L253" s="148"/>
      <c r="M253" s="148"/>
      <c r="N253" s="148"/>
      <c r="O253" s="148"/>
      <c r="P253" s="148"/>
      <c r="Q253" s="148"/>
      <c r="R253" s="148"/>
      <c r="S253" s="156"/>
      <c r="T253" s="156"/>
      <c r="U253" s="150"/>
      <c r="V253" s="156"/>
      <c r="W253" s="87"/>
    </row>
    <row r="254" spans="1:23" ht="21" customHeight="1" x14ac:dyDescent="0.25">
      <c r="A254" s="158"/>
      <c r="B254" s="158"/>
      <c r="C254" s="85"/>
      <c r="D254" s="175"/>
      <c r="E254" s="156"/>
      <c r="F254" s="176"/>
      <c r="G254" s="176"/>
      <c r="H254" s="176"/>
      <c r="I254" s="176"/>
      <c r="J254" s="156"/>
      <c r="K254" s="156"/>
      <c r="L254" s="148"/>
      <c r="M254" s="148"/>
      <c r="N254" s="148"/>
      <c r="O254" s="148"/>
      <c r="P254" s="148"/>
      <c r="Q254" s="148"/>
      <c r="R254" s="148"/>
      <c r="S254" s="156"/>
      <c r="T254" s="156"/>
      <c r="U254" s="150"/>
      <c r="V254" s="156"/>
      <c r="W254" s="87"/>
    </row>
    <row r="255" spans="1:23" ht="21" customHeight="1" x14ac:dyDescent="0.25">
      <c r="A255" s="158"/>
      <c r="B255" s="158"/>
      <c r="C255" s="85"/>
      <c r="D255" s="175"/>
      <c r="E255" s="156"/>
      <c r="F255" s="176"/>
      <c r="G255" s="176"/>
      <c r="H255" s="176"/>
      <c r="I255" s="176"/>
      <c r="J255" s="156"/>
      <c r="K255" s="156"/>
      <c r="L255" s="148"/>
      <c r="M255" s="148"/>
      <c r="N255" s="148"/>
      <c r="O255" s="148"/>
      <c r="P255" s="148"/>
      <c r="Q255" s="148"/>
      <c r="R255" s="148"/>
      <c r="S255" s="156"/>
      <c r="T255" s="156"/>
      <c r="U255" s="150"/>
      <c r="V255" s="156"/>
      <c r="W255" s="87"/>
    </row>
    <row r="256" spans="1:23" ht="21" customHeight="1" x14ac:dyDescent="0.25">
      <c r="A256" s="158"/>
      <c r="B256" s="158"/>
      <c r="C256" s="85"/>
      <c r="D256" s="175"/>
      <c r="E256" s="156"/>
      <c r="F256" s="176"/>
      <c r="G256" s="176"/>
      <c r="H256" s="176"/>
      <c r="I256" s="176"/>
      <c r="J256" s="156"/>
      <c r="K256" s="156"/>
      <c r="L256" s="148"/>
      <c r="M256" s="148"/>
      <c r="N256" s="148"/>
      <c r="O256" s="148"/>
      <c r="P256" s="148"/>
      <c r="Q256" s="148"/>
      <c r="R256" s="148"/>
      <c r="S256" s="156"/>
      <c r="T256" s="156"/>
      <c r="U256" s="150"/>
      <c r="V256" s="156"/>
      <c r="W256" s="87"/>
    </row>
    <row r="257" spans="1:23" ht="21" customHeight="1" x14ac:dyDescent="0.25">
      <c r="A257" s="158"/>
      <c r="B257" s="158"/>
      <c r="C257" s="85"/>
      <c r="D257" s="175"/>
      <c r="E257" s="156"/>
      <c r="F257" s="176"/>
      <c r="G257" s="176"/>
      <c r="H257" s="176"/>
      <c r="I257" s="176"/>
      <c r="J257" s="156"/>
      <c r="K257" s="156"/>
      <c r="L257" s="148"/>
      <c r="M257" s="148"/>
      <c r="N257" s="148"/>
      <c r="O257" s="148"/>
      <c r="P257" s="148"/>
      <c r="Q257" s="148"/>
      <c r="R257" s="148"/>
      <c r="S257" s="156"/>
      <c r="T257" s="156"/>
      <c r="U257" s="150"/>
      <c r="V257" s="156"/>
      <c r="W257" s="87"/>
    </row>
    <row r="258" spans="1:23" ht="21" customHeight="1" x14ac:dyDescent="0.25">
      <c r="A258" s="158"/>
      <c r="B258" s="158"/>
      <c r="C258" s="85"/>
      <c r="D258" s="175"/>
      <c r="E258" s="156"/>
      <c r="F258" s="176"/>
      <c r="G258" s="176"/>
      <c r="H258" s="176"/>
      <c r="I258" s="176"/>
      <c r="J258" s="156"/>
      <c r="K258" s="156"/>
      <c r="L258" s="148"/>
      <c r="M258" s="148"/>
      <c r="N258" s="148"/>
      <c r="O258" s="148"/>
      <c r="P258" s="148"/>
      <c r="Q258" s="148"/>
      <c r="R258" s="148"/>
      <c r="S258" s="156"/>
      <c r="T258" s="156"/>
      <c r="U258" s="150"/>
      <c r="V258" s="156"/>
      <c r="W258" s="87"/>
    </row>
    <row r="259" spans="1:23" ht="21" customHeight="1" x14ac:dyDescent="0.25">
      <c r="A259" s="158"/>
      <c r="B259" s="158"/>
      <c r="C259" s="85"/>
      <c r="D259" s="175"/>
      <c r="E259" s="156"/>
      <c r="F259" s="176"/>
      <c r="G259" s="176"/>
      <c r="H259" s="176"/>
      <c r="I259" s="176"/>
      <c r="J259" s="156"/>
      <c r="K259" s="156"/>
      <c r="L259" s="148"/>
      <c r="M259" s="148"/>
      <c r="N259" s="148"/>
      <c r="O259" s="148"/>
      <c r="P259" s="148"/>
      <c r="Q259" s="148"/>
      <c r="R259" s="148"/>
      <c r="S259" s="156"/>
      <c r="T259" s="156"/>
      <c r="U259" s="150"/>
      <c r="V259" s="156"/>
      <c r="W259" s="87"/>
    </row>
    <row r="260" spans="1:23" ht="21" customHeight="1" x14ac:dyDescent="0.25">
      <c r="A260" s="158"/>
      <c r="B260" s="158"/>
      <c r="C260" s="85"/>
      <c r="D260" s="175"/>
      <c r="E260" s="156"/>
      <c r="F260" s="176"/>
      <c r="G260" s="176"/>
      <c r="H260" s="176"/>
      <c r="I260" s="176"/>
      <c r="J260" s="156"/>
      <c r="K260" s="156"/>
      <c r="L260" s="148"/>
      <c r="M260" s="148"/>
      <c r="N260" s="148"/>
      <c r="O260" s="148"/>
      <c r="P260" s="148"/>
      <c r="Q260" s="148"/>
      <c r="R260" s="148"/>
      <c r="S260" s="156"/>
      <c r="T260" s="156"/>
      <c r="U260" s="150"/>
      <c r="V260" s="156"/>
      <c r="W260" s="87"/>
    </row>
    <row r="261" spans="1:23" ht="21" customHeight="1" x14ac:dyDescent="0.25">
      <c r="A261" s="158"/>
      <c r="B261" s="158"/>
      <c r="C261" s="85"/>
      <c r="D261" s="175"/>
      <c r="E261" s="156"/>
      <c r="F261" s="176"/>
      <c r="G261" s="176"/>
      <c r="H261" s="176"/>
      <c r="I261" s="176"/>
      <c r="J261" s="156"/>
      <c r="K261" s="156"/>
      <c r="L261" s="148"/>
      <c r="M261" s="148"/>
      <c r="N261" s="148"/>
      <c r="O261" s="148"/>
      <c r="P261" s="148"/>
      <c r="Q261" s="148"/>
      <c r="R261" s="148"/>
      <c r="S261" s="156"/>
      <c r="T261" s="156"/>
      <c r="U261" s="150"/>
      <c r="V261" s="156"/>
      <c r="W261" s="87"/>
    </row>
    <row r="262" spans="1:23" ht="21" customHeight="1" x14ac:dyDescent="0.25">
      <c r="A262" s="158"/>
      <c r="B262" s="158"/>
      <c r="C262" s="85"/>
      <c r="D262" s="175"/>
      <c r="E262" s="156"/>
      <c r="F262" s="176"/>
      <c r="G262" s="176"/>
      <c r="H262" s="176"/>
      <c r="I262" s="176"/>
      <c r="J262" s="156"/>
      <c r="K262" s="156"/>
      <c r="L262" s="148"/>
      <c r="M262" s="148"/>
      <c r="N262" s="148"/>
      <c r="O262" s="148"/>
      <c r="P262" s="148"/>
      <c r="Q262" s="148"/>
      <c r="R262" s="148"/>
      <c r="S262" s="156"/>
      <c r="T262" s="156"/>
      <c r="U262" s="150"/>
      <c r="V262" s="156"/>
      <c r="W262" s="87"/>
    </row>
    <row r="263" spans="1:23" ht="21" customHeight="1" x14ac:dyDescent="0.25">
      <c r="A263" s="158"/>
      <c r="B263" s="158"/>
      <c r="C263" s="85"/>
      <c r="D263" s="175"/>
      <c r="E263" s="156"/>
      <c r="F263" s="176"/>
      <c r="G263" s="176"/>
      <c r="H263" s="176"/>
      <c r="I263" s="176"/>
      <c r="J263" s="156"/>
      <c r="K263" s="156"/>
      <c r="L263" s="148"/>
      <c r="M263" s="148"/>
      <c r="N263" s="148"/>
      <c r="O263" s="148"/>
      <c r="P263" s="148"/>
      <c r="Q263" s="148"/>
      <c r="R263" s="148"/>
      <c r="S263" s="156"/>
      <c r="T263" s="156"/>
      <c r="U263" s="150"/>
      <c r="V263" s="156"/>
      <c r="W263" s="87"/>
    </row>
    <row r="264" spans="1:23" ht="21" customHeight="1" x14ac:dyDescent="0.25">
      <c r="A264" s="158"/>
      <c r="B264" s="158"/>
      <c r="C264" s="85"/>
      <c r="D264" s="175"/>
      <c r="E264" s="156"/>
      <c r="F264" s="176"/>
      <c r="G264" s="176"/>
      <c r="H264" s="176"/>
      <c r="I264" s="176"/>
      <c r="J264" s="156"/>
      <c r="K264" s="156"/>
      <c r="L264" s="148"/>
      <c r="M264" s="148"/>
      <c r="N264" s="148"/>
      <c r="O264" s="148"/>
      <c r="P264" s="148"/>
      <c r="Q264" s="148"/>
      <c r="R264" s="148"/>
      <c r="S264" s="156"/>
      <c r="T264" s="156"/>
      <c r="U264" s="150"/>
      <c r="V264" s="156"/>
      <c r="W264" s="87"/>
    </row>
    <row r="265" spans="1:23" ht="21" customHeight="1" x14ac:dyDescent="0.25">
      <c r="A265" s="158"/>
      <c r="B265" s="158"/>
      <c r="C265" s="85"/>
      <c r="D265" s="175"/>
      <c r="E265" s="156"/>
      <c r="F265" s="176"/>
      <c r="G265" s="176"/>
      <c r="H265" s="176"/>
      <c r="I265" s="176"/>
      <c r="J265" s="156"/>
      <c r="K265" s="156"/>
      <c r="L265" s="148"/>
      <c r="M265" s="148"/>
      <c r="N265" s="148"/>
      <c r="O265" s="148"/>
      <c r="P265" s="148"/>
      <c r="Q265" s="148"/>
      <c r="R265" s="148"/>
      <c r="S265" s="156"/>
      <c r="T265" s="156"/>
      <c r="U265" s="150"/>
      <c r="V265" s="156"/>
      <c r="W265" s="87"/>
    </row>
    <row r="266" spans="1:23" ht="21" customHeight="1" x14ac:dyDescent="0.25">
      <c r="A266" s="158"/>
      <c r="B266" s="158"/>
      <c r="C266" s="85"/>
      <c r="D266" s="175"/>
      <c r="E266" s="156"/>
      <c r="F266" s="176"/>
      <c r="G266" s="176"/>
      <c r="H266" s="176"/>
      <c r="I266" s="176"/>
      <c r="J266" s="156"/>
      <c r="K266" s="156"/>
      <c r="L266" s="148"/>
      <c r="M266" s="148"/>
      <c r="N266" s="148"/>
      <c r="O266" s="148"/>
      <c r="P266" s="148"/>
      <c r="Q266" s="148"/>
      <c r="R266" s="148"/>
      <c r="S266" s="156"/>
      <c r="T266" s="156"/>
      <c r="U266" s="150"/>
      <c r="V266" s="156"/>
      <c r="W266" s="87"/>
    </row>
    <row r="267" spans="1:23" ht="21" customHeight="1" x14ac:dyDescent="0.25">
      <c r="A267" s="158"/>
      <c r="B267" s="158"/>
      <c r="C267" s="85"/>
      <c r="D267" s="175"/>
      <c r="E267" s="156"/>
      <c r="F267" s="176"/>
      <c r="G267" s="176"/>
      <c r="H267" s="176"/>
      <c r="I267" s="176"/>
      <c r="J267" s="156"/>
      <c r="K267" s="156"/>
      <c r="L267" s="148"/>
      <c r="M267" s="148"/>
      <c r="N267" s="148"/>
      <c r="O267" s="148"/>
      <c r="P267" s="148"/>
      <c r="Q267" s="148"/>
      <c r="R267" s="148"/>
      <c r="S267" s="156"/>
      <c r="T267" s="156"/>
      <c r="U267" s="150"/>
      <c r="V267" s="156"/>
      <c r="W267" s="87"/>
    </row>
    <row r="268" spans="1:23" ht="21" customHeight="1" x14ac:dyDescent="0.25">
      <c r="A268" s="158"/>
      <c r="B268" s="158"/>
      <c r="C268" s="85"/>
      <c r="D268" s="175"/>
      <c r="E268" s="156"/>
      <c r="F268" s="176"/>
      <c r="G268" s="176"/>
      <c r="H268" s="176"/>
      <c r="I268" s="176"/>
      <c r="J268" s="156"/>
      <c r="K268" s="156"/>
      <c r="L268" s="148"/>
      <c r="M268" s="148"/>
      <c r="N268" s="148"/>
      <c r="O268" s="148"/>
      <c r="P268" s="148"/>
      <c r="Q268" s="148"/>
      <c r="R268" s="148"/>
      <c r="S268" s="156"/>
      <c r="T268" s="156"/>
      <c r="U268" s="150"/>
      <c r="V268" s="156"/>
      <c r="W268" s="87"/>
    </row>
    <row r="269" spans="1:23" ht="21" customHeight="1" x14ac:dyDescent="0.25">
      <c r="A269" s="158"/>
      <c r="B269" s="158"/>
      <c r="C269" s="85"/>
      <c r="D269" s="175"/>
      <c r="E269" s="156"/>
      <c r="F269" s="176"/>
      <c r="G269" s="176"/>
      <c r="H269" s="176"/>
      <c r="I269" s="176"/>
      <c r="J269" s="156"/>
      <c r="K269" s="156"/>
      <c r="L269" s="148"/>
      <c r="M269" s="148"/>
      <c r="N269" s="148"/>
      <c r="O269" s="148"/>
      <c r="P269" s="148"/>
      <c r="Q269" s="148"/>
      <c r="R269" s="148"/>
      <c r="S269" s="156"/>
      <c r="T269" s="156"/>
      <c r="U269" s="150"/>
      <c r="V269" s="156"/>
      <c r="W269" s="87"/>
    </row>
    <row r="270" spans="1:23" ht="21" customHeight="1" x14ac:dyDescent="0.25">
      <c r="A270" s="158"/>
      <c r="B270" s="158"/>
      <c r="C270" s="85"/>
      <c r="D270" s="175"/>
      <c r="E270" s="156"/>
      <c r="F270" s="176"/>
      <c r="G270" s="176"/>
      <c r="H270" s="176"/>
      <c r="I270" s="176"/>
      <c r="J270" s="156"/>
      <c r="K270" s="156"/>
      <c r="L270" s="148"/>
      <c r="M270" s="148"/>
      <c r="N270" s="148"/>
      <c r="O270" s="148"/>
      <c r="P270" s="148"/>
      <c r="Q270" s="148"/>
      <c r="R270" s="148"/>
      <c r="S270" s="156"/>
      <c r="T270" s="156"/>
      <c r="U270" s="150"/>
      <c r="V270" s="156"/>
      <c r="W270" s="87"/>
    </row>
    <row r="271" spans="1:23" ht="21" customHeight="1" x14ac:dyDescent="0.25">
      <c r="A271" s="158"/>
      <c r="B271" s="158"/>
      <c r="C271" s="85"/>
      <c r="D271" s="175"/>
      <c r="E271" s="156"/>
      <c r="F271" s="176"/>
      <c r="G271" s="176"/>
      <c r="H271" s="176"/>
      <c r="I271" s="176"/>
      <c r="J271" s="156"/>
      <c r="K271" s="156"/>
      <c r="L271" s="148"/>
      <c r="M271" s="148"/>
      <c r="N271" s="148"/>
      <c r="O271" s="148"/>
      <c r="P271" s="148"/>
      <c r="Q271" s="148"/>
      <c r="R271" s="148"/>
      <c r="S271" s="156"/>
      <c r="T271" s="156"/>
      <c r="U271" s="150"/>
      <c r="V271" s="156"/>
      <c r="W271" s="87"/>
    </row>
    <row r="272" spans="1:23" ht="21" customHeight="1" x14ac:dyDescent="0.25">
      <c r="A272" s="158"/>
      <c r="B272" s="158"/>
      <c r="C272" s="85"/>
      <c r="D272" s="175"/>
      <c r="E272" s="156"/>
      <c r="F272" s="176"/>
      <c r="G272" s="176"/>
      <c r="H272" s="176"/>
      <c r="I272" s="176"/>
      <c r="J272" s="156"/>
      <c r="K272" s="156"/>
      <c r="L272" s="148"/>
      <c r="M272" s="148"/>
      <c r="N272" s="148"/>
      <c r="O272" s="148"/>
      <c r="P272" s="148"/>
      <c r="Q272" s="148"/>
      <c r="R272" s="148"/>
      <c r="S272" s="156"/>
      <c r="T272" s="156"/>
      <c r="U272" s="150"/>
      <c r="V272" s="156"/>
      <c r="W272" s="87"/>
    </row>
    <row r="273" spans="1:23" ht="21" customHeight="1" x14ac:dyDescent="0.25">
      <c r="A273" s="158"/>
      <c r="B273" s="158"/>
      <c r="C273" s="85"/>
      <c r="D273" s="175"/>
      <c r="E273" s="156"/>
      <c r="F273" s="176"/>
      <c r="G273" s="176"/>
      <c r="H273" s="176"/>
      <c r="I273" s="176"/>
      <c r="J273" s="156"/>
      <c r="K273" s="156"/>
      <c r="L273" s="148"/>
      <c r="M273" s="148"/>
      <c r="N273" s="148"/>
      <c r="O273" s="148"/>
      <c r="P273" s="148"/>
      <c r="Q273" s="148"/>
      <c r="R273" s="148"/>
      <c r="S273" s="156"/>
      <c r="T273" s="156"/>
      <c r="U273" s="150"/>
      <c r="V273" s="156"/>
      <c r="W273" s="87"/>
    </row>
    <row r="274" spans="1:23" ht="21" customHeight="1" x14ac:dyDescent="0.25">
      <c r="A274" s="158"/>
      <c r="B274" s="158"/>
      <c r="C274" s="85"/>
      <c r="D274" s="175"/>
      <c r="E274" s="156"/>
      <c r="F274" s="176"/>
      <c r="G274" s="176"/>
      <c r="H274" s="176"/>
      <c r="I274" s="176"/>
      <c r="J274" s="156"/>
      <c r="K274" s="156"/>
      <c r="L274" s="148"/>
      <c r="M274" s="148"/>
      <c r="N274" s="148"/>
      <c r="O274" s="148"/>
      <c r="P274" s="148"/>
      <c r="Q274" s="148"/>
      <c r="R274" s="148"/>
      <c r="S274" s="156"/>
      <c r="T274" s="156"/>
      <c r="U274" s="150"/>
      <c r="V274" s="156"/>
      <c r="W274" s="87"/>
    </row>
    <row r="275" spans="1:23" ht="21" customHeight="1" x14ac:dyDescent="0.25">
      <c r="A275" s="158"/>
      <c r="B275" s="158"/>
      <c r="C275" s="85"/>
      <c r="D275" s="175"/>
      <c r="E275" s="156"/>
      <c r="F275" s="176"/>
      <c r="G275" s="176"/>
      <c r="H275" s="176"/>
      <c r="I275" s="176"/>
      <c r="J275" s="156"/>
      <c r="K275" s="156"/>
      <c r="L275" s="148"/>
      <c r="M275" s="148"/>
      <c r="N275" s="148"/>
      <c r="O275" s="148"/>
      <c r="P275" s="148"/>
      <c r="Q275" s="148"/>
      <c r="R275" s="148"/>
      <c r="S275" s="156"/>
      <c r="T275" s="156"/>
      <c r="U275" s="150"/>
      <c r="V275" s="156"/>
      <c r="W275" s="87"/>
    </row>
    <row r="276" spans="1:23" ht="21" customHeight="1" x14ac:dyDescent="0.25">
      <c r="A276" s="158"/>
      <c r="B276" s="158"/>
      <c r="C276" s="85"/>
      <c r="D276" s="175"/>
      <c r="E276" s="156"/>
      <c r="F276" s="176"/>
      <c r="G276" s="176"/>
      <c r="H276" s="176"/>
      <c r="I276" s="176"/>
      <c r="J276" s="156"/>
      <c r="K276" s="156"/>
      <c r="L276" s="148"/>
      <c r="M276" s="148"/>
      <c r="N276" s="148"/>
      <c r="O276" s="148"/>
      <c r="P276" s="148"/>
      <c r="Q276" s="148"/>
      <c r="R276" s="148"/>
      <c r="S276" s="156"/>
      <c r="T276" s="156"/>
      <c r="U276" s="150"/>
      <c r="V276" s="156"/>
      <c r="W276" s="87"/>
    </row>
    <row r="277" spans="1:23" ht="21" customHeight="1" x14ac:dyDescent="0.25">
      <c r="A277" s="158"/>
      <c r="B277" s="158"/>
      <c r="C277" s="85"/>
      <c r="D277" s="175"/>
      <c r="E277" s="156"/>
      <c r="F277" s="176"/>
      <c r="G277" s="176"/>
      <c r="H277" s="176"/>
      <c r="I277" s="176"/>
      <c r="J277" s="156"/>
      <c r="K277" s="156"/>
      <c r="L277" s="148"/>
      <c r="M277" s="148"/>
      <c r="N277" s="148"/>
      <c r="O277" s="148"/>
      <c r="P277" s="148"/>
      <c r="Q277" s="148"/>
      <c r="R277" s="148"/>
      <c r="S277" s="156"/>
      <c r="T277" s="156"/>
      <c r="U277" s="150"/>
      <c r="V277" s="156"/>
      <c r="W277" s="87"/>
    </row>
    <row r="278" spans="1:23" ht="21" customHeight="1" x14ac:dyDescent="0.25">
      <c r="A278" s="158"/>
      <c r="B278" s="158"/>
      <c r="C278" s="85"/>
      <c r="D278" s="175"/>
      <c r="E278" s="156"/>
      <c r="F278" s="176"/>
      <c r="G278" s="176"/>
      <c r="H278" s="176"/>
      <c r="I278" s="176"/>
      <c r="J278" s="156"/>
      <c r="K278" s="156"/>
      <c r="L278" s="148"/>
      <c r="M278" s="148"/>
      <c r="N278" s="148"/>
      <c r="O278" s="148"/>
      <c r="P278" s="148"/>
      <c r="Q278" s="148"/>
      <c r="R278" s="148"/>
      <c r="S278" s="156"/>
      <c r="T278" s="156"/>
      <c r="U278" s="150"/>
      <c r="V278" s="156"/>
      <c r="W278" s="87"/>
    </row>
    <row r="279" spans="1:23" ht="21" customHeight="1" x14ac:dyDescent="0.25">
      <c r="A279" s="158"/>
      <c r="B279" s="158"/>
      <c r="C279" s="85"/>
      <c r="D279" s="175"/>
      <c r="E279" s="156"/>
      <c r="F279" s="176"/>
      <c r="G279" s="176"/>
      <c r="H279" s="176"/>
      <c r="I279" s="176"/>
      <c r="J279" s="156"/>
      <c r="K279" s="156"/>
      <c r="L279" s="148"/>
      <c r="M279" s="148"/>
      <c r="N279" s="148"/>
      <c r="O279" s="148"/>
      <c r="P279" s="148"/>
      <c r="Q279" s="148"/>
      <c r="R279" s="148"/>
      <c r="S279" s="156"/>
      <c r="T279" s="156"/>
      <c r="U279" s="150"/>
      <c r="V279" s="156"/>
      <c r="W279" s="87"/>
    </row>
    <row r="280" spans="1:23" ht="21" customHeight="1" x14ac:dyDescent="0.25">
      <c r="A280" s="158"/>
      <c r="B280" s="158"/>
      <c r="C280" s="85"/>
      <c r="D280" s="175"/>
      <c r="E280" s="156"/>
      <c r="F280" s="176"/>
      <c r="G280" s="176"/>
      <c r="H280" s="176"/>
      <c r="I280" s="176"/>
      <c r="J280" s="156"/>
      <c r="K280" s="156"/>
      <c r="L280" s="148"/>
      <c r="M280" s="148"/>
      <c r="N280" s="148"/>
      <c r="O280" s="148"/>
      <c r="P280" s="148"/>
      <c r="Q280" s="148"/>
      <c r="R280" s="148"/>
      <c r="S280" s="156"/>
      <c r="T280" s="156"/>
      <c r="U280" s="150"/>
      <c r="V280" s="156"/>
      <c r="W280" s="87"/>
    </row>
    <row r="281" spans="1:23" ht="21" customHeight="1" x14ac:dyDescent="0.25">
      <c r="A281" s="158"/>
      <c r="B281" s="158"/>
      <c r="C281" s="85"/>
      <c r="D281" s="175"/>
      <c r="E281" s="156"/>
      <c r="F281" s="176"/>
      <c r="G281" s="176"/>
      <c r="H281" s="176"/>
      <c r="I281" s="176"/>
      <c r="J281" s="156"/>
      <c r="K281" s="156"/>
      <c r="L281" s="148"/>
      <c r="M281" s="148"/>
      <c r="N281" s="148"/>
      <c r="O281" s="148"/>
      <c r="P281" s="148"/>
      <c r="Q281" s="148"/>
      <c r="R281" s="148"/>
      <c r="S281" s="156"/>
      <c r="T281" s="156"/>
      <c r="U281" s="150"/>
      <c r="V281" s="156"/>
      <c r="W281" s="87"/>
    </row>
    <row r="282" spans="1:23" ht="21" customHeight="1" x14ac:dyDescent="0.25">
      <c r="A282" s="158"/>
      <c r="B282" s="158"/>
      <c r="C282" s="85"/>
      <c r="D282" s="175"/>
      <c r="E282" s="156"/>
      <c r="F282" s="176"/>
      <c r="G282" s="176"/>
      <c r="H282" s="176"/>
      <c r="I282" s="176"/>
      <c r="J282" s="156"/>
      <c r="K282" s="156"/>
      <c r="L282" s="148"/>
      <c r="M282" s="148"/>
      <c r="N282" s="148"/>
      <c r="O282" s="148"/>
      <c r="P282" s="148"/>
      <c r="Q282" s="148"/>
      <c r="R282" s="148"/>
      <c r="S282" s="156"/>
      <c r="T282" s="156"/>
      <c r="U282" s="150"/>
      <c r="V282" s="156"/>
      <c r="W282" s="87"/>
    </row>
    <row r="283" spans="1:23" ht="21" customHeight="1" x14ac:dyDescent="0.25">
      <c r="A283" s="158"/>
      <c r="B283" s="158"/>
      <c r="C283" s="85"/>
      <c r="D283" s="175"/>
      <c r="E283" s="156"/>
      <c r="F283" s="176"/>
      <c r="G283" s="176"/>
      <c r="H283" s="176"/>
      <c r="I283" s="176"/>
      <c r="J283" s="156"/>
      <c r="K283" s="156"/>
      <c r="L283" s="148"/>
      <c r="M283" s="148"/>
      <c r="N283" s="148"/>
      <c r="O283" s="148"/>
      <c r="P283" s="148"/>
      <c r="Q283" s="148"/>
      <c r="R283" s="148"/>
      <c r="S283" s="156"/>
      <c r="T283" s="156"/>
      <c r="U283" s="150"/>
      <c r="V283" s="156"/>
      <c r="W283" s="87"/>
    </row>
    <row r="284" spans="1:23" ht="21" customHeight="1" x14ac:dyDescent="0.25">
      <c r="A284" s="158"/>
      <c r="B284" s="158"/>
      <c r="C284" s="85"/>
      <c r="D284" s="175"/>
      <c r="E284" s="156"/>
      <c r="F284" s="176"/>
      <c r="G284" s="176"/>
      <c r="H284" s="176"/>
      <c r="I284" s="176"/>
      <c r="J284" s="156"/>
      <c r="K284" s="156"/>
      <c r="L284" s="148"/>
      <c r="M284" s="148"/>
      <c r="N284" s="148"/>
      <c r="O284" s="148"/>
      <c r="P284" s="148"/>
      <c r="Q284" s="148"/>
      <c r="R284" s="148"/>
      <c r="S284" s="156"/>
      <c r="T284" s="156"/>
      <c r="U284" s="150"/>
      <c r="V284" s="156"/>
      <c r="W284" s="87"/>
    </row>
    <row r="285" spans="1:23" ht="21" customHeight="1" x14ac:dyDescent="0.25">
      <c r="A285" s="158"/>
      <c r="B285" s="158"/>
      <c r="C285" s="85"/>
      <c r="D285" s="175"/>
      <c r="E285" s="156"/>
      <c r="F285" s="176"/>
      <c r="G285" s="176"/>
      <c r="H285" s="176"/>
      <c r="I285" s="176"/>
      <c r="J285" s="156"/>
      <c r="K285" s="156"/>
      <c r="L285" s="148"/>
      <c r="M285" s="148"/>
      <c r="N285" s="148"/>
      <c r="O285" s="148"/>
      <c r="P285" s="148"/>
      <c r="Q285" s="148"/>
      <c r="R285" s="148"/>
      <c r="S285" s="156"/>
      <c r="T285" s="156"/>
      <c r="U285" s="150"/>
      <c r="V285" s="156"/>
      <c r="W285" s="87"/>
    </row>
    <row r="286" spans="1:23" ht="21" customHeight="1" x14ac:dyDescent="0.25">
      <c r="A286" s="158"/>
      <c r="B286" s="158"/>
      <c r="C286" s="85"/>
      <c r="D286" s="175"/>
      <c r="E286" s="156"/>
      <c r="F286" s="176"/>
      <c r="G286" s="176"/>
      <c r="H286" s="176"/>
      <c r="I286" s="176"/>
      <c r="J286" s="156"/>
      <c r="K286" s="156"/>
      <c r="L286" s="148"/>
      <c r="M286" s="148"/>
      <c r="N286" s="148"/>
      <c r="O286" s="148"/>
      <c r="P286" s="148"/>
      <c r="Q286" s="148"/>
      <c r="R286" s="148"/>
      <c r="S286" s="156"/>
      <c r="T286" s="156"/>
      <c r="U286" s="150"/>
      <c r="V286" s="156"/>
      <c r="W286" s="87"/>
    </row>
    <row r="287" spans="1:23" ht="21" customHeight="1" x14ac:dyDescent="0.25">
      <c r="A287" s="158"/>
      <c r="B287" s="158"/>
      <c r="C287" s="85"/>
      <c r="D287" s="175"/>
      <c r="E287" s="156"/>
      <c r="F287" s="176"/>
      <c r="G287" s="176"/>
      <c r="H287" s="176"/>
      <c r="I287" s="176"/>
      <c r="J287" s="156"/>
      <c r="K287" s="156"/>
      <c r="L287" s="148"/>
      <c r="M287" s="148"/>
      <c r="N287" s="148"/>
      <c r="O287" s="148"/>
      <c r="P287" s="148"/>
      <c r="Q287" s="148"/>
      <c r="R287" s="148"/>
      <c r="S287" s="156"/>
      <c r="T287" s="156"/>
      <c r="U287" s="150"/>
      <c r="V287" s="156"/>
      <c r="W287" s="87"/>
    </row>
    <row r="288" spans="1:23" ht="21" customHeight="1" x14ac:dyDescent="0.25">
      <c r="A288" s="158"/>
      <c r="B288" s="158"/>
      <c r="C288" s="85"/>
      <c r="D288" s="175"/>
      <c r="E288" s="156"/>
      <c r="F288" s="176"/>
      <c r="G288" s="176"/>
      <c r="H288" s="176"/>
      <c r="I288" s="176"/>
      <c r="J288" s="156"/>
      <c r="K288" s="156"/>
      <c r="L288" s="148"/>
      <c r="M288" s="148"/>
      <c r="N288" s="148"/>
      <c r="O288" s="148"/>
      <c r="P288" s="148"/>
      <c r="Q288" s="148"/>
      <c r="R288" s="148"/>
      <c r="S288" s="156"/>
      <c r="T288" s="156"/>
      <c r="U288" s="150"/>
      <c r="V288" s="156"/>
      <c r="W288" s="87"/>
    </row>
    <row r="289" spans="1:23" ht="21" customHeight="1" x14ac:dyDescent="0.25">
      <c r="A289" s="158"/>
      <c r="B289" s="158"/>
      <c r="C289" s="85"/>
      <c r="D289" s="175"/>
      <c r="E289" s="156"/>
      <c r="F289" s="176"/>
      <c r="G289" s="176"/>
      <c r="H289" s="176"/>
      <c r="I289" s="176"/>
      <c r="J289" s="156"/>
      <c r="K289" s="156"/>
      <c r="L289" s="148"/>
      <c r="M289" s="148"/>
      <c r="N289" s="148"/>
      <c r="O289" s="148"/>
      <c r="P289" s="148"/>
      <c r="Q289" s="148"/>
      <c r="R289" s="148"/>
      <c r="S289" s="156"/>
      <c r="T289" s="156"/>
      <c r="U289" s="150"/>
      <c r="V289" s="156"/>
      <c r="W289" s="87"/>
    </row>
    <row r="290" spans="1:23" ht="21" customHeight="1" x14ac:dyDescent="0.25">
      <c r="A290" s="158"/>
      <c r="B290" s="158"/>
      <c r="C290" s="85"/>
      <c r="D290" s="175"/>
      <c r="E290" s="156"/>
      <c r="F290" s="176"/>
      <c r="G290" s="176"/>
      <c r="H290" s="176"/>
      <c r="I290" s="176"/>
      <c r="J290" s="156"/>
      <c r="K290" s="156"/>
      <c r="L290" s="148"/>
      <c r="M290" s="148"/>
      <c r="N290" s="148"/>
      <c r="O290" s="148"/>
      <c r="P290" s="148"/>
      <c r="Q290" s="148"/>
      <c r="R290" s="148"/>
      <c r="S290" s="156"/>
      <c r="T290" s="156"/>
      <c r="U290" s="150"/>
      <c r="V290" s="156"/>
      <c r="W290" s="87"/>
    </row>
    <row r="291" spans="1:23" ht="21" customHeight="1" x14ac:dyDescent="0.25">
      <c r="A291" s="158"/>
      <c r="B291" s="158"/>
      <c r="C291" s="85"/>
      <c r="D291" s="175"/>
      <c r="E291" s="156"/>
      <c r="F291" s="176"/>
      <c r="G291" s="176"/>
      <c r="H291" s="176"/>
      <c r="I291" s="176"/>
      <c r="J291" s="156"/>
      <c r="K291" s="156"/>
      <c r="L291" s="148"/>
      <c r="M291" s="148"/>
      <c r="N291" s="148"/>
      <c r="O291" s="148"/>
      <c r="P291" s="148"/>
      <c r="Q291" s="148"/>
      <c r="R291" s="148"/>
      <c r="S291" s="156"/>
      <c r="T291" s="156"/>
      <c r="U291" s="150"/>
      <c r="V291" s="156"/>
      <c r="W291" s="87"/>
    </row>
    <row r="292" spans="1:23" ht="21" customHeight="1" x14ac:dyDescent="0.25">
      <c r="A292" s="158"/>
      <c r="B292" s="158"/>
      <c r="C292" s="85"/>
      <c r="D292" s="175"/>
      <c r="E292" s="156"/>
      <c r="F292" s="176"/>
      <c r="G292" s="176"/>
      <c r="H292" s="176"/>
      <c r="I292" s="176"/>
      <c r="J292" s="156"/>
      <c r="K292" s="156"/>
      <c r="L292" s="148"/>
      <c r="M292" s="148"/>
      <c r="N292" s="148"/>
      <c r="O292" s="148"/>
      <c r="P292" s="148"/>
      <c r="Q292" s="148"/>
      <c r="R292" s="148"/>
      <c r="S292" s="156"/>
      <c r="T292" s="156"/>
      <c r="U292" s="150"/>
      <c r="V292" s="156"/>
      <c r="W292" s="87"/>
    </row>
    <row r="293" spans="1:23" ht="21" customHeight="1" x14ac:dyDescent="0.25">
      <c r="A293" s="158"/>
      <c r="B293" s="158"/>
      <c r="C293" s="85"/>
      <c r="D293" s="175"/>
      <c r="E293" s="156"/>
      <c r="F293" s="176"/>
      <c r="G293" s="176"/>
      <c r="H293" s="176"/>
      <c r="I293" s="176"/>
      <c r="J293" s="156"/>
      <c r="K293" s="156"/>
      <c r="L293" s="148"/>
      <c r="M293" s="148"/>
      <c r="N293" s="148"/>
      <c r="O293" s="148"/>
      <c r="P293" s="148"/>
      <c r="Q293" s="148"/>
      <c r="R293" s="148"/>
      <c r="S293" s="156"/>
      <c r="T293" s="156"/>
      <c r="U293" s="150"/>
      <c r="V293" s="156"/>
      <c r="W293" s="87"/>
    </row>
    <row r="294" spans="1:23" ht="21" customHeight="1" x14ac:dyDescent="0.25">
      <c r="A294" s="158"/>
      <c r="B294" s="158"/>
      <c r="C294" s="85"/>
      <c r="D294" s="175"/>
      <c r="E294" s="156"/>
      <c r="F294" s="176"/>
      <c r="G294" s="176"/>
      <c r="H294" s="176"/>
      <c r="I294" s="176"/>
      <c r="J294" s="156"/>
      <c r="K294" s="156"/>
      <c r="L294" s="148"/>
      <c r="M294" s="148"/>
      <c r="N294" s="148"/>
      <c r="O294" s="148"/>
      <c r="P294" s="148"/>
      <c r="Q294" s="148"/>
      <c r="R294" s="148"/>
      <c r="S294" s="156"/>
      <c r="T294" s="156"/>
      <c r="U294" s="150"/>
      <c r="V294" s="156"/>
      <c r="W294" s="87"/>
    </row>
    <row r="295" spans="1:23" ht="21" customHeight="1" x14ac:dyDescent="0.25">
      <c r="A295" s="158"/>
      <c r="B295" s="158"/>
      <c r="C295" s="85"/>
      <c r="D295" s="175"/>
      <c r="E295" s="156"/>
      <c r="F295" s="176"/>
      <c r="G295" s="176"/>
      <c r="H295" s="176"/>
      <c r="I295" s="176"/>
      <c r="J295" s="156"/>
      <c r="K295" s="156"/>
      <c r="L295" s="148"/>
      <c r="M295" s="148"/>
      <c r="N295" s="148"/>
      <c r="O295" s="148"/>
      <c r="P295" s="148"/>
      <c r="Q295" s="148"/>
      <c r="R295" s="148"/>
      <c r="S295" s="156"/>
      <c r="T295" s="156"/>
      <c r="U295" s="150"/>
      <c r="V295" s="156"/>
      <c r="W295" s="87"/>
    </row>
    <row r="296" spans="1:23" ht="21" customHeight="1" x14ac:dyDescent="0.25">
      <c r="A296" s="158"/>
      <c r="B296" s="158"/>
      <c r="C296" s="85"/>
      <c r="D296" s="175"/>
      <c r="E296" s="156"/>
      <c r="F296" s="176"/>
      <c r="G296" s="176"/>
      <c r="H296" s="176"/>
      <c r="I296" s="176"/>
      <c r="J296" s="156"/>
      <c r="K296" s="156"/>
      <c r="L296" s="148"/>
      <c r="M296" s="148"/>
      <c r="N296" s="148"/>
      <c r="O296" s="148"/>
      <c r="P296" s="148"/>
      <c r="Q296" s="148"/>
      <c r="R296" s="148"/>
      <c r="S296" s="156"/>
      <c r="T296" s="156"/>
      <c r="U296" s="150"/>
      <c r="V296" s="156"/>
      <c r="W296" s="87"/>
    </row>
    <row r="297" spans="1:23" ht="21" customHeight="1" x14ac:dyDescent="0.25">
      <c r="A297" s="158"/>
      <c r="B297" s="158"/>
      <c r="C297" s="85"/>
      <c r="D297" s="175"/>
      <c r="E297" s="156"/>
      <c r="F297" s="176"/>
      <c r="G297" s="176"/>
      <c r="H297" s="176"/>
      <c r="I297" s="176"/>
      <c r="J297" s="156"/>
      <c r="K297" s="156"/>
      <c r="L297" s="148"/>
      <c r="M297" s="148"/>
      <c r="N297" s="148"/>
      <c r="O297" s="148"/>
      <c r="P297" s="148"/>
      <c r="Q297" s="148"/>
      <c r="R297" s="148"/>
      <c r="S297" s="156"/>
      <c r="T297" s="156"/>
      <c r="U297" s="150"/>
      <c r="V297" s="156"/>
      <c r="W297" s="87"/>
    </row>
    <row r="298" spans="1:23" ht="21" customHeight="1" x14ac:dyDescent="0.25">
      <c r="A298" s="158"/>
      <c r="B298" s="158"/>
      <c r="C298" s="85"/>
      <c r="D298" s="175"/>
      <c r="E298" s="156"/>
      <c r="F298" s="176"/>
      <c r="G298" s="176"/>
      <c r="H298" s="176"/>
      <c r="I298" s="176"/>
      <c r="J298" s="156"/>
      <c r="K298" s="156"/>
      <c r="L298" s="148"/>
      <c r="M298" s="148"/>
      <c r="N298" s="148"/>
      <c r="O298" s="148"/>
      <c r="P298" s="148"/>
      <c r="Q298" s="148"/>
      <c r="R298" s="148"/>
      <c r="S298" s="156"/>
      <c r="T298" s="156"/>
      <c r="U298" s="150"/>
      <c r="V298" s="156"/>
      <c r="W298" s="87"/>
    </row>
    <row r="299" spans="1:23" ht="21" customHeight="1" x14ac:dyDescent="0.25">
      <c r="A299" s="158"/>
      <c r="B299" s="158"/>
      <c r="C299" s="85"/>
      <c r="D299" s="175"/>
      <c r="E299" s="156"/>
      <c r="F299" s="176"/>
      <c r="G299" s="176"/>
      <c r="H299" s="176"/>
      <c r="I299" s="176"/>
      <c r="J299" s="156"/>
      <c r="K299" s="156"/>
      <c r="L299" s="148"/>
      <c r="M299" s="148"/>
      <c r="N299" s="148"/>
      <c r="O299" s="148"/>
      <c r="P299" s="148"/>
      <c r="Q299" s="148"/>
      <c r="R299" s="148"/>
      <c r="S299" s="156"/>
      <c r="T299" s="156"/>
      <c r="U299" s="150"/>
      <c r="V299" s="156"/>
      <c r="W299" s="87"/>
    </row>
    <row r="300" spans="1:23" ht="21" customHeight="1" x14ac:dyDescent="0.25">
      <c r="A300" s="158"/>
      <c r="B300" s="158"/>
      <c r="C300" s="85"/>
      <c r="D300" s="175"/>
      <c r="E300" s="156"/>
      <c r="F300" s="176"/>
      <c r="G300" s="176"/>
      <c r="H300" s="176"/>
      <c r="I300" s="176"/>
      <c r="J300" s="156"/>
      <c r="K300" s="156"/>
      <c r="L300" s="148"/>
      <c r="M300" s="148"/>
      <c r="N300" s="148"/>
      <c r="O300" s="148"/>
      <c r="P300" s="148"/>
      <c r="Q300" s="148"/>
      <c r="R300" s="148"/>
      <c r="S300" s="156"/>
      <c r="T300" s="156"/>
      <c r="U300" s="150"/>
      <c r="V300" s="156"/>
      <c r="W300" s="87"/>
    </row>
    <row r="301" spans="1:23" ht="21" customHeight="1" x14ac:dyDescent="0.25">
      <c r="A301" s="158"/>
      <c r="B301" s="158"/>
      <c r="C301" s="85"/>
      <c r="D301" s="175"/>
      <c r="E301" s="156"/>
      <c r="F301" s="176"/>
      <c r="G301" s="176"/>
      <c r="H301" s="176"/>
      <c r="I301" s="176"/>
      <c r="J301" s="156"/>
      <c r="K301" s="156"/>
      <c r="L301" s="148"/>
      <c r="M301" s="148"/>
      <c r="N301" s="148"/>
      <c r="O301" s="148"/>
      <c r="P301" s="148"/>
      <c r="Q301" s="148"/>
      <c r="R301" s="148"/>
      <c r="S301" s="156"/>
      <c r="T301" s="156"/>
      <c r="U301" s="150"/>
      <c r="V301" s="156"/>
      <c r="W301" s="87"/>
    </row>
    <row r="302" spans="1:23" ht="21" customHeight="1" x14ac:dyDescent="0.25">
      <c r="A302" s="158"/>
      <c r="B302" s="158"/>
      <c r="C302" s="85"/>
      <c r="D302" s="175"/>
      <c r="E302" s="156"/>
      <c r="F302" s="176"/>
      <c r="G302" s="176"/>
      <c r="H302" s="176"/>
      <c r="I302" s="176"/>
      <c r="J302" s="156"/>
      <c r="K302" s="156"/>
      <c r="L302" s="148"/>
      <c r="M302" s="148"/>
      <c r="N302" s="148"/>
      <c r="O302" s="148"/>
      <c r="P302" s="148"/>
      <c r="Q302" s="148"/>
      <c r="R302" s="148"/>
      <c r="S302" s="156"/>
      <c r="T302" s="156"/>
      <c r="U302" s="150"/>
      <c r="V302" s="156"/>
      <c r="W302" s="87"/>
    </row>
    <row r="303" spans="1:23" ht="21" customHeight="1" x14ac:dyDescent="0.25">
      <c r="A303" s="158"/>
      <c r="B303" s="158"/>
      <c r="C303" s="85"/>
      <c r="D303" s="175"/>
      <c r="E303" s="156"/>
      <c r="F303" s="176"/>
      <c r="G303" s="176"/>
      <c r="H303" s="176"/>
      <c r="I303" s="176"/>
      <c r="J303" s="156"/>
      <c r="K303" s="156"/>
      <c r="L303" s="148"/>
      <c r="M303" s="148"/>
      <c r="N303" s="148"/>
      <c r="O303" s="148"/>
      <c r="P303" s="148"/>
      <c r="Q303" s="148"/>
      <c r="R303" s="148"/>
      <c r="S303" s="156"/>
      <c r="T303" s="156"/>
      <c r="U303" s="150"/>
      <c r="V303" s="156"/>
      <c r="W303" s="87"/>
    </row>
    <row r="304" spans="1:23" ht="21" customHeight="1" x14ac:dyDescent="0.25">
      <c r="A304" s="158"/>
      <c r="B304" s="158"/>
      <c r="C304" s="85"/>
      <c r="D304" s="175"/>
      <c r="E304" s="156"/>
      <c r="F304" s="176"/>
      <c r="G304" s="176"/>
      <c r="H304" s="176"/>
      <c r="I304" s="176"/>
      <c r="J304" s="156"/>
      <c r="K304" s="156"/>
      <c r="L304" s="148"/>
      <c r="M304" s="148"/>
      <c r="N304" s="148"/>
      <c r="O304" s="148"/>
      <c r="P304" s="148"/>
      <c r="Q304" s="148"/>
      <c r="R304" s="148"/>
      <c r="S304" s="156"/>
      <c r="T304" s="156"/>
      <c r="U304" s="150"/>
      <c r="V304" s="156"/>
      <c r="W304" s="87"/>
    </row>
    <row r="305" spans="1:23" ht="21" customHeight="1" x14ac:dyDescent="0.25">
      <c r="A305" s="158"/>
      <c r="B305" s="158"/>
      <c r="C305" s="85"/>
      <c r="D305" s="175"/>
      <c r="E305" s="156"/>
      <c r="F305" s="176"/>
      <c r="G305" s="176"/>
      <c r="H305" s="176"/>
      <c r="I305" s="176"/>
      <c r="J305" s="156"/>
      <c r="K305" s="156"/>
      <c r="L305" s="148"/>
      <c r="M305" s="148"/>
      <c r="N305" s="148"/>
      <c r="O305" s="148"/>
      <c r="P305" s="148"/>
      <c r="Q305" s="148"/>
      <c r="R305" s="148"/>
      <c r="S305" s="156"/>
      <c r="T305" s="156"/>
      <c r="U305" s="150"/>
      <c r="V305" s="156"/>
      <c r="W305" s="87"/>
    </row>
    <row r="306" spans="1:23" ht="21" customHeight="1" x14ac:dyDescent="0.25">
      <c r="A306" s="158"/>
      <c r="B306" s="158"/>
      <c r="C306" s="85"/>
      <c r="D306" s="175"/>
      <c r="E306" s="156"/>
      <c r="F306" s="176"/>
      <c r="G306" s="176"/>
      <c r="H306" s="176"/>
      <c r="I306" s="176"/>
      <c r="J306" s="156"/>
      <c r="K306" s="156"/>
      <c r="L306" s="148"/>
      <c r="M306" s="148"/>
      <c r="N306" s="148"/>
      <c r="O306" s="148"/>
      <c r="P306" s="148"/>
      <c r="Q306" s="148"/>
      <c r="R306" s="148"/>
      <c r="S306" s="156"/>
      <c r="T306" s="156"/>
      <c r="U306" s="150"/>
      <c r="V306" s="156"/>
      <c r="W306" s="87"/>
    </row>
    <row r="307" spans="1:23" ht="21" customHeight="1" x14ac:dyDescent="0.25">
      <c r="A307" s="158"/>
      <c r="B307" s="158"/>
      <c r="C307" s="85"/>
      <c r="D307" s="175"/>
      <c r="E307" s="156"/>
      <c r="F307" s="176"/>
      <c r="G307" s="176"/>
      <c r="H307" s="176"/>
      <c r="I307" s="176"/>
      <c r="J307" s="156"/>
      <c r="K307" s="156"/>
      <c r="L307" s="148"/>
      <c r="M307" s="148"/>
      <c r="N307" s="148"/>
      <c r="O307" s="148"/>
      <c r="P307" s="148"/>
      <c r="Q307" s="148"/>
      <c r="R307" s="148"/>
      <c r="S307" s="156"/>
      <c r="T307" s="156"/>
      <c r="U307" s="150"/>
      <c r="V307" s="156"/>
      <c r="W307" s="87"/>
    </row>
    <row r="308" spans="1:23" ht="21" customHeight="1" x14ac:dyDescent="0.25">
      <c r="A308" s="158"/>
      <c r="B308" s="158"/>
      <c r="C308" s="85"/>
      <c r="D308" s="175"/>
      <c r="E308" s="156"/>
      <c r="F308" s="176"/>
      <c r="G308" s="176"/>
      <c r="H308" s="176"/>
      <c r="I308" s="176"/>
      <c r="J308" s="156"/>
      <c r="K308" s="156"/>
      <c r="L308" s="148"/>
      <c r="M308" s="148"/>
      <c r="N308" s="148"/>
      <c r="O308" s="148"/>
      <c r="P308" s="148"/>
      <c r="Q308" s="148"/>
      <c r="R308" s="148"/>
      <c r="S308" s="156"/>
      <c r="T308" s="156"/>
      <c r="U308" s="150"/>
      <c r="V308" s="156"/>
      <c r="W308" s="87"/>
    </row>
    <row r="309" spans="1:23" ht="21" customHeight="1" x14ac:dyDescent="0.25">
      <c r="A309" s="158"/>
      <c r="B309" s="158"/>
      <c r="C309" s="85"/>
      <c r="D309" s="175"/>
      <c r="E309" s="156"/>
      <c r="F309" s="176"/>
      <c r="G309" s="176"/>
      <c r="H309" s="176"/>
      <c r="I309" s="176"/>
      <c r="J309" s="156"/>
      <c r="K309" s="156"/>
      <c r="L309" s="148"/>
      <c r="M309" s="148"/>
      <c r="N309" s="148"/>
      <c r="O309" s="148"/>
      <c r="P309" s="148"/>
      <c r="Q309" s="148"/>
      <c r="R309" s="148"/>
      <c r="S309" s="156"/>
      <c r="T309" s="156"/>
      <c r="U309" s="150"/>
      <c r="V309" s="156"/>
      <c r="W309" s="87"/>
    </row>
    <row r="310" spans="1:23" ht="21" customHeight="1" x14ac:dyDescent="0.25">
      <c r="A310" s="158"/>
      <c r="B310" s="158"/>
      <c r="C310" s="85"/>
      <c r="D310" s="175"/>
      <c r="E310" s="156"/>
      <c r="F310" s="176"/>
      <c r="G310" s="176"/>
      <c r="H310" s="176"/>
      <c r="I310" s="176"/>
      <c r="J310" s="156"/>
      <c r="K310" s="156"/>
      <c r="L310" s="148"/>
      <c r="M310" s="148"/>
      <c r="N310" s="148"/>
      <c r="O310" s="148"/>
      <c r="P310" s="148"/>
      <c r="Q310" s="148"/>
      <c r="R310" s="148"/>
      <c r="S310" s="156"/>
      <c r="T310" s="156"/>
      <c r="U310" s="150"/>
      <c r="V310" s="156"/>
      <c r="W310" s="87"/>
    </row>
    <row r="311" spans="1:23" ht="21" customHeight="1" x14ac:dyDescent="0.25">
      <c r="A311" s="158"/>
      <c r="B311" s="158"/>
      <c r="C311" s="85"/>
      <c r="D311" s="175"/>
      <c r="E311" s="156"/>
      <c r="F311" s="176"/>
      <c r="G311" s="176"/>
      <c r="H311" s="176"/>
      <c r="I311" s="176"/>
      <c r="J311" s="156"/>
      <c r="K311" s="156"/>
      <c r="L311" s="148"/>
      <c r="M311" s="148"/>
      <c r="N311" s="148"/>
      <c r="O311" s="148"/>
      <c r="P311" s="148"/>
      <c r="Q311" s="148"/>
      <c r="R311" s="148"/>
      <c r="S311" s="156"/>
      <c r="T311" s="156"/>
      <c r="U311" s="150"/>
      <c r="V311" s="156"/>
      <c r="W311" s="87"/>
    </row>
    <row r="312" spans="1:23" ht="21" customHeight="1" x14ac:dyDescent="0.25">
      <c r="A312" s="158"/>
      <c r="B312" s="158"/>
      <c r="C312" s="85"/>
      <c r="D312" s="175"/>
      <c r="E312" s="156"/>
      <c r="F312" s="176"/>
      <c r="G312" s="176"/>
      <c r="H312" s="176"/>
      <c r="I312" s="176"/>
      <c r="J312" s="156"/>
      <c r="K312" s="156"/>
      <c r="L312" s="148"/>
      <c r="M312" s="148"/>
      <c r="N312" s="148"/>
      <c r="O312" s="148"/>
      <c r="P312" s="148"/>
      <c r="Q312" s="148"/>
      <c r="R312" s="148"/>
      <c r="S312" s="156"/>
      <c r="T312" s="156"/>
      <c r="U312" s="150"/>
      <c r="V312" s="156"/>
      <c r="W312" s="87"/>
    </row>
    <row r="313" spans="1:23" ht="21" customHeight="1" x14ac:dyDescent="0.25">
      <c r="A313" s="158"/>
      <c r="B313" s="158"/>
      <c r="C313" s="85"/>
      <c r="D313" s="175"/>
      <c r="E313" s="156"/>
      <c r="F313" s="176"/>
      <c r="G313" s="176"/>
      <c r="H313" s="176"/>
      <c r="I313" s="176"/>
      <c r="J313" s="156"/>
      <c r="K313" s="156"/>
      <c r="L313" s="148"/>
      <c r="M313" s="148"/>
      <c r="N313" s="148"/>
      <c r="O313" s="148"/>
      <c r="P313" s="148"/>
      <c r="Q313" s="148"/>
      <c r="R313" s="148"/>
      <c r="S313" s="156"/>
      <c r="T313" s="156"/>
      <c r="U313" s="150"/>
      <c r="V313" s="156"/>
      <c r="W313" s="87"/>
    </row>
    <row r="314" spans="1:23" ht="21" customHeight="1" x14ac:dyDescent="0.25">
      <c r="A314" s="158"/>
      <c r="B314" s="158"/>
      <c r="C314" s="85"/>
      <c r="D314" s="175"/>
      <c r="E314" s="156"/>
      <c r="F314" s="176"/>
      <c r="G314" s="176"/>
      <c r="H314" s="176"/>
      <c r="I314" s="176"/>
      <c r="J314" s="156"/>
      <c r="K314" s="156"/>
      <c r="L314" s="148"/>
      <c r="M314" s="148"/>
      <c r="N314" s="148"/>
      <c r="O314" s="148"/>
      <c r="P314" s="148"/>
      <c r="Q314" s="148"/>
      <c r="R314" s="148"/>
      <c r="S314" s="156"/>
      <c r="T314" s="156"/>
      <c r="U314" s="150"/>
      <c r="V314" s="156"/>
      <c r="W314" s="87"/>
    </row>
    <row r="315" spans="1:23" ht="21" customHeight="1" x14ac:dyDescent="0.25">
      <c r="A315" s="158"/>
      <c r="B315" s="158"/>
      <c r="C315" s="85"/>
      <c r="D315" s="175"/>
      <c r="E315" s="156"/>
      <c r="F315" s="176"/>
      <c r="G315" s="176"/>
      <c r="H315" s="176"/>
      <c r="I315" s="176"/>
      <c r="J315" s="156"/>
      <c r="K315" s="156"/>
      <c r="L315" s="148"/>
      <c r="M315" s="148"/>
      <c r="N315" s="148"/>
      <c r="O315" s="148"/>
      <c r="P315" s="148"/>
      <c r="Q315" s="148"/>
      <c r="R315" s="148"/>
      <c r="S315" s="156"/>
      <c r="T315" s="156"/>
      <c r="U315" s="150"/>
      <c r="V315" s="156"/>
      <c r="W315" s="87"/>
    </row>
    <row r="316" spans="1:23" ht="21" customHeight="1" x14ac:dyDescent="0.25">
      <c r="A316" s="158"/>
      <c r="B316" s="158"/>
      <c r="C316" s="85"/>
      <c r="D316" s="175"/>
      <c r="E316" s="156"/>
      <c r="F316" s="176"/>
      <c r="G316" s="176"/>
      <c r="H316" s="176"/>
      <c r="I316" s="176"/>
      <c r="J316" s="156"/>
      <c r="K316" s="156"/>
      <c r="L316" s="148"/>
      <c r="M316" s="148"/>
      <c r="N316" s="148"/>
      <c r="O316" s="148"/>
      <c r="P316" s="148"/>
      <c r="Q316" s="148"/>
      <c r="R316" s="148"/>
      <c r="S316" s="156"/>
      <c r="T316" s="156"/>
      <c r="U316" s="150"/>
      <c r="V316" s="156"/>
      <c r="W316" s="87"/>
    </row>
    <row r="317" spans="1:23" ht="21" customHeight="1" x14ac:dyDescent="0.25">
      <c r="A317" s="158"/>
      <c r="B317" s="158"/>
      <c r="C317" s="85"/>
      <c r="D317" s="175"/>
      <c r="E317" s="156"/>
      <c r="F317" s="176"/>
      <c r="G317" s="176"/>
      <c r="H317" s="176"/>
      <c r="I317" s="176"/>
      <c r="J317" s="156"/>
      <c r="K317" s="156"/>
      <c r="L317" s="148"/>
      <c r="M317" s="148"/>
      <c r="N317" s="148"/>
      <c r="O317" s="148"/>
      <c r="P317" s="148"/>
      <c r="Q317" s="148"/>
      <c r="R317" s="148"/>
      <c r="S317" s="156"/>
      <c r="T317" s="156"/>
      <c r="U317" s="150"/>
      <c r="V317" s="156"/>
      <c r="W317" s="87"/>
    </row>
    <row r="318" spans="1:23" ht="21" customHeight="1" x14ac:dyDescent="0.25">
      <c r="A318" s="158"/>
      <c r="B318" s="158"/>
      <c r="C318" s="85"/>
      <c r="D318" s="175"/>
      <c r="E318" s="156"/>
      <c r="F318" s="176"/>
      <c r="G318" s="176"/>
      <c r="H318" s="176"/>
      <c r="I318" s="176"/>
      <c r="J318" s="156"/>
      <c r="K318" s="156"/>
      <c r="L318" s="148"/>
      <c r="M318" s="148"/>
      <c r="N318" s="148"/>
      <c r="O318" s="148"/>
      <c r="P318" s="148"/>
      <c r="Q318" s="148"/>
      <c r="R318" s="148"/>
      <c r="S318" s="156"/>
      <c r="T318" s="156"/>
      <c r="U318" s="150"/>
      <c r="V318" s="156"/>
      <c r="W318" s="87"/>
    </row>
    <row r="319" spans="1:23" ht="21" customHeight="1" x14ac:dyDescent="0.25">
      <c r="A319" s="158"/>
      <c r="B319" s="158"/>
      <c r="C319" s="85"/>
      <c r="D319" s="175"/>
      <c r="E319" s="156"/>
      <c r="F319" s="176"/>
      <c r="G319" s="176"/>
      <c r="H319" s="176"/>
      <c r="I319" s="176"/>
      <c r="J319" s="156"/>
      <c r="K319" s="156"/>
      <c r="L319" s="148"/>
      <c r="M319" s="148"/>
      <c r="N319" s="148"/>
      <c r="O319" s="148"/>
      <c r="P319" s="148"/>
      <c r="Q319" s="148"/>
      <c r="R319" s="148"/>
      <c r="S319" s="156"/>
      <c r="T319" s="156"/>
      <c r="U319" s="150"/>
      <c r="V319" s="156"/>
      <c r="W319" s="87"/>
    </row>
    <row r="320" spans="1:23" ht="21" customHeight="1" x14ac:dyDescent="0.25">
      <c r="A320" s="158"/>
      <c r="B320" s="158"/>
      <c r="C320" s="85"/>
      <c r="D320" s="175"/>
      <c r="E320" s="156"/>
      <c r="F320" s="176"/>
      <c r="G320" s="176"/>
      <c r="H320" s="176"/>
      <c r="I320" s="176"/>
      <c r="J320" s="156"/>
      <c r="K320" s="156"/>
      <c r="L320" s="148"/>
      <c r="M320" s="148"/>
      <c r="N320" s="148"/>
      <c r="O320" s="148"/>
      <c r="P320" s="148"/>
      <c r="Q320" s="148"/>
      <c r="R320" s="148"/>
      <c r="S320" s="156"/>
      <c r="T320" s="156"/>
      <c r="U320" s="150"/>
      <c r="V320" s="156"/>
      <c r="W320" s="87"/>
    </row>
    <row r="321" spans="1:23" ht="21" customHeight="1" x14ac:dyDescent="0.25">
      <c r="A321" s="158"/>
      <c r="B321" s="158"/>
      <c r="C321" s="85"/>
      <c r="D321" s="175"/>
      <c r="E321" s="156"/>
      <c r="F321" s="176"/>
      <c r="G321" s="176"/>
      <c r="H321" s="176"/>
      <c r="I321" s="176"/>
      <c r="J321" s="156"/>
      <c r="K321" s="156"/>
      <c r="L321" s="148"/>
      <c r="M321" s="148"/>
      <c r="N321" s="148"/>
      <c r="O321" s="148"/>
      <c r="P321" s="148"/>
      <c r="Q321" s="148"/>
      <c r="R321" s="148"/>
      <c r="S321" s="156"/>
      <c r="T321" s="156"/>
      <c r="U321" s="150"/>
      <c r="V321" s="156"/>
      <c r="W321" s="87"/>
    </row>
    <row r="322" spans="1:23" ht="21" customHeight="1" x14ac:dyDescent="0.25">
      <c r="A322" s="158"/>
      <c r="B322" s="158"/>
      <c r="C322" s="85"/>
      <c r="D322" s="175"/>
      <c r="E322" s="156"/>
      <c r="F322" s="176"/>
      <c r="G322" s="176"/>
      <c r="H322" s="176"/>
      <c r="I322" s="176"/>
      <c r="J322" s="156"/>
      <c r="K322" s="156"/>
      <c r="L322" s="148"/>
      <c r="M322" s="148"/>
      <c r="N322" s="148"/>
      <c r="O322" s="148"/>
      <c r="P322" s="148"/>
      <c r="Q322" s="148"/>
      <c r="R322" s="148"/>
      <c r="S322" s="156"/>
      <c r="T322" s="156"/>
      <c r="U322" s="150"/>
      <c r="V322" s="156"/>
      <c r="W322" s="87"/>
    </row>
    <row r="323" spans="1:23" ht="21" customHeight="1" x14ac:dyDescent="0.25">
      <c r="A323" s="158"/>
      <c r="B323" s="158"/>
      <c r="C323" s="85"/>
      <c r="D323" s="175"/>
      <c r="E323" s="156"/>
      <c r="F323" s="176"/>
      <c r="G323" s="176"/>
      <c r="H323" s="176"/>
      <c r="I323" s="176"/>
      <c r="J323" s="156"/>
      <c r="K323" s="156"/>
      <c r="L323" s="148"/>
      <c r="M323" s="148"/>
      <c r="N323" s="148"/>
      <c r="O323" s="148"/>
      <c r="P323" s="148"/>
      <c r="Q323" s="148"/>
      <c r="R323" s="148"/>
      <c r="S323" s="156"/>
      <c r="T323" s="156"/>
      <c r="U323" s="150"/>
      <c r="V323" s="156"/>
      <c r="W323" s="87"/>
    </row>
    <row r="324" spans="1:23" ht="21" customHeight="1" x14ac:dyDescent="0.25">
      <c r="A324" s="158"/>
      <c r="B324" s="158"/>
      <c r="C324" s="85"/>
      <c r="D324" s="175"/>
      <c r="E324" s="156"/>
      <c r="F324" s="176"/>
      <c r="G324" s="176"/>
      <c r="H324" s="176"/>
      <c r="I324" s="176"/>
      <c r="J324" s="156"/>
      <c r="K324" s="156"/>
      <c r="L324" s="148"/>
      <c r="M324" s="148"/>
      <c r="N324" s="148"/>
      <c r="O324" s="148"/>
      <c r="P324" s="148"/>
      <c r="Q324" s="148"/>
      <c r="R324" s="148"/>
      <c r="S324" s="156"/>
      <c r="T324" s="156"/>
      <c r="U324" s="150"/>
      <c r="V324" s="156"/>
      <c r="W324" s="87"/>
    </row>
    <row r="325" spans="1:23" ht="21" customHeight="1" x14ac:dyDescent="0.25">
      <c r="A325" s="158"/>
      <c r="B325" s="158"/>
      <c r="C325" s="85"/>
      <c r="D325" s="175"/>
      <c r="E325" s="156"/>
      <c r="F325" s="176"/>
      <c r="G325" s="176"/>
      <c r="H325" s="176"/>
      <c r="I325" s="176"/>
      <c r="J325" s="156"/>
      <c r="K325" s="156"/>
      <c r="L325" s="148"/>
      <c r="M325" s="148"/>
      <c r="N325" s="148"/>
      <c r="O325" s="148"/>
      <c r="P325" s="148"/>
      <c r="Q325" s="148"/>
      <c r="R325" s="148"/>
      <c r="S325" s="156"/>
      <c r="T325" s="156"/>
      <c r="U325" s="150"/>
      <c r="V325" s="156"/>
      <c r="W325" s="87"/>
    </row>
    <row r="326" spans="1:23" ht="21" customHeight="1" x14ac:dyDescent="0.25">
      <c r="A326" s="158"/>
      <c r="B326" s="158"/>
      <c r="C326" s="85"/>
      <c r="D326" s="175"/>
      <c r="E326" s="156"/>
      <c r="F326" s="176"/>
      <c r="G326" s="176"/>
      <c r="H326" s="176"/>
      <c r="I326" s="176"/>
      <c r="J326" s="156"/>
      <c r="K326" s="156"/>
      <c r="L326" s="148"/>
      <c r="M326" s="148"/>
      <c r="N326" s="148"/>
      <c r="O326" s="148"/>
      <c r="P326" s="148"/>
      <c r="Q326" s="148"/>
      <c r="R326" s="148"/>
      <c r="S326" s="156"/>
      <c r="T326" s="156"/>
      <c r="U326" s="150"/>
      <c r="V326" s="156"/>
      <c r="W326" s="87"/>
    </row>
    <row r="327" spans="1:23" ht="21" customHeight="1" x14ac:dyDescent="0.25">
      <c r="A327" s="158"/>
      <c r="B327" s="158"/>
      <c r="C327" s="85"/>
      <c r="D327" s="175"/>
      <c r="E327" s="156"/>
      <c r="F327" s="176"/>
      <c r="G327" s="176"/>
      <c r="H327" s="176"/>
      <c r="I327" s="176"/>
      <c r="J327" s="156"/>
      <c r="K327" s="156"/>
      <c r="L327" s="148"/>
      <c r="M327" s="148"/>
      <c r="N327" s="148"/>
      <c r="O327" s="148"/>
      <c r="P327" s="148"/>
      <c r="Q327" s="148"/>
      <c r="R327" s="148"/>
      <c r="S327" s="156"/>
      <c r="T327" s="156"/>
      <c r="U327" s="150"/>
      <c r="V327" s="156"/>
      <c r="W327" s="87"/>
    </row>
    <row r="328" spans="1:23" ht="21" customHeight="1" x14ac:dyDescent="0.25">
      <c r="A328" s="158"/>
      <c r="B328" s="158"/>
      <c r="C328" s="85"/>
      <c r="D328" s="175"/>
      <c r="E328" s="156"/>
      <c r="F328" s="176"/>
      <c r="G328" s="176"/>
      <c r="H328" s="176"/>
      <c r="I328" s="176"/>
      <c r="J328" s="156"/>
      <c r="K328" s="156"/>
      <c r="L328" s="148"/>
      <c r="M328" s="148"/>
      <c r="N328" s="148"/>
      <c r="O328" s="148"/>
      <c r="P328" s="148"/>
      <c r="Q328" s="148"/>
      <c r="R328" s="148"/>
      <c r="S328" s="156"/>
      <c r="T328" s="156"/>
      <c r="U328" s="150"/>
      <c r="V328" s="156"/>
      <c r="W328" s="87"/>
    </row>
    <row r="329" spans="1:23" ht="21" customHeight="1" x14ac:dyDescent="0.25">
      <c r="A329" s="158"/>
      <c r="B329" s="158"/>
      <c r="C329" s="85"/>
      <c r="D329" s="175"/>
      <c r="E329" s="156"/>
      <c r="F329" s="176"/>
      <c r="G329" s="176"/>
      <c r="H329" s="176"/>
      <c r="I329" s="176"/>
      <c r="J329" s="156"/>
      <c r="K329" s="156"/>
      <c r="L329" s="148"/>
      <c r="M329" s="148"/>
      <c r="N329" s="148"/>
      <c r="O329" s="148"/>
      <c r="P329" s="148"/>
      <c r="Q329" s="148"/>
      <c r="R329" s="148"/>
      <c r="S329" s="156"/>
      <c r="T329" s="156"/>
      <c r="U329" s="150"/>
      <c r="V329" s="156"/>
      <c r="W329" s="87"/>
    </row>
    <row r="330" spans="1:23" ht="21" customHeight="1" x14ac:dyDescent="0.25">
      <c r="A330" s="158"/>
      <c r="B330" s="158"/>
      <c r="C330" s="85"/>
      <c r="D330" s="175"/>
      <c r="E330" s="156"/>
      <c r="F330" s="176"/>
      <c r="G330" s="176"/>
      <c r="H330" s="176"/>
      <c r="I330" s="176"/>
      <c r="J330" s="156"/>
      <c r="K330" s="156"/>
      <c r="L330" s="148"/>
      <c r="M330" s="148"/>
      <c r="N330" s="148"/>
      <c r="O330" s="148"/>
      <c r="P330" s="148"/>
      <c r="Q330" s="148"/>
      <c r="R330" s="148"/>
      <c r="S330" s="156"/>
      <c r="T330" s="156"/>
      <c r="U330" s="150"/>
      <c r="V330" s="156"/>
      <c r="W330" s="87"/>
    </row>
    <row r="331" spans="1:23" ht="21" customHeight="1" x14ac:dyDescent="0.25">
      <c r="A331" s="158"/>
      <c r="B331" s="158"/>
      <c r="C331" s="85"/>
      <c r="D331" s="175"/>
      <c r="E331" s="156"/>
      <c r="F331" s="176"/>
      <c r="G331" s="176"/>
      <c r="H331" s="176"/>
      <c r="I331" s="176"/>
      <c r="J331" s="156"/>
      <c r="K331" s="156"/>
      <c r="L331" s="148"/>
      <c r="M331" s="148"/>
      <c r="N331" s="148"/>
      <c r="O331" s="148"/>
      <c r="P331" s="148"/>
      <c r="Q331" s="148"/>
      <c r="R331" s="148"/>
      <c r="S331" s="156"/>
      <c r="T331" s="156"/>
      <c r="U331" s="150"/>
      <c r="V331" s="156"/>
      <c r="W331" s="87"/>
    </row>
    <row r="332" spans="1:23" ht="21" customHeight="1" x14ac:dyDescent="0.25">
      <c r="A332" s="158"/>
      <c r="B332" s="158"/>
      <c r="C332" s="85"/>
      <c r="D332" s="175"/>
      <c r="E332" s="156"/>
      <c r="F332" s="176"/>
      <c r="G332" s="176"/>
      <c r="H332" s="176"/>
      <c r="I332" s="176"/>
      <c r="J332" s="156"/>
      <c r="K332" s="156"/>
      <c r="L332" s="148"/>
      <c r="M332" s="148"/>
      <c r="N332" s="148"/>
      <c r="O332" s="148"/>
      <c r="P332" s="148"/>
      <c r="Q332" s="148"/>
      <c r="R332" s="148"/>
      <c r="S332" s="156"/>
      <c r="T332" s="156"/>
      <c r="U332" s="150"/>
      <c r="V332" s="156"/>
      <c r="W332" s="87"/>
    </row>
    <row r="333" spans="1:23" ht="21" customHeight="1" x14ac:dyDescent="0.25">
      <c r="A333" s="158"/>
      <c r="B333" s="158"/>
      <c r="C333" s="85"/>
      <c r="D333" s="175"/>
      <c r="E333" s="156"/>
      <c r="F333" s="176"/>
      <c r="G333" s="176"/>
      <c r="H333" s="176"/>
      <c r="I333" s="176"/>
      <c r="J333" s="156"/>
      <c r="K333" s="156"/>
      <c r="L333" s="148"/>
      <c r="M333" s="148"/>
      <c r="N333" s="148"/>
      <c r="O333" s="148"/>
      <c r="P333" s="148"/>
      <c r="Q333" s="148"/>
      <c r="R333" s="148"/>
      <c r="S333" s="156"/>
      <c r="T333" s="156"/>
      <c r="U333" s="150"/>
      <c r="V333" s="156"/>
      <c r="W333" s="87"/>
    </row>
    <row r="334" spans="1:23" ht="21" customHeight="1" x14ac:dyDescent="0.25">
      <c r="A334" s="158"/>
      <c r="B334" s="158"/>
      <c r="C334" s="85"/>
      <c r="D334" s="175"/>
      <c r="E334" s="156"/>
      <c r="F334" s="176"/>
      <c r="G334" s="176"/>
      <c r="H334" s="176"/>
      <c r="I334" s="176"/>
      <c r="J334" s="156"/>
      <c r="K334" s="156"/>
      <c r="L334" s="148"/>
      <c r="M334" s="148"/>
      <c r="N334" s="148"/>
      <c r="O334" s="148"/>
      <c r="P334" s="148"/>
      <c r="Q334" s="148"/>
      <c r="R334" s="148"/>
      <c r="S334" s="156"/>
      <c r="T334" s="156"/>
      <c r="U334" s="150"/>
      <c r="V334" s="156"/>
      <c r="W334" s="87"/>
    </row>
    <row r="335" spans="1:23" ht="21" customHeight="1" x14ac:dyDescent="0.25">
      <c r="A335" s="158"/>
      <c r="B335" s="158"/>
      <c r="C335" s="85"/>
      <c r="D335" s="175"/>
      <c r="E335" s="156"/>
      <c r="F335" s="176"/>
      <c r="G335" s="176"/>
      <c r="H335" s="176"/>
      <c r="I335" s="176"/>
      <c r="J335" s="156"/>
      <c r="K335" s="156"/>
      <c r="L335" s="148"/>
      <c r="M335" s="148"/>
      <c r="N335" s="148"/>
      <c r="O335" s="148"/>
      <c r="P335" s="148"/>
      <c r="Q335" s="148"/>
      <c r="R335" s="148"/>
      <c r="S335" s="156"/>
      <c r="T335" s="156"/>
      <c r="U335" s="150"/>
      <c r="V335" s="156"/>
      <c r="W335" s="87"/>
    </row>
    <row r="336" spans="1:23" ht="21" customHeight="1" x14ac:dyDescent="0.25">
      <c r="A336" s="158"/>
      <c r="B336" s="158"/>
      <c r="C336" s="85"/>
      <c r="D336" s="175"/>
      <c r="E336" s="156"/>
      <c r="F336" s="176"/>
      <c r="G336" s="176"/>
      <c r="H336" s="176"/>
      <c r="I336" s="176"/>
      <c r="J336" s="156"/>
      <c r="K336" s="156"/>
      <c r="L336" s="148"/>
      <c r="M336" s="148"/>
      <c r="N336" s="148"/>
      <c r="O336" s="148"/>
      <c r="P336" s="148"/>
      <c r="Q336" s="148"/>
      <c r="R336" s="148"/>
      <c r="S336" s="156"/>
      <c r="T336" s="156"/>
      <c r="U336" s="150"/>
      <c r="V336" s="156"/>
      <c r="W336" s="87"/>
    </row>
    <row r="337" spans="1:23" ht="21" customHeight="1" x14ac:dyDescent="0.25">
      <c r="A337" s="158"/>
      <c r="B337" s="158"/>
      <c r="C337" s="85"/>
      <c r="D337" s="175"/>
      <c r="E337" s="156"/>
      <c r="F337" s="176"/>
      <c r="G337" s="176"/>
      <c r="H337" s="176"/>
      <c r="I337" s="176"/>
      <c r="J337" s="156"/>
      <c r="K337" s="156"/>
      <c r="L337" s="148"/>
      <c r="M337" s="148"/>
      <c r="N337" s="148"/>
      <c r="O337" s="148"/>
      <c r="P337" s="148"/>
      <c r="Q337" s="148"/>
      <c r="R337" s="148"/>
      <c r="S337" s="156"/>
      <c r="T337" s="156"/>
      <c r="U337" s="150"/>
      <c r="V337" s="156"/>
      <c r="W337" s="87"/>
    </row>
    <row r="338" spans="1:23" ht="21" customHeight="1" x14ac:dyDescent="0.25">
      <c r="A338" s="158"/>
      <c r="B338" s="158"/>
      <c r="C338" s="85"/>
      <c r="D338" s="175"/>
      <c r="E338" s="156"/>
      <c r="F338" s="176"/>
      <c r="G338" s="176"/>
      <c r="H338" s="176"/>
      <c r="I338" s="176"/>
      <c r="J338" s="156"/>
      <c r="K338" s="156"/>
      <c r="L338" s="148"/>
      <c r="M338" s="148"/>
      <c r="N338" s="148"/>
      <c r="O338" s="148"/>
      <c r="P338" s="148"/>
      <c r="Q338" s="148"/>
      <c r="R338" s="148"/>
      <c r="S338" s="156"/>
      <c r="T338" s="156"/>
      <c r="U338" s="150"/>
      <c r="V338" s="156"/>
      <c r="W338" s="87"/>
    </row>
    <row r="339" spans="1:23" ht="21" customHeight="1" x14ac:dyDescent="0.25">
      <c r="A339" s="158"/>
      <c r="B339" s="158"/>
      <c r="C339" s="85"/>
      <c r="D339" s="175"/>
      <c r="E339" s="156"/>
      <c r="F339" s="176"/>
      <c r="G339" s="176"/>
      <c r="H339" s="176"/>
      <c r="I339" s="176"/>
      <c r="J339" s="156"/>
      <c r="K339" s="156"/>
      <c r="L339" s="148"/>
      <c r="M339" s="148"/>
      <c r="N339" s="148"/>
      <c r="O339" s="148"/>
      <c r="P339" s="148"/>
      <c r="Q339" s="148"/>
      <c r="R339" s="148"/>
      <c r="S339" s="156"/>
      <c r="T339" s="156"/>
      <c r="U339" s="150"/>
      <c r="V339" s="156"/>
      <c r="W339" s="87"/>
    </row>
    <row r="340" spans="1:23" ht="21" customHeight="1" x14ac:dyDescent="0.25">
      <c r="A340" s="158"/>
      <c r="B340" s="158"/>
      <c r="C340" s="85"/>
      <c r="D340" s="175"/>
      <c r="E340" s="156"/>
      <c r="F340" s="176"/>
      <c r="G340" s="176"/>
      <c r="H340" s="176"/>
      <c r="I340" s="176"/>
      <c r="J340" s="156"/>
      <c r="K340" s="156"/>
      <c r="L340" s="148"/>
      <c r="M340" s="148"/>
      <c r="N340" s="148"/>
      <c r="O340" s="148"/>
      <c r="P340" s="148"/>
      <c r="Q340" s="148"/>
      <c r="R340" s="148"/>
      <c r="S340" s="156"/>
      <c r="T340" s="156"/>
      <c r="U340" s="150"/>
      <c r="V340" s="156"/>
      <c r="W340" s="87"/>
    </row>
    <row r="341" spans="1:23" ht="21" customHeight="1" x14ac:dyDescent="0.25">
      <c r="A341" s="158"/>
      <c r="B341" s="158"/>
      <c r="C341" s="85"/>
      <c r="D341" s="175"/>
      <c r="E341" s="156"/>
      <c r="F341" s="176"/>
      <c r="G341" s="176"/>
      <c r="H341" s="176"/>
      <c r="I341" s="176"/>
      <c r="J341" s="156"/>
      <c r="K341" s="156"/>
      <c r="L341" s="148"/>
      <c r="M341" s="148"/>
      <c r="N341" s="148"/>
      <c r="O341" s="148"/>
      <c r="P341" s="148"/>
      <c r="Q341" s="148"/>
      <c r="R341" s="148"/>
      <c r="S341" s="156"/>
      <c r="T341" s="156"/>
      <c r="U341" s="150"/>
      <c r="V341" s="156"/>
      <c r="W341" s="87"/>
    </row>
    <row r="342" spans="1:23" ht="21" customHeight="1" x14ac:dyDescent="0.25">
      <c r="A342" s="158"/>
      <c r="B342" s="158"/>
      <c r="C342" s="85"/>
      <c r="D342" s="175"/>
      <c r="E342" s="156"/>
      <c r="F342" s="176"/>
      <c r="G342" s="176"/>
      <c r="H342" s="176"/>
      <c r="I342" s="176"/>
      <c r="J342" s="156"/>
      <c r="K342" s="156"/>
      <c r="L342" s="148"/>
      <c r="M342" s="148"/>
      <c r="N342" s="148"/>
      <c r="O342" s="148"/>
      <c r="P342" s="148"/>
      <c r="Q342" s="148"/>
      <c r="R342" s="148"/>
      <c r="S342" s="156"/>
      <c r="T342" s="156"/>
      <c r="U342" s="150"/>
      <c r="V342" s="156"/>
      <c r="W342" s="87"/>
    </row>
    <row r="343" spans="1:23" ht="21" customHeight="1" x14ac:dyDescent="0.25">
      <c r="A343" s="158"/>
      <c r="B343" s="158"/>
      <c r="C343" s="85"/>
      <c r="D343" s="175"/>
      <c r="E343" s="156"/>
      <c r="F343" s="176"/>
      <c r="G343" s="176"/>
      <c r="H343" s="176"/>
      <c r="I343" s="176"/>
      <c r="J343" s="156"/>
      <c r="K343" s="156"/>
      <c r="L343" s="148"/>
      <c r="M343" s="148"/>
      <c r="N343" s="148"/>
      <c r="O343" s="148"/>
      <c r="P343" s="148"/>
      <c r="Q343" s="148"/>
      <c r="R343" s="148"/>
      <c r="S343" s="156"/>
      <c r="T343" s="156"/>
      <c r="U343" s="150"/>
      <c r="V343" s="156"/>
      <c r="W343" s="87"/>
    </row>
    <row r="344" spans="1:23" ht="21" customHeight="1" x14ac:dyDescent="0.25">
      <c r="A344" s="158"/>
      <c r="B344" s="158"/>
      <c r="C344" s="85"/>
      <c r="D344" s="175"/>
      <c r="E344" s="156"/>
      <c r="F344" s="176"/>
      <c r="G344" s="176"/>
      <c r="H344" s="176"/>
      <c r="I344" s="176"/>
      <c r="J344" s="156"/>
      <c r="K344" s="156"/>
      <c r="L344" s="148"/>
      <c r="M344" s="148"/>
      <c r="N344" s="148"/>
      <c r="O344" s="148"/>
      <c r="P344" s="148"/>
      <c r="Q344" s="148"/>
      <c r="R344" s="148"/>
      <c r="S344" s="156"/>
      <c r="T344" s="156"/>
      <c r="U344" s="150"/>
      <c r="V344" s="156"/>
      <c r="W344" s="87"/>
    </row>
    <row r="345" spans="1:23" ht="21" customHeight="1" x14ac:dyDescent="0.25">
      <c r="A345" s="158"/>
      <c r="B345" s="158"/>
      <c r="C345" s="85"/>
      <c r="D345" s="175"/>
      <c r="E345" s="156"/>
      <c r="F345" s="176"/>
      <c r="G345" s="176"/>
      <c r="H345" s="176"/>
      <c r="I345" s="176"/>
      <c r="J345" s="156"/>
      <c r="K345" s="156"/>
      <c r="L345" s="148"/>
      <c r="M345" s="148"/>
      <c r="N345" s="148"/>
      <c r="O345" s="148"/>
      <c r="P345" s="148"/>
      <c r="Q345" s="148"/>
      <c r="R345" s="148"/>
      <c r="S345" s="156"/>
      <c r="T345" s="156"/>
      <c r="U345" s="150"/>
      <c r="V345" s="156"/>
      <c r="W345" s="87"/>
    </row>
    <row r="346" spans="1:23" ht="21" customHeight="1" x14ac:dyDescent="0.25">
      <c r="A346" s="158"/>
      <c r="B346" s="158"/>
      <c r="C346" s="85"/>
      <c r="D346" s="175"/>
      <c r="E346" s="156"/>
      <c r="F346" s="176"/>
      <c r="G346" s="176"/>
      <c r="H346" s="176"/>
      <c r="I346" s="176"/>
      <c r="J346" s="156"/>
      <c r="K346" s="156"/>
      <c r="L346" s="148"/>
      <c r="M346" s="148"/>
      <c r="N346" s="148"/>
      <c r="O346" s="148"/>
      <c r="P346" s="148"/>
      <c r="Q346" s="148"/>
      <c r="R346" s="148"/>
      <c r="S346" s="156"/>
      <c r="T346" s="156"/>
      <c r="U346" s="150"/>
      <c r="V346" s="156"/>
      <c r="W346" s="87"/>
    </row>
    <row r="347" spans="1:23" ht="21" customHeight="1" x14ac:dyDescent="0.25">
      <c r="A347" s="158"/>
      <c r="B347" s="158"/>
      <c r="C347" s="85"/>
      <c r="D347" s="175"/>
      <c r="E347" s="156"/>
      <c r="F347" s="176"/>
      <c r="G347" s="176"/>
      <c r="H347" s="176"/>
      <c r="I347" s="176"/>
      <c r="J347" s="156"/>
      <c r="K347" s="156"/>
      <c r="L347" s="148"/>
      <c r="M347" s="148"/>
      <c r="N347" s="148"/>
      <c r="O347" s="148"/>
      <c r="P347" s="148"/>
      <c r="Q347" s="148"/>
      <c r="R347" s="148"/>
      <c r="S347" s="156"/>
      <c r="T347" s="156"/>
      <c r="U347" s="150"/>
      <c r="V347" s="156"/>
      <c r="W347" s="87"/>
    </row>
    <row r="348" spans="1:23" ht="21" customHeight="1" x14ac:dyDescent="0.25">
      <c r="A348" s="158"/>
      <c r="B348" s="158"/>
      <c r="C348" s="85"/>
      <c r="D348" s="175"/>
      <c r="E348" s="156"/>
      <c r="F348" s="176"/>
      <c r="G348" s="176"/>
      <c r="H348" s="176"/>
      <c r="I348" s="176"/>
      <c r="J348" s="156"/>
      <c r="K348" s="156"/>
      <c r="L348" s="148"/>
      <c r="M348" s="148"/>
      <c r="N348" s="148"/>
      <c r="O348" s="148"/>
      <c r="P348" s="148"/>
      <c r="Q348" s="148"/>
      <c r="R348" s="148"/>
      <c r="S348" s="156"/>
      <c r="T348" s="156"/>
      <c r="U348" s="150"/>
      <c r="V348" s="156"/>
      <c r="W348" s="87"/>
    </row>
    <row r="349" spans="1:23" ht="21" customHeight="1" x14ac:dyDescent="0.25">
      <c r="A349" s="158"/>
      <c r="B349" s="158"/>
      <c r="C349" s="85"/>
      <c r="D349" s="175"/>
      <c r="E349" s="156"/>
      <c r="F349" s="176"/>
      <c r="G349" s="176"/>
      <c r="H349" s="176"/>
      <c r="I349" s="176"/>
      <c r="J349" s="156"/>
      <c r="K349" s="156"/>
      <c r="L349" s="148"/>
      <c r="M349" s="148"/>
      <c r="N349" s="148"/>
      <c r="O349" s="148"/>
      <c r="P349" s="148"/>
      <c r="Q349" s="148"/>
      <c r="R349" s="148"/>
      <c r="S349" s="156"/>
      <c r="T349" s="156"/>
      <c r="U349" s="150"/>
      <c r="V349" s="156"/>
      <c r="W349" s="87"/>
    </row>
    <row r="350" spans="1:23" ht="21" customHeight="1" x14ac:dyDescent="0.25">
      <c r="A350" s="158"/>
      <c r="B350" s="158"/>
      <c r="C350" s="85"/>
      <c r="D350" s="175"/>
      <c r="E350" s="156"/>
      <c r="F350" s="176"/>
      <c r="G350" s="176"/>
      <c r="H350" s="176"/>
      <c r="I350" s="176"/>
      <c r="J350" s="156"/>
      <c r="K350" s="156"/>
      <c r="L350" s="148"/>
      <c r="M350" s="148"/>
      <c r="N350" s="148"/>
      <c r="O350" s="148"/>
      <c r="P350" s="148"/>
      <c r="Q350" s="148"/>
      <c r="R350" s="148"/>
      <c r="S350" s="156"/>
      <c r="T350" s="156"/>
      <c r="U350" s="150"/>
      <c r="V350" s="156"/>
      <c r="W350" s="87"/>
    </row>
    <row r="351" spans="1:23" ht="21" customHeight="1" x14ac:dyDescent="0.25">
      <c r="A351" s="158"/>
      <c r="B351" s="158"/>
      <c r="C351" s="85"/>
      <c r="D351" s="175"/>
      <c r="E351" s="156"/>
      <c r="F351" s="176"/>
      <c r="G351" s="176"/>
      <c r="H351" s="176"/>
      <c r="I351" s="176"/>
      <c r="J351" s="156"/>
      <c r="K351" s="156"/>
      <c r="L351" s="148"/>
      <c r="M351" s="148"/>
      <c r="N351" s="148"/>
      <c r="O351" s="148"/>
      <c r="P351" s="148"/>
      <c r="Q351" s="148"/>
      <c r="R351" s="148"/>
      <c r="S351" s="156"/>
      <c r="T351" s="156"/>
      <c r="U351" s="150"/>
      <c r="V351" s="156"/>
      <c r="W351" s="87"/>
    </row>
    <row r="352" spans="1:23" ht="21" customHeight="1" x14ac:dyDescent="0.25">
      <c r="A352" s="158"/>
      <c r="B352" s="158"/>
      <c r="C352" s="85"/>
      <c r="D352" s="175"/>
      <c r="E352" s="156"/>
      <c r="F352" s="176"/>
      <c r="G352" s="176"/>
      <c r="H352" s="176"/>
      <c r="I352" s="176"/>
      <c r="J352" s="156"/>
      <c r="K352" s="156"/>
      <c r="L352" s="148"/>
      <c r="M352" s="148"/>
      <c r="N352" s="148"/>
      <c r="O352" s="148"/>
      <c r="P352" s="148"/>
      <c r="Q352" s="148"/>
      <c r="R352" s="148"/>
      <c r="S352" s="156"/>
      <c r="T352" s="156"/>
      <c r="U352" s="150"/>
      <c r="V352" s="156"/>
      <c r="W352" s="87"/>
    </row>
    <row r="353" spans="1:23" ht="21" customHeight="1" x14ac:dyDescent="0.25">
      <c r="A353" s="158"/>
      <c r="B353" s="158"/>
      <c r="C353" s="85"/>
      <c r="D353" s="175"/>
      <c r="E353" s="156"/>
      <c r="F353" s="176"/>
      <c r="G353" s="176"/>
      <c r="H353" s="176"/>
      <c r="I353" s="176"/>
      <c r="J353" s="156"/>
      <c r="K353" s="156"/>
      <c r="L353" s="148"/>
      <c r="M353" s="148"/>
      <c r="N353" s="148"/>
      <c r="O353" s="148"/>
      <c r="P353" s="148"/>
      <c r="Q353" s="148"/>
      <c r="R353" s="148"/>
      <c r="S353" s="156"/>
      <c r="T353" s="156"/>
      <c r="U353" s="150"/>
      <c r="V353" s="156"/>
      <c r="W353" s="87"/>
    </row>
    <row r="354" spans="1:23" ht="21" customHeight="1" x14ac:dyDescent="0.25">
      <c r="A354" s="158"/>
      <c r="B354" s="158"/>
      <c r="C354" s="85"/>
      <c r="D354" s="175"/>
      <c r="E354" s="156"/>
      <c r="F354" s="176"/>
      <c r="G354" s="176"/>
      <c r="H354" s="176"/>
      <c r="I354" s="176"/>
      <c r="J354" s="156"/>
      <c r="K354" s="156"/>
      <c r="L354" s="148"/>
      <c r="M354" s="148"/>
      <c r="N354" s="148"/>
      <c r="O354" s="148"/>
      <c r="P354" s="148"/>
      <c r="Q354" s="148"/>
      <c r="R354" s="148"/>
      <c r="S354" s="156"/>
      <c r="T354" s="156"/>
      <c r="U354" s="150"/>
      <c r="V354" s="156"/>
      <c r="W354" s="87"/>
    </row>
    <row r="355" spans="1:23" ht="21" customHeight="1" x14ac:dyDescent="0.25">
      <c r="A355" s="158"/>
      <c r="B355" s="158"/>
      <c r="C355" s="85"/>
      <c r="D355" s="175"/>
      <c r="E355" s="156"/>
      <c r="F355" s="176"/>
      <c r="G355" s="176"/>
      <c r="H355" s="176"/>
      <c r="I355" s="176"/>
      <c r="J355" s="156"/>
      <c r="K355" s="156"/>
      <c r="L355" s="148"/>
      <c r="M355" s="148"/>
      <c r="N355" s="148"/>
      <c r="O355" s="148"/>
      <c r="P355" s="148"/>
      <c r="Q355" s="148"/>
      <c r="R355" s="148"/>
      <c r="S355" s="156"/>
      <c r="T355" s="156"/>
      <c r="U355" s="150"/>
      <c r="V355" s="156"/>
      <c r="W355" s="87"/>
    </row>
    <row r="356" spans="1:23" ht="21" customHeight="1" x14ac:dyDescent="0.25">
      <c r="A356" s="158"/>
      <c r="B356" s="158"/>
      <c r="C356" s="85"/>
      <c r="D356" s="175"/>
      <c r="E356" s="156"/>
      <c r="F356" s="176"/>
      <c r="G356" s="176"/>
      <c r="H356" s="176"/>
      <c r="I356" s="176"/>
      <c r="J356" s="156"/>
      <c r="K356" s="156"/>
      <c r="L356" s="148"/>
      <c r="M356" s="148"/>
      <c r="N356" s="148"/>
      <c r="O356" s="148"/>
      <c r="P356" s="148"/>
      <c r="Q356" s="148"/>
      <c r="R356" s="148"/>
      <c r="S356" s="156"/>
      <c r="T356" s="156"/>
      <c r="U356" s="150"/>
      <c r="V356" s="156"/>
      <c r="W356" s="87"/>
    </row>
    <row r="357" spans="1:23" ht="21" customHeight="1" x14ac:dyDescent="0.25">
      <c r="A357" s="158"/>
      <c r="B357" s="158"/>
      <c r="C357" s="85"/>
      <c r="D357" s="175"/>
      <c r="E357" s="156"/>
      <c r="F357" s="176"/>
      <c r="G357" s="176"/>
      <c r="H357" s="176"/>
      <c r="I357" s="176"/>
      <c r="J357" s="156"/>
      <c r="K357" s="156"/>
      <c r="L357" s="148"/>
      <c r="M357" s="148"/>
      <c r="N357" s="148"/>
      <c r="O357" s="148"/>
      <c r="P357" s="148"/>
      <c r="Q357" s="148"/>
      <c r="R357" s="148"/>
      <c r="S357" s="156"/>
      <c r="T357" s="156"/>
      <c r="U357" s="150"/>
      <c r="V357" s="156"/>
      <c r="W357" s="87"/>
    </row>
    <row r="358" spans="1:23" ht="21" customHeight="1" x14ac:dyDescent="0.25">
      <c r="A358" s="158"/>
      <c r="B358" s="158"/>
      <c r="C358" s="85"/>
      <c r="D358" s="175"/>
      <c r="E358" s="156"/>
      <c r="F358" s="176"/>
      <c r="G358" s="176"/>
      <c r="H358" s="176"/>
      <c r="I358" s="176"/>
      <c r="J358" s="156"/>
      <c r="K358" s="156"/>
      <c r="L358" s="148"/>
      <c r="M358" s="148"/>
      <c r="N358" s="148"/>
      <c r="O358" s="148"/>
      <c r="P358" s="148"/>
      <c r="Q358" s="148"/>
      <c r="R358" s="148"/>
      <c r="S358" s="156"/>
      <c r="T358" s="156"/>
      <c r="U358" s="150"/>
      <c r="V358" s="156"/>
      <c r="W358" s="87"/>
    </row>
    <row r="359" spans="1:23" ht="21" customHeight="1" x14ac:dyDescent="0.25">
      <c r="A359" s="158"/>
      <c r="B359" s="158"/>
      <c r="C359" s="85"/>
      <c r="D359" s="175"/>
      <c r="E359" s="156"/>
      <c r="F359" s="176"/>
      <c r="G359" s="176"/>
      <c r="H359" s="176"/>
      <c r="I359" s="176"/>
      <c r="J359" s="156"/>
      <c r="K359" s="156"/>
      <c r="L359" s="148"/>
      <c r="M359" s="148"/>
      <c r="N359" s="148"/>
      <c r="O359" s="148"/>
      <c r="P359" s="148"/>
      <c r="Q359" s="148"/>
      <c r="R359" s="148"/>
      <c r="S359" s="156"/>
      <c r="T359" s="156"/>
      <c r="U359" s="150"/>
      <c r="V359" s="156"/>
      <c r="W359" s="87"/>
    </row>
    <row r="360" spans="1:23" ht="21" customHeight="1" x14ac:dyDescent="0.25">
      <c r="A360" s="158"/>
      <c r="B360" s="158"/>
      <c r="C360" s="85"/>
      <c r="D360" s="175"/>
      <c r="E360" s="156"/>
      <c r="F360" s="176"/>
      <c r="G360" s="176"/>
      <c r="H360" s="176"/>
      <c r="I360" s="176"/>
      <c r="J360" s="156"/>
      <c r="K360" s="156"/>
      <c r="L360" s="148"/>
      <c r="M360" s="148"/>
      <c r="N360" s="148"/>
      <c r="O360" s="148"/>
      <c r="P360" s="148"/>
      <c r="Q360" s="148"/>
      <c r="R360" s="148"/>
      <c r="S360" s="156"/>
      <c r="T360" s="156"/>
      <c r="U360" s="150"/>
      <c r="V360" s="156"/>
      <c r="W360" s="87"/>
    </row>
    <row r="361" spans="1:23" ht="21" customHeight="1" x14ac:dyDescent="0.25">
      <c r="A361" s="158"/>
      <c r="B361" s="158"/>
      <c r="C361" s="85"/>
      <c r="D361" s="175"/>
      <c r="E361" s="156"/>
      <c r="F361" s="176"/>
      <c r="G361" s="176"/>
      <c r="H361" s="176"/>
      <c r="I361" s="176"/>
      <c r="J361" s="156"/>
      <c r="K361" s="156"/>
      <c r="L361" s="148"/>
      <c r="M361" s="148"/>
      <c r="N361" s="148"/>
      <c r="O361" s="148"/>
      <c r="P361" s="148"/>
      <c r="Q361" s="148"/>
      <c r="R361" s="148"/>
      <c r="S361" s="156"/>
      <c r="T361" s="156"/>
      <c r="U361" s="150"/>
      <c r="V361" s="156"/>
      <c r="W361" s="87"/>
    </row>
    <row r="362" spans="1:23" ht="21" customHeight="1" x14ac:dyDescent="0.25">
      <c r="A362" s="158"/>
      <c r="B362" s="158"/>
      <c r="C362" s="85"/>
      <c r="D362" s="175"/>
      <c r="E362" s="156"/>
      <c r="F362" s="176"/>
      <c r="G362" s="176"/>
      <c r="H362" s="176"/>
      <c r="I362" s="176"/>
      <c r="J362" s="156"/>
      <c r="K362" s="156"/>
      <c r="L362" s="148"/>
      <c r="M362" s="148"/>
      <c r="N362" s="148"/>
      <c r="O362" s="148"/>
      <c r="P362" s="148"/>
      <c r="Q362" s="148"/>
      <c r="R362" s="148"/>
      <c r="S362" s="156"/>
      <c r="T362" s="156"/>
      <c r="U362" s="150"/>
      <c r="V362" s="156"/>
      <c r="W362" s="87"/>
    </row>
    <row r="363" spans="1:23" ht="21" customHeight="1" x14ac:dyDescent="0.25">
      <c r="A363" s="158"/>
      <c r="B363" s="158"/>
      <c r="C363" s="85"/>
      <c r="D363" s="175"/>
      <c r="E363" s="156"/>
      <c r="F363" s="176"/>
      <c r="G363" s="176"/>
      <c r="H363" s="176"/>
      <c r="I363" s="176"/>
      <c r="J363" s="156"/>
      <c r="K363" s="156"/>
      <c r="L363" s="148"/>
      <c r="M363" s="148"/>
      <c r="N363" s="148"/>
      <c r="O363" s="148"/>
      <c r="P363" s="148"/>
      <c r="Q363" s="148"/>
      <c r="R363" s="148"/>
      <c r="S363" s="156"/>
      <c r="T363" s="156"/>
      <c r="U363" s="150"/>
      <c r="V363" s="156"/>
      <c r="W363" s="87"/>
    </row>
    <row r="364" spans="1:23" ht="21" customHeight="1" x14ac:dyDescent="0.25">
      <c r="A364" s="158"/>
      <c r="B364" s="158"/>
      <c r="C364" s="85"/>
      <c r="D364" s="175"/>
      <c r="E364" s="156"/>
      <c r="F364" s="176"/>
      <c r="G364" s="176"/>
      <c r="H364" s="176"/>
      <c r="I364" s="176"/>
      <c r="J364" s="156"/>
      <c r="K364" s="156"/>
      <c r="L364" s="148"/>
      <c r="M364" s="148"/>
      <c r="N364" s="148"/>
      <c r="O364" s="148"/>
      <c r="P364" s="148"/>
      <c r="Q364" s="148"/>
      <c r="R364" s="148"/>
      <c r="S364" s="156"/>
      <c r="T364" s="156"/>
      <c r="U364" s="150"/>
      <c r="V364" s="156"/>
      <c r="W364" s="87"/>
    </row>
    <row r="365" spans="1:23" ht="21" customHeight="1" x14ac:dyDescent="0.25">
      <c r="A365" s="158"/>
      <c r="B365" s="158"/>
      <c r="C365" s="85"/>
      <c r="D365" s="175"/>
      <c r="E365" s="156"/>
      <c r="F365" s="176"/>
      <c r="G365" s="176"/>
      <c r="H365" s="176"/>
      <c r="I365" s="176"/>
      <c r="J365" s="156"/>
      <c r="K365" s="156"/>
      <c r="L365" s="148"/>
      <c r="M365" s="148"/>
      <c r="N365" s="148"/>
      <c r="O365" s="148"/>
      <c r="P365" s="148"/>
      <c r="Q365" s="148"/>
      <c r="R365" s="148"/>
      <c r="S365" s="156"/>
      <c r="T365" s="156"/>
      <c r="U365" s="150"/>
      <c r="V365" s="156"/>
      <c r="W365" s="87"/>
    </row>
    <row r="366" spans="1:23" ht="21" customHeight="1" x14ac:dyDescent="0.25">
      <c r="A366" s="158"/>
      <c r="B366" s="158"/>
      <c r="C366" s="85"/>
      <c r="D366" s="175"/>
      <c r="E366" s="156"/>
      <c r="F366" s="176"/>
      <c r="G366" s="176"/>
      <c r="H366" s="176"/>
      <c r="I366" s="176"/>
      <c r="J366" s="156"/>
      <c r="K366" s="156"/>
      <c r="L366" s="148"/>
      <c r="M366" s="148"/>
      <c r="N366" s="148"/>
      <c r="O366" s="148"/>
      <c r="P366" s="148"/>
      <c r="Q366" s="148"/>
      <c r="R366" s="148"/>
      <c r="S366" s="156"/>
      <c r="T366" s="156"/>
      <c r="U366" s="150"/>
      <c r="V366" s="156"/>
      <c r="W366" s="87"/>
    </row>
    <row r="367" spans="1:23" ht="21" customHeight="1" x14ac:dyDescent="0.25">
      <c r="A367" s="158"/>
      <c r="B367" s="158"/>
      <c r="C367" s="85"/>
      <c r="D367" s="175"/>
      <c r="E367" s="156"/>
      <c r="F367" s="176"/>
      <c r="G367" s="176"/>
      <c r="H367" s="176"/>
      <c r="I367" s="176"/>
      <c r="J367" s="156"/>
      <c r="K367" s="156"/>
      <c r="L367" s="148"/>
      <c r="M367" s="148"/>
      <c r="N367" s="148"/>
      <c r="O367" s="148"/>
      <c r="P367" s="148"/>
      <c r="Q367" s="148"/>
      <c r="R367" s="148"/>
      <c r="S367" s="156"/>
      <c r="T367" s="156"/>
      <c r="U367" s="150"/>
      <c r="V367" s="156"/>
      <c r="W367" s="87"/>
    </row>
    <row r="368" spans="1:23" ht="21" customHeight="1" x14ac:dyDescent="0.25">
      <c r="A368" s="158"/>
      <c r="B368" s="158"/>
      <c r="C368" s="85"/>
      <c r="D368" s="175"/>
      <c r="E368" s="156"/>
      <c r="F368" s="176"/>
      <c r="G368" s="176"/>
      <c r="H368" s="176"/>
      <c r="I368" s="176"/>
      <c r="J368" s="156"/>
      <c r="K368" s="156"/>
      <c r="L368" s="148"/>
      <c r="M368" s="148"/>
      <c r="N368" s="148"/>
      <c r="O368" s="148"/>
      <c r="P368" s="148"/>
      <c r="Q368" s="148"/>
      <c r="R368" s="148"/>
      <c r="S368" s="156"/>
      <c r="T368" s="156"/>
      <c r="U368" s="150"/>
      <c r="V368" s="156"/>
      <c r="W368" s="87"/>
    </row>
    <row r="369" spans="1:23" ht="21" customHeight="1" x14ac:dyDescent="0.25">
      <c r="A369" s="158"/>
      <c r="B369" s="158"/>
      <c r="C369" s="85"/>
      <c r="D369" s="175"/>
      <c r="E369" s="156"/>
      <c r="F369" s="176"/>
      <c r="G369" s="176"/>
      <c r="H369" s="176"/>
      <c r="I369" s="176"/>
      <c r="J369" s="156"/>
      <c r="K369" s="156"/>
      <c r="L369" s="148"/>
      <c r="M369" s="148"/>
      <c r="N369" s="148"/>
      <c r="O369" s="148"/>
      <c r="P369" s="148"/>
      <c r="Q369" s="148"/>
      <c r="R369" s="148"/>
      <c r="S369" s="156"/>
      <c r="T369" s="156"/>
      <c r="U369" s="150"/>
      <c r="V369" s="156"/>
      <c r="W369" s="87"/>
    </row>
    <row r="370" spans="1:23" ht="21" customHeight="1" x14ac:dyDescent="0.25">
      <c r="A370" s="158"/>
      <c r="B370" s="158"/>
      <c r="C370" s="85"/>
      <c r="D370" s="175"/>
      <c r="E370" s="156"/>
      <c r="F370" s="176"/>
      <c r="G370" s="176"/>
      <c r="H370" s="176"/>
      <c r="I370" s="176"/>
      <c r="J370" s="156"/>
      <c r="K370" s="156"/>
      <c r="L370" s="148"/>
      <c r="M370" s="148"/>
      <c r="N370" s="148"/>
      <c r="O370" s="148"/>
      <c r="P370" s="148"/>
      <c r="Q370" s="148"/>
      <c r="R370" s="148"/>
      <c r="S370" s="156"/>
      <c r="T370" s="156"/>
      <c r="U370" s="150"/>
      <c r="V370" s="156"/>
      <c r="W370" s="87"/>
    </row>
    <row r="371" spans="1:23" ht="21" customHeight="1" x14ac:dyDescent="0.25">
      <c r="A371" s="158"/>
      <c r="B371" s="158"/>
      <c r="C371" s="85"/>
      <c r="D371" s="175"/>
      <c r="E371" s="156"/>
      <c r="F371" s="176"/>
      <c r="G371" s="176"/>
      <c r="H371" s="176"/>
      <c r="I371" s="176"/>
      <c r="J371" s="156"/>
      <c r="K371" s="156"/>
      <c r="L371" s="148"/>
      <c r="M371" s="148"/>
      <c r="N371" s="148"/>
      <c r="O371" s="148"/>
      <c r="P371" s="148"/>
      <c r="Q371" s="148"/>
      <c r="R371" s="148"/>
      <c r="S371" s="156"/>
      <c r="T371" s="156"/>
      <c r="U371" s="150"/>
      <c r="V371" s="156"/>
      <c r="W371" s="87"/>
    </row>
    <row r="372" spans="1:23" ht="21" customHeight="1" x14ac:dyDescent="0.25">
      <c r="A372" s="158"/>
      <c r="B372" s="158"/>
      <c r="C372" s="85"/>
      <c r="D372" s="175"/>
      <c r="E372" s="156"/>
      <c r="F372" s="176"/>
      <c r="G372" s="176"/>
      <c r="H372" s="176"/>
      <c r="I372" s="176"/>
      <c r="J372" s="156"/>
      <c r="K372" s="156"/>
      <c r="L372" s="148"/>
      <c r="M372" s="148"/>
      <c r="N372" s="148"/>
      <c r="O372" s="148"/>
      <c r="P372" s="148"/>
      <c r="Q372" s="148"/>
      <c r="R372" s="148"/>
      <c r="S372" s="156"/>
      <c r="T372" s="156"/>
      <c r="U372" s="150"/>
      <c r="V372" s="156"/>
      <c r="W372" s="87"/>
    </row>
    <row r="373" spans="1:23" ht="21" customHeight="1" x14ac:dyDescent="0.25">
      <c r="A373" s="158"/>
      <c r="B373" s="158"/>
      <c r="C373" s="85"/>
      <c r="D373" s="175"/>
      <c r="E373" s="156"/>
      <c r="F373" s="176"/>
      <c r="G373" s="176"/>
      <c r="H373" s="176"/>
      <c r="I373" s="176"/>
      <c r="J373" s="156"/>
      <c r="K373" s="156"/>
      <c r="L373" s="148"/>
      <c r="M373" s="148"/>
      <c r="N373" s="148"/>
      <c r="O373" s="148"/>
      <c r="P373" s="148"/>
      <c r="Q373" s="148"/>
      <c r="R373" s="148"/>
      <c r="S373" s="156"/>
      <c r="T373" s="156"/>
      <c r="U373" s="150"/>
      <c r="V373" s="156"/>
      <c r="W373" s="87"/>
    </row>
    <row r="374" spans="1:23" ht="21" customHeight="1" x14ac:dyDescent="0.25">
      <c r="A374" s="158"/>
      <c r="B374" s="158"/>
      <c r="C374" s="85"/>
      <c r="D374" s="175"/>
      <c r="E374" s="156"/>
      <c r="F374" s="176"/>
      <c r="G374" s="176"/>
      <c r="H374" s="176"/>
      <c r="I374" s="176"/>
      <c r="J374" s="156"/>
      <c r="K374" s="156"/>
      <c r="L374" s="148"/>
      <c r="M374" s="148"/>
      <c r="N374" s="148"/>
      <c r="O374" s="148"/>
      <c r="P374" s="148"/>
      <c r="Q374" s="148"/>
      <c r="R374" s="148"/>
      <c r="S374" s="156"/>
      <c r="T374" s="156"/>
      <c r="U374" s="150"/>
      <c r="V374" s="156"/>
      <c r="W374" s="87"/>
    </row>
    <row r="375" spans="1:23" ht="21" customHeight="1" x14ac:dyDescent="0.25">
      <c r="A375" s="158"/>
      <c r="B375" s="158"/>
      <c r="C375" s="85"/>
      <c r="D375" s="175"/>
      <c r="E375" s="156"/>
      <c r="F375" s="176"/>
      <c r="G375" s="176"/>
      <c r="H375" s="176"/>
      <c r="I375" s="176"/>
      <c r="J375" s="156"/>
      <c r="K375" s="156"/>
      <c r="L375" s="148"/>
      <c r="M375" s="148"/>
      <c r="N375" s="148"/>
      <c r="O375" s="148"/>
      <c r="P375" s="148"/>
      <c r="Q375" s="148"/>
      <c r="R375" s="148"/>
      <c r="S375" s="156"/>
      <c r="T375" s="156"/>
      <c r="U375" s="150"/>
      <c r="V375" s="156"/>
      <c r="W375" s="87"/>
    </row>
    <row r="376" spans="1:23" ht="21" customHeight="1" x14ac:dyDescent="0.25">
      <c r="A376" s="158"/>
      <c r="B376" s="158"/>
      <c r="C376" s="85"/>
      <c r="D376" s="175"/>
      <c r="E376" s="156"/>
      <c r="F376" s="176"/>
      <c r="G376" s="176"/>
      <c r="H376" s="176"/>
      <c r="I376" s="176"/>
      <c r="J376" s="156"/>
      <c r="K376" s="156"/>
      <c r="L376" s="148"/>
      <c r="M376" s="148"/>
      <c r="N376" s="148"/>
      <c r="O376" s="148"/>
      <c r="P376" s="148"/>
      <c r="Q376" s="148"/>
      <c r="R376" s="148"/>
      <c r="S376" s="156"/>
      <c r="T376" s="156"/>
      <c r="U376" s="150"/>
      <c r="V376" s="156"/>
      <c r="W376" s="87"/>
    </row>
    <row r="377" spans="1:23" ht="21" customHeight="1" x14ac:dyDescent="0.25">
      <c r="A377" s="158"/>
      <c r="B377" s="158"/>
      <c r="C377" s="85"/>
      <c r="D377" s="175"/>
      <c r="E377" s="156"/>
      <c r="F377" s="176"/>
      <c r="G377" s="176"/>
      <c r="H377" s="176"/>
      <c r="I377" s="176"/>
      <c r="J377" s="156"/>
      <c r="K377" s="156"/>
      <c r="L377" s="148"/>
      <c r="M377" s="148"/>
      <c r="N377" s="148"/>
      <c r="O377" s="148"/>
      <c r="P377" s="148"/>
      <c r="Q377" s="148"/>
      <c r="R377" s="148"/>
      <c r="S377" s="156"/>
      <c r="T377" s="156"/>
      <c r="U377" s="150"/>
      <c r="V377" s="156"/>
      <c r="W377" s="87"/>
    </row>
    <row r="378" spans="1:23" ht="21" customHeight="1" x14ac:dyDescent="0.25">
      <c r="A378" s="158"/>
      <c r="B378" s="158"/>
      <c r="C378" s="85"/>
      <c r="D378" s="175"/>
      <c r="E378" s="156"/>
      <c r="F378" s="176"/>
      <c r="G378" s="176"/>
      <c r="H378" s="176"/>
      <c r="I378" s="176"/>
      <c r="J378" s="156"/>
      <c r="K378" s="156"/>
      <c r="L378" s="148"/>
      <c r="M378" s="148"/>
      <c r="N378" s="148"/>
      <c r="O378" s="148"/>
      <c r="P378" s="148"/>
      <c r="Q378" s="148"/>
      <c r="R378" s="148"/>
      <c r="S378" s="156"/>
      <c r="T378" s="156"/>
      <c r="U378" s="150"/>
      <c r="V378" s="156"/>
      <c r="W378" s="87"/>
    </row>
    <row r="379" spans="1:23" ht="21" customHeight="1" x14ac:dyDescent="0.25">
      <c r="A379" s="158"/>
      <c r="B379" s="158"/>
      <c r="C379" s="85"/>
      <c r="D379" s="175"/>
      <c r="E379" s="156"/>
      <c r="F379" s="176"/>
      <c r="G379" s="176"/>
      <c r="H379" s="176"/>
      <c r="I379" s="176"/>
      <c r="J379" s="156"/>
      <c r="K379" s="156"/>
      <c r="L379" s="148"/>
      <c r="M379" s="148"/>
      <c r="N379" s="148"/>
      <c r="O379" s="148"/>
      <c r="P379" s="148"/>
      <c r="Q379" s="148"/>
      <c r="R379" s="148"/>
      <c r="S379" s="156"/>
      <c r="T379" s="156"/>
      <c r="U379" s="150"/>
      <c r="V379" s="156"/>
      <c r="W379" s="87"/>
    </row>
    <row r="380" spans="1:23" ht="21" customHeight="1" x14ac:dyDescent="0.25">
      <c r="A380" s="158"/>
      <c r="B380" s="158"/>
      <c r="C380" s="85"/>
      <c r="D380" s="175"/>
      <c r="E380" s="156"/>
      <c r="F380" s="176"/>
      <c r="G380" s="176"/>
      <c r="H380" s="176"/>
      <c r="I380" s="176"/>
      <c r="J380" s="156"/>
      <c r="K380" s="156"/>
      <c r="L380" s="148"/>
      <c r="M380" s="148"/>
      <c r="N380" s="148"/>
      <c r="O380" s="148"/>
      <c r="P380" s="148"/>
      <c r="Q380" s="148"/>
      <c r="R380" s="148"/>
      <c r="S380" s="156"/>
      <c r="T380" s="156"/>
      <c r="U380" s="150"/>
      <c r="V380" s="156"/>
      <c r="W380" s="87"/>
    </row>
    <row r="381" spans="1:23" ht="21" customHeight="1" x14ac:dyDescent="0.25">
      <c r="A381" s="158"/>
      <c r="B381" s="158"/>
      <c r="C381" s="85"/>
      <c r="D381" s="175"/>
      <c r="E381" s="156"/>
      <c r="F381" s="176"/>
      <c r="G381" s="176"/>
      <c r="H381" s="176"/>
      <c r="I381" s="176"/>
      <c r="J381" s="156"/>
      <c r="K381" s="156"/>
      <c r="L381" s="148"/>
      <c r="M381" s="148"/>
      <c r="N381" s="148"/>
      <c r="O381" s="148"/>
      <c r="P381" s="148"/>
      <c r="Q381" s="148"/>
      <c r="R381" s="148"/>
      <c r="S381" s="156"/>
      <c r="T381" s="156"/>
      <c r="U381" s="150"/>
      <c r="V381" s="156"/>
      <c r="W381" s="87"/>
    </row>
    <row r="382" spans="1:23" ht="21" customHeight="1" x14ac:dyDescent="0.25">
      <c r="A382" s="158"/>
      <c r="B382" s="158"/>
      <c r="C382" s="85"/>
      <c r="D382" s="175"/>
      <c r="E382" s="156"/>
      <c r="F382" s="176"/>
      <c r="G382" s="176"/>
      <c r="H382" s="176"/>
      <c r="I382" s="176"/>
      <c r="J382" s="156"/>
      <c r="K382" s="156"/>
      <c r="L382" s="148"/>
      <c r="M382" s="148"/>
      <c r="N382" s="148"/>
      <c r="O382" s="148"/>
      <c r="P382" s="148"/>
      <c r="Q382" s="148"/>
      <c r="R382" s="148"/>
      <c r="S382" s="156"/>
      <c r="T382" s="156"/>
      <c r="U382" s="150"/>
      <c r="V382" s="156"/>
      <c r="W382" s="87"/>
    </row>
    <row r="383" spans="1:23" ht="21" customHeight="1" x14ac:dyDescent="0.25">
      <c r="A383" s="158"/>
      <c r="B383" s="158"/>
      <c r="C383" s="85"/>
      <c r="D383" s="175"/>
      <c r="E383" s="156"/>
      <c r="F383" s="176"/>
      <c r="G383" s="176"/>
      <c r="H383" s="176"/>
      <c r="I383" s="176"/>
      <c r="J383" s="156"/>
      <c r="K383" s="156"/>
      <c r="L383" s="148"/>
      <c r="M383" s="148"/>
      <c r="N383" s="148"/>
      <c r="O383" s="148"/>
      <c r="P383" s="148"/>
      <c r="Q383" s="148"/>
      <c r="R383" s="148"/>
      <c r="S383" s="156"/>
      <c r="T383" s="156"/>
      <c r="U383" s="150"/>
      <c r="V383" s="156"/>
      <c r="W383" s="87"/>
    </row>
    <row r="384" spans="1:23" ht="21" customHeight="1" x14ac:dyDescent="0.25">
      <c r="A384" s="158"/>
      <c r="B384" s="158"/>
      <c r="C384" s="85"/>
      <c r="D384" s="175"/>
      <c r="E384" s="156"/>
      <c r="F384" s="176"/>
      <c r="G384" s="176"/>
      <c r="H384" s="176"/>
      <c r="I384" s="176"/>
      <c r="J384" s="156"/>
      <c r="K384" s="156"/>
      <c r="L384" s="148"/>
      <c r="M384" s="148"/>
      <c r="N384" s="148"/>
      <c r="O384" s="148"/>
      <c r="P384" s="148"/>
      <c r="Q384" s="148"/>
      <c r="R384" s="148"/>
      <c r="S384" s="156"/>
      <c r="T384" s="156"/>
      <c r="U384" s="150"/>
      <c r="V384" s="156"/>
      <c r="W384" s="87"/>
    </row>
    <row r="385" spans="1:23" ht="21" customHeight="1" x14ac:dyDescent="0.25">
      <c r="A385" s="158"/>
      <c r="B385" s="158"/>
      <c r="C385" s="85"/>
      <c r="D385" s="175"/>
      <c r="E385" s="156"/>
      <c r="F385" s="176"/>
      <c r="G385" s="176"/>
      <c r="H385" s="176"/>
      <c r="I385" s="176"/>
      <c r="J385" s="156"/>
      <c r="K385" s="156"/>
      <c r="L385" s="148"/>
      <c r="M385" s="148"/>
      <c r="N385" s="148"/>
      <c r="O385" s="148"/>
      <c r="P385" s="148"/>
      <c r="Q385" s="148"/>
      <c r="R385" s="148"/>
      <c r="S385" s="156"/>
      <c r="T385" s="156"/>
      <c r="U385" s="150"/>
      <c r="V385" s="156"/>
      <c r="W385" s="87"/>
    </row>
    <row r="386" spans="1:23" ht="21" customHeight="1" x14ac:dyDescent="0.25">
      <c r="A386" s="158"/>
      <c r="B386" s="158"/>
      <c r="C386" s="85"/>
      <c r="D386" s="175"/>
      <c r="E386" s="156"/>
      <c r="F386" s="176"/>
      <c r="G386" s="176"/>
      <c r="H386" s="176"/>
      <c r="I386" s="176"/>
      <c r="J386" s="156"/>
      <c r="K386" s="156"/>
      <c r="L386" s="148"/>
      <c r="M386" s="148"/>
      <c r="N386" s="148"/>
      <c r="O386" s="148"/>
      <c r="P386" s="148"/>
      <c r="Q386" s="148"/>
      <c r="R386" s="148"/>
      <c r="S386" s="156"/>
      <c r="T386" s="156"/>
      <c r="U386" s="150"/>
      <c r="V386" s="156"/>
      <c r="W386" s="87"/>
    </row>
    <row r="387" spans="1:23" ht="21" customHeight="1" x14ac:dyDescent="0.25">
      <c r="A387" s="158"/>
      <c r="B387" s="158"/>
      <c r="C387" s="85"/>
      <c r="D387" s="175"/>
      <c r="E387" s="156"/>
      <c r="F387" s="176"/>
      <c r="G387" s="176"/>
      <c r="H387" s="176"/>
      <c r="I387" s="176"/>
      <c r="J387" s="156"/>
      <c r="K387" s="156"/>
      <c r="L387" s="148"/>
      <c r="M387" s="148"/>
      <c r="N387" s="148"/>
      <c r="O387" s="148"/>
      <c r="P387" s="148"/>
      <c r="Q387" s="148"/>
      <c r="R387" s="148"/>
      <c r="S387" s="156"/>
      <c r="T387" s="156"/>
      <c r="U387" s="150"/>
      <c r="V387" s="156"/>
      <c r="W387" s="87"/>
    </row>
    <row r="388" spans="1:23" ht="21" customHeight="1" x14ac:dyDescent="0.25">
      <c r="A388" s="158"/>
      <c r="B388" s="158"/>
      <c r="C388" s="85"/>
      <c r="D388" s="175"/>
      <c r="E388" s="156"/>
      <c r="F388" s="176"/>
      <c r="G388" s="176"/>
      <c r="H388" s="176"/>
      <c r="I388" s="176"/>
      <c r="J388" s="156"/>
      <c r="K388" s="156"/>
      <c r="L388" s="148"/>
      <c r="M388" s="148"/>
      <c r="N388" s="148"/>
      <c r="O388" s="148"/>
      <c r="P388" s="148"/>
      <c r="Q388" s="148"/>
      <c r="R388" s="148"/>
      <c r="S388" s="156"/>
      <c r="T388" s="156"/>
      <c r="U388" s="150"/>
      <c r="V388" s="156"/>
      <c r="W388" s="87"/>
    </row>
    <row r="389" spans="1:23" ht="21" customHeight="1" x14ac:dyDescent="0.25">
      <c r="A389" s="158"/>
      <c r="B389" s="158"/>
      <c r="C389" s="85"/>
      <c r="D389" s="175"/>
      <c r="E389" s="156"/>
      <c r="F389" s="176"/>
      <c r="G389" s="176"/>
      <c r="H389" s="176"/>
      <c r="I389" s="176"/>
      <c r="J389" s="156"/>
      <c r="K389" s="156"/>
      <c r="L389" s="148"/>
      <c r="M389" s="148"/>
      <c r="N389" s="148"/>
      <c r="O389" s="148"/>
      <c r="P389" s="148"/>
      <c r="Q389" s="148"/>
      <c r="R389" s="148"/>
      <c r="S389" s="156"/>
      <c r="T389" s="156"/>
      <c r="U389" s="150"/>
      <c r="V389" s="156"/>
      <c r="W389" s="87"/>
    </row>
    <row r="390" spans="1:23" ht="21" customHeight="1" x14ac:dyDescent="0.25">
      <c r="A390" s="158"/>
      <c r="B390" s="158"/>
      <c r="C390" s="85"/>
      <c r="D390" s="175"/>
      <c r="E390" s="156"/>
      <c r="F390" s="176"/>
      <c r="G390" s="176"/>
      <c r="H390" s="176"/>
      <c r="I390" s="176"/>
      <c r="J390" s="156"/>
      <c r="K390" s="156"/>
      <c r="L390" s="148"/>
      <c r="M390" s="148"/>
      <c r="N390" s="148"/>
      <c r="O390" s="148"/>
      <c r="P390" s="148"/>
      <c r="Q390" s="148"/>
      <c r="R390" s="148"/>
      <c r="S390" s="156"/>
      <c r="T390" s="156"/>
      <c r="U390" s="150"/>
      <c r="V390" s="156"/>
      <c r="W390" s="87"/>
    </row>
    <row r="391" spans="1:23" ht="21" customHeight="1" x14ac:dyDescent="0.25">
      <c r="A391" s="158"/>
      <c r="B391" s="158"/>
      <c r="C391" s="85"/>
      <c r="D391" s="175"/>
      <c r="E391" s="156"/>
      <c r="F391" s="176"/>
      <c r="G391" s="176"/>
      <c r="H391" s="176"/>
      <c r="I391" s="176"/>
      <c r="J391" s="156"/>
      <c r="K391" s="156"/>
      <c r="L391" s="148"/>
      <c r="M391" s="148"/>
      <c r="N391" s="148"/>
      <c r="O391" s="148"/>
      <c r="P391" s="148"/>
      <c r="Q391" s="148"/>
      <c r="R391" s="148"/>
      <c r="S391" s="156"/>
      <c r="T391" s="156"/>
      <c r="U391" s="150"/>
      <c r="V391" s="156"/>
      <c r="W391" s="87"/>
    </row>
    <row r="392" spans="1:23" ht="21" customHeight="1" x14ac:dyDescent="0.25">
      <c r="A392" s="158"/>
      <c r="B392" s="158"/>
      <c r="C392" s="85"/>
      <c r="D392" s="175"/>
      <c r="E392" s="156"/>
      <c r="F392" s="176"/>
      <c r="G392" s="176"/>
      <c r="H392" s="176"/>
      <c r="I392" s="176"/>
      <c r="J392" s="156"/>
      <c r="K392" s="156"/>
      <c r="L392" s="148"/>
      <c r="M392" s="148"/>
      <c r="N392" s="148"/>
      <c r="O392" s="148"/>
      <c r="P392" s="148"/>
      <c r="Q392" s="148"/>
      <c r="R392" s="148"/>
      <c r="S392" s="156"/>
      <c r="T392" s="156"/>
      <c r="U392" s="150"/>
      <c r="V392" s="156"/>
      <c r="W392" s="87"/>
    </row>
    <row r="393" spans="1:23" ht="21" customHeight="1" x14ac:dyDescent="0.25">
      <c r="A393" s="158"/>
      <c r="B393" s="158"/>
      <c r="C393" s="85"/>
      <c r="D393" s="175"/>
      <c r="E393" s="156"/>
      <c r="F393" s="176"/>
      <c r="G393" s="176"/>
      <c r="H393" s="176"/>
      <c r="I393" s="176"/>
      <c r="J393" s="156"/>
      <c r="K393" s="156"/>
      <c r="L393" s="148"/>
      <c r="M393" s="148"/>
      <c r="N393" s="148"/>
      <c r="O393" s="148"/>
      <c r="P393" s="148"/>
      <c r="Q393" s="148"/>
      <c r="R393" s="148"/>
      <c r="S393" s="156"/>
      <c r="T393" s="156"/>
      <c r="U393" s="150"/>
      <c r="V393" s="156"/>
      <c r="W393" s="87"/>
    </row>
    <row r="394" spans="1:23" ht="21" customHeight="1" x14ac:dyDescent="0.25">
      <c r="A394" s="158"/>
      <c r="B394" s="158"/>
      <c r="C394" s="85"/>
      <c r="D394" s="175"/>
      <c r="E394" s="156"/>
      <c r="F394" s="176"/>
      <c r="G394" s="176"/>
      <c r="H394" s="176"/>
      <c r="I394" s="176"/>
      <c r="J394" s="156"/>
      <c r="K394" s="156"/>
      <c r="L394" s="148"/>
      <c r="M394" s="148"/>
      <c r="N394" s="148"/>
      <c r="O394" s="148"/>
      <c r="P394" s="148"/>
      <c r="Q394" s="148"/>
      <c r="R394" s="148"/>
      <c r="S394" s="156"/>
      <c r="T394" s="156"/>
      <c r="U394" s="150"/>
      <c r="V394" s="156"/>
      <c r="W394" s="87"/>
    </row>
    <row r="395" spans="1:23" ht="21" customHeight="1" x14ac:dyDescent="0.25">
      <c r="A395" s="158"/>
      <c r="B395" s="158"/>
      <c r="C395" s="85"/>
      <c r="D395" s="175"/>
      <c r="E395" s="156"/>
      <c r="F395" s="176"/>
      <c r="G395" s="176"/>
      <c r="H395" s="176"/>
      <c r="I395" s="176"/>
      <c r="J395" s="156"/>
      <c r="K395" s="156"/>
      <c r="L395" s="148"/>
      <c r="M395" s="148"/>
      <c r="N395" s="148"/>
      <c r="O395" s="148"/>
      <c r="P395" s="148"/>
      <c r="Q395" s="148"/>
      <c r="R395" s="148"/>
      <c r="S395" s="156"/>
      <c r="T395" s="156"/>
      <c r="U395" s="150"/>
      <c r="V395" s="156"/>
      <c r="W395" s="87"/>
    </row>
    <row r="396" spans="1:23" ht="21" customHeight="1" x14ac:dyDescent="0.25">
      <c r="A396" s="158"/>
      <c r="B396" s="158"/>
      <c r="C396" s="85"/>
      <c r="D396" s="175"/>
      <c r="E396" s="156"/>
      <c r="F396" s="176"/>
      <c r="G396" s="176"/>
      <c r="H396" s="176"/>
      <c r="I396" s="176"/>
      <c r="J396" s="156"/>
      <c r="K396" s="156"/>
      <c r="L396" s="148"/>
      <c r="M396" s="148"/>
      <c r="N396" s="148"/>
      <c r="O396" s="148"/>
      <c r="P396" s="148"/>
      <c r="Q396" s="148"/>
      <c r="R396" s="148"/>
      <c r="S396" s="156"/>
      <c r="T396" s="156"/>
      <c r="U396" s="150"/>
      <c r="V396" s="156"/>
      <c r="W396" s="87"/>
    </row>
    <row r="397" spans="1:23" ht="21" customHeight="1" x14ac:dyDescent="0.25">
      <c r="A397" s="158"/>
      <c r="B397" s="158"/>
      <c r="C397" s="85"/>
      <c r="D397" s="175"/>
      <c r="E397" s="156"/>
      <c r="F397" s="176"/>
      <c r="G397" s="176"/>
      <c r="H397" s="176"/>
      <c r="I397" s="176"/>
      <c r="J397" s="156"/>
      <c r="K397" s="156"/>
      <c r="L397" s="148"/>
      <c r="M397" s="148"/>
      <c r="N397" s="148"/>
      <c r="O397" s="148"/>
      <c r="P397" s="148"/>
      <c r="Q397" s="148"/>
      <c r="R397" s="148"/>
      <c r="S397" s="156"/>
      <c r="T397" s="156"/>
      <c r="U397" s="150"/>
      <c r="V397" s="156"/>
      <c r="W397" s="87"/>
    </row>
    <row r="398" spans="1:23" ht="21" customHeight="1" x14ac:dyDescent="0.25">
      <c r="A398" s="158"/>
      <c r="B398" s="158"/>
      <c r="C398" s="85"/>
      <c r="D398" s="175"/>
      <c r="E398" s="156"/>
      <c r="F398" s="176"/>
      <c r="G398" s="176"/>
      <c r="H398" s="176"/>
      <c r="I398" s="176"/>
      <c r="J398" s="156"/>
      <c r="K398" s="156"/>
      <c r="L398" s="148"/>
      <c r="M398" s="148"/>
      <c r="N398" s="148"/>
      <c r="O398" s="148"/>
      <c r="P398" s="148"/>
      <c r="Q398" s="148"/>
      <c r="R398" s="148"/>
      <c r="S398" s="156"/>
      <c r="T398" s="156"/>
      <c r="U398" s="150"/>
      <c r="V398" s="156"/>
      <c r="W398" s="87"/>
    </row>
    <row r="399" spans="1:23" ht="21" customHeight="1" x14ac:dyDescent="0.25">
      <c r="A399" s="158"/>
      <c r="B399" s="158"/>
      <c r="C399" s="85"/>
      <c r="D399" s="175"/>
      <c r="E399" s="156"/>
      <c r="F399" s="176"/>
      <c r="G399" s="176"/>
      <c r="H399" s="176"/>
      <c r="I399" s="176"/>
      <c r="J399" s="156"/>
      <c r="K399" s="156"/>
      <c r="L399" s="148"/>
      <c r="M399" s="148"/>
      <c r="N399" s="148"/>
      <c r="O399" s="148"/>
      <c r="P399" s="148"/>
      <c r="Q399" s="148"/>
      <c r="R399" s="148"/>
      <c r="S399" s="156"/>
      <c r="T399" s="156"/>
      <c r="U399" s="150"/>
      <c r="V399" s="156"/>
      <c r="W399" s="87"/>
    </row>
    <row r="400" spans="1:23" ht="21" customHeight="1" x14ac:dyDescent="0.25">
      <c r="A400" s="158"/>
      <c r="B400" s="158"/>
      <c r="C400" s="85"/>
      <c r="D400" s="175"/>
      <c r="E400" s="156"/>
      <c r="F400" s="176"/>
      <c r="G400" s="176"/>
      <c r="H400" s="176"/>
      <c r="I400" s="176"/>
      <c r="J400" s="156"/>
      <c r="K400" s="156"/>
      <c r="L400" s="148"/>
      <c r="M400" s="148"/>
      <c r="N400" s="148"/>
      <c r="O400" s="148"/>
      <c r="P400" s="148"/>
      <c r="Q400" s="148"/>
      <c r="R400" s="148"/>
      <c r="S400" s="156"/>
      <c r="T400" s="156"/>
      <c r="U400" s="150"/>
      <c r="V400" s="156"/>
      <c r="W400" s="87"/>
    </row>
    <row r="401" spans="1:23" ht="21" customHeight="1" x14ac:dyDescent="0.25">
      <c r="A401" s="158"/>
      <c r="B401" s="158"/>
      <c r="C401" s="85"/>
      <c r="D401" s="175"/>
      <c r="E401" s="156"/>
      <c r="F401" s="176"/>
      <c r="G401" s="176"/>
      <c r="H401" s="176"/>
      <c r="I401" s="176"/>
      <c r="J401" s="156"/>
      <c r="K401" s="156"/>
      <c r="L401" s="148"/>
      <c r="M401" s="148"/>
      <c r="N401" s="148"/>
      <c r="O401" s="148"/>
      <c r="P401" s="148"/>
      <c r="Q401" s="148"/>
      <c r="R401" s="148"/>
      <c r="S401" s="156"/>
      <c r="T401" s="156"/>
      <c r="U401" s="150"/>
      <c r="V401" s="156"/>
      <c r="W401" s="87"/>
    </row>
    <row r="402" spans="1:23" ht="21" customHeight="1" x14ac:dyDescent="0.25">
      <c r="A402" s="158"/>
      <c r="B402" s="158"/>
      <c r="C402" s="85"/>
      <c r="D402" s="175"/>
      <c r="E402" s="156"/>
      <c r="F402" s="176"/>
      <c r="G402" s="176"/>
      <c r="H402" s="176"/>
      <c r="I402" s="176"/>
      <c r="J402" s="156"/>
      <c r="K402" s="156"/>
      <c r="L402" s="148"/>
      <c r="M402" s="148"/>
      <c r="N402" s="148"/>
      <c r="O402" s="148"/>
      <c r="P402" s="148"/>
      <c r="Q402" s="148"/>
      <c r="R402" s="148"/>
      <c r="S402" s="156"/>
      <c r="T402" s="156"/>
      <c r="U402" s="150"/>
      <c r="V402" s="156"/>
      <c r="W402" s="87"/>
    </row>
    <row r="403" spans="1:23" ht="21" customHeight="1" x14ac:dyDescent="0.25">
      <c r="A403" s="158"/>
      <c r="B403" s="158"/>
      <c r="C403" s="85"/>
      <c r="D403" s="175"/>
      <c r="E403" s="156"/>
      <c r="F403" s="176"/>
      <c r="G403" s="176"/>
      <c r="H403" s="176"/>
      <c r="I403" s="176"/>
      <c r="J403" s="156"/>
      <c r="K403" s="156"/>
      <c r="L403" s="148"/>
      <c r="M403" s="148"/>
      <c r="N403" s="148"/>
      <c r="O403" s="148"/>
      <c r="P403" s="148"/>
      <c r="Q403" s="148"/>
      <c r="R403" s="148"/>
      <c r="S403" s="156"/>
      <c r="T403" s="156"/>
      <c r="U403" s="150"/>
      <c r="V403" s="156"/>
      <c r="W403" s="87"/>
    </row>
    <row r="404" spans="1:23" ht="21" customHeight="1" x14ac:dyDescent="0.25">
      <c r="A404" s="158"/>
      <c r="B404" s="158"/>
      <c r="C404" s="85"/>
      <c r="D404" s="175"/>
      <c r="E404" s="156"/>
      <c r="F404" s="176"/>
      <c r="G404" s="176"/>
      <c r="H404" s="176"/>
      <c r="I404" s="176"/>
      <c r="J404" s="156"/>
      <c r="K404" s="156"/>
      <c r="L404" s="148"/>
      <c r="M404" s="148"/>
      <c r="N404" s="148"/>
      <c r="O404" s="148"/>
      <c r="P404" s="148"/>
      <c r="Q404" s="148"/>
      <c r="R404" s="148"/>
      <c r="S404" s="156"/>
      <c r="T404" s="156"/>
      <c r="U404" s="150"/>
      <c r="V404" s="156"/>
      <c r="W404" s="87"/>
    </row>
    <row r="405" spans="1:23" ht="21" customHeight="1" x14ac:dyDescent="0.25">
      <c r="A405" s="158"/>
      <c r="B405" s="158"/>
      <c r="C405" s="85"/>
      <c r="D405" s="175"/>
      <c r="E405" s="156"/>
      <c r="F405" s="176"/>
      <c r="G405" s="176"/>
      <c r="H405" s="176"/>
      <c r="I405" s="176"/>
      <c r="J405" s="156"/>
      <c r="K405" s="156"/>
      <c r="L405" s="148"/>
      <c r="M405" s="148"/>
      <c r="N405" s="148"/>
      <c r="O405" s="148"/>
      <c r="P405" s="148"/>
      <c r="Q405" s="148"/>
      <c r="R405" s="148"/>
      <c r="S405" s="156"/>
      <c r="T405" s="156"/>
      <c r="U405" s="150"/>
      <c r="V405" s="156"/>
      <c r="W405" s="87"/>
    </row>
    <row r="406" spans="1:23" ht="21" customHeight="1" x14ac:dyDescent="0.25">
      <c r="A406" s="158"/>
      <c r="B406" s="158"/>
      <c r="C406" s="85"/>
      <c r="D406" s="175"/>
      <c r="E406" s="156"/>
      <c r="F406" s="176"/>
      <c r="G406" s="176"/>
      <c r="H406" s="176"/>
      <c r="I406" s="176"/>
      <c r="J406" s="156"/>
      <c r="K406" s="156"/>
      <c r="L406" s="148"/>
      <c r="M406" s="148"/>
      <c r="N406" s="148"/>
      <c r="O406" s="148"/>
      <c r="P406" s="148"/>
      <c r="Q406" s="148"/>
      <c r="R406" s="148"/>
      <c r="S406" s="156"/>
      <c r="T406" s="156"/>
      <c r="U406" s="150"/>
      <c r="V406" s="156"/>
      <c r="W406" s="87"/>
    </row>
    <row r="407" spans="1:23" ht="21" customHeight="1" x14ac:dyDescent="0.25">
      <c r="A407" s="158"/>
      <c r="B407" s="158"/>
      <c r="C407" s="85"/>
      <c r="D407" s="175"/>
      <c r="E407" s="156"/>
      <c r="F407" s="176"/>
      <c r="G407" s="176"/>
      <c r="H407" s="176"/>
      <c r="I407" s="176"/>
      <c r="J407" s="156"/>
      <c r="K407" s="156"/>
      <c r="L407" s="148"/>
      <c r="M407" s="148"/>
      <c r="N407" s="148"/>
      <c r="O407" s="148"/>
      <c r="P407" s="148"/>
      <c r="Q407" s="148"/>
      <c r="R407" s="148"/>
      <c r="S407" s="156"/>
      <c r="T407" s="156"/>
      <c r="U407" s="150"/>
      <c r="V407" s="156"/>
      <c r="W407" s="87"/>
    </row>
    <row r="408" spans="1:23" ht="21" customHeight="1" x14ac:dyDescent="0.25">
      <c r="A408" s="158"/>
      <c r="B408" s="158"/>
      <c r="C408" s="85"/>
      <c r="D408" s="175"/>
      <c r="E408" s="156"/>
      <c r="F408" s="176"/>
      <c r="G408" s="176"/>
      <c r="H408" s="176"/>
      <c r="I408" s="176"/>
      <c r="J408" s="156"/>
      <c r="K408" s="156"/>
      <c r="L408" s="148"/>
      <c r="M408" s="148"/>
      <c r="N408" s="148"/>
      <c r="O408" s="148"/>
      <c r="P408" s="148"/>
      <c r="Q408" s="148"/>
      <c r="R408" s="148"/>
      <c r="S408" s="156"/>
      <c r="T408" s="156"/>
      <c r="U408" s="150"/>
      <c r="V408" s="156"/>
      <c r="W408" s="87"/>
    </row>
    <row r="409" spans="1:23" ht="21" customHeight="1" x14ac:dyDescent="0.25">
      <c r="A409" s="158"/>
      <c r="B409" s="158"/>
      <c r="C409" s="85"/>
      <c r="D409" s="175"/>
      <c r="E409" s="156"/>
      <c r="F409" s="176"/>
      <c r="G409" s="176"/>
      <c r="H409" s="176"/>
      <c r="I409" s="176"/>
      <c r="J409" s="156"/>
      <c r="K409" s="156"/>
      <c r="L409" s="148"/>
      <c r="M409" s="148"/>
      <c r="N409" s="148"/>
      <c r="O409" s="148"/>
      <c r="P409" s="148"/>
      <c r="Q409" s="148"/>
      <c r="R409" s="148"/>
      <c r="S409" s="156"/>
      <c r="T409" s="156"/>
      <c r="U409" s="150"/>
      <c r="V409" s="156"/>
      <c r="W409" s="87"/>
    </row>
    <row r="410" spans="1:23" ht="21" customHeight="1" x14ac:dyDescent="0.25">
      <c r="A410" s="158"/>
      <c r="B410" s="158"/>
      <c r="C410" s="85"/>
      <c r="D410" s="175"/>
      <c r="E410" s="156"/>
      <c r="F410" s="176"/>
      <c r="G410" s="176"/>
      <c r="H410" s="176"/>
      <c r="I410" s="176"/>
      <c r="J410" s="156"/>
      <c r="K410" s="156"/>
      <c r="L410" s="148"/>
      <c r="M410" s="148"/>
      <c r="N410" s="148"/>
      <c r="O410" s="148"/>
      <c r="P410" s="148"/>
      <c r="Q410" s="148"/>
      <c r="R410" s="148"/>
      <c r="S410" s="156"/>
      <c r="T410" s="156"/>
      <c r="U410" s="150"/>
      <c r="V410" s="156"/>
      <c r="W410" s="87"/>
    </row>
    <row r="411" spans="1:23" ht="21" customHeight="1" x14ac:dyDescent="0.25">
      <c r="A411" s="158"/>
      <c r="B411" s="158"/>
      <c r="C411" s="85"/>
      <c r="D411" s="175"/>
      <c r="E411" s="156"/>
      <c r="F411" s="176"/>
      <c r="G411" s="176"/>
      <c r="H411" s="176"/>
      <c r="I411" s="176"/>
      <c r="J411" s="156"/>
      <c r="K411" s="156"/>
      <c r="L411" s="148"/>
      <c r="M411" s="148"/>
      <c r="N411" s="148"/>
      <c r="O411" s="148"/>
      <c r="P411" s="148"/>
      <c r="Q411" s="148"/>
      <c r="R411" s="148"/>
      <c r="S411" s="156"/>
      <c r="T411" s="156"/>
      <c r="U411" s="150"/>
      <c r="V411" s="156"/>
      <c r="W411" s="87"/>
    </row>
    <row r="412" spans="1:23" ht="21" customHeight="1" x14ac:dyDescent="0.25">
      <c r="A412" s="158"/>
      <c r="B412" s="158"/>
      <c r="C412" s="85"/>
      <c r="D412" s="175"/>
      <c r="E412" s="156"/>
      <c r="F412" s="176"/>
      <c r="G412" s="176"/>
      <c r="H412" s="176"/>
      <c r="I412" s="176"/>
      <c r="J412" s="156"/>
      <c r="K412" s="156"/>
      <c r="L412" s="148"/>
      <c r="M412" s="148"/>
      <c r="N412" s="148"/>
      <c r="O412" s="148"/>
      <c r="P412" s="148"/>
      <c r="Q412" s="148"/>
      <c r="R412" s="148"/>
      <c r="S412" s="156"/>
      <c r="T412" s="156"/>
      <c r="U412" s="150"/>
      <c r="V412" s="156"/>
      <c r="W412" s="87"/>
    </row>
    <row r="413" spans="1:23" ht="21" customHeight="1" x14ac:dyDescent="0.25">
      <c r="A413" s="158"/>
      <c r="B413" s="158"/>
      <c r="C413" s="85"/>
      <c r="D413" s="175"/>
      <c r="E413" s="156"/>
      <c r="F413" s="176"/>
      <c r="G413" s="176"/>
      <c r="H413" s="176"/>
      <c r="I413" s="176"/>
      <c r="J413" s="156"/>
      <c r="K413" s="156"/>
      <c r="L413" s="148"/>
      <c r="M413" s="148"/>
      <c r="N413" s="148"/>
      <c r="O413" s="148"/>
      <c r="P413" s="148"/>
      <c r="Q413" s="148"/>
      <c r="R413" s="148"/>
      <c r="S413" s="156"/>
      <c r="T413" s="156"/>
      <c r="U413" s="150"/>
      <c r="V413" s="156"/>
      <c r="W413" s="87"/>
    </row>
    <row r="414" spans="1:23" ht="21" customHeight="1" x14ac:dyDescent="0.25">
      <c r="A414" s="158"/>
      <c r="B414" s="158"/>
      <c r="C414" s="85"/>
      <c r="D414" s="175"/>
      <c r="E414" s="156"/>
      <c r="F414" s="176"/>
      <c r="G414" s="176"/>
      <c r="H414" s="176"/>
      <c r="I414" s="176"/>
      <c r="J414" s="156"/>
      <c r="K414" s="156"/>
      <c r="L414" s="148"/>
      <c r="M414" s="148"/>
      <c r="N414" s="148"/>
      <c r="O414" s="148"/>
      <c r="P414" s="148"/>
      <c r="Q414" s="148"/>
      <c r="R414" s="148"/>
      <c r="S414" s="156"/>
      <c r="T414" s="156"/>
      <c r="U414" s="150"/>
      <c r="V414" s="156"/>
      <c r="W414" s="87"/>
    </row>
    <row r="415" spans="1:23" ht="21" customHeight="1" x14ac:dyDescent="0.25">
      <c r="A415" s="158"/>
      <c r="B415" s="158"/>
      <c r="C415" s="85"/>
      <c r="D415" s="175"/>
      <c r="E415" s="156"/>
      <c r="F415" s="176"/>
      <c r="G415" s="176"/>
      <c r="H415" s="176"/>
      <c r="I415" s="176"/>
      <c r="J415" s="156"/>
      <c r="K415" s="156"/>
      <c r="L415" s="148"/>
      <c r="M415" s="148"/>
      <c r="N415" s="148"/>
      <c r="O415" s="148"/>
      <c r="P415" s="148"/>
      <c r="Q415" s="148"/>
      <c r="R415" s="148"/>
      <c r="S415" s="156"/>
      <c r="T415" s="156"/>
      <c r="U415" s="150"/>
      <c r="V415" s="156"/>
      <c r="W415" s="87"/>
    </row>
    <row r="416" spans="1:23" ht="21" customHeight="1" x14ac:dyDescent="0.25">
      <c r="A416" s="158"/>
      <c r="B416" s="158"/>
      <c r="C416" s="85"/>
      <c r="D416" s="175"/>
      <c r="E416" s="156"/>
      <c r="F416" s="176"/>
      <c r="G416" s="176"/>
      <c r="H416" s="176"/>
      <c r="I416" s="176"/>
      <c r="J416" s="156"/>
      <c r="K416" s="156"/>
      <c r="L416" s="148"/>
      <c r="M416" s="148"/>
      <c r="N416" s="148"/>
      <c r="O416" s="148"/>
      <c r="P416" s="148"/>
      <c r="Q416" s="148"/>
      <c r="R416" s="148"/>
      <c r="S416" s="156"/>
      <c r="T416" s="156"/>
      <c r="U416" s="150"/>
      <c r="V416" s="156"/>
      <c r="W416" s="87"/>
    </row>
    <row r="417" spans="1:23" ht="21" customHeight="1" x14ac:dyDescent="0.25">
      <c r="A417" s="158"/>
      <c r="B417" s="158"/>
      <c r="C417" s="85"/>
      <c r="D417" s="175"/>
      <c r="E417" s="156"/>
      <c r="F417" s="176"/>
      <c r="G417" s="176"/>
      <c r="H417" s="176"/>
      <c r="I417" s="176"/>
      <c r="J417" s="156"/>
      <c r="K417" s="156"/>
      <c r="L417" s="148"/>
      <c r="M417" s="148"/>
      <c r="N417" s="148"/>
      <c r="O417" s="148"/>
      <c r="P417" s="148"/>
      <c r="Q417" s="148"/>
      <c r="R417" s="148"/>
      <c r="S417" s="156"/>
      <c r="T417" s="156"/>
      <c r="U417" s="150"/>
      <c r="V417" s="156"/>
      <c r="W417" s="87"/>
    </row>
    <row r="418" spans="1:23" ht="21" customHeight="1" x14ac:dyDescent="0.25">
      <c r="A418" s="158"/>
      <c r="B418" s="158"/>
      <c r="C418" s="85"/>
      <c r="D418" s="175"/>
      <c r="E418" s="156"/>
      <c r="F418" s="176"/>
      <c r="G418" s="176"/>
      <c r="H418" s="176"/>
      <c r="I418" s="176"/>
      <c r="J418" s="156"/>
      <c r="K418" s="156"/>
      <c r="L418" s="148"/>
      <c r="M418" s="148"/>
      <c r="N418" s="148"/>
      <c r="O418" s="148"/>
      <c r="P418" s="148"/>
      <c r="Q418" s="148"/>
      <c r="R418" s="148"/>
      <c r="S418" s="156"/>
      <c r="T418" s="156"/>
      <c r="U418" s="150"/>
      <c r="V418" s="156"/>
      <c r="W418" s="87"/>
    </row>
    <row r="419" spans="1:23" ht="21" customHeight="1" x14ac:dyDescent="0.25">
      <c r="A419" s="158"/>
      <c r="B419" s="158"/>
      <c r="C419" s="85"/>
      <c r="D419" s="175"/>
      <c r="E419" s="156"/>
      <c r="F419" s="176"/>
      <c r="G419" s="176"/>
      <c r="H419" s="176"/>
      <c r="I419" s="176"/>
      <c r="J419" s="156"/>
      <c r="K419" s="156"/>
      <c r="L419" s="148"/>
      <c r="M419" s="148"/>
      <c r="N419" s="148"/>
      <c r="O419" s="148"/>
      <c r="P419" s="148"/>
      <c r="Q419" s="148"/>
      <c r="R419" s="148"/>
      <c r="S419" s="156"/>
      <c r="T419" s="156"/>
      <c r="U419" s="150"/>
      <c r="V419" s="156"/>
      <c r="W419" s="87"/>
    </row>
    <row r="420" spans="1:23" ht="21" customHeight="1" x14ac:dyDescent="0.25">
      <c r="A420" s="158"/>
      <c r="B420" s="158"/>
      <c r="C420" s="85"/>
      <c r="D420" s="175"/>
      <c r="E420" s="156"/>
      <c r="F420" s="176"/>
      <c r="G420" s="176"/>
      <c r="H420" s="176"/>
      <c r="I420" s="176"/>
      <c r="J420" s="156"/>
      <c r="K420" s="156"/>
      <c r="L420" s="148"/>
      <c r="M420" s="148"/>
      <c r="N420" s="148"/>
      <c r="O420" s="148"/>
      <c r="P420" s="148"/>
      <c r="Q420" s="148"/>
      <c r="R420" s="148"/>
      <c r="S420" s="156"/>
      <c r="T420" s="156"/>
      <c r="U420" s="150"/>
      <c r="V420" s="156"/>
      <c r="W420" s="87"/>
    </row>
    <row r="421" spans="1:23" ht="21" customHeight="1" x14ac:dyDescent="0.25">
      <c r="A421" s="158"/>
      <c r="B421" s="158"/>
      <c r="C421" s="85"/>
      <c r="D421" s="175"/>
      <c r="E421" s="156"/>
      <c r="F421" s="176"/>
      <c r="G421" s="176"/>
      <c r="H421" s="176"/>
      <c r="I421" s="176"/>
      <c r="J421" s="156"/>
      <c r="K421" s="156"/>
      <c r="L421" s="148"/>
      <c r="M421" s="148"/>
      <c r="N421" s="148"/>
      <c r="O421" s="148"/>
      <c r="P421" s="148"/>
      <c r="Q421" s="148"/>
      <c r="R421" s="148"/>
      <c r="S421" s="156"/>
      <c r="T421" s="156"/>
      <c r="U421" s="150"/>
      <c r="V421" s="156"/>
      <c r="W421" s="87"/>
    </row>
    <row r="422" spans="1:23" ht="21" customHeight="1" x14ac:dyDescent="0.25">
      <c r="A422" s="158"/>
      <c r="B422" s="158"/>
      <c r="C422" s="85"/>
      <c r="D422" s="175"/>
      <c r="E422" s="156"/>
      <c r="F422" s="176"/>
      <c r="G422" s="176"/>
      <c r="H422" s="176"/>
      <c r="I422" s="176"/>
      <c r="J422" s="156"/>
      <c r="K422" s="156"/>
      <c r="L422" s="148"/>
      <c r="M422" s="148"/>
      <c r="N422" s="148"/>
      <c r="O422" s="148"/>
      <c r="P422" s="148"/>
      <c r="Q422" s="148"/>
      <c r="R422" s="148"/>
      <c r="S422" s="156"/>
      <c r="T422" s="156"/>
      <c r="U422" s="150"/>
      <c r="V422" s="156"/>
      <c r="W422" s="87"/>
    </row>
    <row r="423" spans="1:23" ht="21" customHeight="1" x14ac:dyDescent="0.25">
      <c r="A423" s="158"/>
      <c r="B423" s="158"/>
      <c r="C423" s="85"/>
      <c r="D423" s="175"/>
      <c r="E423" s="156"/>
      <c r="F423" s="176"/>
      <c r="G423" s="176"/>
      <c r="H423" s="176"/>
      <c r="I423" s="176"/>
      <c r="J423" s="156"/>
      <c r="K423" s="156"/>
      <c r="L423" s="148"/>
      <c r="M423" s="148"/>
      <c r="N423" s="148"/>
      <c r="O423" s="148"/>
      <c r="P423" s="148"/>
      <c r="Q423" s="148"/>
      <c r="R423" s="148"/>
      <c r="S423" s="156"/>
      <c r="T423" s="156"/>
      <c r="U423" s="150"/>
      <c r="V423" s="156"/>
      <c r="W423" s="87"/>
    </row>
    <row r="424" spans="1:23" ht="21" customHeight="1" x14ac:dyDescent="0.25">
      <c r="A424" s="158"/>
      <c r="B424" s="158"/>
      <c r="C424" s="85"/>
      <c r="D424" s="175"/>
      <c r="E424" s="156"/>
      <c r="F424" s="176"/>
      <c r="G424" s="176"/>
      <c r="H424" s="176"/>
      <c r="I424" s="176"/>
      <c r="J424" s="156"/>
      <c r="K424" s="156"/>
      <c r="L424" s="148"/>
      <c r="M424" s="148"/>
      <c r="N424" s="148"/>
      <c r="O424" s="148"/>
      <c r="P424" s="148"/>
      <c r="Q424" s="148"/>
      <c r="R424" s="148"/>
      <c r="S424" s="156"/>
      <c r="T424" s="156"/>
      <c r="U424" s="150"/>
      <c r="V424" s="156"/>
      <c r="W424" s="87"/>
    </row>
    <row r="425" spans="1:23" ht="21" customHeight="1" x14ac:dyDescent="0.25">
      <c r="A425" s="158"/>
      <c r="B425" s="158"/>
      <c r="C425" s="85"/>
      <c r="D425" s="175"/>
      <c r="E425" s="156"/>
      <c r="F425" s="176"/>
      <c r="G425" s="176"/>
      <c r="H425" s="176"/>
      <c r="I425" s="176"/>
      <c r="J425" s="156"/>
      <c r="K425" s="156"/>
      <c r="L425" s="148"/>
      <c r="M425" s="148"/>
      <c r="N425" s="148"/>
      <c r="O425" s="148"/>
      <c r="P425" s="148"/>
      <c r="Q425" s="148"/>
      <c r="R425" s="148"/>
      <c r="S425" s="156"/>
      <c r="T425" s="156"/>
      <c r="U425" s="150"/>
      <c r="V425" s="156"/>
      <c r="W425" s="87"/>
    </row>
    <row r="426" spans="1:23" ht="21" customHeight="1" x14ac:dyDescent="0.25">
      <c r="A426" s="158"/>
      <c r="B426" s="158"/>
      <c r="C426" s="85"/>
      <c r="D426" s="175"/>
      <c r="E426" s="156"/>
      <c r="F426" s="176"/>
      <c r="G426" s="176"/>
      <c r="H426" s="176"/>
      <c r="I426" s="176"/>
      <c r="J426" s="156"/>
      <c r="K426" s="156"/>
      <c r="L426" s="148"/>
      <c r="M426" s="148"/>
      <c r="N426" s="148"/>
      <c r="O426" s="148"/>
      <c r="P426" s="148"/>
      <c r="Q426" s="148"/>
      <c r="R426" s="148"/>
      <c r="S426" s="156"/>
      <c r="T426" s="156"/>
      <c r="U426" s="150"/>
      <c r="V426" s="156"/>
      <c r="W426" s="87"/>
    </row>
    <row r="427" spans="1:23" ht="21" customHeight="1" x14ac:dyDescent="0.25">
      <c r="A427" s="158"/>
      <c r="B427" s="158"/>
      <c r="C427" s="85"/>
      <c r="D427" s="175"/>
      <c r="E427" s="156"/>
      <c r="F427" s="176"/>
      <c r="G427" s="176"/>
      <c r="H427" s="176"/>
      <c r="I427" s="176"/>
      <c r="J427" s="156"/>
      <c r="K427" s="156"/>
      <c r="L427" s="148"/>
      <c r="M427" s="148"/>
      <c r="N427" s="148"/>
      <c r="O427" s="148"/>
      <c r="P427" s="148"/>
      <c r="Q427" s="148"/>
      <c r="R427" s="148"/>
      <c r="S427" s="156"/>
      <c r="T427" s="156"/>
      <c r="U427" s="150"/>
      <c r="V427" s="156"/>
      <c r="W427" s="87"/>
    </row>
    <row r="428" spans="1:23" ht="21" customHeight="1" x14ac:dyDescent="0.25">
      <c r="A428" s="158"/>
      <c r="B428" s="158"/>
      <c r="C428" s="85"/>
      <c r="D428" s="175"/>
      <c r="E428" s="156"/>
      <c r="F428" s="176"/>
      <c r="G428" s="176"/>
      <c r="H428" s="176"/>
      <c r="I428" s="176"/>
      <c r="J428" s="156"/>
      <c r="K428" s="156"/>
      <c r="L428" s="148"/>
      <c r="M428" s="148"/>
      <c r="N428" s="148"/>
      <c r="O428" s="148"/>
      <c r="P428" s="148"/>
      <c r="Q428" s="148"/>
      <c r="R428" s="148"/>
      <c r="S428" s="156"/>
      <c r="T428" s="156"/>
      <c r="U428" s="150"/>
      <c r="V428" s="156"/>
      <c r="W428" s="87"/>
    </row>
    <row r="429" spans="1:23" ht="21" customHeight="1" x14ac:dyDescent="0.25">
      <c r="A429" s="158"/>
      <c r="B429" s="158"/>
      <c r="C429" s="85"/>
      <c r="D429" s="175"/>
      <c r="E429" s="156"/>
      <c r="F429" s="176"/>
      <c r="G429" s="176"/>
      <c r="H429" s="176"/>
      <c r="I429" s="176"/>
      <c r="J429" s="156"/>
      <c r="K429" s="156"/>
      <c r="L429" s="148"/>
      <c r="M429" s="148"/>
      <c r="N429" s="148"/>
      <c r="O429" s="148"/>
      <c r="P429" s="148"/>
      <c r="Q429" s="148"/>
      <c r="R429" s="148"/>
      <c r="S429" s="156"/>
      <c r="T429" s="156"/>
      <c r="U429" s="150"/>
      <c r="V429" s="156"/>
      <c r="W429" s="87"/>
    </row>
    <row r="430" spans="1:23" ht="21" customHeight="1" x14ac:dyDescent="0.25">
      <c r="A430" s="158"/>
      <c r="B430" s="158"/>
      <c r="C430" s="85"/>
      <c r="D430" s="175"/>
      <c r="E430" s="156"/>
      <c r="F430" s="176"/>
      <c r="G430" s="176"/>
      <c r="H430" s="176"/>
      <c r="I430" s="176"/>
      <c r="J430" s="156"/>
      <c r="K430" s="156"/>
      <c r="L430" s="148"/>
      <c r="M430" s="148"/>
      <c r="N430" s="148"/>
      <c r="O430" s="148"/>
      <c r="P430" s="148"/>
      <c r="Q430" s="148"/>
      <c r="R430" s="148"/>
      <c r="S430" s="156"/>
      <c r="T430" s="156"/>
      <c r="U430" s="150"/>
      <c r="V430" s="156"/>
      <c r="W430" s="87"/>
    </row>
    <row r="431" spans="1:23" ht="21" customHeight="1" x14ac:dyDescent="0.25">
      <c r="A431" s="158"/>
      <c r="B431" s="158"/>
      <c r="C431" s="85"/>
      <c r="D431" s="175"/>
      <c r="E431" s="156"/>
      <c r="F431" s="176"/>
      <c r="G431" s="176"/>
      <c r="H431" s="176"/>
      <c r="I431" s="176"/>
      <c r="J431" s="156"/>
      <c r="K431" s="156"/>
      <c r="L431" s="148"/>
      <c r="M431" s="148"/>
      <c r="N431" s="148"/>
      <c r="O431" s="148"/>
      <c r="P431" s="148"/>
      <c r="Q431" s="148"/>
      <c r="R431" s="148"/>
      <c r="S431" s="156"/>
      <c r="T431" s="156"/>
      <c r="U431" s="150"/>
      <c r="V431" s="156"/>
      <c r="W431" s="87"/>
    </row>
    <row r="432" spans="1:23" ht="21" customHeight="1" x14ac:dyDescent="0.25">
      <c r="A432" s="158"/>
      <c r="B432" s="158"/>
      <c r="C432" s="85"/>
      <c r="D432" s="175"/>
      <c r="E432" s="156"/>
      <c r="F432" s="176"/>
      <c r="G432" s="176"/>
      <c r="H432" s="176"/>
      <c r="I432" s="176"/>
      <c r="J432" s="156"/>
      <c r="K432" s="156"/>
      <c r="L432" s="148"/>
      <c r="M432" s="148"/>
      <c r="N432" s="148"/>
      <c r="O432" s="148"/>
      <c r="P432" s="148"/>
      <c r="Q432" s="148"/>
      <c r="R432" s="148"/>
      <c r="S432" s="156"/>
      <c r="T432" s="156"/>
      <c r="U432" s="150"/>
      <c r="V432" s="156"/>
      <c r="W432" s="87"/>
    </row>
    <row r="433" spans="1:23" ht="21" customHeight="1" x14ac:dyDescent="0.25">
      <c r="A433" s="158"/>
      <c r="B433" s="158"/>
      <c r="C433" s="85"/>
      <c r="D433" s="175"/>
      <c r="E433" s="156"/>
      <c r="F433" s="176"/>
      <c r="G433" s="176"/>
      <c r="H433" s="176"/>
      <c r="I433" s="176"/>
      <c r="J433" s="156"/>
      <c r="K433" s="156"/>
      <c r="L433" s="148"/>
      <c r="M433" s="148"/>
      <c r="N433" s="148"/>
      <c r="O433" s="148"/>
      <c r="P433" s="148"/>
      <c r="Q433" s="148"/>
      <c r="R433" s="148"/>
      <c r="S433" s="156"/>
      <c r="T433" s="156"/>
      <c r="U433" s="150"/>
      <c r="V433" s="156"/>
      <c r="W433" s="87"/>
    </row>
    <row r="434" spans="1:23" ht="21" customHeight="1" x14ac:dyDescent="0.25">
      <c r="A434" s="158"/>
      <c r="B434" s="158"/>
      <c r="C434" s="85"/>
      <c r="D434" s="175"/>
      <c r="E434" s="156"/>
      <c r="F434" s="176"/>
      <c r="G434" s="176"/>
      <c r="H434" s="176"/>
      <c r="I434" s="176"/>
      <c r="J434" s="156"/>
      <c r="K434" s="156"/>
      <c r="L434" s="148"/>
      <c r="M434" s="148"/>
      <c r="N434" s="148"/>
      <c r="O434" s="148"/>
      <c r="P434" s="148"/>
      <c r="Q434" s="148"/>
      <c r="R434" s="148"/>
      <c r="S434" s="156"/>
      <c r="T434" s="156"/>
      <c r="U434" s="150"/>
      <c r="V434" s="156"/>
      <c r="W434" s="87"/>
    </row>
    <row r="435" spans="1:23" ht="21" customHeight="1" x14ac:dyDescent="0.25">
      <c r="A435" s="158"/>
      <c r="B435" s="158"/>
      <c r="C435" s="85"/>
      <c r="D435" s="175"/>
      <c r="E435" s="156"/>
      <c r="F435" s="176"/>
      <c r="G435" s="176"/>
      <c r="H435" s="176"/>
      <c r="I435" s="176"/>
      <c r="J435" s="156"/>
      <c r="K435" s="156"/>
      <c r="L435" s="148"/>
      <c r="M435" s="148"/>
      <c r="N435" s="148"/>
      <c r="O435" s="148"/>
      <c r="P435" s="148"/>
      <c r="Q435" s="148"/>
      <c r="R435" s="148"/>
      <c r="S435" s="156"/>
      <c r="T435" s="156"/>
      <c r="U435" s="150"/>
      <c r="V435" s="156"/>
      <c r="W435" s="87"/>
    </row>
    <row r="436" spans="1:23" ht="21" customHeight="1" x14ac:dyDescent="0.25">
      <c r="A436" s="158"/>
      <c r="B436" s="158"/>
      <c r="C436" s="85"/>
      <c r="D436" s="175"/>
      <c r="E436" s="156"/>
      <c r="F436" s="176"/>
      <c r="G436" s="176"/>
      <c r="H436" s="176"/>
      <c r="I436" s="176"/>
      <c r="J436" s="156"/>
      <c r="K436" s="156"/>
      <c r="L436" s="148"/>
      <c r="M436" s="148"/>
      <c r="N436" s="148"/>
      <c r="O436" s="148"/>
      <c r="P436" s="148"/>
      <c r="Q436" s="148"/>
      <c r="R436" s="148"/>
      <c r="S436" s="156"/>
      <c r="T436" s="156"/>
      <c r="U436" s="150"/>
      <c r="V436" s="156"/>
      <c r="W436" s="87"/>
    </row>
    <row r="437" spans="1:23" ht="21" customHeight="1" x14ac:dyDescent="0.25">
      <c r="A437" s="158"/>
      <c r="B437" s="158"/>
      <c r="C437" s="85"/>
      <c r="D437" s="175"/>
      <c r="E437" s="156"/>
      <c r="F437" s="176"/>
      <c r="G437" s="176"/>
      <c r="H437" s="176"/>
      <c r="I437" s="176"/>
      <c r="J437" s="156"/>
      <c r="K437" s="156"/>
      <c r="L437" s="148"/>
      <c r="M437" s="148"/>
      <c r="N437" s="148"/>
      <c r="O437" s="148"/>
      <c r="P437" s="148"/>
      <c r="Q437" s="148"/>
      <c r="R437" s="148"/>
      <c r="S437" s="156"/>
      <c r="T437" s="156"/>
      <c r="U437" s="150"/>
      <c r="V437" s="156"/>
      <c r="W437" s="87"/>
    </row>
    <row r="438" spans="1:23" ht="21" customHeight="1" x14ac:dyDescent="0.25">
      <c r="A438" s="158"/>
      <c r="B438" s="158"/>
      <c r="C438" s="85"/>
      <c r="D438" s="175"/>
      <c r="E438" s="156"/>
      <c r="F438" s="176"/>
      <c r="G438" s="176"/>
      <c r="H438" s="176"/>
      <c r="I438" s="176"/>
      <c r="J438" s="156"/>
      <c r="K438" s="156"/>
      <c r="L438" s="148"/>
      <c r="M438" s="148"/>
      <c r="N438" s="148"/>
      <c r="O438" s="148"/>
      <c r="P438" s="148"/>
      <c r="Q438" s="148"/>
      <c r="R438" s="148"/>
      <c r="S438" s="156"/>
      <c r="T438" s="156"/>
      <c r="U438" s="150"/>
      <c r="V438" s="156"/>
      <c r="W438" s="87"/>
    </row>
    <row r="439" spans="1:23" ht="21" customHeight="1" x14ac:dyDescent="0.25">
      <c r="A439" s="158"/>
      <c r="B439" s="158"/>
      <c r="C439" s="85"/>
      <c r="D439" s="175"/>
      <c r="E439" s="156"/>
      <c r="F439" s="176"/>
      <c r="G439" s="176"/>
      <c r="H439" s="176"/>
      <c r="I439" s="176"/>
      <c r="J439" s="156"/>
      <c r="K439" s="156"/>
      <c r="L439" s="148"/>
      <c r="M439" s="148"/>
      <c r="N439" s="148"/>
      <c r="O439" s="148"/>
      <c r="P439" s="148"/>
      <c r="Q439" s="148"/>
      <c r="R439" s="148"/>
      <c r="S439" s="156"/>
      <c r="T439" s="156"/>
      <c r="U439" s="150"/>
      <c r="V439" s="156"/>
      <c r="W439" s="87"/>
    </row>
    <row r="440" spans="1:23" ht="21" customHeight="1" x14ac:dyDescent="0.25">
      <c r="A440" s="158"/>
      <c r="B440" s="158"/>
      <c r="C440" s="85"/>
      <c r="D440" s="175"/>
      <c r="E440" s="156"/>
      <c r="F440" s="176"/>
      <c r="G440" s="176"/>
      <c r="H440" s="176"/>
      <c r="I440" s="176"/>
      <c r="J440" s="156"/>
      <c r="K440" s="156"/>
      <c r="L440" s="148"/>
      <c r="M440" s="148"/>
      <c r="N440" s="148"/>
      <c r="O440" s="148"/>
      <c r="P440" s="148"/>
      <c r="Q440" s="148"/>
      <c r="R440" s="148"/>
      <c r="S440" s="156"/>
      <c r="T440" s="156"/>
      <c r="U440" s="150"/>
      <c r="V440" s="156"/>
      <c r="W440" s="87"/>
    </row>
    <row r="441" spans="1:23" ht="21" customHeight="1" x14ac:dyDescent="0.25">
      <c r="A441" s="158"/>
      <c r="B441" s="158"/>
      <c r="C441" s="85"/>
      <c r="D441" s="175"/>
      <c r="E441" s="156"/>
      <c r="F441" s="176"/>
      <c r="G441" s="176"/>
      <c r="H441" s="176"/>
      <c r="I441" s="176"/>
      <c r="J441" s="156"/>
      <c r="K441" s="156"/>
      <c r="L441" s="148"/>
      <c r="M441" s="148"/>
      <c r="N441" s="148"/>
      <c r="O441" s="148"/>
      <c r="P441" s="148"/>
      <c r="Q441" s="148"/>
      <c r="R441" s="148"/>
      <c r="S441" s="156"/>
      <c r="T441" s="156"/>
      <c r="U441" s="150"/>
      <c r="V441" s="156"/>
      <c r="W441" s="87"/>
    </row>
    <row r="442" spans="1:23" ht="21" customHeight="1" x14ac:dyDescent="0.25">
      <c r="A442" s="158"/>
      <c r="B442" s="158"/>
      <c r="C442" s="85"/>
      <c r="D442" s="175"/>
      <c r="E442" s="156"/>
      <c r="F442" s="176"/>
      <c r="G442" s="176"/>
      <c r="H442" s="176"/>
      <c r="I442" s="176"/>
      <c r="J442" s="156"/>
      <c r="K442" s="156"/>
      <c r="L442" s="148"/>
      <c r="M442" s="148"/>
      <c r="N442" s="148"/>
      <c r="O442" s="148"/>
      <c r="P442" s="148"/>
      <c r="Q442" s="148"/>
      <c r="R442" s="148"/>
      <c r="S442" s="156"/>
      <c r="T442" s="156"/>
      <c r="U442" s="150"/>
      <c r="V442" s="156"/>
      <c r="W442" s="87"/>
    </row>
    <row r="443" spans="1:23" ht="21" customHeight="1" x14ac:dyDescent="0.25">
      <c r="A443" s="158"/>
      <c r="B443" s="158"/>
      <c r="C443" s="85"/>
      <c r="D443" s="175"/>
      <c r="E443" s="156"/>
      <c r="F443" s="176"/>
      <c r="G443" s="176"/>
      <c r="H443" s="176"/>
      <c r="I443" s="176"/>
      <c r="J443" s="156"/>
      <c r="K443" s="156"/>
      <c r="L443" s="148"/>
      <c r="M443" s="148"/>
      <c r="N443" s="148"/>
      <c r="O443" s="148"/>
      <c r="P443" s="148"/>
      <c r="Q443" s="148"/>
      <c r="R443" s="148"/>
      <c r="S443" s="156"/>
      <c r="T443" s="156"/>
      <c r="U443" s="150"/>
      <c r="V443" s="156"/>
      <c r="W443" s="87"/>
    </row>
    <row r="444" spans="1:23" ht="21" customHeight="1" x14ac:dyDescent="0.25">
      <c r="A444" s="158"/>
      <c r="B444" s="158"/>
      <c r="C444" s="85"/>
      <c r="D444" s="175"/>
      <c r="E444" s="156"/>
      <c r="F444" s="176"/>
      <c r="G444" s="176"/>
      <c r="H444" s="176"/>
      <c r="I444" s="176"/>
      <c r="J444" s="156"/>
      <c r="K444" s="156"/>
      <c r="L444" s="148"/>
      <c r="M444" s="148"/>
      <c r="N444" s="148"/>
      <c r="O444" s="148"/>
      <c r="P444" s="148"/>
      <c r="Q444" s="148"/>
      <c r="R444" s="148"/>
      <c r="S444" s="156"/>
      <c r="T444" s="156"/>
      <c r="U444" s="150"/>
      <c r="V444" s="156"/>
      <c r="W444" s="87"/>
    </row>
    <row r="445" spans="1:23" ht="21" customHeight="1" x14ac:dyDescent="0.25">
      <c r="A445" s="158"/>
      <c r="B445" s="158"/>
      <c r="C445" s="85"/>
      <c r="D445" s="175"/>
      <c r="E445" s="156"/>
      <c r="F445" s="176"/>
      <c r="G445" s="176"/>
      <c r="H445" s="176"/>
      <c r="I445" s="176"/>
      <c r="J445" s="156"/>
      <c r="K445" s="156"/>
      <c r="L445" s="148"/>
      <c r="M445" s="148"/>
      <c r="N445" s="148"/>
      <c r="O445" s="148"/>
      <c r="P445" s="148"/>
      <c r="Q445" s="148"/>
      <c r="R445" s="148"/>
      <c r="S445" s="156"/>
      <c r="T445" s="156"/>
      <c r="U445" s="150"/>
      <c r="V445" s="156"/>
      <c r="W445" s="87"/>
    </row>
    <row r="446" spans="1:23" ht="21" customHeight="1" x14ac:dyDescent="0.25">
      <c r="A446" s="158"/>
      <c r="B446" s="158"/>
      <c r="C446" s="85"/>
      <c r="D446" s="175"/>
      <c r="E446" s="156"/>
      <c r="F446" s="176"/>
      <c r="G446" s="176"/>
      <c r="H446" s="176"/>
      <c r="I446" s="176"/>
      <c r="J446" s="156"/>
      <c r="K446" s="156"/>
      <c r="L446" s="148"/>
      <c r="M446" s="148"/>
      <c r="N446" s="148"/>
      <c r="O446" s="148"/>
      <c r="P446" s="148"/>
      <c r="Q446" s="148"/>
      <c r="R446" s="148"/>
      <c r="S446" s="156"/>
      <c r="T446" s="156"/>
      <c r="U446" s="150"/>
      <c r="V446" s="156"/>
      <c r="W446" s="87"/>
    </row>
    <row r="447" spans="1:23" ht="21" customHeight="1" x14ac:dyDescent="0.25">
      <c r="A447" s="158"/>
      <c r="B447" s="158"/>
      <c r="C447" s="85"/>
      <c r="D447" s="175"/>
      <c r="E447" s="156"/>
      <c r="F447" s="176"/>
      <c r="G447" s="176"/>
      <c r="H447" s="176"/>
      <c r="I447" s="176"/>
      <c r="J447" s="156"/>
      <c r="K447" s="156"/>
      <c r="L447" s="148"/>
      <c r="M447" s="148"/>
      <c r="N447" s="148"/>
      <c r="O447" s="148"/>
      <c r="P447" s="148"/>
      <c r="Q447" s="148"/>
      <c r="R447" s="148"/>
      <c r="S447" s="156"/>
      <c r="T447" s="156"/>
      <c r="U447" s="150"/>
      <c r="V447" s="156"/>
      <c r="W447" s="87"/>
    </row>
    <row r="448" spans="1:23" ht="21" customHeight="1" x14ac:dyDescent="0.25">
      <c r="A448" s="158"/>
      <c r="B448" s="158"/>
      <c r="C448" s="85"/>
      <c r="D448" s="175"/>
      <c r="E448" s="156"/>
      <c r="F448" s="176"/>
      <c r="G448" s="176"/>
      <c r="H448" s="176"/>
      <c r="I448" s="176"/>
      <c r="J448" s="156"/>
      <c r="K448" s="156"/>
      <c r="L448" s="148"/>
      <c r="M448" s="148"/>
      <c r="N448" s="148"/>
      <c r="O448" s="148"/>
      <c r="P448" s="148"/>
      <c r="Q448" s="148"/>
      <c r="R448" s="148"/>
      <c r="S448" s="156"/>
      <c r="T448" s="156"/>
      <c r="U448" s="150"/>
      <c r="V448" s="156"/>
      <c r="W448" s="87"/>
    </row>
    <row r="449" spans="1:23" ht="21" customHeight="1" x14ac:dyDescent="0.25">
      <c r="A449" s="158"/>
      <c r="B449" s="158"/>
      <c r="C449" s="85"/>
      <c r="D449" s="175"/>
      <c r="E449" s="156"/>
      <c r="F449" s="176"/>
      <c r="G449" s="176"/>
      <c r="H449" s="176"/>
      <c r="I449" s="176"/>
      <c r="J449" s="156"/>
      <c r="K449" s="156"/>
      <c r="L449" s="148"/>
      <c r="M449" s="148"/>
      <c r="N449" s="148"/>
      <c r="O449" s="148"/>
      <c r="P449" s="148"/>
      <c r="Q449" s="148"/>
      <c r="R449" s="148"/>
      <c r="S449" s="156"/>
      <c r="T449" s="156"/>
      <c r="U449" s="150"/>
      <c r="V449" s="156"/>
      <c r="W449" s="87"/>
    </row>
    <row r="450" spans="1:23" ht="21" customHeight="1" x14ac:dyDescent="0.25">
      <c r="A450" s="158"/>
      <c r="B450" s="158"/>
      <c r="C450" s="85"/>
      <c r="D450" s="175"/>
      <c r="E450" s="156"/>
      <c r="F450" s="176"/>
      <c r="G450" s="176"/>
      <c r="H450" s="176"/>
      <c r="I450" s="176"/>
      <c r="J450" s="156"/>
      <c r="K450" s="156"/>
      <c r="L450" s="148"/>
      <c r="M450" s="148"/>
      <c r="N450" s="148"/>
      <c r="O450" s="148"/>
      <c r="P450" s="148"/>
      <c r="Q450" s="148"/>
      <c r="R450" s="148"/>
      <c r="S450" s="156"/>
      <c r="T450" s="156"/>
      <c r="U450" s="150"/>
      <c r="V450" s="156"/>
      <c r="W450" s="87"/>
    </row>
    <row r="451" spans="1:23" ht="21" customHeight="1" x14ac:dyDescent="0.25">
      <c r="A451" s="158"/>
      <c r="B451" s="158"/>
      <c r="C451" s="85"/>
      <c r="D451" s="175"/>
      <c r="E451" s="156"/>
      <c r="F451" s="176"/>
      <c r="G451" s="176"/>
      <c r="H451" s="176"/>
      <c r="I451" s="176"/>
      <c r="J451" s="156"/>
      <c r="K451" s="156"/>
      <c r="L451" s="148"/>
      <c r="M451" s="148"/>
      <c r="N451" s="148"/>
      <c r="O451" s="148"/>
      <c r="P451" s="148"/>
      <c r="Q451" s="148"/>
      <c r="R451" s="148"/>
      <c r="S451" s="156"/>
      <c r="T451" s="156"/>
      <c r="U451" s="150"/>
      <c r="V451" s="156"/>
      <c r="W451" s="87"/>
    </row>
    <row r="452" spans="1:23" ht="21" customHeight="1" x14ac:dyDescent="0.25">
      <c r="A452" s="158"/>
      <c r="B452" s="158"/>
      <c r="C452" s="85"/>
      <c r="D452" s="175"/>
      <c r="E452" s="156"/>
      <c r="F452" s="176"/>
      <c r="G452" s="176"/>
      <c r="H452" s="176"/>
      <c r="I452" s="176"/>
      <c r="J452" s="156"/>
      <c r="K452" s="156"/>
      <c r="L452" s="148"/>
      <c r="M452" s="148"/>
      <c r="N452" s="148"/>
      <c r="O452" s="148"/>
      <c r="P452" s="148"/>
      <c r="Q452" s="148"/>
      <c r="R452" s="148"/>
      <c r="S452" s="156"/>
      <c r="T452" s="156"/>
      <c r="U452" s="150"/>
      <c r="V452" s="156"/>
      <c r="W452" s="87"/>
    </row>
    <row r="453" spans="1:23" ht="21" customHeight="1" x14ac:dyDescent="0.25">
      <c r="A453" s="158"/>
      <c r="B453" s="158"/>
      <c r="C453" s="85"/>
      <c r="D453" s="175"/>
      <c r="E453" s="156"/>
      <c r="F453" s="176"/>
      <c r="G453" s="176"/>
      <c r="H453" s="176"/>
      <c r="I453" s="176"/>
      <c r="J453" s="156"/>
      <c r="K453" s="156"/>
      <c r="L453" s="148"/>
      <c r="M453" s="148"/>
      <c r="N453" s="148"/>
      <c r="O453" s="148"/>
      <c r="P453" s="148"/>
      <c r="Q453" s="148"/>
      <c r="R453" s="148"/>
      <c r="S453" s="156"/>
      <c r="T453" s="156"/>
      <c r="U453" s="150"/>
      <c r="V453" s="156"/>
      <c r="W453" s="87"/>
    </row>
    <row r="454" spans="1:23" ht="21" customHeight="1" x14ac:dyDescent="0.25">
      <c r="A454" s="158"/>
      <c r="B454" s="158"/>
      <c r="C454" s="85"/>
      <c r="D454" s="175"/>
      <c r="E454" s="156"/>
      <c r="F454" s="176"/>
      <c r="G454" s="176"/>
      <c r="H454" s="176"/>
      <c r="I454" s="176"/>
      <c r="J454" s="156"/>
      <c r="K454" s="156"/>
      <c r="L454" s="148"/>
      <c r="M454" s="148"/>
      <c r="N454" s="148"/>
      <c r="O454" s="148"/>
      <c r="P454" s="148"/>
      <c r="Q454" s="148"/>
      <c r="R454" s="148"/>
      <c r="S454" s="156"/>
      <c r="T454" s="156"/>
      <c r="U454" s="150"/>
      <c r="V454" s="156"/>
      <c r="W454" s="87"/>
    </row>
    <row r="455" spans="1:23" ht="21" customHeight="1" x14ac:dyDescent="0.25">
      <c r="A455" s="158"/>
      <c r="B455" s="158"/>
      <c r="C455" s="85"/>
      <c r="D455" s="175"/>
      <c r="E455" s="156"/>
      <c r="F455" s="176"/>
      <c r="G455" s="176"/>
      <c r="H455" s="176"/>
      <c r="I455" s="176"/>
      <c r="J455" s="156"/>
      <c r="K455" s="156"/>
      <c r="L455" s="148"/>
      <c r="M455" s="148"/>
      <c r="N455" s="148"/>
      <c r="O455" s="148"/>
      <c r="P455" s="148"/>
      <c r="Q455" s="148"/>
      <c r="R455" s="148"/>
      <c r="S455" s="156"/>
      <c r="T455" s="156"/>
      <c r="U455" s="150"/>
      <c r="V455" s="156"/>
      <c r="W455" s="87"/>
    </row>
    <row r="456" spans="1:23" ht="21" customHeight="1" x14ac:dyDescent="0.25">
      <c r="A456" s="158"/>
      <c r="B456" s="158"/>
      <c r="C456" s="85"/>
      <c r="D456" s="175"/>
      <c r="E456" s="156"/>
      <c r="F456" s="176"/>
      <c r="G456" s="176"/>
      <c r="H456" s="176"/>
      <c r="I456" s="176"/>
      <c r="J456" s="156"/>
      <c r="K456" s="156"/>
      <c r="L456" s="148"/>
      <c r="M456" s="148"/>
      <c r="N456" s="148"/>
      <c r="O456" s="148"/>
      <c r="P456" s="148"/>
      <c r="Q456" s="148"/>
      <c r="R456" s="148"/>
      <c r="S456" s="156"/>
      <c r="T456" s="156"/>
      <c r="U456" s="150"/>
      <c r="V456" s="156"/>
      <c r="W456" s="87"/>
    </row>
    <row r="457" spans="1:23" ht="21" customHeight="1" x14ac:dyDescent="0.25">
      <c r="A457" s="158"/>
      <c r="B457" s="158"/>
      <c r="C457" s="85"/>
      <c r="D457" s="175"/>
      <c r="E457" s="156"/>
      <c r="F457" s="176"/>
      <c r="G457" s="176"/>
      <c r="H457" s="176"/>
      <c r="I457" s="176"/>
      <c r="J457" s="156"/>
      <c r="K457" s="156"/>
      <c r="L457" s="148"/>
      <c r="M457" s="148"/>
      <c r="N457" s="148"/>
      <c r="O457" s="148"/>
      <c r="P457" s="148"/>
      <c r="Q457" s="148"/>
      <c r="R457" s="148"/>
      <c r="S457" s="156"/>
      <c r="T457" s="156"/>
      <c r="U457" s="150"/>
      <c r="V457" s="156"/>
      <c r="W457" s="87"/>
    </row>
    <row r="458" spans="1:23" ht="21" customHeight="1" x14ac:dyDescent="0.25">
      <c r="A458" s="158"/>
      <c r="B458" s="158"/>
      <c r="C458" s="85"/>
      <c r="D458" s="175"/>
      <c r="E458" s="156"/>
      <c r="F458" s="176"/>
      <c r="G458" s="176"/>
      <c r="H458" s="176"/>
      <c r="I458" s="176"/>
      <c r="J458" s="156"/>
      <c r="K458" s="156"/>
      <c r="L458" s="148"/>
      <c r="M458" s="148"/>
      <c r="N458" s="148"/>
      <c r="O458" s="148"/>
      <c r="P458" s="148"/>
      <c r="Q458" s="148"/>
      <c r="R458" s="148"/>
      <c r="S458" s="156"/>
      <c r="T458" s="156"/>
      <c r="U458" s="150"/>
      <c r="V458" s="156"/>
      <c r="W458" s="87"/>
    </row>
    <row r="459" spans="1:23" ht="21" customHeight="1" x14ac:dyDescent="0.25">
      <c r="A459" s="158"/>
      <c r="B459" s="158"/>
      <c r="C459" s="85"/>
      <c r="D459" s="175"/>
      <c r="E459" s="156"/>
      <c r="F459" s="176"/>
      <c r="G459" s="176"/>
      <c r="H459" s="176"/>
      <c r="I459" s="176"/>
      <c r="J459" s="156"/>
      <c r="K459" s="156"/>
      <c r="L459" s="148"/>
      <c r="M459" s="148"/>
      <c r="N459" s="148"/>
      <c r="O459" s="148"/>
      <c r="P459" s="148"/>
      <c r="Q459" s="148"/>
      <c r="R459" s="148"/>
      <c r="S459" s="156"/>
      <c r="T459" s="156"/>
      <c r="U459" s="150"/>
      <c r="V459" s="156"/>
      <c r="W459" s="87"/>
    </row>
    <row r="460" spans="1:23" ht="21" customHeight="1" x14ac:dyDescent="0.25">
      <c r="A460" s="158"/>
      <c r="B460" s="158"/>
      <c r="C460" s="85"/>
      <c r="D460" s="175"/>
      <c r="E460" s="156"/>
      <c r="F460" s="176"/>
      <c r="G460" s="176"/>
      <c r="H460" s="176"/>
      <c r="I460" s="176"/>
      <c r="J460" s="156"/>
      <c r="K460" s="156"/>
      <c r="L460" s="148"/>
      <c r="M460" s="148"/>
      <c r="N460" s="148"/>
      <c r="O460" s="148"/>
      <c r="P460" s="148"/>
      <c r="Q460" s="148"/>
      <c r="R460" s="148"/>
      <c r="S460" s="156"/>
      <c r="T460" s="156"/>
      <c r="U460" s="150"/>
      <c r="V460" s="156"/>
      <c r="W460" s="87"/>
    </row>
    <row r="461" spans="1:23" ht="21" customHeight="1" x14ac:dyDescent="0.25">
      <c r="A461" s="158"/>
      <c r="B461" s="158"/>
      <c r="C461" s="85"/>
      <c r="D461" s="175"/>
      <c r="E461" s="156"/>
      <c r="F461" s="176"/>
      <c r="G461" s="176"/>
      <c r="H461" s="176"/>
      <c r="I461" s="176"/>
      <c r="J461" s="156"/>
      <c r="K461" s="156"/>
      <c r="L461" s="148"/>
      <c r="M461" s="148"/>
      <c r="N461" s="148"/>
      <c r="O461" s="148"/>
      <c r="P461" s="148"/>
      <c r="Q461" s="148"/>
      <c r="R461" s="148"/>
      <c r="S461" s="156"/>
      <c r="T461" s="156"/>
      <c r="U461" s="150"/>
      <c r="V461" s="156"/>
      <c r="W461" s="87"/>
    </row>
    <row r="462" spans="1:23" ht="21" customHeight="1" x14ac:dyDescent="0.25">
      <c r="A462" s="158"/>
      <c r="B462" s="158"/>
      <c r="C462" s="85"/>
      <c r="D462" s="175"/>
      <c r="E462" s="156"/>
      <c r="F462" s="176"/>
      <c r="G462" s="176"/>
      <c r="H462" s="176"/>
      <c r="I462" s="176"/>
      <c r="J462" s="156"/>
      <c r="K462" s="156"/>
      <c r="L462" s="148"/>
      <c r="M462" s="148"/>
      <c r="N462" s="148"/>
      <c r="O462" s="148"/>
      <c r="P462" s="148"/>
      <c r="Q462" s="148"/>
      <c r="R462" s="148"/>
      <c r="S462" s="156"/>
      <c r="T462" s="156"/>
      <c r="U462" s="150"/>
      <c r="V462" s="156"/>
      <c r="W462" s="87"/>
    </row>
    <row r="463" spans="1:23" ht="21" customHeight="1" x14ac:dyDescent="0.25">
      <c r="A463" s="158"/>
      <c r="B463" s="158"/>
      <c r="C463" s="85"/>
      <c r="D463" s="175"/>
      <c r="E463" s="156"/>
      <c r="F463" s="176"/>
      <c r="G463" s="176"/>
      <c r="H463" s="176"/>
      <c r="I463" s="176"/>
      <c r="J463" s="156"/>
      <c r="K463" s="156"/>
      <c r="L463" s="148"/>
      <c r="M463" s="148"/>
      <c r="N463" s="148"/>
      <c r="O463" s="148"/>
      <c r="P463" s="148"/>
      <c r="Q463" s="148"/>
      <c r="R463" s="148"/>
      <c r="S463" s="156"/>
      <c r="T463" s="156"/>
      <c r="U463" s="150"/>
      <c r="V463" s="156"/>
      <c r="W463" s="87"/>
    </row>
    <row r="464" spans="1:23" ht="21" customHeight="1" x14ac:dyDescent="0.25">
      <c r="A464" s="158"/>
      <c r="B464" s="158"/>
      <c r="C464" s="85"/>
      <c r="D464" s="175"/>
      <c r="E464" s="156"/>
      <c r="F464" s="176"/>
      <c r="G464" s="176"/>
      <c r="H464" s="176"/>
      <c r="I464" s="176"/>
      <c r="J464" s="156"/>
      <c r="K464" s="156"/>
      <c r="L464" s="148"/>
      <c r="M464" s="148"/>
      <c r="N464" s="148"/>
      <c r="O464" s="148"/>
      <c r="P464" s="148"/>
      <c r="Q464" s="148"/>
      <c r="R464" s="148"/>
      <c r="S464" s="156"/>
      <c r="T464" s="156"/>
      <c r="U464" s="150"/>
      <c r="V464" s="156"/>
      <c r="W464" s="87"/>
    </row>
    <row r="465" spans="1:23" ht="21" customHeight="1" x14ac:dyDescent="0.25">
      <c r="A465" s="158"/>
      <c r="B465" s="158"/>
      <c r="C465" s="85"/>
      <c r="D465" s="175"/>
      <c r="E465" s="156"/>
      <c r="F465" s="176"/>
      <c r="G465" s="176"/>
      <c r="H465" s="176"/>
      <c r="I465" s="176"/>
      <c r="J465" s="156"/>
      <c r="K465" s="156"/>
      <c r="L465" s="148"/>
      <c r="M465" s="148"/>
      <c r="N465" s="148"/>
      <c r="O465" s="148"/>
      <c r="P465" s="148"/>
      <c r="Q465" s="148"/>
      <c r="R465" s="148"/>
      <c r="S465" s="156"/>
      <c r="T465" s="156"/>
      <c r="U465" s="150"/>
      <c r="V465" s="156"/>
      <c r="W465" s="87"/>
    </row>
    <row r="466" spans="1:23" ht="21" customHeight="1" x14ac:dyDescent="0.25">
      <c r="A466" s="158"/>
      <c r="B466" s="158"/>
      <c r="C466" s="85"/>
      <c r="D466" s="175"/>
      <c r="E466" s="156"/>
      <c r="F466" s="176"/>
      <c r="G466" s="176"/>
      <c r="H466" s="176"/>
      <c r="I466" s="176"/>
      <c r="J466" s="156"/>
      <c r="K466" s="156"/>
      <c r="L466" s="148"/>
      <c r="M466" s="148"/>
      <c r="N466" s="148"/>
      <c r="O466" s="148"/>
      <c r="P466" s="148"/>
      <c r="Q466" s="148"/>
      <c r="R466" s="148"/>
      <c r="S466" s="156"/>
      <c r="T466" s="156"/>
      <c r="U466" s="150"/>
      <c r="V466" s="156"/>
      <c r="W466" s="87"/>
    </row>
    <row r="467" spans="1:23" ht="21" customHeight="1" x14ac:dyDescent="0.25">
      <c r="A467" s="158"/>
      <c r="B467" s="158"/>
      <c r="C467" s="85"/>
      <c r="D467" s="175"/>
      <c r="E467" s="156"/>
      <c r="F467" s="176"/>
      <c r="G467" s="176"/>
      <c r="H467" s="176"/>
      <c r="I467" s="176"/>
      <c r="J467" s="156"/>
      <c r="K467" s="156"/>
      <c r="L467" s="148"/>
      <c r="M467" s="148"/>
      <c r="N467" s="148"/>
      <c r="O467" s="148"/>
      <c r="P467" s="148"/>
      <c r="Q467" s="148"/>
      <c r="R467" s="148"/>
      <c r="S467" s="156"/>
      <c r="T467" s="156"/>
      <c r="U467" s="150"/>
      <c r="V467" s="156"/>
      <c r="W467" s="87"/>
    </row>
    <row r="468" spans="1:23" ht="21" customHeight="1" x14ac:dyDescent="0.25">
      <c r="A468" s="158"/>
      <c r="B468" s="158"/>
      <c r="C468" s="85"/>
      <c r="D468" s="175"/>
      <c r="E468" s="156"/>
      <c r="F468" s="176"/>
      <c r="G468" s="176"/>
      <c r="H468" s="176"/>
      <c r="I468" s="176"/>
      <c r="J468" s="156"/>
      <c r="K468" s="156"/>
      <c r="L468" s="148"/>
      <c r="M468" s="148"/>
      <c r="N468" s="148"/>
      <c r="O468" s="148"/>
      <c r="P468" s="148"/>
      <c r="Q468" s="148"/>
      <c r="R468" s="148"/>
      <c r="S468" s="156"/>
      <c r="T468" s="156"/>
      <c r="U468" s="150"/>
      <c r="V468" s="156"/>
      <c r="W468" s="87"/>
    </row>
    <row r="469" spans="1:23" ht="21" customHeight="1" x14ac:dyDescent="0.25">
      <c r="A469" s="158"/>
      <c r="B469" s="158"/>
      <c r="C469" s="85"/>
      <c r="D469" s="175"/>
      <c r="E469" s="156"/>
      <c r="F469" s="176"/>
      <c r="G469" s="176"/>
      <c r="H469" s="176"/>
      <c r="I469" s="176"/>
      <c r="J469" s="156"/>
      <c r="K469" s="156"/>
      <c r="L469" s="148"/>
      <c r="M469" s="148"/>
      <c r="N469" s="148"/>
      <c r="O469" s="148"/>
      <c r="P469" s="148"/>
      <c r="Q469" s="148"/>
      <c r="R469" s="148"/>
      <c r="S469" s="156"/>
      <c r="T469" s="156"/>
      <c r="U469" s="150"/>
      <c r="V469" s="156"/>
      <c r="W469" s="87"/>
    </row>
    <row r="470" spans="1:23" ht="21" customHeight="1" x14ac:dyDescent="0.25">
      <c r="A470" s="158"/>
      <c r="B470" s="158"/>
      <c r="C470" s="85"/>
      <c r="D470" s="175"/>
      <c r="E470" s="156"/>
      <c r="F470" s="176"/>
      <c r="G470" s="176"/>
      <c r="H470" s="176"/>
      <c r="I470" s="176"/>
      <c r="J470" s="156"/>
      <c r="K470" s="156"/>
      <c r="L470" s="148"/>
      <c r="M470" s="148"/>
      <c r="N470" s="148"/>
      <c r="O470" s="148"/>
      <c r="P470" s="148"/>
      <c r="Q470" s="148"/>
      <c r="R470" s="148"/>
      <c r="S470" s="156"/>
      <c r="T470" s="156"/>
      <c r="U470" s="150"/>
      <c r="V470" s="156"/>
      <c r="W470" s="87"/>
    </row>
    <row r="471" spans="1:23" ht="21" customHeight="1" x14ac:dyDescent="0.25">
      <c r="A471" s="158"/>
      <c r="B471" s="158"/>
      <c r="C471" s="85"/>
      <c r="D471" s="175"/>
      <c r="E471" s="156"/>
      <c r="F471" s="176"/>
      <c r="G471" s="176"/>
      <c r="H471" s="176"/>
      <c r="I471" s="176"/>
      <c r="J471" s="156"/>
      <c r="K471" s="156"/>
      <c r="L471" s="148"/>
      <c r="M471" s="148"/>
      <c r="N471" s="148"/>
      <c r="O471" s="148"/>
      <c r="P471" s="148"/>
      <c r="Q471" s="148"/>
      <c r="R471" s="148"/>
      <c r="S471" s="156"/>
      <c r="T471" s="156"/>
      <c r="U471" s="150"/>
      <c r="V471" s="156"/>
      <c r="W471" s="87"/>
    </row>
    <row r="472" spans="1:23" ht="21" customHeight="1" x14ac:dyDescent="0.25">
      <c r="A472" s="158"/>
      <c r="B472" s="158"/>
      <c r="C472" s="85"/>
      <c r="D472" s="175"/>
      <c r="E472" s="156"/>
      <c r="F472" s="176"/>
      <c r="G472" s="176"/>
      <c r="H472" s="176"/>
      <c r="I472" s="176"/>
      <c r="J472" s="156"/>
      <c r="K472" s="156"/>
      <c r="L472" s="148"/>
      <c r="M472" s="148"/>
      <c r="N472" s="148"/>
      <c r="O472" s="148"/>
      <c r="P472" s="148"/>
      <c r="Q472" s="148"/>
      <c r="R472" s="148"/>
      <c r="S472" s="156"/>
      <c r="T472" s="156"/>
      <c r="U472" s="150"/>
      <c r="V472" s="156"/>
      <c r="W472" s="87"/>
    </row>
    <row r="473" spans="1:23" ht="21" customHeight="1" x14ac:dyDescent="0.25">
      <c r="A473" s="158"/>
      <c r="B473" s="158"/>
      <c r="C473" s="85"/>
      <c r="D473" s="175"/>
      <c r="E473" s="156"/>
      <c r="F473" s="176"/>
      <c r="G473" s="176"/>
      <c r="H473" s="176"/>
      <c r="I473" s="176"/>
      <c r="J473" s="156"/>
      <c r="K473" s="156"/>
      <c r="L473" s="148"/>
      <c r="M473" s="148"/>
      <c r="N473" s="148"/>
      <c r="O473" s="148"/>
      <c r="P473" s="148"/>
      <c r="Q473" s="148"/>
      <c r="R473" s="148"/>
      <c r="S473" s="156"/>
      <c r="T473" s="156"/>
      <c r="U473" s="150"/>
      <c r="V473" s="156"/>
      <c r="W473" s="87"/>
    </row>
    <row r="474" spans="1:23" ht="21" customHeight="1" x14ac:dyDescent="0.25">
      <c r="A474" s="158"/>
      <c r="B474" s="158"/>
      <c r="C474" s="85"/>
      <c r="D474" s="175"/>
      <c r="E474" s="156"/>
      <c r="F474" s="176"/>
      <c r="G474" s="176"/>
      <c r="H474" s="176"/>
      <c r="I474" s="176"/>
      <c r="J474" s="156"/>
      <c r="K474" s="156"/>
      <c r="L474" s="148"/>
      <c r="M474" s="148"/>
      <c r="N474" s="148"/>
      <c r="O474" s="148"/>
      <c r="P474" s="148"/>
      <c r="Q474" s="148"/>
      <c r="R474" s="148"/>
      <c r="S474" s="156"/>
      <c r="T474" s="156"/>
      <c r="U474" s="150"/>
      <c r="V474" s="156"/>
      <c r="W474" s="87"/>
    </row>
    <row r="475" spans="1:23" ht="21" customHeight="1" x14ac:dyDescent="0.25">
      <c r="A475" s="158"/>
      <c r="B475" s="158"/>
      <c r="C475" s="85"/>
      <c r="D475" s="175"/>
      <c r="E475" s="156"/>
      <c r="F475" s="176"/>
      <c r="G475" s="176"/>
      <c r="H475" s="176"/>
      <c r="I475" s="176"/>
      <c r="J475" s="156"/>
      <c r="K475" s="156"/>
      <c r="L475" s="148"/>
      <c r="M475" s="148"/>
      <c r="N475" s="148"/>
      <c r="O475" s="148"/>
      <c r="P475" s="148"/>
      <c r="Q475" s="148"/>
      <c r="R475" s="148"/>
      <c r="S475" s="156"/>
      <c r="T475" s="156"/>
      <c r="U475" s="150"/>
      <c r="V475" s="156"/>
      <c r="W475" s="87"/>
    </row>
    <row r="476" spans="1:23" ht="21" customHeight="1" x14ac:dyDescent="0.25">
      <c r="A476" s="158"/>
      <c r="B476" s="158"/>
      <c r="C476" s="85"/>
      <c r="D476" s="175"/>
      <c r="E476" s="156"/>
      <c r="F476" s="176"/>
      <c r="G476" s="176"/>
      <c r="H476" s="176"/>
      <c r="I476" s="176"/>
      <c r="J476" s="156"/>
      <c r="K476" s="156"/>
      <c r="L476" s="148"/>
      <c r="M476" s="148"/>
      <c r="N476" s="148"/>
      <c r="O476" s="148"/>
      <c r="P476" s="148"/>
      <c r="Q476" s="148"/>
      <c r="R476" s="148"/>
      <c r="S476" s="156"/>
      <c r="T476" s="156"/>
      <c r="U476" s="150"/>
      <c r="V476" s="156"/>
      <c r="W476" s="87"/>
    </row>
    <row r="477" spans="1:23" ht="21" customHeight="1" x14ac:dyDescent="0.25">
      <c r="A477" s="158"/>
      <c r="B477" s="158"/>
      <c r="C477" s="85"/>
      <c r="D477" s="175"/>
      <c r="E477" s="156"/>
      <c r="F477" s="176"/>
      <c r="G477" s="176"/>
      <c r="H477" s="176"/>
      <c r="I477" s="176"/>
      <c r="J477" s="156"/>
      <c r="K477" s="156"/>
      <c r="L477" s="148"/>
      <c r="M477" s="148"/>
      <c r="N477" s="148"/>
      <c r="O477" s="148"/>
      <c r="P477" s="148"/>
      <c r="Q477" s="148"/>
      <c r="R477" s="148"/>
      <c r="S477" s="156"/>
      <c r="T477" s="156"/>
      <c r="U477" s="150"/>
      <c r="V477" s="156"/>
      <c r="W477" s="87"/>
    </row>
    <row r="478" spans="1:23" ht="21" customHeight="1" x14ac:dyDescent="0.25">
      <c r="A478" s="158"/>
      <c r="B478" s="158"/>
      <c r="C478" s="85"/>
      <c r="D478" s="175"/>
      <c r="E478" s="156"/>
      <c r="F478" s="176"/>
      <c r="G478" s="176"/>
      <c r="H478" s="176"/>
      <c r="I478" s="176"/>
      <c r="J478" s="156"/>
      <c r="K478" s="156"/>
      <c r="L478" s="148"/>
      <c r="M478" s="148"/>
      <c r="N478" s="148"/>
      <c r="O478" s="148"/>
      <c r="P478" s="148"/>
      <c r="Q478" s="148"/>
      <c r="R478" s="148"/>
      <c r="S478" s="156"/>
      <c r="T478" s="156"/>
      <c r="U478" s="150"/>
      <c r="V478" s="156"/>
      <c r="W478" s="87"/>
    </row>
    <row r="479" spans="1:23" ht="21" customHeight="1" x14ac:dyDescent="0.25">
      <c r="A479" s="158"/>
      <c r="B479" s="158"/>
      <c r="C479" s="85"/>
      <c r="D479" s="175"/>
      <c r="E479" s="156"/>
      <c r="F479" s="176"/>
      <c r="G479" s="176"/>
      <c r="H479" s="176"/>
      <c r="I479" s="176"/>
      <c r="J479" s="156"/>
      <c r="K479" s="156"/>
      <c r="L479" s="148"/>
      <c r="M479" s="148"/>
      <c r="N479" s="148"/>
      <c r="O479" s="148"/>
      <c r="P479" s="148"/>
      <c r="Q479" s="148"/>
      <c r="R479" s="148"/>
      <c r="S479" s="156"/>
      <c r="T479" s="156"/>
      <c r="U479" s="150"/>
      <c r="V479" s="156"/>
      <c r="W479" s="87"/>
    </row>
    <row r="480" spans="1:23" ht="21" customHeight="1" x14ac:dyDescent="0.25">
      <c r="A480" s="158"/>
      <c r="B480" s="158"/>
      <c r="C480" s="85"/>
      <c r="D480" s="175"/>
      <c r="E480" s="156"/>
      <c r="F480" s="176"/>
      <c r="G480" s="176"/>
      <c r="H480" s="176"/>
      <c r="I480" s="176"/>
      <c r="J480" s="156"/>
      <c r="K480" s="156"/>
      <c r="L480" s="148"/>
      <c r="M480" s="148"/>
      <c r="N480" s="148"/>
      <c r="O480" s="148"/>
      <c r="P480" s="148"/>
      <c r="Q480" s="148"/>
      <c r="R480" s="148"/>
      <c r="S480" s="156"/>
      <c r="T480" s="156"/>
      <c r="U480" s="150"/>
      <c r="V480" s="156"/>
      <c r="W480" s="87"/>
    </row>
    <row r="481" spans="1:23" ht="21" customHeight="1" x14ac:dyDescent="0.25">
      <c r="A481" s="158"/>
      <c r="B481" s="158"/>
      <c r="C481" s="85"/>
      <c r="D481" s="175"/>
      <c r="E481" s="156"/>
      <c r="F481" s="176"/>
      <c r="G481" s="176"/>
      <c r="H481" s="176"/>
      <c r="I481" s="176"/>
      <c r="J481" s="156"/>
      <c r="K481" s="156"/>
      <c r="L481" s="148"/>
      <c r="M481" s="148"/>
      <c r="N481" s="148"/>
      <c r="O481" s="148"/>
      <c r="P481" s="148"/>
      <c r="Q481" s="148"/>
      <c r="R481" s="148"/>
      <c r="S481" s="156"/>
      <c r="T481" s="156"/>
      <c r="U481" s="150"/>
      <c r="V481" s="156"/>
      <c r="W481" s="87"/>
    </row>
    <row r="482" spans="1:23" ht="21" customHeight="1" x14ac:dyDescent="0.25">
      <c r="A482" s="158"/>
      <c r="B482" s="158"/>
      <c r="C482" s="85"/>
      <c r="D482" s="175"/>
      <c r="E482" s="156"/>
      <c r="F482" s="176"/>
      <c r="G482" s="176"/>
      <c r="H482" s="176"/>
      <c r="I482" s="176"/>
      <c r="J482" s="156"/>
      <c r="K482" s="156"/>
      <c r="L482" s="148"/>
      <c r="M482" s="148"/>
      <c r="N482" s="148"/>
      <c r="O482" s="148"/>
      <c r="P482" s="148"/>
      <c r="Q482" s="148"/>
      <c r="R482" s="148"/>
      <c r="S482" s="156"/>
      <c r="T482" s="156"/>
      <c r="U482" s="150"/>
      <c r="V482" s="156"/>
      <c r="W482" s="87"/>
    </row>
    <row r="483" spans="1:23" ht="21" customHeight="1" x14ac:dyDescent="0.25">
      <c r="A483" s="158"/>
      <c r="B483" s="158"/>
      <c r="C483" s="85"/>
      <c r="D483" s="175"/>
      <c r="E483" s="156"/>
      <c r="F483" s="176"/>
      <c r="G483" s="176"/>
      <c r="H483" s="176"/>
      <c r="I483" s="176"/>
      <c r="J483" s="156"/>
      <c r="K483" s="156"/>
      <c r="L483" s="148"/>
      <c r="M483" s="148"/>
      <c r="N483" s="148"/>
      <c r="O483" s="148"/>
      <c r="P483" s="148"/>
      <c r="Q483" s="148"/>
      <c r="R483" s="148"/>
      <c r="S483" s="156"/>
      <c r="T483" s="156"/>
      <c r="U483" s="150"/>
      <c r="V483" s="156"/>
      <c r="W483" s="87"/>
    </row>
    <row r="484" spans="1:23" ht="21" customHeight="1" x14ac:dyDescent="0.25">
      <c r="A484" s="158"/>
      <c r="B484" s="158"/>
      <c r="C484" s="85"/>
      <c r="D484" s="175"/>
      <c r="E484" s="156"/>
      <c r="F484" s="176"/>
      <c r="G484" s="176"/>
      <c r="H484" s="176"/>
      <c r="I484" s="176"/>
      <c r="J484" s="156"/>
      <c r="K484" s="156"/>
      <c r="L484" s="148"/>
      <c r="M484" s="148"/>
      <c r="N484" s="148"/>
      <c r="O484" s="148"/>
      <c r="P484" s="148"/>
      <c r="Q484" s="148"/>
      <c r="R484" s="148"/>
      <c r="S484" s="156"/>
      <c r="T484" s="156"/>
      <c r="U484" s="150"/>
      <c r="V484" s="156"/>
      <c r="W484" s="87"/>
    </row>
    <row r="485" spans="1:23" ht="21" customHeight="1" x14ac:dyDescent="0.25">
      <c r="A485" s="158"/>
      <c r="B485" s="158"/>
      <c r="C485" s="85"/>
      <c r="D485" s="175"/>
      <c r="E485" s="156"/>
      <c r="F485" s="176"/>
      <c r="G485" s="176"/>
      <c r="H485" s="176"/>
      <c r="I485" s="176"/>
      <c r="J485" s="156"/>
      <c r="K485" s="156"/>
      <c r="L485" s="148"/>
      <c r="M485" s="148"/>
      <c r="N485" s="148"/>
      <c r="O485" s="148"/>
      <c r="P485" s="148"/>
      <c r="Q485" s="148"/>
      <c r="R485" s="148"/>
      <c r="S485" s="156"/>
      <c r="T485" s="156"/>
      <c r="U485" s="150"/>
      <c r="V485" s="156"/>
      <c r="W485" s="87"/>
    </row>
    <row r="486" spans="1:23" ht="21" customHeight="1" x14ac:dyDescent="0.25">
      <c r="A486" s="158"/>
      <c r="B486" s="158"/>
      <c r="C486" s="85"/>
      <c r="D486" s="175"/>
      <c r="E486" s="156"/>
      <c r="F486" s="176"/>
      <c r="G486" s="176"/>
      <c r="H486" s="176"/>
      <c r="I486" s="176"/>
      <c r="J486" s="156"/>
      <c r="K486" s="156"/>
      <c r="L486" s="148"/>
      <c r="M486" s="148"/>
      <c r="N486" s="148"/>
      <c r="O486" s="148"/>
      <c r="P486" s="148"/>
      <c r="Q486" s="148"/>
      <c r="R486" s="148"/>
      <c r="S486" s="156"/>
      <c r="T486" s="156"/>
      <c r="U486" s="150"/>
      <c r="V486" s="156"/>
      <c r="W486" s="87"/>
    </row>
    <row r="487" spans="1:23" ht="21" customHeight="1" x14ac:dyDescent="0.25">
      <c r="A487" s="158"/>
      <c r="B487" s="158"/>
      <c r="C487" s="85"/>
      <c r="D487" s="175"/>
      <c r="E487" s="156"/>
      <c r="F487" s="176"/>
      <c r="G487" s="176"/>
      <c r="H487" s="176"/>
      <c r="I487" s="176"/>
      <c r="J487" s="156"/>
      <c r="K487" s="156"/>
      <c r="L487" s="148"/>
      <c r="M487" s="148"/>
      <c r="N487" s="148"/>
      <c r="O487" s="148"/>
      <c r="P487" s="148"/>
      <c r="Q487" s="148"/>
      <c r="R487" s="148"/>
      <c r="S487" s="156"/>
      <c r="T487" s="156"/>
      <c r="U487" s="150"/>
      <c r="V487" s="156"/>
      <c r="W487" s="87"/>
    </row>
    <row r="488" spans="1:23" ht="21" customHeight="1" x14ac:dyDescent="0.25">
      <c r="A488" s="158"/>
      <c r="B488" s="158"/>
      <c r="C488" s="85"/>
      <c r="D488" s="175"/>
      <c r="E488" s="156"/>
      <c r="F488" s="176"/>
      <c r="G488" s="176"/>
      <c r="H488" s="176"/>
      <c r="I488" s="176"/>
      <c r="J488" s="156"/>
      <c r="K488" s="156"/>
      <c r="L488" s="148"/>
      <c r="M488" s="148"/>
      <c r="N488" s="148"/>
      <c r="O488" s="148"/>
      <c r="P488" s="148"/>
      <c r="Q488" s="148"/>
      <c r="R488" s="148"/>
      <c r="S488" s="156"/>
      <c r="T488" s="156"/>
      <c r="U488" s="150"/>
      <c r="V488" s="156"/>
      <c r="W488" s="87"/>
    </row>
    <row r="489" spans="1:23" ht="21" customHeight="1" x14ac:dyDescent="0.25">
      <c r="A489" s="158"/>
      <c r="B489" s="158"/>
      <c r="C489" s="85"/>
      <c r="D489" s="175"/>
      <c r="E489" s="156"/>
      <c r="F489" s="176"/>
      <c r="G489" s="176"/>
      <c r="H489" s="176"/>
      <c r="I489" s="176"/>
      <c r="J489" s="156"/>
      <c r="K489" s="156"/>
      <c r="L489" s="148"/>
      <c r="M489" s="148"/>
      <c r="N489" s="148"/>
      <c r="O489" s="148"/>
      <c r="P489" s="148"/>
      <c r="Q489" s="148"/>
      <c r="R489" s="148"/>
      <c r="S489" s="156"/>
      <c r="T489" s="156"/>
      <c r="U489" s="150"/>
      <c r="V489" s="156"/>
      <c r="W489" s="87"/>
    </row>
    <row r="490" spans="1:23" ht="21" customHeight="1" x14ac:dyDescent="0.25">
      <c r="A490" s="158"/>
      <c r="B490" s="158"/>
      <c r="C490" s="85"/>
      <c r="D490" s="175"/>
      <c r="E490" s="156"/>
      <c r="F490" s="176"/>
      <c r="G490" s="176"/>
      <c r="H490" s="176"/>
      <c r="I490" s="176"/>
      <c r="J490" s="156"/>
      <c r="K490" s="156"/>
      <c r="L490" s="148"/>
      <c r="M490" s="148"/>
      <c r="N490" s="148"/>
      <c r="O490" s="148"/>
      <c r="P490" s="148"/>
      <c r="Q490" s="148"/>
      <c r="R490" s="148"/>
      <c r="S490" s="156"/>
      <c r="T490" s="156"/>
      <c r="U490" s="150"/>
      <c r="V490" s="156"/>
      <c r="W490" s="87"/>
    </row>
    <row r="491" spans="1:23" ht="21" customHeight="1" x14ac:dyDescent="0.25">
      <c r="A491" s="158"/>
      <c r="B491" s="158"/>
      <c r="C491" s="85"/>
      <c r="D491" s="175"/>
      <c r="E491" s="156"/>
      <c r="F491" s="176"/>
      <c r="G491" s="176"/>
      <c r="H491" s="176"/>
      <c r="I491" s="176"/>
      <c r="J491" s="156"/>
      <c r="K491" s="156"/>
      <c r="L491" s="148"/>
      <c r="M491" s="148"/>
      <c r="N491" s="148"/>
      <c r="O491" s="148"/>
      <c r="P491" s="148"/>
      <c r="Q491" s="148"/>
      <c r="R491" s="148"/>
      <c r="S491" s="156"/>
      <c r="T491" s="156"/>
      <c r="U491" s="150"/>
      <c r="V491" s="156"/>
      <c r="W491" s="87"/>
    </row>
    <row r="492" spans="1:23" ht="21" customHeight="1" x14ac:dyDescent="0.25">
      <c r="A492" s="158"/>
      <c r="B492" s="158"/>
      <c r="C492" s="85"/>
      <c r="D492" s="175"/>
      <c r="E492" s="156"/>
      <c r="F492" s="176"/>
      <c r="G492" s="176"/>
      <c r="H492" s="176"/>
      <c r="I492" s="176"/>
      <c r="J492" s="156"/>
      <c r="K492" s="156"/>
      <c r="L492" s="148"/>
      <c r="M492" s="148"/>
      <c r="N492" s="148"/>
      <c r="O492" s="148"/>
      <c r="P492" s="148"/>
      <c r="Q492" s="148"/>
      <c r="R492" s="148"/>
      <c r="S492" s="156"/>
      <c r="T492" s="156"/>
      <c r="U492" s="150"/>
      <c r="V492" s="156"/>
      <c r="W492" s="87"/>
    </row>
    <row r="493" spans="1:23" ht="21" customHeight="1" x14ac:dyDescent="0.25">
      <c r="A493" s="158"/>
      <c r="B493" s="158"/>
      <c r="C493" s="85"/>
      <c r="D493" s="175"/>
      <c r="E493" s="156"/>
      <c r="F493" s="176"/>
      <c r="G493" s="176"/>
      <c r="H493" s="176"/>
      <c r="I493" s="176"/>
      <c r="J493" s="156"/>
      <c r="K493" s="156"/>
      <c r="L493" s="148"/>
      <c r="M493" s="148"/>
      <c r="N493" s="148"/>
      <c r="O493" s="148"/>
      <c r="P493" s="148"/>
      <c r="Q493" s="148"/>
      <c r="R493" s="148"/>
      <c r="S493" s="156"/>
      <c r="T493" s="156"/>
      <c r="U493" s="150"/>
      <c r="V493" s="156"/>
      <c r="W493" s="87"/>
    </row>
    <row r="494" spans="1:23" ht="21" customHeight="1" x14ac:dyDescent="0.25">
      <c r="A494" s="158"/>
      <c r="B494" s="158"/>
      <c r="C494" s="85"/>
      <c r="D494" s="175"/>
      <c r="E494" s="156"/>
      <c r="F494" s="176"/>
      <c r="G494" s="176"/>
      <c r="H494" s="176"/>
      <c r="I494" s="176"/>
      <c r="J494" s="156"/>
      <c r="K494" s="156"/>
      <c r="L494" s="148"/>
      <c r="M494" s="148"/>
      <c r="N494" s="148"/>
      <c r="O494" s="148"/>
      <c r="P494" s="148"/>
      <c r="Q494" s="148"/>
      <c r="R494" s="148"/>
      <c r="S494" s="156"/>
      <c r="T494" s="156"/>
      <c r="U494" s="150"/>
      <c r="V494" s="156"/>
      <c r="W494" s="87"/>
    </row>
    <row r="495" spans="1:23" ht="21" customHeight="1" x14ac:dyDescent="0.25">
      <c r="A495" s="158"/>
      <c r="B495" s="158"/>
      <c r="C495" s="85"/>
      <c r="D495" s="175"/>
      <c r="E495" s="156"/>
      <c r="F495" s="176"/>
      <c r="G495" s="176"/>
      <c r="H495" s="176"/>
      <c r="I495" s="176"/>
      <c r="J495" s="156"/>
      <c r="K495" s="156"/>
      <c r="L495" s="148"/>
      <c r="M495" s="148"/>
      <c r="N495" s="148"/>
      <c r="O495" s="148"/>
      <c r="P495" s="148"/>
      <c r="Q495" s="148"/>
      <c r="R495" s="148"/>
      <c r="S495" s="156"/>
      <c r="T495" s="156"/>
      <c r="U495" s="150"/>
      <c r="V495" s="156"/>
      <c r="W495" s="87"/>
    </row>
    <row r="496" spans="1:23" ht="21" customHeight="1" x14ac:dyDescent="0.25">
      <c r="A496" s="158"/>
      <c r="B496" s="158"/>
      <c r="C496" s="85"/>
      <c r="D496" s="175"/>
      <c r="E496" s="156"/>
      <c r="F496" s="176"/>
      <c r="G496" s="176"/>
      <c r="H496" s="176"/>
      <c r="I496" s="176"/>
      <c r="J496" s="156"/>
      <c r="K496" s="156"/>
      <c r="L496" s="148"/>
      <c r="M496" s="148"/>
      <c r="N496" s="148"/>
      <c r="O496" s="148"/>
      <c r="P496" s="148"/>
      <c r="Q496" s="148"/>
      <c r="R496" s="148"/>
      <c r="S496" s="156"/>
      <c r="T496" s="156"/>
      <c r="U496" s="150"/>
      <c r="V496" s="156"/>
      <c r="W496" s="87"/>
    </row>
    <row r="497" spans="1:23" ht="21" customHeight="1" x14ac:dyDescent="0.25">
      <c r="A497" s="158"/>
      <c r="B497" s="158"/>
      <c r="C497" s="85"/>
      <c r="D497" s="175"/>
      <c r="E497" s="156"/>
      <c r="F497" s="176"/>
      <c r="G497" s="176"/>
      <c r="H497" s="176"/>
      <c r="I497" s="176"/>
      <c r="J497" s="156"/>
      <c r="K497" s="156"/>
      <c r="L497" s="148"/>
      <c r="M497" s="148"/>
      <c r="N497" s="148"/>
      <c r="O497" s="148"/>
      <c r="P497" s="148"/>
      <c r="Q497" s="148"/>
      <c r="R497" s="148"/>
      <c r="S497" s="156"/>
      <c r="T497" s="156"/>
      <c r="U497" s="150"/>
      <c r="V497" s="156"/>
      <c r="W497" s="87"/>
    </row>
    <row r="498" spans="1:23" ht="21" customHeight="1" x14ac:dyDescent="0.25">
      <c r="A498" s="158"/>
      <c r="B498" s="158"/>
      <c r="C498" s="85"/>
      <c r="D498" s="175"/>
      <c r="E498" s="156"/>
      <c r="F498" s="176"/>
      <c r="G498" s="176"/>
      <c r="H498" s="176"/>
      <c r="I498" s="176"/>
      <c r="J498" s="156"/>
      <c r="K498" s="156"/>
      <c r="L498" s="148"/>
      <c r="M498" s="148"/>
      <c r="N498" s="148"/>
      <c r="O498" s="148"/>
      <c r="P498" s="148"/>
      <c r="Q498" s="148"/>
      <c r="R498" s="148"/>
      <c r="S498" s="156"/>
      <c r="T498" s="156"/>
      <c r="U498" s="150"/>
      <c r="V498" s="156"/>
      <c r="W498" s="87"/>
    </row>
    <row r="499" spans="1:23" ht="21" customHeight="1" x14ac:dyDescent="0.25">
      <c r="A499" s="158"/>
      <c r="B499" s="158"/>
      <c r="C499" s="85"/>
      <c r="D499" s="175"/>
      <c r="E499" s="156"/>
      <c r="F499" s="176"/>
      <c r="G499" s="176"/>
      <c r="H499" s="176"/>
      <c r="I499" s="176"/>
      <c r="J499" s="156"/>
      <c r="K499" s="156"/>
      <c r="L499" s="148"/>
      <c r="M499" s="148"/>
      <c r="N499" s="148"/>
      <c r="O499" s="148"/>
      <c r="P499" s="148"/>
      <c r="Q499" s="148"/>
      <c r="R499" s="148"/>
      <c r="S499" s="156"/>
      <c r="T499" s="156"/>
      <c r="U499" s="150"/>
      <c r="V499" s="156"/>
      <c r="W499" s="87"/>
    </row>
    <row r="500" spans="1:23" ht="21" customHeight="1" x14ac:dyDescent="0.25">
      <c r="A500" s="158"/>
      <c r="B500" s="158"/>
      <c r="C500" s="85"/>
      <c r="D500" s="175"/>
      <c r="E500" s="156"/>
      <c r="F500" s="176"/>
      <c r="G500" s="176"/>
      <c r="H500" s="176"/>
      <c r="I500" s="176"/>
      <c r="J500" s="156"/>
      <c r="K500" s="156"/>
      <c r="L500" s="148"/>
      <c r="M500" s="148"/>
      <c r="N500" s="148"/>
      <c r="O500" s="148"/>
      <c r="P500" s="148"/>
      <c r="Q500" s="148"/>
      <c r="R500" s="148"/>
      <c r="S500" s="156"/>
      <c r="T500" s="156"/>
      <c r="U500" s="150"/>
      <c r="V500" s="156"/>
      <c r="W500" s="87"/>
    </row>
    <row r="501" spans="1:23" ht="21" customHeight="1" x14ac:dyDescent="0.25">
      <c r="A501" s="158"/>
      <c r="B501" s="158"/>
      <c r="C501" s="85"/>
      <c r="D501" s="175"/>
      <c r="E501" s="156"/>
      <c r="F501" s="176"/>
      <c r="G501" s="176"/>
      <c r="H501" s="176"/>
      <c r="I501" s="176"/>
      <c r="J501" s="156"/>
      <c r="K501" s="156"/>
      <c r="L501" s="148"/>
      <c r="M501" s="148"/>
      <c r="N501" s="148"/>
      <c r="O501" s="148"/>
      <c r="P501" s="148"/>
      <c r="Q501" s="148"/>
      <c r="R501" s="148"/>
      <c r="S501" s="156"/>
      <c r="T501" s="156"/>
      <c r="U501" s="150"/>
      <c r="V501" s="156"/>
      <c r="W501" s="87"/>
    </row>
    <row r="502" spans="1:23" ht="21" customHeight="1" x14ac:dyDescent="0.25">
      <c r="A502" s="158"/>
      <c r="B502" s="158"/>
      <c r="C502" s="85"/>
      <c r="D502" s="175"/>
      <c r="E502" s="156"/>
      <c r="F502" s="176"/>
      <c r="G502" s="176"/>
      <c r="H502" s="176"/>
      <c r="I502" s="176"/>
      <c r="J502" s="156"/>
      <c r="K502" s="156"/>
      <c r="L502" s="148"/>
      <c r="M502" s="148"/>
      <c r="N502" s="148"/>
      <c r="O502" s="148"/>
      <c r="P502" s="148"/>
      <c r="Q502" s="148"/>
      <c r="R502" s="148"/>
      <c r="S502" s="156"/>
      <c r="T502" s="156"/>
      <c r="U502" s="150"/>
      <c r="V502" s="156"/>
      <c r="W502" s="87"/>
    </row>
    <row r="503" spans="1:23" ht="21" customHeight="1" x14ac:dyDescent="0.25">
      <c r="A503" s="158"/>
      <c r="B503" s="158"/>
      <c r="C503" s="85"/>
      <c r="D503" s="175"/>
      <c r="E503" s="156"/>
      <c r="F503" s="176"/>
      <c r="G503" s="176"/>
      <c r="H503" s="176"/>
      <c r="I503" s="176"/>
      <c r="J503" s="156"/>
      <c r="K503" s="156"/>
      <c r="L503" s="148"/>
      <c r="M503" s="148"/>
      <c r="N503" s="148"/>
      <c r="O503" s="148"/>
      <c r="P503" s="148"/>
      <c r="Q503" s="148"/>
      <c r="R503" s="148"/>
      <c r="S503" s="156"/>
      <c r="T503" s="156"/>
      <c r="U503" s="150"/>
      <c r="V503" s="156"/>
      <c r="W503" s="87"/>
    </row>
    <row r="504" spans="1:23" ht="21" customHeight="1" x14ac:dyDescent="0.25">
      <c r="A504" s="158"/>
      <c r="B504" s="158"/>
      <c r="C504" s="85"/>
      <c r="D504" s="175"/>
      <c r="E504" s="156"/>
      <c r="F504" s="176"/>
      <c r="G504" s="176"/>
      <c r="H504" s="176"/>
      <c r="I504" s="176"/>
      <c r="J504" s="156"/>
      <c r="K504" s="156"/>
      <c r="L504" s="148"/>
      <c r="M504" s="148"/>
      <c r="N504" s="148"/>
      <c r="O504" s="148"/>
      <c r="P504" s="148"/>
      <c r="Q504" s="148"/>
      <c r="R504" s="148"/>
      <c r="S504" s="156"/>
      <c r="T504" s="156"/>
      <c r="U504" s="150"/>
      <c r="V504" s="156"/>
      <c r="W504" s="87"/>
    </row>
    <row r="505" spans="1:23" ht="21" customHeight="1" x14ac:dyDescent="0.25">
      <c r="A505" s="158"/>
      <c r="B505" s="158"/>
      <c r="C505" s="85"/>
      <c r="D505" s="175"/>
      <c r="E505" s="156"/>
      <c r="F505" s="176"/>
      <c r="G505" s="176"/>
      <c r="H505" s="176"/>
      <c r="I505" s="176"/>
      <c r="J505" s="156"/>
      <c r="K505" s="156"/>
      <c r="L505" s="148"/>
      <c r="M505" s="148"/>
      <c r="N505" s="148"/>
      <c r="O505" s="148"/>
      <c r="P505" s="148"/>
      <c r="Q505" s="148"/>
      <c r="R505" s="148"/>
      <c r="S505" s="156"/>
      <c r="T505" s="156"/>
      <c r="U505" s="150"/>
      <c r="V505" s="156"/>
      <c r="W505" s="87"/>
    </row>
    <row r="506" spans="1:23" ht="21" customHeight="1" x14ac:dyDescent="0.25">
      <c r="A506" s="158"/>
      <c r="B506" s="158"/>
      <c r="C506" s="85"/>
      <c r="D506" s="175"/>
      <c r="E506" s="156"/>
      <c r="F506" s="176"/>
      <c r="G506" s="176"/>
      <c r="H506" s="176"/>
      <c r="I506" s="176"/>
      <c r="J506" s="156"/>
      <c r="K506" s="156"/>
      <c r="L506" s="148"/>
      <c r="M506" s="148"/>
      <c r="N506" s="148"/>
      <c r="O506" s="148"/>
      <c r="P506" s="148"/>
      <c r="Q506" s="148"/>
      <c r="R506" s="148"/>
      <c r="S506" s="156"/>
      <c r="T506" s="156"/>
      <c r="U506" s="150"/>
      <c r="V506" s="156"/>
      <c r="W506" s="87"/>
    </row>
    <row r="507" spans="1:23" ht="21" customHeight="1" x14ac:dyDescent="0.25">
      <c r="A507" s="158"/>
      <c r="B507" s="158"/>
      <c r="C507" s="85"/>
      <c r="D507" s="175"/>
      <c r="E507" s="156"/>
      <c r="F507" s="176"/>
      <c r="G507" s="176"/>
      <c r="H507" s="176"/>
      <c r="I507" s="176"/>
      <c r="J507" s="156"/>
      <c r="K507" s="156"/>
      <c r="L507" s="148"/>
      <c r="M507" s="148"/>
      <c r="N507" s="148"/>
      <c r="O507" s="148"/>
      <c r="P507" s="148"/>
      <c r="Q507" s="148"/>
      <c r="R507" s="148"/>
      <c r="S507" s="156"/>
      <c r="T507" s="156"/>
      <c r="U507" s="150"/>
      <c r="V507" s="156"/>
      <c r="W507" s="87"/>
    </row>
    <row r="508" spans="1:23" ht="21" customHeight="1" x14ac:dyDescent="0.25">
      <c r="A508" s="158"/>
      <c r="B508" s="158"/>
      <c r="C508" s="85"/>
      <c r="D508" s="175"/>
      <c r="E508" s="156"/>
      <c r="F508" s="176"/>
      <c r="G508" s="176"/>
      <c r="H508" s="176"/>
      <c r="I508" s="176"/>
      <c r="J508" s="156"/>
      <c r="K508" s="156"/>
      <c r="L508" s="148"/>
      <c r="M508" s="148"/>
      <c r="N508" s="148"/>
      <c r="O508" s="148"/>
      <c r="P508" s="148"/>
      <c r="Q508" s="148"/>
      <c r="R508" s="148"/>
      <c r="S508" s="156"/>
      <c r="T508" s="156"/>
      <c r="U508" s="150"/>
      <c r="V508" s="156"/>
      <c r="W508" s="87"/>
    </row>
    <row r="509" spans="1:23" ht="21" customHeight="1" x14ac:dyDescent="0.25">
      <c r="A509" s="158"/>
      <c r="B509" s="158"/>
      <c r="C509" s="85"/>
      <c r="D509" s="175"/>
      <c r="E509" s="156"/>
      <c r="F509" s="176"/>
      <c r="G509" s="176"/>
      <c r="H509" s="176"/>
      <c r="I509" s="176"/>
      <c r="J509" s="156"/>
      <c r="K509" s="156"/>
      <c r="L509" s="148"/>
      <c r="M509" s="148"/>
      <c r="N509" s="148"/>
      <c r="O509" s="148"/>
      <c r="P509" s="148"/>
      <c r="Q509" s="148"/>
      <c r="R509" s="148"/>
      <c r="S509" s="156"/>
      <c r="T509" s="156"/>
      <c r="U509" s="150"/>
      <c r="V509" s="156"/>
      <c r="W509" s="87"/>
    </row>
    <row r="510" spans="1:23" ht="21" customHeight="1" x14ac:dyDescent="0.25">
      <c r="A510" s="158"/>
      <c r="B510" s="158"/>
      <c r="C510" s="85"/>
      <c r="D510" s="175"/>
      <c r="E510" s="156"/>
      <c r="F510" s="176"/>
      <c r="G510" s="176"/>
      <c r="H510" s="176"/>
      <c r="I510" s="176"/>
      <c r="J510" s="156"/>
      <c r="K510" s="156"/>
      <c r="L510" s="148"/>
      <c r="M510" s="148"/>
      <c r="N510" s="148"/>
      <c r="O510" s="148"/>
      <c r="P510" s="148"/>
      <c r="Q510" s="148"/>
      <c r="R510" s="148"/>
      <c r="S510" s="156"/>
      <c r="T510" s="156"/>
      <c r="U510" s="150"/>
      <c r="V510" s="156"/>
      <c r="W510" s="87"/>
    </row>
    <row r="511" spans="1:23" ht="21" customHeight="1" x14ac:dyDescent="0.25">
      <c r="A511" s="158"/>
      <c r="B511" s="158"/>
      <c r="C511" s="85"/>
      <c r="D511" s="175"/>
      <c r="E511" s="156"/>
      <c r="F511" s="176"/>
      <c r="G511" s="176"/>
      <c r="H511" s="176"/>
      <c r="I511" s="176"/>
      <c r="J511" s="156"/>
      <c r="K511" s="156"/>
      <c r="L511" s="148"/>
      <c r="M511" s="148"/>
      <c r="N511" s="148"/>
      <c r="O511" s="148"/>
      <c r="P511" s="148"/>
      <c r="Q511" s="148"/>
      <c r="R511" s="148"/>
      <c r="S511" s="156"/>
      <c r="T511" s="156"/>
      <c r="U511" s="150"/>
      <c r="V511" s="156"/>
      <c r="W511" s="87"/>
    </row>
    <row r="512" spans="1:23" ht="21" customHeight="1" x14ac:dyDescent="0.25">
      <c r="A512" s="158"/>
      <c r="B512" s="158"/>
      <c r="C512" s="85"/>
      <c r="D512" s="175"/>
      <c r="E512" s="156"/>
      <c r="F512" s="176"/>
      <c r="G512" s="176"/>
      <c r="H512" s="176"/>
      <c r="I512" s="176"/>
      <c r="J512" s="156"/>
      <c r="K512" s="156"/>
      <c r="L512" s="148"/>
      <c r="M512" s="148"/>
      <c r="N512" s="148"/>
      <c r="O512" s="148"/>
      <c r="P512" s="148"/>
      <c r="Q512" s="148"/>
      <c r="R512" s="148"/>
      <c r="S512" s="156"/>
      <c r="T512" s="156"/>
      <c r="U512" s="150"/>
      <c r="V512" s="156"/>
      <c r="W512" s="87"/>
    </row>
    <row r="513" spans="1:23" ht="21" customHeight="1" x14ac:dyDescent="0.25">
      <c r="A513" s="158"/>
      <c r="B513" s="158"/>
      <c r="C513" s="85"/>
      <c r="D513" s="175"/>
      <c r="E513" s="156"/>
      <c r="F513" s="176"/>
      <c r="G513" s="176"/>
      <c r="H513" s="176"/>
      <c r="I513" s="176"/>
      <c r="J513" s="156"/>
      <c r="K513" s="156"/>
      <c r="L513" s="148"/>
      <c r="M513" s="148"/>
      <c r="N513" s="148"/>
      <c r="O513" s="148"/>
      <c r="P513" s="148"/>
      <c r="Q513" s="148"/>
      <c r="R513" s="148"/>
      <c r="S513" s="156"/>
      <c r="T513" s="156"/>
      <c r="U513" s="150"/>
      <c r="V513" s="156"/>
      <c r="W513" s="87"/>
    </row>
    <row r="514" spans="1:23" ht="21" customHeight="1" x14ac:dyDescent="0.25">
      <c r="A514" s="158"/>
      <c r="B514" s="158"/>
      <c r="C514" s="85"/>
      <c r="D514" s="175"/>
      <c r="E514" s="156"/>
      <c r="F514" s="176"/>
      <c r="G514" s="176"/>
      <c r="H514" s="176"/>
      <c r="I514" s="176"/>
      <c r="J514" s="156"/>
      <c r="K514" s="156"/>
      <c r="L514" s="148"/>
      <c r="M514" s="148"/>
      <c r="N514" s="148"/>
      <c r="O514" s="148"/>
      <c r="P514" s="148"/>
      <c r="Q514" s="148"/>
      <c r="R514" s="148"/>
      <c r="S514" s="156"/>
      <c r="T514" s="156"/>
      <c r="U514" s="150"/>
      <c r="V514" s="156"/>
      <c r="W514" s="87"/>
    </row>
    <row r="515" spans="1:23" ht="21" customHeight="1" x14ac:dyDescent="0.25">
      <c r="A515" s="158"/>
      <c r="B515" s="158"/>
      <c r="C515" s="85"/>
      <c r="D515" s="175"/>
      <c r="E515" s="156"/>
      <c r="F515" s="176"/>
      <c r="G515" s="176"/>
      <c r="H515" s="176"/>
      <c r="I515" s="176"/>
      <c r="J515" s="156"/>
      <c r="K515" s="156"/>
      <c r="L515" s="148"/>
      <c r="M515" s="148"/>
      <c r="N515" s="148"/>
      <c r="O515" s="148"/>
      <c r="P515" s="148"/>
      <c r="Q515" s="148"/>
      <c r="R515" s="148"/>
      <c r="S515" s="156"/>
      <c r="T515" s="156"/>
      <c r="U515" s="150"/>
      <c r="V515" s="156"/>
      <c r="W515" s="87"/>
    </row>
    <row r="516" spans="1:23" ht="21" customHeight="1" x14ac:dyDescent="0.25">
      <c r="A516" s="158"/>
      <c r="B516" s="158"/>
      <c r="C516" s="85"/>
      <c r="D516" s="175"/>
      <c r="E516" s="156"/>
      <c r="F516" s="176"/>
      <c r="G516" s="176"/>
      <c r="H516" s="176"/>
      <c r="I516" s="176"/>
      <c r="J516" s="156"/>
      <c r="K516" s="156"/>
      <c r="L516" s="148"/>
      <c r="M516" s="148"/>
      <c r="N516" s="148"/>
      <c r="O516" s="148"/>
      <c r="P516" s="148"/>
      <c r="Q516" s="148"/>
      <c r="R516" s="148"/>
      <c r="S516" s="156"/>
      <c r="T516" s="156"/>
      <c r="U516" s="150"/>
      <c r="V516" s="156"/>
      <c r="W516" s="87"/>
    </row>
    <row r="517" spans="1:23" ht="21" customHeight="1" x14ac:dyDescent="0.25">
      <c r="A517" s="158"/>
      <c r="B517" s="158"/>
      <c r="C517" s="85"/>
      <c r="D517" s="175"/>
      <c r="E517" s="156"/>
      <c r="F517" s="176"/>
      <c r="G517" s="176"/>
      <c r="H517" s="176"/>
      <c r="I517" s="176"/>
      <c r="J517" s="156"/>
      <c r="K517" s="156"/>
      <c r="L517" s="148"/>
      <c r="M517" s="148"/>
      <c r="N517" s="148"/>
      <c r="O517" s="148"/>
      <c r="P517" s="148"/>
      <c r="Q517" s="148"/>
      <c r="R517" s="148"/>
      <c r="S517" s="156"/>
      <c r="T517" s="156"/>
      <c r="U517" s="150"/>
      <c r="V517" s="156"/>
      <c r="W517" s="87"/>
    </row>
    <row r="518" spans="1:23" ht="21" customHeight="1" x14ac:dyDescent="0.25">
      <c r="A518" s="158"/>
      <c r="B518" s="158"/>
      <c r="C518" s="85"/>
      <c r="D518" s="175"/>
      <c r="E518" s="156"/>
      <c r="F518" s="176"/>
      <c r="G518" s="176"/>
      <c r="H518" s="176"/>
      <c r="I518" s="176"/>
      <c r="J518" s="156"/>
      <c r="K518" s="156"/>
      <c r="L518" s="148"/>
      <c r="M518" s="148"/>
      <c r="N518" s="148"/>
      <c r="O518" s="148"/>
      <c r="P518" s="148"/>
      <c r="Q518" s="148"/>
      <c r="R518" s="148"/>
      <c r="S518" s="156"/>
      <c r="T518" s="156"/>
      <c r="U518" s="150"/>
      <c r="V518" s="156"/>
      <c r="W518" s="87"/>
    </row>
    <row r="519" spans="1:23" ht="21" customHeight="1" x14ac:dyDescent="0.25">
      <c r="A519" s="158"/>
      <c r="B519" s="158"/>
      <c r="C519" s="85"/>
      <c r="D519" s="175"/>
      <c r="E519" s="156"/>
      <c r="F519" s="176"/>
      <c r="G519" s="176"/>
      <c r="H519" s="176"/>
      <c r="I519" s="176"/>
      <c r="J519" s="156"/>
      <c r="K519" s="156"/>
      <c r="L519" s="148"/>
      <c r="M519" s="148"/>
      <c r="N519" s="148"/>
      <c r="O519" s="148"/>
      <c r="P519" s="148"/>
      <c r="Q519" s="148"/>
      <c r="R519" s="148"/>
      <c r="S519" s="156"/>
      <c r="T519" s="156"/>
      <c r="U519" s="150"/>
      <c r="V519" s="156"/>
      <c r="W519" s="87"/>
    </row>
    <row r="520" spans="1:23" ht="21" customHeight="1" x14ac:dyDescent="0.25">
      <c r="A520" s="158"/>
      <c r="B520" s="158"/>
      <c r="C520" s="85"/>
      <c r="D520" s="175"/>
      <c r="E520" s="156"/>
      <c r="F520" s="176"/>
      <c r="G520" s="176"/>
      <c r="H520" s="176"/>
      <c r="I520" s="176"/>
      <c r="J520" s="156"/>
      <c r="K520" s="156"/>
      <c r="L520" s="148"/>
      <c r="M520" s="148"/>
      <c r="N520" s="148"/>
      <c r="O520" s="148"/>
      <c r="P520" s="148"/>
      <c r="Q520" s="148"/>
      <c r="R520" s="148"/>
      <c r="S520" s="156"/>
      <c r="T520" s="156"/>
      <c r="U520" s="150"/>
      <c r="V520" s="156"/>
      <c r="W520" s="87"/>
    </row>
    <row r="521" spans="1:23" ht="21" customHeight="1" x14ac:dyDescent="0.25">
      <c r="A521" s="158"/>
      <c r="B521" s="158"/>
      <c r="C521" s="85"/>
      <c r="D521" s="156"/>
      <c r="E521" s="156"/>
      <c r="F521" s="176"/>
      <c r="G521" s="176"/>
      <c r="H521" s="176"/>
      <c r="I521" s="176"/>
      <c r="J521" s="156"/>
      <c r="K521" s="156"/>
      <c r="L521" s="148"/>
      <c r="M521" s="148"/>
      <c r="N521" s="148"/>
      <c r="O521" s="148"/>
      <c r="P521" s="148"/>
      <c r="Q521" s="148"/>
      <c r="R521" s="148"/>
      <c r="S521" s="156"/>
      <c r="T521" s="156"/>
      <c r="U521" s="150"/>
      <c r="V521" s="156"/>
      <c r="W521" s="87"/>
    </row>
    <row r="522" spans="1:23" ht="21" customHeight="1" x14ac:dyDescent="0.25">
      <c r="A522" s="158"/>
      <c r="B522" s="158"/>
      <c r="C522" s="85"/>
      <c r="D522" s="156"/>
      <c r="E522" s="156"/>
      <c r="F522" s="176"/>
      <c r="G522" s="176"/>
      <c r="H522" s="176"/>
      <c r="I522" s="176"/>
      <c r="J522" s="156"/>
      <c r="K522" s="156"/>
      <c r="L522" s="148"/>
      <c r="M522" s="148"/>
      <c r="N522" s="148"/>
      <c r="O522" s="148"/>
      <c r="P522" s="148"/>
      <c r="Q522" s="148"/>
      <c r="R522" s="148"/>
      <c r="S522" s="156"/>
      <c r="T522" s="156"/>
      <c r="U522" s="150"/>
      <c r="V522" s="156"/>
      <c r="W522" s="87"/>
    </row>
    <row r="523" spans="1:23" ht="21" customHeight="1" x14ac:dyDescent="0.25">
      <c r="A523" s="158"/>
      <c r="B523" s="158"/>
      <c r="C523" s="85"/>
      <c r="D523" s="156"/>
      <c r="E523" s="156"/>
      <c r="F523" s="176"/>
      <c r="G523" s="176"/>
      <c r="H523" s="176"/>
      <c r="I523" s="176"/>
      <c r="J523" s="156"/>
      <c r="K523" s="156"/>
      <c r="L523" s="148"/>
      <c r="M523" s="148"/>
      <c r="N523" s="148"/>
      <c r="O523" s="148"/>
      <c r="P523" s="148"/>
      <c r="Q523" s="148"/>
      <c r="R523" s="148"/>
      <c r="S523" s="156"/>
      <c r="T523" s="156"/>
      <c r="U523" s="150"/>
      <c r="V523" s="156"/>
      <c r="W523" s="87"/>
    </row>
    <row r="524" spans="1:23" ht="21" customHeight="1" x14ac:dyDescent="0.25">
      <c r="A524" s="158"/>
      <c r="B524" s="158"/>
      <c r="C524" s="85"/>
      <c r="D524" s="156"/>
      <c r="E524" s="156"/>
      <c r="F524" s="176"/>
      <c r="G524" s="176"/>
      <c r="H524" s="176"/>
      <c r="I524" s="176"/>
      <c r="J524" s="156"/>
      <c r="K524" s="156"/>
      <c r="L524" s="148"/>
      <c r="M524" s="148"/>
      <c r="N524" s="148"/>
      <c r="O524" s="148"/>
      <c r="P524" s="148"/>
      <c r="Q524" s="148"/>
      <c r="R524" s="148"/>
      <c r="S524" s="156"/>
      <c r="T524" s="156"/>
      <c r="U524" s="150"/>
      <c r="V524" s="156"/>
      <c r="W524" s="87"/>
    </row>
    <row r="525" spans="1:23" ht="21" customHeight="1" x14ac:dyDescent="0.25">
      <c r="A525" s="158"/>
      <c r="B525" s="158"/>
      <c r="C525" s="85"/>
      <c r="D525" s="156"/>
      <c r="E525" s="156"/>
      <c r="F525" s="176"/>
      <c r="G525" s="176"/>
      <c r="H525" s="176"/>
      <c r="I525" s="176"/>
      <c r="J525" s="156"/>
      <c r="K525" s="156"/>
      <c r="L525" s="148"/>
      <c r="M525" s="148"/>
      <c r="N525" s="148"/>
      <c r="O525" s="148"/>
      <c r="P525" s="148"/>
      <c r="Q525" s="148"/>
      <c r="R525" s="148"/>
      <c r="S525" s="156"/>
      <c r="T525" s="156"/>
      <c r="U525" s="150"/>
      <c r="V525" s="156"/>
      <c r="W525" s="87"/>
    </row>
    <row r="526" spans="1:23" ht="21" customHeight="1" x14ac:dyDescent="0.25">
      <c r="A526" s="158"/>
      <c r="B526" s="158"/>
      <c r="C526" s="85"/>
      <c r="D526" s="156"/>
      <c r="E526" s="156"/>
      <c r="F526" s="176"/>
      <c r="G526" s="176"/>
      <c r="H526" s="176"/>
      <c r="I526" s="176"/>
      <c r="J526" s="156"/>
      <c r="K526" s="156"/>
      <c r="L526" s="148"/>
      <c r="M526" s="148"/>
      <c r="N526" s="148"/>
      <c r="O526" s="148"/>
      <c r="P526" s="148"/>
      <c r="Q526" s="148"/>
      <c r="R526" s="148"/>
      <c r="S526" s="156"/>
      <c r="T526" s="156"/>
      <c r="U526" s="150"/>
      <c r="V526" s="156"/>
      <c r="W526" s="87"/>
    </row>
    <row r="527" spans="1:23" ht="21" customHeight="1" x14ac:dyDescent="0.25">
      <c r="A527" s="158"/>
      <c r="B527" s="158"/>
      <c r="C527" s="85"/>
      <c r="D527" s="156"/>
      <c r="E527" s="156"/>
      <c r="F527" s="176"/>
      <c r="G527" s="176"/>
      <c r="H527" s="176"/>
      <c r="I527" s="176"/>
      <c r="J527" s="156"/>
      <c r="K527" s="156"/>
      <c r="L527" s="148"/>
      <c r="M527" s="148"/>
      <c r="N527" s="148"/>
      <c r="O527" s="148"/>
      <c r="P527" s="148"/>
      <c r="Q527" s="148"/>
      <c r="R527" s="148"/>
      <c r="S527" s="156"/>
      <c r="T527" s="156"/>
      <c r="U527" s="150"/>
      <c r="V527" s="156"/>
      <c r="W527" s="87"/>
    </row>
    <row r="528" spans="1:23" ht="21" customHeight="1" x14ac:dyDescent="0.25">
      <c r="A528" s="158"/>
      <c r="B528" s="158"/>
      <c r="C528" s="85"/>
      <c r="D528" s="156"/>
      <c r="E528" s="156"/>
      <c r="F528" s="176"/>
      <c r="G528" s="176"/>
      <c r="H528" s="176"/>
      <c r="I528" s="176"/>
      <c r="J528" s="156"/>
      <c r="K528" s="156"/>
      <c r="L528" s="148"/>
      <c r="M528" s="148"/>
      <c r="N528" s="148"/>
      <c r="O528" s="148"/>
      <c r="P528" s="148"/>
      <c r="Q528" s="148"/>
      <c r="R528" s="148"/>
      <c r="S528" s="156"/>
      <c r="T528" s="156"/>
      <c r="U528" s="150"/>
      <c r="V528" s="156"/>
      <c r="W528" s="87"/>
    </row>
    <row r="529" spans="1:23" ht="21" customHeight="1" x14ac:dyDescent="0.25">
      <c r="A529" s="158"/>
      <c r="B529" s="158"/>
      <c r="C529" s="85"/>
      <c r="D529" s="156"/>
      <c r="E529" s="156"/>
      <c r="F529" s="176"/>
      <c r="G529" s="176"/>
      <c r="H529" s="176"/>
      <c r="I529" s="176"/>
      <c r="J529" s="156"/>
      <c r="K529" s="156"/>
      <c r="L529" s="148"/>
      <c r="M529" s="148"/>
      <c r="N529" s="148"/>
      <c r="O529" s="148"/>
      <c r="P529" s="148"/>
      <c r="Q529" s="148"/>
      <c r="R529" s="148"/>
      <c r="S529" s="156"/>
      <c r="T529" s="156"/>
      <c r="U529" s="150"/>
      <c r="V529" s="156"/>
      <c r="W529" s="87"/>
    </row>
    <row r="530" spans="1:23" ht="21" customHeight="1" x14ac:dyDescent="0.25">
      <c r="A530" s="158"/>
      <c r="B530" s="158"/>
      <c r="C530" s="85"/>
      <c r="D530" s="156"/>
      <c r="E530" s="156"/>
      <c r="F530" s="176"/>
      <c r="G530" s="176"/>
      <c r="H530" s="176"/>
      <c r="I530" s="176"/>
      <c r="J530" s="156"/>
      <c r="K530" s="156"/>
      <c r="L530" s="148"/>
      <c r="M530" s="148"/>
      <c r="N530" s="148"/>
      <c r="O530" s="148"/>
      <c r="P530" s="148"/>
      <c r="Q530" s="148"/>
      <c r="R530" s="148"/>
      <c r="S530" s="156"/>
      <c r="T530" s="156"/>
      <c r="U530" s="150"/>
      <c r="V530" s="156"/>
      <c r="W530" s="87"/>
    </row>
    <row r="531" spans="1:23" ht="21" customHeight="1" x14ac:dyDescent="0.25">
      <c r="A531" s="158"/>
      <c r="B531" s="158"/>
      <c r="C531" s="85"/>
      <c r="D531" s="156"/>
      <c r="E531" s="156"/>
      <c r="F531" s="176"/>
      <c r="G531" s="176"/>
      <c r="H531" s="176"/>
      <c r="I531" s="176"/>
      <c r="J531" s="156"/>
      <c r="K531" s="156"/>
      <c r="L531" s="148"/>
      <c r="M531" s="148"/>
      <c r="N531" s="148"/>
      <c r="O531" s="148"/>
      <c r="P531" s="148"/>
      <c r="Q531" s="148"/>
      <c r="R531" s="148"/>
      <c r="S531" s="156"/>
      <c r="T531" s="156"/>
      <c r="U531" s="150"/>
      <c r="V531" s="156"/>
      <c r="W531" s="87"/>
    </row>
    <row r="532" spans="1:23" ht="21" customHeight="1" x14ac:dyDescent="0.25">
      <c r="A532" s="158"/>
      <c r="B532" s="158"/>
      <c r="C532" s="85"/>
      <c r="D532" s="156"/>
      <c r="E532" s="156"/>
      <c r="F532" s="176"/>
      <c r="G532" s="176"/>
      <c r="H532" s="176"/>
      <c r="I532" s="176"/>
      <c r="J532" s="156"/>
      <c r="K532" s="156"/>
      <c r="L532" s="148"/>
      <c r="M532" s="148"/>
      <c r="N532" s="148"/>
      <c r="O532" s="148"/>
      <c r="P532" s="148"/>
      <c r="Q532" s="148"/>
      <c r="R532" s="148"/>
      <c r="S532" s="156"/>
      <c r="T532" s="156"/>
      <c r="U532" s="150"/>
      <c r="V532" s="156"/>
      <c r="W532" s="87"/>
    </row>
    <row r="533" spans="1:23" ht="21" customHeight="1" x14ac:dyDescent="0.25">
      <c r="A533" s="158"/>
      <c r="B533" s="158"/>
      <c r="C533" s="85"/>
      <c r="D533" s="156"/>
      <c r="E533" s="156"/>
      <c r="F533" s="176"/>
      <c r="G533" s="176"/>
      <c r="H533" s="176"/>
      <c r="I533" s="176"/>
      <c r="J533" s="156"/>
      <c r="K533" s="156"/>
      <c r="L533" s="148"/>
      <c r="M533" s="148"/>
      <c r="N533" s="148"/>
      <c r="O533" s="148"/>
      <c r="P533" s="148"/>
      <c r="Q533" s="148"/>
      <c r="R533" s="148"/>
      <c r="S533" s="156"/>
      <c r="T533" s="156"/>
      <c r="U533" s="150"/>
      <c r="V533" s="156"/>
      <c r="W533" s="87"/>
    </row>
    <row r="534" spans="1:23" ht="21" customHeight="1" x14ac:dyDescent="0.25">
      <c r="A534" s="158"/>
      <c r="B534" s="158"/>
      <c r="C534" s="85"/>
      <c r="D534" s="156"/>
      <c r="E534" s="156"/>
      <c r="F534" s="176"/>
      <c r="G534" s="176"/>
      <c r="H534" s="176"/>
      <c r="I534" s="176"/>
      <c r="J534" s="156"/>
      <c r="K534" s="156"/>
      <c r="L534" s="148"/>
      <c r="M534" s="148"/>
      <c r="N534" s="148"/>
      <c r="O534" s="148"/>
      <c r="P534" s="148"/>
      <c r="Q534" s="148"/>
      <c r="R534" s="148"/>
      <c r="S534" s="156"/>
      <c r="T534" s="156"/>
      <c r="U534" s="150"/>
      <c r="V534" s="156"/>
      <c r="W534" s="87"/>
    </row>
    <row r="535" spans="1:23" ht="21" customHeight="1" x14ac:dyDescent="0.25">
      <c r="A535" s="158"/>
      <c r="B535" s="158"/>
      <c r="C535" s="85"/>
      <c r="D535" s="156"/>
      <c r="E535" s="156"/>
      <c r="F535" s="176"/>
      <c r="G535" s="176"/>
      <c r="H535" s="176"/>
      <c r="I535" s="176"/>
      <c r="J535" s="156"/>
      <c r="K535" s="156"/>
      <c r="L535" s="148"/>
      <c r="M535" s="148"/>
      <c r="N535" s="148"/>
      <c r="O535" s="148"/>
      <c r="P535" s="148"/>
      <c r="Q535" s="148"/>
      <c r="R535" s="148"/>
      <c r="S535" s="156"/>
      <c r="T535" s="156"/>
      <c r="U535" s="150"/>
      <c r="V535" s="156"/>
      <c r="W535" s="87"/>
    </row>
    <row r="536" spans="1:23" ht="21" customHeight="1" x14ac:dyDescent="0.25">
      <c r="A536" s="158"/>
      <c r="B536" s="158"/>
      <c r="C536" s="85"/>
      <c r="D536" s="156"/>
      <c r="E536" s="156"/>
      <c r="F536" s="176"/>
      <c r="G536" s="176"/>
      <c r="H536" s="176"/>
      <c r="I536" s="176"/>
      <c r="J536" s="156"/>
      <c r="K536" s="156"/>
      <c r="L536" s="148"/>
      <c r="M536" s="148"/>
      <c r="N536" s="148"/>
      <c r="O536" s="148"/>
      <c r="P536" s="148"/>
      <c r="Q536" s="148"/>
      <c r="R536" s="148"/>
      <c r="S536" s="156"/>
      <c r="T536" s="156"/>
      <c r="U536" s="150"/>
      <c r="V536" s="156"/>
      <c r="W536" s="87"/>
    </row>
    <row r="537" spans="1:23" ht="21" customHeight="1" x14ac:dyDescent="0.25">
      <c r="A537" s="158"/>
      <c r="B537" s="158"/>
      <c r="C537" s="85"/>
      <c r="D537" s="156"/>
      <c r="E537" s="156"/>
      <c r="F537" s="176"/>
      <c r="G537" s="176"/>
      <c r="H537" s="176"/>
      <c r="I537" s="176"/>
      <c r="J537" s="156"/>
      <c r="K537" s="156"/>
      <c r="L537" s="148"/>
      <c r="M537" s="148"/>
      <c r="N537" s="148"/>
      <c r="O537" s="148"/>
      <c r="P537" s="148"/>
      <c r="Q537" s="148"/>
      <c r="R537" s="148"/>
      <c r="S537" s="156"/>
      <c r="T537" s="156"/>
      <c r="U537" s="150"/>
      <c r="V537" s="156"/>
      <c r="W537" s="87"/>
    </row>
    <row r="538" spans="1:23" ht="21" customHeight="1" x14ac:dyDescent="0.25">
      <c r="A538" s="158"/>
      <c r="B538" s="158"/>
      <c r="C538" s="85"/>
      <c r="D538" s="156"/>
      <c r="E538" s="156"/>
      <c r="F538" s="176"/>
      <c r="G538" s="176"/>
      <c r="H538" s="176"/>
      <c r="I538" s="176"/>
      <c r="J538" s="156"/>
      <c r="K538" s="156"/>
      <c r="L538" s="148"/>
      <c r="M538" s="148"/>
      <c r="N538" s="148"/>
      <c r="O538" s="148"/>
      <c r="P538" s="148"/>
      <c r="Q538" s="148"/>
      <c r="R538" s="148"/>
      <c r="S538" s="156"/>
      <c r="T538" s="156"/>
      <c r="U538" s="150"/>
      <c r="V538" s="156"/>
      <c r="W538" s="87"/>
    </row>
    <row r="539" spans="1:23" ht="21" customHeight="1" x14ac:dyDescent="0.25">
      <c r="A539" s="158"/>
      <c r="B539" s="158"/>
      <c r="C539" s="85"/>
      <c r="D539" s="156"/>
      <c r="E539" s="156"/>
      <c r="F539" s="176"/>
      <c r="G539" s="176"/>
      <c r="H539" s="176"/>
      <c r="I539" s="176"/>
      <c r="J539" s="156"/>
      <c r="K539" s="156"/>
      <c r="L539" s="148"/>
      <c r="M539" s="148"/>
      <c r="N539" s="148"/>
      <c r="O539" s="148"/>
      <c r="P539" s="148"/>
      <c r="Q539" s="148"/>
      <c r="R539" s="148"/>
      <c r="S539" s="156"/>
      <c r="T539" s="156"/>
      <c r="U539" s="150"/>
      <c r="V539" s="156"/>
      <c r="W539" s="87"/>
    </row>
    <row r="540" spans="1:23" ht="21" customHeight="1" x14ac:dyDescent="0.25">
      <c r="A540" s="158"/>
      <c r="B540" s="158"/>
      <c r="C540" s="85"/>
      <c r="D540" s="156"/>
      <c r="E540" s="156"/>
      <c r="F540" s="176"/>
      <c r="G540" s="176"/>
      <c r="H540" s="176"/>
      <c r="I540" s="176"/>
      <c r="J540" s="156"/>
      <c r="K540" s="156"/>
      <c r="L540" s="148"/>
      <c r="M540" s="148"/>
      <c r="N540" s="148"/>
      <c r="O540" s="148"/>
      <c r="P540" s="148"/>
      <c r="Q540" s="148"/>
      <c r="R540" s="148"/>
      <c r="S540" s="156"/>
      <c r="T540" s="156"/>
      <c r="U540" s="150"/>
      <c r="V540" s="156"/>
      <c r="W540" s="87"/>
    </row>
    <row r="541" spans="1:23" ht="21" customHeight="1" x14ac:dyDescent="0.25">
      <c r="A541" s="158"/>
      <c r="B541" s="158"/>
      <c r="C541" s="85"/>
      <c r="D541" s="156"/>
      <c r="E541" s="156"/>
      <c r="F541" s="176"/>
      <c r="G541" s="176"/>
      <c r="H541" s="176"/>
      <c r="I541" s="176"/>
      <c r="J541" s="156"/>
      <c r="K541" s="156"/>
      <c r="L541" s="148"/>
      <c r="M541" s="148"/>
      <c r="N541" s="148"/>
      <c r="O541" s="148"/>
      <c r="P541" s="148"/>
      <c r="Q541" s="148"/>
      <c r="R541" s="148"/>
      <c r="S541" s="156"/>
      <c r="T541" s="156"/>
      <c r="U541" s="150"/>
      <c r="V541" s="156"/>
      <c r="W541" s="87"/>
    </row>
    <row r="542" spans="1:23" ht="21" customHeight="1" x14ac:dyDescent="0.25">
      <c r="A542" s="158"/>
      <c r="B542" s="158"/>
      <c r="C542" s="85"/>
      <c r="D542" s="156"/>
      <c r="E542" s="156"/>
      <c r="F542" s="176"/>
      <c r="G542" s="176"/>
      <c r="H542" s="176"/>
      <c r="I542" s="176"/>
      <c r="J542" s="156"/>
      <c r="K542" s="156"/>
      <c r="L542" s="148"/>
      <c r="M542" s="148"/>
      <c r="N542" s="148"/>
      <c r="O542" s="148"/>
      <c r="P542" s="148"/>
      <c r="Q542" s="148"/>
      <c r="R542" s="148"/>
      <c r="S542" s="156"/>
      <c r="T542" s="156"/>
      <c r="U542" s="150"/>
      <c r="V542" s="156"/>
      <c r="W542" s="87"/>
    </row>
    <row r="543" spans="1:23" ht="21" customHeight="1" x14ac:dyDescent="0.25">
      <c r="A543" s="158"/>
      <c r="B543" s="158"/>
      <c r="C543" s="85"/>
      <c r="D543" s="156"/>
      <c r="E543" s="156"/>
      <c r="F543" s="176"/>
      <c r="G543" s="176"/>
      <c r="H543" s="176"/>
      <c r="I543" s="176"/>
      <c r="J543" s="156"/>
      <c r="K543" s="156"/>
      <c r="L543" s="148"/>
      <c r="M543" s="148"/>
      <c r="N543" s="148"/>
      <c r="O543" s="148"/>
      <c r="P543" s="148"/>
      <c r="Q543" s="148"/>
      <c r="R543" s="148"/>
      <c r="S543" s="156"/>
      <c r="T543" s="156"/>
      <c r="U543" s="150"/>
      <c r="V543" s="156"/>
      <c r="W543" s="87"/>
    </row>
    <row r="544" spans="1:23" ht="21" customHeight="1" x14ac:dyDescent="0.25">
      <c r="A544" s="158"/>
      <c r="B544" s="158"/>
      <c r="C544" s="85"/>
      <c r="D544" s="156"/>
      <c r="E544" s="156"/>
      <c r="F544" s="176"/>
      <c r="G544" s="176"/>
      <c r="H544" s="176"/>
      <c r="I544" s="176"/>
      <c r="J544" s="156"/>
      <c r="K544" s="156"/>
      <c r="L544" s="148"/>
      <c r="M544" s="148"/>
      <c r="N544" s="148"/>
      <c r="O544" s="148"/>
      <c r="P544" s="148"/>
      <c r="Q544" s="148"/>
      <c r="R544" s="148"/>
      <c r="S544" s="156"/>
      <c r="T544" s="156"/>
      <c r="U544" s="150"/>
      <c r="V544" s="156"/>
      <c r="W544" s="87"/>
    </row>
    <row r="545" spans="1:23" ht="21" customHeight="1" x14ac:dyDescent="0.25">
      <c r="A545" s="158"/>
      <c r="B545" s="158"/>
      <c r="C545" s="85"/>
      <c r="D545" s="156"/>
      <c r="E545" s="156"/>
      <c r="F545" s="176"/>
      <c r="G545" s="176"/>
      <c r="H545" s="176"/>
      <c r="I545" s="176"/>
      <c r="J545" s="156"/>
      <c r="K545" s="156"/>
      <c r="L545" s="148"/>
      <c r="M545" s="148"/>
      <c r="N545" s="148"/>
      <c r="O545" s="148"/>
      <c r="P545" s="148"/>
      <c r="Q545" s="148"/>
      <c r="R545" s="148"/>
      <c r="S545" s="156"/>
      <c r="T545" s="156"/>
      <c r="U545" s="150"/>
      <c r="V545" s="156"/>
      <c r="W545" s="87"/>
    </row>
    <row r="546" spans="1:23" ht="21" customHeight="1" x14ac:dyDescent="0.25">
      <c r="A546" s="158"/>
      <c r="B546" s="158"/>
      <c r="C546" s="85"/>
      <c r="D546" s="156"/>
      <c r="E546" s="156"/>
      <c r="F546" s="176"/>
      <c r="G546" s="176"/>
      <c r="H546" s="176"/>
      <c r="I546" s="176"/>
      <c r="J546" s="156"/>
      <c r="K546" s="156"/>
      <c r="L546" s="148"/>
      <c r="M546" s="148"/>
      <c r="N546" s="148"/>
      <c r="O546" s="148"/>
      <c r="P546" s="148"/>
      <c r="Q546" s="148"/>
      <c r="R546" s="148"/>
      <c r="S546" s="156"/>
      <c r="T546" s="156"/>
      <c r="U546" s="150"/>
      <c r="V546" s="156"/>
      <c r="W546" s="87"/>
    </row>
    <row r="547" spans="1:23" ht="21" customHeight="1" x14ac:dyDescent="0.25">
      <c r="A547" s="158"/>
      <c r="B547" s="158"/>
      <c r="C547" s="85"/>
      <c r="D547" s="156"/>
      <c r="E547" s="156"/>
      <c r="F547" s="176"/>
      <c r="G547" s="176"/>
      <c r="H547" s="176"/>
      <c r="I547" s="176"/>
      <c r="J547" s="156"/>
      <c r="K547" s="156"/>
      <c r="L547" s="148"/>
      <c r="M547" s="148"/>
      <c r="N547" s="148"/>
      <c r="O547" s="148"/>
      <c r="P547" s="148"/>
      <c r="Q547" s="148"/>
      <c r="R547" s="148"/>
      <c r="S547" s="156"/>
      <c r="T547" s="156"/>
      <c r="U547" s="150"/>
      <c r="V547" s="156"/>
      <c r="W547" s="87"/>
    </row>
    <row r="548" spans="1:23" ht="21" customHeight="1" x14ac:dyDescent="0.25">
      <c r="A548" s="158"/>
      <c r="B548" s="158"/>
      <c r="C548" s="85"/>
      <c r="D548" s="156"/>
      <c r="E548" s="156"/>
      <c r="F548" s="176"/>
      <c r="G548" s="176"/>
      <c r="H548" s="176"/>
      <c r="I548" s="176"/>
      <c r="J548" s="156"/>
      <c r="K548" s="156"/>
      <c r="L548" s="148"/>
      <c r="M548" s="148"/>
      <c r="N548" s="148"/>
      <c r="O548" s="148"/>
      <c r="P548" s="148"/>
      <c r="Q548" s="148"/>
      <c r="R548" s="148"/>
      <c r="S548" s="156"/>
      <c r="T548" s="156"/>
      <c r="U548" s="150"/>
      <c r="V548" s="156"/>
      <c r="W548" s="87"/>
    </row>
    <row r="549" spans="1:23" ht="21" customHeight="1" x14ac:dyDescent="0.25">
      <c r="A549" s="158"/>
      <c r="B549" s="158"/>
      <c r="C549" s="85"/>
      <c r="D549" s="156"/>
      <c r="E549" s="156"/>
      <c r="F549" s="176"/>
      <c r="G549" s="176"/>
      <c r="H549" s="176"/>
      <c r="I549" s="176"/>
      <c r="J549" s="156"/>
      <c r="K549" s="156"/>
      <c r="L549" s="148"/>
      <c r="M549" s="148"/>
      <c r="N549" s="148"/>
      <c r="O549" s="148"/>
      <c r="P549" s="148"/>
      <c r="Q549" s="148"/>
      <c r="R549" s="148"/>
      <c r="S549" s="156"/>
      <c r="T549" s="156"/>
      <c r="U549" s="150"/>
      <c r="V549" s="156"/>
      <c r="W549" s="87"/>
    </row>
    <row r="550" spans="1:23" ht="21" customHeight="1" x14ac:dyDescent="0.25">
      <c r="A550" s="158"/>
      <c r="B550" s="158"/>
      <c r="C550" s="85"/>
      <c r="D550" s="156"/>
      <c r="E550" s="156"/>
      <c r="F550" s="176"/>
      <c r="G550" s="176"/>
      <c r="H550" s="176"/>
      <c r="I550" s="176"/>
      <c r="J550" s="156"/>
      <c r="K550" s="156"/>
      <c r="L550" s="148"/>
      <c r="M550" s="148"/>
      <c r="N550" s="148"/>
      <c r="O550" s="148"/>
      <c r="P550" s="148"/>
      <c r="Q550" s="148"/>
      <c r="R550" s="148"/>
      <c r="S550" s="156"/>
      <c r="T550" s="156"/>
      <c r="U550" s="150"/>
      <c r="V550" s="156"/>
      <c r="W550" s="87"/>
    </row>
    <row r="551" spans="1:23" ht="21" customHeight="1" x14ac:dyDescent="0.25">
      <c r="A551" s="158"/>
      <c r="B551" s="158"/>
      <c r="C551" s="85"/>
      <c r="D551" s="156"/>
      <c r="E551" s="156"/>
      <c r="F551" s="176"/>
      <c r="G551" s="176"/>
      <c r="H551" s="176"/>
      <c r="I551" s="176"/>
      <c r="J551" s="156"/>
      <c r="K551" s="156"/>
      <c r="L551" s="148"/>
      <c r="M551" s="148"/>
      <c r="N551" s="148"/>
      <c r="O551" s="148"/>
      <c r="P551" s="148"/>
      <c r="Q551" s="148"/>
      <c r="R551" s="148"/>
      <c r="S551" s="156"/>
      <c r="T551" s="156"/>
      <c r="U551" s="150"/>
      <c r="V551" s="156"/>
      <c r="W551" s="87"/>
    </row>
    <row r="552" spans="1:23" ht="21" customHeight="1" x14ac:dyDescent="0.25">
      <c r="A552" s="158"/>
      <c r="B552" s="158"/>
      <c r="C552" s="85"/>
      <c r="D552" s="156"/>
      <c r="E552" s="156"/>
      <c r="F552" s="176"/>
      <c r="G552" s="176"/>
      <c r="H552" s="176"/>
      <c r="I552" s="176"/>
      <c r="J552" s="156"/>
      <c r="K552" s="156"/>
      <c r="L552" s="148"/>
      <c r="M552" s="148"/>
      <c r="N552" s="148"/>
      <c r="O552" s="148"/>
      <c r="P552" s="148"/>
      <c r="Q552" s="148"/>
      <c r="R552" s="148"/>
      <c r="S552" s="156"/>
      <c r="T552" s="156"/>
      <c r="U552" s="150"/>
      <c r="V552" s="156"/>
      <c r="W552" s="87"/>
    </row>
    <row r="553" spans="1:23" ht="21" customHeight="1" x14ac:dyDescent="0.25">
      <c r="A553" s="158"/>
      <c r="B553" s="158"/>
      <c r="C553" s="85"/>
      <c r="D553" s="156"/>
      <c r="E553" s="156"/>
      <c r="F553" s="176"/>
      <c r="G553" s="176"/>
      <c r="H553" s="176"/>
      <c r="I553" s="176"/>
      <c r="J553" s="156"/>
      <c r="K553" s="156"/>
      <c r="L553" s="148"/>
      <c r="M553" s="148"/>
      <c r="N553" s="148"/>
      <c r="O553" s="148"/>
      <c r="P553" s="148"/>
      <c r="Q553" s="148"/>
      <c r="R553" s="148"/>
      <c r="S553" s="156"/>
      <c r="T553" s="156"/>
      <c r="U553" s="150"/>
      <c r="V553" s="156"/>
      <c r="W553" s="87"/>
    </row>
    <row r="554" spans="1:23" ht="21" customHeight="1" x14ac:dyDescent="0.25">
      <c r="A554" s="158"/>
      <c r="B554" s="158"/>
      <c r="C554" s="85"/>
      <c r="D554" s="156"/>
      <c r="E554" s="156"/>
      <c r="F554" s="176"/>
      <c r="G554" s="176"/>
      <c r="H554" s="176"/>
      <c r="I554" s="176"/>
      <c r="J554" s="156"/>
      <c r="K554" s="156"/>
      <c r="L554" s="148"/>
      <c r="M554" s="148"/>
      <c r="N554" s="148"/>
      <c r="O554" s="148"/>
      <c r="P554" s="148"/>
      <c r="Q554" s="148"/>
      <c r="R554" s="148"/>
      <c r="S554" s="156"/>
      <c r="T554" s="156"/>
      <c r="U554" s="150"/>
      <c r="V554" s="156"/>
      <c r="W554" s="87"/>
    </row>
    <row r="555" spans="1:23" ht="21" customHeight="1" x14ac:dyDescent="0.25">
      <c r="A555" s="158"/>
      <c r="B555" s="158"/>
      <c r="C555" s="85"/>
      <c r="D555" s="156"/>
      <c r="E555" s="156"/>
      <c r="F555" s="176"/>
      <c r="G555" s="176"/>
      <c r="H555" s="176"/>
      <c r="I555" s="176"/>
      <c r="J555" s="156"/>
      <c r="K555" s="156"/>
      <c r="L555" s="148"/>
      <c r="M555" s="148"/>
      <c r="N555" s="148"/>
      <c r="O555" s="148"/>
      <c r="P555" s="148"/>
      <c r="Q555" s="148"/>
      <c r="R555" s="148"/>
      <c r="S555" s="156"/>
      <c r="T555" s="156"/>
      <c r="U555" s="150"/>
      <c r="V555" s="156"/>
      <c r="W555" s="87"/>
    </row>
    <row r="556" spans="1:23" ht="21" customHeight="1" x14ac:dyDescent="0.25">
      <c r="A556" s="158"/>
      <c r="B556" s="158"/>
      <c r="C556" s="85"/>
      <c r="D556" s="156"/>
      <c r="E556" s="156"/>
      <c r="F556" s="176"/>
      <c r="G556" s="176"/>
      <c r="H556" s="176"/>
      <c r="I556" s="176"/>
      <c r="J556" s="156"/>
      <c r="K556" s="156"/>
      <c r="L556" s="148"/>
      <c r="M556" s="148"/>
      <c r="N556" s="148"/>
      <c r="O556" s="148"/>
      <c r="P556" s="148"/>
      <c r="Q556" s="148"/>
      <c r="R556" s="148"/>
      <c r="S556" s="156"/>
      <c r="T556" s="156"/>
      <c r="U556" s="150"/>
      <c r="V556" s="156"/>
      <c r="W556" s="87"/>
    </row>
    <row r="557" spans="1:23" ht="21" customHeight="1" x14ac:dyDescent="0.25">
      <c r="A557" s="158"/>
      <c r="B557" s="158"/>
      <c r="C557" s="85"/>
      <c r="D557" s="156"/>
      <c r="E557" s="156"/>
      <c r="F557" s="176"/>
      <c r="G557" s="176"/>
      <c r="H557" s="176"/>
      <c r="I557" s="176"/>
      <c r="J557" s="156"/>
      <c r="K557" s="156"/>
      <c r="L557" s="148"/>
      <c r="M557" s="148"/>
      <c r="N557" s="148"/>
      <c r="O557" s="148"/>
      <c r="P557" s="148"/>
      <c r="Q557" s="148"/>
      <c r="R557" s="148"/>
      <c r="S557" s="156"/>
      <c r="T557" s="156"/>
      <c r="U557" s="150"/>
      <c r="V557" s="156"/>
      <c r="W557" s="87"/>
    </row>
    <row r="558" spans="1:23" ht="21" customHeight="1" x14ac:dyDescent="0.25">
      <c r="A558" s="158"/>
      <c r="B558" s="158"/>
      <c r="C558" s="85"/>
      <c r="D558" s="156"/>
      <c r="E558" s="156"/>
      <c r="F558" s="176"/>
      <c r="G558" s="176"/>
      <c r="H558" s="176"/>
      <c r="I558" s="176"/>
      <c r="J558" s="156"/>
      <c r="K558" s="156"/>
      <c r="L558" s="148"/>
      <c r="M558" s="148"/>
      <c r="N558" s="148"/>
      <c r="O558" s="148"/>
      <c r="P558" s="148"/>
      <c r="Q558" s="148"/>
      <c r="R558" s="148"/>
      <c r="S558" s="156"/>
      <c r="T558" s="156"/>
      <c r="U558" s="150"/>
      <c r="V558" s="156"/>
      <c r="W558" s="87"/>
    </row>
    <row r="559" spans="1:23" ht="21" customHeight="1" x14ac:dyDescent="0.25">
      <c r="A559" s="158"/>
      <c r="B559" s="158"/>
      <c r="C559" s="85"/>
      <c r="D559" s="156"/>
      <c r="E559" s="156"/>
      <c r="F559" s="176"/>
      <c r="G559" s="176"/>
      <c r="H559" s="176"/>
      <c r="I559" s="176"/>
      <c r="J559" s="156"/>
      <c r="K559" s="156"/>
      <c r="L559" s="148"/>
      <c r="M559" s="148"/>
      <c r="N559" s="148"/>
      <c r="O559" s="148"/>
      <c r="P559" s="148"/>
      <c r="Q559" s="148"/>
      <c r="R559" s="148"/>
      <c r="S559" s="156"/>
      <c r="T559" s="156"/>
      <c r="U559" s="150"/>
      <c r="V559" s="156"/>
      <c r="W559" s="87"/>
    </row>
    <row r="560" spans="1:23" ht="21" customHeight="1" x14ac:dyDescent="0.25">
      <c r="A560" s="158"/>
      <c r="B560" s="158"/>
      <c r="C560" s="85"/>
      <c r="D560" s="156"/>
      <c r="E560" s="156"/>
      <c r="F560" s="176"/>
      <c r="G560" s="176"/>
      <c r="H560" s="176"/>
      <c r="I560" s="176"/>
      <c r="J560" s="156"/>
      <c r="K560" s="156"/>
      <c r="L560" s="148"/>
      <c r="M560" s="148"/>
      <c r="N560" s="148"/>
      <c r="O560" s="148"/>
      <c r="P560" s="148"/>
      <c r="Q560" s="148"/>
      <c r="R560" s="148"/>
      <c r="S560" s="156"/>
      <c r="T560" s="156"/>
      <c r="U560" s="150"/>
      <c r="V560" s="156"/>
      <c r="W560" s="87"/>
    </row>
    <row r="561" spans="1:23" ht="21" customHeight="1" x14ac:dyDescent="0.25">
      <c r="A561" s="158"/>
      <c r="B561" s="158"/>
      <c r="C561" s="85"/>
      <c r="D561" s="156"/>
      <c r="E561" s="156"/>
      <c r="F561" s="176"/>
      <c r="G561" s="176"/>
      <c r="H561" s="176"/>
      <c r="I561" s="176"/>
      <c r="J561" s="156"/>
      <c r="K561" s="156"/>
      <c r="L561" s="148"/>
      <c r="M561" s="148"/>
      <c r="N561" s="148"/>
      <c r="O561" s="148"/>
      <c r="P561" s="148"/>
      <c r="Q561" s="148"/>
      <c r="R561" s="148"/>
      <c r="S561" s="156"/>
      <c r="T561" s="156"/>
      <c r="U561" s="150"/>
      <c r="V561" s="156"/>
      <c r="W561" s="87"/>
    </row>
    <row r="562" spans="1:23" ht="21" customHeight="1" x14ac:dyDescent="0.25">
      <c r="A562" s="158"/>
      <c r="B562" s="158"/>
      <c r="C562" s="85"/>
      <c r="D562" s="156"/>
      <c r="E562" s="156"/>
      <c r="F562" s="176"/>
      <c r="G562" s="176"/>
      <c r="H562" s="176"/>
      <c r="I562" s="176"/>
      <c r="J562" s="156"/>
      <c r="K562" s="156"/>
      <c r="L562" s="148"/>
      <c r="M562" s="148"/>
      <c r="N562" s="148"/>
      <c r="O562" s="148"/>
      <c r="P562" s="148"/>
      <c r="Q562" s="148"/>
      <c r="R562" s="148"/>
      <c r="S562" s="156"/>
      <c r="T562" s="156"/>
      <c r="U562" s="150"/>
      <c r="V562" s="156"/>
      <c r="W562" s="87"/>
    </row>
    <row r="563" spans="1:23" ht="21" customHeight="1" x14ac:dyDescent="0.25">
      <c r="A563" s="158"/>
      <c r="B563" s="158"/>
      <c r="C563" s="85"/>
      <c r="D563" s="156"/>
      <c r="E563" s="156"/>
      <c r="F563" s="176"/>
      <c r="G563" s="176"/>
      <c r="H563" s="176"/>
      <c r="I563" s="176"/>
      <c r="J563" s="156"/>
      <c r="K563" s="156"/>
      <c r="L563" s="148"/>
      <c r="M563" s="148"/>
      <c r="N563" s="148"/>
      <c r="O563" s="148"/>
      <c r="P563" s="148"/>
      <c r="Q563" s="148"/>
      <c r="R563" s="148"/>
      <c r="S563" s="156"/>
      <c r="T563" s="156"/>
      <c r="U563" s="150"/>
      <c r="V563" s="156"/>
      <c r="W563" s="87"/>
    </row>
    <row r="564" spans="1:23" ht="21" customHeight="1" x14ac:dyDescent="0.25">
      <c r="A564" s="158"/>
      <c r="B564" s="158"/>
      <c r="C564" s="85"/>
      <c r="D564" s="156"/>
      <c r="E564" s="156"/>
      <c r="F564" s="176"/>
      <c r="G564" s="176"/>
      <c r="H564" s="176"/>
      <c r="I564" s="176"/>
      <c r="J564" s="156"/>
      <c r="K564" s="156"/>
      <c r="L564" s="148"/>
      <c r="M564" s="148"/>
      <c r="N564" s="148"/>
      <c r="O564" s="148"/>
      <c r="P564" s="148"/>
      <c r="Q564" s="148"/>
      <c r="R564" s="148"/>
      <c r="S564" s="156"/>
      <c r="T564" s="156"/>
      <c r="U564" s="150"/>
      <c r="V564" s="156"/>
      <c r="W564" s="87"/>
    </row>
    <row r="565" spans="1:23" ht="21" customHeight="1" x14ac:dyDescent="0.25">
      <c r="A565" s="158"/>
      <c r="B565" s="158"/>
      <c r="C565" s="85"/>
      <c r="D565" s="156"/>
      <c r="E565" s="156"/>
      <c r="F565" s="176"/>
      <c r="G565" s="176"/>
      <c r="H565" s="176"/>
      <c r="I565" s="176"/>
      <c r="J565" s="156"/>
      <c r="K565" s="156"/>
      <c r="L565" s="148"/>
      <c r="M565" s="148"/>
      <c r="N565" s="148"/>
      <c r="O565" s="148"/>
      <c r="P565" s="148"/>
      <c r="Q565" s="148"/>
      <c r="R565" s="148"/>
      <c r="S565" s="156"/>
      <c r="T565" s="156"/>
      <c r="U565" s="150"/>
      <c r="V565" s="156"/>
      <c r="W565" s="87"/>
    </row>
    <row r="566" spans="1:23" ht="21" customHeight="1" x14ac:dyDescent="0.25">
      <c r="A566" s="158"/>
      <c r="B566" s="158"/>
      <c r="C566" s="85"/>
      <c r="D566" s="156"/>
      <c r="E566" s="156"/>
      <c r="F566" s="176"/>
      <c r="G566" s="176"/>
      <c r="H566" s="176"/>
      <c r="I566" s="176"/>
      <c r="J566" s="156"/>
      <c r="K566" s="156"/>
      <c r="L566" s="148"/>
      <c r="M566" s="148"/>
      <c r="N566" s="148"/>
      <c r="O566" s="148"/>
      <c r="P566" s="148"/>
      <c r="Q566" s="148"/>
      <c r="R566" s="148"/>
      <c r="S566" s="156"/>
      <c r="T566" s="156"/>
      <c r="U566" s="150"/>
      <c r="V566" s="156"/>
      <c r="W566" s="87"/>
    </row>
    <row r="567" spans="1:23" ht="21" customHeight="1" x14ac:dyDescent="0.25">
      <c r="A567" s="158"/>
      <c r="B567" s="158"/>
      <c r="C567" s="85"/>
      <c r="D567" s="156"/>
      <c r="E567" s="156"/>
      <c r="F567" s="176"/>
      <c r="G567" s="176"/>
      <c r="H567" s="176"/>
      <c r="I567" s="176"/>
      <c r="J567" s="156"/>
      <c r="K567" s="156"/>
      <c r="L567" s="148"/>
      <c r="M567" s="148"/>
      <c r="N567" s="148"/>
      <c r="O567" s="148"/>
      <c r="P567" s="148"/>
      <c r="Q567" s="148"/>
      <c r="R567" s="148"/>
      <c r="S567" s="156"/>
      <c r="T567" s="156"/>
      <c r="U567" s="150"/>
      <c r="V567" s="156"/>
      <c r="W567" s="87"/>
    </row>
    <row r="568" spans="1:23" ht="21" customHeight="1" x14ac:dyDescent="0.25">
      <c r="A568" s="158"/>
      <c r="B568" s="158"/>
      <c r="C568" s="85"/>
      <c r="D568" s="156"/>
      <c r="E568" s="156"/>
      <c r="F568" s="176"/>
      <c r="G568" s="176"/>
      <c r="H568" s="176"/>
      <c r="I568" s="176"/>
      <c r="J568" s="156"/>
      <c r="K568" s="156"/>
      <c r="L568" s="148"/>
      <c r="M568" s="148"/>
      <c r="N568" s="148"/>
      <c r="O568" s="148"/>
      <c r="P568" s="148"/>
      <c r="Q568" s="148"/>
      <c r="R568" s="148"/>
      <c r="S568" s="156"/>
      <c r="T568" s="156"/>
      <c r="U568" s="150"/>
      <c r="V568" s="156"/>
      <c r="W568" s="87"/>
    </row>
    <row r="569" spans="1:23" ht="21" customHeight="1" x14ac:dyDescent="0.25">
      <c r="A569" s="158"/>
      <c r="B569" s="158"/>
      <c r="C569" s="85"/>
      <c r="D569" s="156"/>
      <c r="E569" s="156"/>
      <c r="F569" s="176"/>
      <c r="G569" s="176"/>
      <c r="H569" s="176"/>
      <c r="I569" s="176"/>
      <c r="J569" s="156"/>
      <c r="K569" s="156"/>
      <c r="L569" s="148"/>
      <c r="M569" s="148"/>
      <c r="N569" s="148"/>
      <c r="O569" s="148"/>
      <c r="P569" s="148"/>
      <c r="Q569" s="148"/>
      <c r="R569" s="148"/>
      <c r="S569" s="156"/>
      <c r="T569" s="156"/>
      <c r="U569" s="150"/>
      <c r="V569" s="156"/>
      <c r="W569" s="87"/>
    </row>
    <row r="570" spans="1:23" ht="21" customHeight="1" x14ac:dyDescent="0.25">
      <c r="A570" s="158"/>
      <c r="B570" s="158"/>
      <c r="C570" s="85"/>
      <c r="D570" s="156"/>
      <c r="E570" s="156"/>
      <c r="F570" s="176"/>
      <c r="G570" s="176"/>
      <c r="H570" s="176"/>
      <c r="I570" s="176"/>
      <c r="J570" s="156"/>
      <c r="K570" s="156"/>
      <c r="L570" s="148"/>
      <c r="M570" s="148"/>
      <c r="N570" s="148"/>
      <c r="O570" s="148"/>
      <c r="P570" s="148"/>
      <c r="Q570" s="148"/>
      <c r="R570" s="148"/>
      <c r="S570" s="156"/>
      <c r="T570" s="156"/>
      <c r="U570" s="150"/>
      <c r="V570" s="156"/>
      <c r="W570" s="87"/>
    </row>
    <row r="571" spans="1:23" ht="21" customHeight="1" x14ac:dyDescent="0.25">
      <c r="A571" s="158"/>
      <c r="B571" s="158"/>
      <c r="C571" s="85"/>
      <c r="D571" s="156"/>
      <c r="E571" s="156"/>
      <c r="F571" s="176"/>
      <c r="G571" s="176"/>
      <c r="H571" s="176"/>
      <c r="I571" s="176"/>
      <c r="J571" s="156"/>
      <c r="K571" s="156"/>
      <c r="L571" s="148"/>
      <c r="M571" s="148"/>
      <c r="N571" s="148"/>
      <c r="O571" s="148"/>
      <c r="P571" s="148"/>
      <c r="Q571" s="148"/>
      <c r="R571" s="148"/>
      <c r="S571" s="156"/>
      <c r="T571" s="156"/>
      <c r="U571" s="150"/>
      <c r="V571" s="156"/>
      <c r="W571" s="87"/>
    </row>
    <row r="572" spans="1:23" ht="21" customHeight="1" x14ac:dyDescent="0.25">
      <c r="A572" s="158"/>
      <c r="B572" s="158"/>
      <c r="C572" s="85"/>
      <c r="D572" s="156"/>
      <c r="E572" s="156"/>
      <c r="F572" s="176"/>
      <c r="G572" s="176"/>
      <c r="H572" s="176"/>
      <c r="I572" s="176"/>
      <c r="J572" s="156"/>
      <c r="K572" s="156"/>
      <c r="L572" s="148"/>
      <c r="M572" s="148"/>
      <c r="N572" s="148"/>
      <c r="O572" s="148"/>
      <c r="P572" s="148"/>
      <c r="Q572" s="148"/>
      <c r="R572" s="148"/>
      <c r="S572" s="156"/>
      <c r="T572" s="156"/>
      <c r="U572" s="150"/>
      <c r="V572" s="156"/>
      <c r="W572" s="87"/>
    </row>
    <row r="573" spans="1:23" ht="21" customHeight="1" x14ac:dyDescent="0.25">
      <c r="A573" s="158"/>
      <c r="B573" s="158"/>
      <c r="C573" s="85"/>
      <c r="D573" s="156"/>
      <c r="E573" s="156"/>
      <c r="F573" s="176"/>
      <c r="G573" s="176"/>
      <c r="H573" s="176"/>
      <c r="I573" s="176"/>
      <c r="J573" s="156"/>
      <c r="K573" s="156"/>
      <c r="L573" s="148"/>
      <c r="M573" s="148"/>
      <c r="N573" s="148"/>
      <c r="O573" s="148"/>
      <c r="P573" s="148"/>
      <c r="Q573" s="148"/>
      <c r="R573" s="148"/>
      <c r="S573" s="156"/>
      <c r="T573" s="156"/>
      <c r="U573" s="150"/>
      <c r="V573" s="156"/>
      <c r="W573" s="87"/>
    </row>
    <row r="574" spans="1:23" ht="21" customHeight="1" x14ac:dyDescent="0.25">
      <c r="A574" s="158"/>
      <c r="B574" s="158"/>
      <c r="C574" s="85"/>
      <c r="D574" s="156"/>
      <c r="E574" s="156"/>
      <c r="F574" s="176"/>
      <c r="G574" s="176"/>
      <c r="H574" s="176"/>
      <c r="I574" s="176"/>
      <c r="J574" s="156"/>
      <c r="K574" s="156"/>
      <c r="L574" s="148"/>
      <c r="M574" s="148"/>
      <c r="N574" s="148"/>
      <c r="O574" s="148"/>
      <c r="P574" s="148"/>
      <c r="Q574" s="148"/>
      <c r="R574" s="148"/>
      <c r="S574" s="156"/>
      <c r="T574" s="156"/>
      <c r="U574" s="150"/>
      <c r="V574" s="156"/>
      <c r="W574" s="87"/>
    </row>
    <row r="575" spans="1:23" ht="21" customHeight="1" x14ac:dyDescent="0.25">
      <c r="A575" s="158"/>
      <c r="B575" s="158"/>
      <c r="C575" s="85"/>
      <c r="D575" s="156"/>
      <c r="E575" s="156"/>
      <c r="F575" s="176"/>
      <c r="G575" s="176"/>
      <c r="H575" s="176"/>
      <c r="I575" s="176"/>
      <c r="J575" s="156"/>
      <c r="K575" s="156"/>
      <c r="L575" s="148"/>
      <c r="M575" s="148"/>
      <c r="N575" s="148"/>
      <c r="O575" s="148"/>
      <c r="P575" s="148"/>
      <c r="Q575" s="148"/>
      <c r="R575" s="148"/>
      <c r="S575" s="156"/>
      <c r="T575" s="156"/>
      <c r="U575" s="150"/>
      <c r="V575" s="156"/>
      <c r="W575" s="87"/>
    </row>
    <row r="576" spans="1:23" ht="21" customHeight="1" x14ac:dyDescent="0.25">
      <c r="A576" s="158"/>
      <c r="B576" s="158"/>
      <c r="C576" s="85"/>
      <c r="D576" s="156"/>
      <c r="E576" s="156"/>
      <c r="F576" s="176"/>
      <c r="G576" s="176"/>
      <c r="H576" s="176"/>
      <c r="I576" s="176"/>
      <c r="J576" s="156"/>
      <c r="K576" s="156"/>
      <c r="L576" s="148"/>
      <c r="M576" s="148"/>
      <c r="N576" s="148"/>
      <c r="O576" s="148"/>
      <c r="P576" s="148"/>
      <c r="Q576" s="148"/>
      <c r="R576" s="148"/>
      <c r="S576" s="156"/>
      <c r="T576" s="156"/>
      <c r="U576" s="150"/>
      <c r="V576" s="156"/>
      <c r="W576" s="87"/>
    </row>
    <row r="577" spans="1:23" ht="21" customHeight="1" x14ac:dyDescent="0.25">
      <c r="A577" s="158"/>
      <c r="B577" s="158"/>
      <c r="C577" s="85"/>
      <c r="D577" s="156"/>
      <c r="E577" s="156"/>
      <c r="F577" s="176"/>
      <c r="G577" s="176"/>
      <c r="H577" s="176"/>
      <c r="I577" s="176"/>
      <c r="J577" s="156"/>
      <c r="K577" s="156"/>
      <c r="L577" s="148"/>
      <c r="M577" s="148"/>
      <c r="N577" s="148"/>
      <c r="O577" s="148"/>
      <c r="P577" s="148"/>
      <c r="Q577" s="148"/>
      <c r="R577" s="148"/>
      <c r="S577" s="156"/>
      <c r="T577" s="156"/>
      <c r="U577" s="150"/>
      <c r="V577" s="156"/>
      <c r="W577" s="87"/>
    </row>
    <row r="578" spans="1:23" ht="21" customHeight="1" x14ac:dyDescent="0.25">
      <c r="A578" s="158"/>
      <c r="B578" s="158"/>
      <c r="C578" s="85"/>
      <c r="D578" s="156"/>
      <c r="E578" s="156"/>
      <c r="F578" s="176"/>
      <c r="G578" s="176"/>
      <c r="H578" s="176"/>
      <c r="I578" s="176"/>
      <c r="J578" s="156"/>
      <c r="K578" s="156"/>
      <c r="L578" s="148"/>
      <c r="M578" s="148"/>
      <c r="N578" s="148"/>
      <c r="O578" s="148"/>
      <c r="P578" s="148"/>
      <c r="Q578" s="148"/>
      <c r="R578" s="148"/>
      <c r="S578" s="156"/>
      <c r="T578" s="156"/>
      <c r="U578" s="150"/>
      <c r="V578" s="156"/>
      <c r="W578" s="87"/>
    </row>
    <row r="579" spans="1:23" ht="21" customHeight="1" x14ac:dyDescent="0.25">
      <c r="A579" s="158"/>
      <c r="B579" s="158"/>
      <c r="C579" s="85"/>
      <c r="D579" s="156"/>
      <c r="E579" s="156"/>
      <c r="F579" s="176"/>
      <c r="G579" s="176"/>
      <c r="H579" s="176"/>
      <c r="I579" s="176"/>
      <c r="J579" s="156"/>
      <c r="K579" s="156"/>
      <c r="L579" s="148"/>
      <c r="M579" s="148"/>
      <c r="N579" s="148"/>
      <c r="O579" s="148"/>
      <c r="P579" s="148"/>
      <c r="Q579" s="148"/>
      <c r="R579" s="148"/>
      <c r="S579" s="156"/>
      <c r="T579" s="156"/>
      <c r="U579" s="150"/>
      <c r="V579" s="156"/>
      <c r="W579" s="87"/>
    </row>
    <row r="580" spans="1:23" ht="21" customHeight="1" x14ac:dyDescent="0.25">
      <c r="A580" s="158"/>
      <c r="B580" s="158"/>
      <c r="C580" s="85"/>
      <c r="D580" s="156"/>
      <c r="E580" s="156"/>
      <c r="F580" s="176"/>
      <c r="G580" s="176"/>
      <c r="H580" s="176"/>
      <c r="I580" s="176"/>
      <c r="J580" s="156"/>
      <c r="K580" s="156"/>
      <c r="L580" s="148"/>
      <c r="M580" s="148"/>
      <c r="N580" s="148"/>
      <c r="O580" s="148"/>
      <c r="P580" s="148"/>
      <c r="Q580" s="148"/>
      <c r="R580" s="148"/>
      <c r="S580" s="156"/>
      <c r="T580" s="156"/>
      <c r="U580" s="150"/>
      <c r="V580" s="156"/>
      <c r="W580" s="87"/>
    </row>
    <row r="581" spans="1:23" ht="21" customHeight="1" x14ac:dyDescent="0.25">
      <c r="A581" s="158"/>
      <c r="B581" s="158"/>
      <c r="C581" s="85"/>
      <c r="D581" s="156"/>
      <c r="E581" s="156"/>
      <c r="F581" s="176"/>
      <c r="G581" s="176"/>
      <c r="H581" s="176"/>
      <c r="I581" s="176"/>
      <c r="J581" s="156"/>
      <c r="K581" s="156"/>
      <c r="L581" s="148"/>
      <c r="M581" s="148"/>
      <c r="N581" s="148"/>
      <c r="O581" s="148"/>
      <c r="P581" s="148"/>
      <c r="Q581" s="148"/>
      <c r="R581" s="148"/>
      <c r="S581" s="156"/>
      <c r="T581" s="156"/>
      <c r="U581" s="150"/>
      <c r="V581" s="156"/>
      <c r="W581" s="87"/>
    </row>
    <row r="582" spans="1:23" ht="21" customHeight="1" x14ac:dyDescent="0.25">
      <c r="A582" s="158"/>
      <c r="B582" s="158"/>
      <c r="C582" s="85"/>
      <c r="D582" s="156"/>
      <c r="E582" s="156"/>
      <c r="F582" s="176"/>
      <c r="G582" s="176"/>
      <c r="H582" s="176"/>
      <c r="I582" s="176"/>
      <c r="J582" s="156"/>
      <c r="K582" s="156"/>
      <c r="L582" s="148"/>
      <c r="M582" s="148"/>
      <c r="N582" s="148"/>
      <c r="O582" s="148"/>
      <c r="P582" s="148"/>
      <c r="Q582" s="148"/>
      <c r="R582" s="148"/>
      <c r="S582" s="156"/>
      <c r="T582" s="156"/>
      <c r="U582" s="150"/>
      <c r="V582" s="156"/>
      <c r="W582" s="87"/>
    </row>
    <row r="583" spans="1:23" ht="21" customHeight="1" x14ac:dyDescent="0.25">
      <c r="A583" s="158"/>
      <c r="B583" s="158"/>
      <c r="C583" s="85"/>
      <c r="D583" s="156"/>
      <c r="E583" s="156"/>
      <c r="F583" s="176"/>
      <c r="G583" s="176"/>
      <c r="H583" s="176"/>
      <c r="I583" s="176"/>
      <c r="J583" s="156"/>
      <c r="K583" s="156"/>
      <c r="L583" s="148"/>
      <c r="M583" s="148"/>
      <c r="N583" s="148"/>
      <c r="O583" s="148"/>
      <c r="P583" s="148"/>
      <c r="Q583" s="148"/>
      <c r="R583" s="148"/>
      <c r="S583" s="156"/>
      <c r="T583" s="156"/>
      <c r="U583" s="150"/>
      <c r="V583" s="156"/>
      <c r="W583" s="87"/>
    </row>
    <row r="584" spans="1:23" ht="21" customHeight="1" x14ac:dyDescent="0.25">
      <c r="A584" s="158"/>
      <c r="B584" s="158"/>
      <c r="C584" s="85"/>
      <c r="D584" s="156"/>
      <c r="E584" s="156"/>
      <c r="F584" s="176"/>
      <c r="G584" s="176"/>
      <c r="H584" s="176"/>
      <c r="I584" s="176"/>
      <c r="J584" s="156"/>
      <c r="K584" s="156"/>
      <c r="L584" s="148"/>
      <c r="M584" s="148"/>
      <c r="N584" s="148"/>
      <c r="O584" s="148"/>
      <c r="P584" s="148"/>
      <c r="Q584" s="148"/>
      <c r="R584" s="148"/>
      <c r="S584" s="156"/>
      <c r="T584" s="156"/>
      <c r="U584" s="150"/>
      <c r="V584" s="156"/>
      <c r="W584" s="87"/>
    </row>
    <row r="585" spans="1:23" ht="21" customHeight="1" x14ac:dyDescent="0.25">
      <c r="A585" s="158"/>
      <c r="B585" s="158"/>
      <c r="C585" s="85"/>
      <c r="D585" s="158"/>
      <c r="E585" s="158"/>
      <c r="F585" s="86"/>
      <c r="G585" s="86"/>
      <c r="H585" s="86"/>
      <c r="I585" s="86"/>
      <c r="J585" s="158"/>
      <c r="K585" s="158"/>
      <c r="L585" s="87"/>
      <c r="M585" s="87"/>
      <c r="N585" s="87"/>
      <c r="O585" s="87"/>
      <c r="P585" s="87"/>
      <c r="Q585" s="87"/>
      <c r="R585" s="87"/>
      <c r="S585" s="158"/>
      <c r="T585" s="158"/>
      <c r="U585" s="88"/>
      <c r="V585" s="158"/>
      <c r="W585" s="87"/>
    </row>
    <row r="586" spans="1:23" ht="21" customHeight="1" x14ac:dyDescent="0.25">
      <c r="A586" s="158"/>
      <c r="B586" s="158"/>
      <c r="C586" s="85"/>
      <c r="D586" s="158"/>
      <c r="E586" s="158"/>
      <c r="F586" s="86"/>
      <c r="G586" s="86"/>
      <c r="H586" s="86"/>
      <c r="I586" s="86"/>
      <c r="J586" s="158"/>
      <c r="K586" s="158"/>
      <c r="L586" s="87"/>
      <c r="M586" s="87"/>
      <c r="N586" s="87"/>
      <c r="O586" s="87"/>
      <c r="P586" s="87"/>
      <c r="Q586" s="87"/>
      <c r="R586" s="87"/>
      <c r="S586" s="158"/>
      <c r="T586" s="158"/>
      <c r="U586" s="88"/>
      <c r="V586" s="158"/>
      <c r="W586" s="87"/>
    </row>
    <row r="587" spans="1:23" ht="21" customHeight="1" x14ac:dyDescent="0.25">
      <c r="A587" s="158"/>
      <c r="B587" s="158"/>
      <c r="C587" s="85"/>
      <c r="D587" s="158"/>
      <c r="E587" s="158"/>
      <c r="F587" s="86"/>
      <c r="G587" s="86"/>
      <c r="H587" s="86"/>
      <c r="I587" s="86"/>
      <c r="J587" s="158"/>
      <c r="K587" s="158"/>
      <c r="L587" s="87"/>
      <c r="M587" s="87"/>
      <c r="N587" s="87"/>
      <c r="O587" s="87"/>
      <c r="P587" s="87"/>
      <c r="Q587" s="87"/>
      <c r="R587" s="87"/>
      <c r="S587" s="158"/>
      <c r="T587" s="158"/>
      <c r="U587" s="88"/>
      <c r="V587" s="158"/>
      <c r="W587" s="87"/>
    </row>
    <row r="588" spans="1:23" ht="21" customHeight="1" x14ac:dyDescent="0.25">
      <c r="A588" s="158"/>
      <c r="B588" s="158"/>
      <c r="C588" s="85"/>
      <c r="D588" s="158"/>
      <c r="E588" s="158"/>
      <c r="F588" s="86"/>
      <c r="G588" s="86"/>
      <c r="H588" s="86"/>
      <c r="I588" s="86"/>
      <c r="J588" s="158"/>
      <c r="K588" s="158"/>
      <c r="L588" s="87"/>
      <c r="M588" s="87"/>
      <c r="N588" s="87"/>
      <c r="O588" s="87"/>
      <c r="P588" s="87"/>
      <c r="Q588" s="87"/>
      <c r="R588" s="87"/>
      <c r="S588" s="158"/>
      <c r="T588" s="158"/>
      <c r="U588" s="88"/>
      <c r="V588" s="158"/>
      <c r="W588" s="87"/>
    </row>
    <row r="589" spans="1:23" ht="21" customHeight="1" x14ac:dyDescent="0.25">
      <c r="A589" s="158"/>
      <c r="B589" s="158"/>
      <c r="C589" s="85"/>
      <c r="D589" s="158"/>
      <c r="E589" s="158"/>
      <c r="F589" s="86"/>
      <c r="G589" s="86"/>
      <c r="H589" s="86"/>
      <c r="I589" s="86"/>
      <c r="J589" s="158"/>
      <c r="K589" s="158"/>
      <c r="L589" s="87"/>
      <c r="M589" s="87"/>
      <c r="N589" s="87"/>
      <c r="O589" s="87"/>
      <c r="P589" s="87"/>
      <c r="Q589" s="87"/>
      <c r="R589" s="87"/>
      <c r="S589" s="158"/>
      <c r="T589" s="158"/>
      <c r="U589" s="88"/>
      <c r="V589" s="158"/>
      <c r="W589" s="87"/>
    </row>
    <row r="590" spans="1:23" ht="21" customHeight="1" x14ac:dyDescent="0.25">
      <c r="A590" s="158"/>
      <c r="B590" s="158"/>
      <c r="C590" s="85"/>
      <c r="D590" s="158"/>
      <c r="E590" s="158"/>
      <c r="F590" s="86"/>
      <c r="G590" s="86"/>
      <c r="H590" s="86"/>
      <c r="I590" s="86"/>
      <c r="J590" s="158"/>
      <c r="K590" s="158"/>
      <c r="L590" s="87"/>
      <c r="M590" s="87"/>
      <c r="N590" s="87"/>
      <c r="O590" s="87"/>
      <c r="P590" s="87"/>
      <c r="Q590" s="87"/>
      <c r="R590" s="87"/>
      <c r="S590" s="158"/>
      <c r="T590" s="158"/>
      <c r="U590" s="88"/>
      <c r="V590" s="158"/>
      <c r="W590" s="87"/>
    </row>
    <row r="591" spans="1:23" ht="21" customHeight="1" x14ac:dyDescent="0.25">
      <c r="A591" s="158"/>
      <c r="B591" s="158"/>
      <c r="C591" s="85"/>
      <c r="D591" s="158"/>
      <c r="E591" s="158"/>
      <c r="F591" s="86"/>
      <c r="G591" s="86"/>
      <c r="H591" s="86"/>
      <c r="I591" s="86"/>
      <c r="J591" s="158"/>
      <c r="K591" s="158"/>
      <c r="L591" s="87"/>
      <c r="M591" s="87"/>
      <c r="N591" s="87"/>
      <c r="O591" s="87"/>
      <c r="P591" s="87"/>
      <c r="Q591" s="87"/>
      <c r="R591" s="87"/>
      <c r="S591" s="158"/>
      <c r="T591" s="158"/>
      <c r="U591" s="88"/>
      <c r="V591" s="158"/>
      <c r="W591" s="87"/>
    </row>
    <row r="592" spans="1:23" ht="21" customHeight="1" x14ac:dyDescent="0.25">
      <c r="A592" s="158"/>
      <c r="B592" s="158"/>
      <c r="C592" s="85"/>
      <c r="D592" s="158"/>
      <c r="E592" s="158"/>
      <c r="F592" s="86"/>
      <c r="G592" s="86"/>
      <c r="H592" s="86"/>
      <c r="I592" s="86"/>
      <c r="J592" s="158"/>
      <c r="K592" s="158"/>
      <c r="L592" s="87"/>
      <c r="M592" s="87"/>
      <c r="N592" s="87"/>
      <c r="O592" s="87"/>
      <c r="P592" s="87"/>
      <c r="Q592" s="87"/>
      <c r="R592" s="87"/>
      <c r="S592" s="158"/>
      <c r="T592" s="158"/>
      <c r="U592" s="88"/>
      <c r="V592" s="158"/>
      <c r="W592" s="87"/>
    </row>
    <row r="593" spans="1:23" ht="21" customHeight="1" x14ac:dyDescent="0.25">
      <c r="A593" s="158"/>
      <c r="B593" s="158"/>
      <c r="C593" s="85"/>
      <c r="D593" s="158"/>
      <c r="E593" s="158"/>
      <c r="F593" s="86"/>
      <c r="G593" s="86"/>
      <c r="H593" s="86"/>
      <c r="I593" s="86"/>
      <c r="J593" s="158"/>
      <c r="K593" s="158"/>
      <c r="L593" s="87"/>
      <c r="M593" s="87"/>
      <c r="N593" s="87"/>
      <c r="O593" s="87"/>
      <c r="P593" s="87"/>
      <c r="Q593" s="87"/>
      <c r="R593" s="87"/>
      <c r="S593" s="158"/>
      <c r="T593" s="158"/>
      <c r="U593" s="88"/>
      <c r="V593" s="158"/>
      <c r="W593" s="87"/>
    </row>
    <row r="594" spans="1:23" ht="21" customHeight="1" x14ac:dyDescent="0.25">
      <c r="A594" s="158"/>
      <c r="B594" s="158"/>
      <c r="C594" s="85"/>
      <c r="D594" s="158"/>
      <c r="E594" s="158"/>
      <c r="F594" s="86"/>
      <c r="G594" s="86"/>
      <c r="H594" s="86"/>
      <c r="I594" s="86"/>
      <c r="J594" s="158"/>
      <c r="K594" s="158"/>
      <c r="L594" s="87"/>
      <c r="M594" s="87"/>
      <c r="N594" s="87"/>
      <c r="O594" s="87"/>
      <c r="P594" s="87"/>
      <c r="Q594" s="87"/>
      <c r="R594" s="87"/>
      <c r="S594" s="158"/>
      <c r="T594" s="158"/>
      <c r="U594" s="88"/>
      <c r="V594" s="158"/>
      <c r="W594" s="87"/>
    </row>
    <row r="595" spans="1:23" ht="21" customHeight="1" x14ac:dyDescent="0.25">
      <c r="A595" s="158"/>
      <c r="B595" s="158"/>
      <c r="C595" s="85"/>
      <c r="D595" s="158"/>
      <c r="E595" s="158"/>
      <c r="F595" s="86"/>
      <c r="G595" s="86"/>
      <c r="H595" s="86"/>
      <c r="I595" s="86"/>
      <c r="J595" s="158"/>
      <c r="K595" s="158"/>
      <c r="L595" s="87"/>
      <c r="M595" s="87"/>
      <c r="N595" s="87"/>
      <c r="O595" s="87"/>
      <c r="P595" s="87"/>
      <c r="Q595" s="87"/>
      <c r="R595" s="87"/>
      <c r="S595" s="158"/>
      <c r="T595" s="158"/>
      <c r="U595" s="88"/>
      <c r="V595" s="158"/>
      <c r="W595" s="87"/>
    </row>
    <row r="596" spans="1:23" ht="21" customHeight="1" x14ac:dyDescent="0.25">
      <c r="A596" s="158"/>
      <c r="B596" s="158"/>
      <c r="C596" s="85"/>
      <c r="D596" s="158"/>
      <c r="E596" s="158"/>
      <c r="F596" s="86"/>
      <c r="G596" s="86"/>
      <c r="H596" s="86"/>
      <c r="I596" s="86"/>
      <c r="J596" s="158"/>
      <c r="K596" s="158"/>
      <c r="L596" s="87"/>
      <c r="M596" s="87"/>
      <c r="N596" s="87"/>
      <c r="O596" s="87"/>
      <c r="P596" s="87"/>
      <c r="Q596" s="87"/>
      <c r="R596" s="87"/>
      <c r="S596" s="158"/>
      <c r="T596" s="158"/>
      <c r="U596" s="88"/>
      <c r="V596" s="158"/>
      <c r="W596" s="87"/>
    </row>
    <row r="597" spans="1:23" ht="21" customHeight="1" x14ac:dyDescent="0.25">
      <c r="A597" s="158"/>
      <c r="B597" s="158"/>
      <c r="C597" s="85"/>
      <c r="D597" s="158"/>
      <c r="E597" s="158"/>
      <c r="F597" s="86"/>
      <c r="G597" s="86"/>
      <c r="H597" s="86"/>
      <c r="I597" s="86"/>
      <c r="J597" s="158"/>
      <c r="K597" s="158"/>
      <c r="L597" s="87"/>
      <c r="M597" s="87"/>
      <c r="N597" s="87"/>
      <c r="O597" s="87"/>
      <c r="P597" s="87"/>
      <c r="Q597" s="87"/>
      <c r="R597" s="87"/>
      <c r="S597" s="158"/>
      <c r="T597" s="158"/>
      <c r="U597" s="88"/>
      <c r="V597" s="158"/>
      <c r="W597" s="87"/>
    </row>
    <row r="598" spans="1:23" ht="21" customHeight="1" x14ac:dyDescent="0.25">
      <c r="A598" s="158"/>
      <c r="B598" s="158"/>
      <c r="C598" s="85"/>
      <c r="D598" s="158"/>
      <c r="E598" s="158"/>
      <c r="F598" s="86"/>
      <c r="G598" s="86"/>
      <c r="H598" s="86"/>
      <c r="I598" s="86"/>
      <c r="J598" s="158"/>
      <c r="K598" s="158"/>
      <c r="L598" s="87"/>
      <c r="M598" s="87"/>
      <c r="N598" s="87"/>
      <c r="O598" s="87"/>
      <c r="P598" s="87"/>
      <c r="Q598" s="87"/>
      <c r="R598" s="87"/>
      <c r="S598" s="158"/>
      <c r="T598" s="158"/>
      <c r="U598" s="88"/>
      <c r="V598" s="158"/>
      <c r="W598" s="87"/>
    </row>
    <row r="599" spans="1:23" ht="21" customHeight="1" x14ac:dyDescent="0.25">
      <c r="A599" s="158"/>
      <c r="B599" s="158"/>
      <c r="C599" s="85"/>
      <c r="D599" s="158"/>
      <c r="E599" s="158"/>
      <c r="F599" s="86"/>
      <c r="G599" s="86"/>
      <c r="H599" s="86"/>
      <c r="I599" s="86"/>
      <c r="J599" s="158"/>
      <c r="K599" s="158"/>
      <c r="L599" s="87"/>
      <c r="M599" s="87"/>
      <c r="N599" s="87"/>
      <c r="O599" s="87"/>
      <c r="P599" s="87"/>
      <c r="Q599" s="87"/>
      <c r="R599" s="87"/>
      <c r="S599" s="158"/>
      <c r="T599" s="158"/>
      <c r="U599" s="88"/>
      <c r="V599" s="158"/>
      <c r="W599" s="87"/>
    </row>
    <row r="600" spans="1:23" ht="21" customHeight="1" x14ac:dyDescent="0.25">
      <c r="A600" s="158"/>
      <c r="B600" s="158"/>
      <c r="C600" s="85"/>
      <c r="D600" s="158"/>
      <c r="E600" s="158"/>
      <c r="F600" s="86"/>
      <c r="G600" s="86"/>
      <c r="H600" s="86"/>
      <c r="I600" s="86"/>
      <c r="J600" s="158"/>
      <c r="K600" s="158"/>
      <c r="L600" s="87"/>
      <c r="M600" s="87"/>
      <c r="N600" s="87"/>
      <c r="O600" s="87"/>
      <c r="P600" s="87"/>
      <c r="Q600" s="87"/>
      <c r="R600" s="87"/>
      <c r="S600" s="158"/>
      <c r="T600" s="158"/>
      <c r="U600" s="88"/>
      <c r="V600" s="158"/>
      <c r="W600" s="87"/>
    </row>
    <row r="601" spans="1:23" ht="21" customHeight="1" x14ac:dyDescent="0.25">
      <c r="A601" s="158"/>
      <c r="B601" s="158"/>
      <c r="C601" s="85"/>
      <c r="D601" s="158"/>
      <c r="E601" s="158"/>
      <c r="F601" s="86"/>
      <c r="G601" s="86"/>
      <c r="H601" s="86"/>
      <c r="I601" s="86"/>
      <c r="J601" s="158"/>
      <c r="K601" s="158"/>
      <c r="L601" s="87"/>
      <c r="M601" s="87"/>
      <c r="N601" s="87"/>
      <c r="O601" s="87"/>
      <c r="P601" s="87"/>
      <c r="Q601" s="87"/>
      <c r="R601" s="87"/>
      <c r="S601" s="158"/>
      <c r="T601" s="158"/>
      <c r="U601" s="88"/>
      <c r="V601" s="158"/>
      <c r="W601" s="87"/>
    </row>
    <row r="602" spans="1:23" ht="21" customHeight="1" x14ac:dyDescent="0.25">
      <c r="A602" s="158"/>
      <c r="B602" s="158"/>
      <c r="C602" s="85"/>
      <c r="D602" s="158"/>
      <c r="E602" s="158"/>
      <c r="F602" s="86"/>
      <c r="G602" s="86"/>
      <c r="H602" s="86"/>
      <c r="I602" s="86"/>
      <c r="J602" s="158"/>
      <c r="K602" s="158"/>
      <c r="L602" s="87"/>
      <c r="M602" s="87"/>
      <c r="N602" s="87"/>
      <c r="O602" s="87"/>
      <c r="P602" s="87"/>
      <c r="Q602" s="87"/>
      <c r="R602" s="87"/>
      <c r="S602" s="158"/>
      <c r="T602" s="158"/>
      <c r="U602" s="88"/>
      <c r="V602" s="158"/>
      <c r="W602" s="87"/>
    </row>
    <row r="603" spans="1:23" ht="21" customHeight="1" x14ac:dyDescent="0.25">
      <c r="A603" s="158"/>
      <c r="B603" s="158"/>
      <c r="C603" s="85"/>
      <c r="D603" s="158"/>
      <c r="E603" s="158"/>
      <c r="F603" s="86"/>
      <c r="G603" s="86"/>
      <c r="H603" s="86"/>
      <c r="I603" s="86"/>
      <c r="J603" s="158"/>
      <c r="K603" s="158"/>
      <c r="L603" s="87"/>
      <c r="M603" s="87"/>
      <c r="N603" s="87"/>
      <c r="O603" s="87"/>
      <c r="P603" s="87"/>
      <c r="Q603" s="87"/>
      <c r="R603" s="87"/>
      <c r="S603" s="158"/>
      <c r="T603" s="158"/>
      <c r="U603" s="88"/>
      <c r="V603" s="158"/>
      <c r="W603" s="87"/>
    </row>
    <row r="604" spans="1:23" ht="21" customHeight="1" x14ac:dyDescent="0.25">
      <c r="A604" s="158"/>
      <c r="B604" s="158"/>
      <c r="C604" s="85"/>
      <c r="D604" s="158"/>
      <c r="E604" s="158"/>
      <c r="F604" s="86"/>
      <c r="G604" s="86"/>
      <c r="H604" s="86"/>
      <c r="I604" s="86"/>
      <c r="J604" s="158"/>
      <c r="K604" s="158"/>
      <c r="L604" s="87"/>
      <c r="M604" s="87"/>
      <c r="N604" s="87"/>
      <c r="O604" s="87"/>
      <c r="P604" s="87"/>
      <c r="Q604" s="87"/>
      <c r="R604" s="87"/>
      <c r="S604" s="158"/>
      <c r="T604" s="158"/>
      <c r="U604" s="88"/>
      <c r="V604" s="158"/>
      <c r="W604" s="87"/>
    </row>
    <row r="605" spans="1:23" ht="21" customHeight="1" x14ac:dyDescent="0.25">
      <c r="A605" s="158"/>
      <c r="B605" s="158"/>
      <c r="C605" s="85"/>
      <c r="D605" s="158"/>
      <c r="E605" s="158"/>
      <c r="F605" s="86"/>
      <c r="G605" s="86"/>
      <c r="H605" s="86"/>
      <c r="I605" s="86"/>
      <c r="J605" s="158"/>
      <c r="K605" s="158"/>
      <c r="L605" s="87"/>
      <c r="M605" s="87"/>
      <c r="N605" s="87"/>
      <c r="O605" s="87"/>
      <c r="P605" s="87"/>
      <c r="Q605" s="87"/>
      <c r="R605" s="87"/>
      <c r="S605" s="158"/>
      <c r="T605" s="158"/>
      <c r="U605" s="88"/>
      <c r="V605" s="158"/>
      <c r="W605" s="87"/>
    </row>
    <row r="606" spans="1:23" ht="21" customHeight="1" x14ac:dyDescent="0.25">
      <c r="A606" s="158"/>
      <c r="B606" s="158"/>
      <c r="C606" s="85"/>
      <c r="D606" s="158"/>
      <c r="E606" s="158"/>
      <c r="F606" s="86"/>
      <c r="G606" s="86"/>
      <c r="H606" s="86"/>
      <c r="I606" s="86"/>
      <c r="J606" s="158"/>
      <c r="K606" s="158"/>
      <c r="L606" s="87"/>
      <c r="M606" s="87"/>
      <c r="N606" s="87"/>
      <c r="O606" s="87"/>
      <c r="P606" s="87"/>
      <c r="Q606" s="87"/>
      <c r="R606" s="87"/>
      <c r="S606" s="158"/>
      <c r="T606" s="158"/>
      <c r="U606" s="88"/>
      <c r="V606" s="158"/>
      <c r="W606" s="87"/>
    </row>
    <row r="607" spans="1:23" ht="21" customHeight="1" x14ac:dyDescent="0.25">
      <c r="A607" s="158"/>
      <c r="B607" s="158"/>
      <c r="C607" s="85"/>
      <c r="D607" s="158"/>
      <c r="E607" s="158"/>
      <c r="F607" s="86"/>
      <c r="G607" s="86"/>
      <c r="H607" s="86"/>
      <c r="I607" s="86"/>
      <c r="J607" s="158"/>
      <c r="K607" s="158"/>
      <c r="L607" s="87"/>
      <c r="M607" s="87"/>
      <c r="N607" s="87"/>
      <c r="O607" s="87"/>
      <c r="P607" s="87"/>
      <c r="Q607" s="87"/>
      <c r="R607" s="87"/>
      <c r="S607" s="158"/>
      <c r="T607" s="158"/>
      <c r="U607" s="88"/>
      <c r="V607" s="158"/>
      <c r="W607" s="87"/>
    </row>
    <row r="608" spans="1:23" ht="21" customHeight="1" x14ac:dyDescent="0.25">
      <c r="A608" s="158"/>
      <c r="B608" s="158"/>
      <c r="C608" s="85"/>
      <c r="D608" s="158"/>
      <c r="E608" s="158"/>
      <c r="F608" s="86"/>
      <c r="G608" s="86"/>
      <c r="H608" s="86"/>
      <c r="I608" s="86"/>
      <c r="J608" s="158"/>
      <c r="K608" s="158"/>
      <c r="L608" s="87"/>
      <c r="M608" s="87"/>
      <c r="N608" s="87"/>
      <c r="O608" s="87"/>
      <c r="P608" s="87"/>
      <c r="Q608" s="87"/>
      <c r="R608" s="87"/>
      <c r="S608" s="158"/>
      <c r="T608" s="158"/>
      <c r="U608" s="88"/>
      <c r="V608" s="158"/>
      <c r="W608" s="87"/>
    </row>
    <row r="609" spans="1:23" ht="21" customHeight="1" x14ac:dyDescent="0.25">
      <c r="A609" s="158"/>
      <c r="B609" s="158"/>
      <c r="C609" s="85"/>
      <c r="D609" s="158"/>
      <c r="E609" s="158"/>
      <c r="F609" s="86"/>
      <c r="G609" s="86"/>
      <c r="H609" s="86"/>
      <c r="I609" s="86"/>
      <c r="J609" s="158"/>
      <c r="K609" s="158"/>
      <c r="L609" s="87"/>
      <c r="M609" s="87"/>
      <c r="N609" s="87"/>
      <c r="O609" s="87"/>
      <c r="P609" s="87"/>
      <c r="Q609" s="87"/>
      <c r="R609" s="87"/>
      <c r="S609" s="158"/>
      <c r="T609" s="158"/>
      <c r="U609" s="88"/>
      <c r="V609" s="158"/>
      <c r="W609" s="87"/>
    </row>
    <row r="610" spans="1:23" ht="21" customHeight="1" x14ac:dyDescent="0.25">
      <c r="A610" s="158"/>
      <c r="B610" s="158"/>
      <c r="C610" s="85"/>
      <c r="D610" s="158"/>
      <c r="E610" s="158"/>
      <c r="F610" s="86"/>
      <c r="G610" s="86"/>
      <c r="H610" s="86"/>
      <c r="I610" s="86"/>
      <c r="J610" s="158"/>
      <c r="K610" s="158"/>
      <c r="L610" s="87"/>
      <c r="M610" s="87"/>
      <c r="N610" s="87"/>
      <c r="O610" s="87"/>
      <c r="P610" s="87"/>
      <c r="Q610" s="87"/>
      <c r="R610" s="87"/>
      <c r="S610" s="158"/>
      <c r="T610" s="158"/>
      <c r="U610" s="88"/>
      <c r="V610" s="158"/>
      <c r="W610" s="87"/>
    </row>
    <row r="611" spans="1:23" ht="21" customHeight="1" x14ac:dyDescent="0.25">
      <c r="A611" s="158"/>
      <c r="B611" s="158"/>
      <c r="C611" s="85"/>
      <c r="D611" s="158"/>
      <c r="E611" s="158"/>
      <c r="F611" s="86"/>
      <c r="G611" s="86"/>
      <c r="H611" s="86"/>
      <c r="I611" s="86"/>
      <c r="J611" s="158"/>
      <c r="K611" s="158"/>
      <c r="L611" s="87"/>
      <c r="M611" s="87"/>
      <c r="N611" s="87"/>
      <c r="O611" s="87"/>
      <c r="P611" s="87"/>
      <c r="Q611" s="87"/>
      <c r="R611" s="87"/>
      <c r="S611" s="158"/>
      <c r="T611" s="158"/>
      <c r="U611" s="88"/>
      <c r="V611" s="158"/>
      <c r="W611" s="87"/>
    </row>
    <row r="612" spans="1:23" ht="21" customHeight="1" x14ac:dyDescent="0.25">
      <c r="A612" s="158"/>
      <c r="B612" s="158"/>
      <c r="C612" s="85"/>
      <c r="D612" s="158"/>
      <c r="E612" s="158"/>
      <c r="F612" s="86"/>
      <c r="G612" s="86"/>
      <c r="H612" s="86"/>
      <c r="I612" s="86"/>
      <c r="J612" s="158"/>
      <c r="K612" s="158"/>
      <c r="L612" s="87"/>
      <c r="M612" s="87"/>
      <c r="N612" s="87"/>
      <c r="O612" s="87"/>
      <c r="P612" s="87"/>
      <c r="Q612" s="87"/>
      <c r="R612" s="87"/>
      <c r="S612" s="158"/>
      <c r="T612" s="158"/>
      <c r="U612" s="88"/>
      <c r="V612" s="158"/>
      <c r="W612" s="87"/>
    </row>
    <row r="613" spans="1:23" ht="21" customHeight="1" x14ac:dyDescent="0.25">
      <c r="A613" s="158"/>
      <c r="B613" s="158"/>
      <c r="C613" s="85"/>
      <c r="D613" s="158"/>
      <c r="E613" s="158"/>
      <c r="F613" s="86"/>
      <c r="G613" s="86"/>
      <c r="H613" s="86"/>
      <c r="I613" s="86"/>
      <c r="J613" s="158"/>
      <c r="K613" s="158"/>
      <c r="L613" s="87"/>
      <c r="M613" s="87"/>
      <c r="N613" s="87"/>
      <c r="O613" s="87"/>
      <c r="P613" s="87"/>
      <c r="Q613" s="87"/>
      <c r="R613" s="87"/>
      <c r="S613" s="158"/>
      <c r="T613" s="158"/>
      <c r="U613" s="88"/>
      <c r="V613" s="158"/>
      <c r="W613" s="87"/>
    </row>
    <row r="614" spans="1:23" ht="21" customHeight="1" x14ac:dyDescent="0.25">
      <c r="A614" s="158"/>
      <c r="B614" s="158"/>
      <c r="C614" s="85"/>
      <c r="D614" s="158"/>
      <c r="E614" s="158"/>
      <c r="F614" s="86"/>
      <c r="G614" s="86"/>
      <c r="H614" s="86"/>
      <c r="I614" s="86"/>
      <c r="J614" s="158"/>
      <c r="K614" s="158"/>
      <c r="L614" s="87"/>
      <c r="M614" s="87"/>
      <c r="N614" s="87"/>
      <c r="O614" s="87"/>
      <c r="P614" s="87"/>
      <c r="Q614" s="87"/>
      <c r="R614" s="87"/>
      <c r="S614" s="158"/>
      <c r="T614" s="158"/>
      <c r="U614" s="88"/>
      <c r="V614" s="158"/>
      <c r="W614" s="87"/>
    </row>
    <row r="615" spans="1:23" ht="21" customHeight="1" x14ac:dyDescent="0.25">
      <c r="A615" s="158"/>
      <c r="B615" s="158"/>
      <c r="C615" s="85"/>
      <c r="D615" s="158"/>
      <c r="E615" s="158"/>
      <c r="F615" s="86"/>
      <c r="G615" s="86"/>
      <c r="H615" s="86"/>
      <c r="I615" s="86"/>
      <c r="J615" s="158"/>
      <c r="K615" s="158"/>
      <c r="L615" s="87"/>
      <c r="M615" s="87"/>
      <c r="N615" s="87"/>
      <c r="O615" s="87"/>
      <c r="P615" s="87"/>
      <c r="Q615" s="87"/>
      <c r="R615" s="87"/>
      <c r="S615" s="158"/>
      <c r="T615" s="158"/>
      <c r="U615" s="88"/>
      <c r="V615" s="158"/>
      <c r="W615" s="87"/>
    </row>
    <row r="616" spans="1:23" ht="21" customHeight="1" x14ac:dyDescent="0.25">
      <c r="A616" s="158"/>
      <c r="B616" s="158"/>
      <c r="C616" s="85"/>
      <c r="D616" s="158"/>
      <c r="E616" s="158"/>
      <c r="F616" s="86"/>
      <c r="G616" s="86"/>
      <c r="H616" s="86"/>
      <c r="I616" s="86"/>
      <c r="J616" s="158"/>
      <c r="K616" s="158"/>
      <c r="L616" s="87"/>
      <c r="M616" s="87"/>
      <c r="N616" s="87"/>
      <c r="O616" s="87"/>
      <c r="P616" s="87"/>
      <c r="Q616" s="87"/>
      <c r="R616" s="87"/>
      <c r="S616" s="158"/>
      <c r="T616" s="158"/>
      <c r="U616" s="88"/>
      <c r="V616" s="158"/>
      <c r="W616" s="87"/>
    </row>
    <row r="617" spans="1:23" ht="21" customHeight="1" x14ac:dyDescent="0.25">
      <c r="A617" s="158"/>
      <c r="B617" s="158"/>
      <c r="C617" s="85"/>
      <c r="D617" s="158"/>
      <c r="E617" s="158"/>
      <c r="F617" s="86"/>
      <c r="G617" s="86"/>
      <c r="H617" s="86"/>
      <c r="I617" s="86"/>
      <c r="J617" s="158"/>
      <c r="K617" s="158"/>
      <c r="L617" s="87"/>
      <c r="M617" s="87"/>
      <c r="N617" s="87"/>
      <c r="O617" s="87"/>
      <c r="P617" s="87"/>
      <c r="Q617" s="87"/>
      <c r="R617" s="87"/>
      <c r="S617" s="158"/>
      <c r="T617" s="158"/>
      <c r="U617" s="88"/>
      <c r="V617" s="158"/>
      <c r="W617" s="87"/>
    </row>
    <row r="618" spans="1:23" ht="21" customHeight="1" x14ac:dyDescent="0.25">
      <c r="A618" s="158"/>
      <c r="B618" s="158"/>
      <c r="C618" s="85"/>
      <c r="D618" s="158"/>
      <c r="E618" s="158"/>
      <c r="F618" s="86"/>
      <c r="G618" s="86"/>
      <c r="H618" s="86"/>
      <c r="I618" s="86"/>
      <c r="J618" s="158"/>
      <c r="K618" s="158"/>
      <c r="L618" s="87"/>
      <c r="M618" s="87"/>
      <c r="N618" s="87"/>
      <c r="O618" s="87"/>
      <c r="P618" s="87"/>
      <c r="Q618" s="87"/>
      <c r="R618" s="87"/>
      <c r="S618" s="158"/>
      <c r="T618" s="158"/>
      <c r="U618" s="88"/>
      <c r="V618" s="158"/>
      <c r="W618" s="87"/>
    </row>
    <row r="619" spans="1:23" ht="21" customHeight="1" x14ac:dyDescent="0.25">
      <c r="A619" s="158"/>
      <c r="B619" s="158"/>
      <c r="C619" s="85"/>
      <c r="D619" s="158"/>
      <c r="E619" s="158"/>
      <c r="F619" s="86"/>
      <c r="G619" s="86"/>
      <c r="H619" s="86"/>
      <c r="I619" s="86"/>
      <c r="J619" s="158"/>
      <c r="K619" s="158"/>
      <c r="L619" s="87"/>
      <c r="M619" s="87"/>
      <c r="N619" s="87"/>
      <c r="O619" s="87"/>
      <c r="P619" s="87"/>
      <c r="Q619" s="87"/>
      <c r="R619" s="87"/>
      <c r="S619" s="158"/>
      <c r="T619" s="158"/>
      <c r="U619" s="88"/>
      <c r="V619" s="158"/>
      <c r="W619" s="87"/>
    </row>
    <row r="620" spans="1:23" ht="21" customHeight="1" x14ac:dyDescent="0.25">
      <c r="A620" s="158"/>
      <c r="B620" s="158"/>
      <c r="C620" s="85"/>
      <c r="D620" s="158"/>
      <c r="E620" s="158"/>
      <c r="F620" s="86"/>
      <c r="G620" s="86"/>
      <c r="H620" s="86"/>
      <c r="I620" s="86"/>
      <c r="J620" s="158"/>
      <c r="K620" s="158"/>
      <c r="L620" s="87"/>
      <c r="M620" s="87"/>
      <c r="N620" s="87"/>
      <c r="O620" s="87"/>
      <c r="P620" s="87"/>
      <c r="Q620" s="87"/>
      <c r="R620" s="87"/>
      <c r="S620" s="158"/>
      <c r="T620" s="158"/>
      <c r="U620" s="88"/>
      <c r="V620" s="158"/>
      <c r="W620" s="87"/>
    </row>
    <row r="621" spans="1:23" ht="21" customHeight="1" x14ac:dyDescent="0.25">
      <c r="A621" s="158"/>
      <c r="B621" s="158"/>
      <c r="C621" s="85"/>
      <c r="D621" s="158"/>
      <c r="E621" s="158"/>
      <c r="F621" s="86"/>
      <c r="G621" s="86"/>
      <c r="H621" s="86"/>
      <c r="I621" s="86"/>
      <c r="J621" s="158"/>
      <c r="K621" s="158"/>
      <c r="L621" s="87"/>
      <c r="M621" s="87"/>
      <c r="N621" s="87"/>
      <c r="O621" s="87"/>
      <c r="P621" s="87"/>
      <c r="Q621" s="87"/>
      <c r="R621" s="87"/>
      <c r="S621" s="158"/>
      <c r="T621" s="158"/>
      <c r="U621" s="88"/>
      <c r="V621" s="158"/>
      <c r="W621" s="87"/>
    </row>
    <row r="622" spans="1:23" ht="21" customHeight="1" x14ac:dyDescent="0.25">
      <c r="A622" s="158"/>
      <c r="B622" s="158"/>
      <c r="C622" s="85"/>
      <c r="D622" s="158"/>
      <c r="E622" s="158"/>
      <c r="F622" s="86"/>
      <c r="G622" s="86"/>
      <c r="H622" s="86"/>
      <c r="I622" s="86"/>
      <c r="J622" s="158"/>
      <c r="K622" s="158"/>
      <c r="L622" s="87"/>
      <c r="M622" s="87"/>
      <c r="N622" s="87"/>
      <c r="O622" s="87"/>
      <c r="P622" s="87"/>
      <c r="Q622" s="87"/>
      <c r="R622" s="87"/>
      <c r="S622" s="158"/>
      <c r="T622" s="158"/>
      <c r="U622" s="88"/>
      <c r="V622" s="158"/>
      <c r="W622" s="87"/>
    </row>
    <row r="623" spans="1:23" ht="21" customHeight="1" x14ac:dyDescent="0.25">
      <c r="A623" s="158"/>
      <c r="B623" s="158"/>
      <c r="C623" s="85"/>
      <c r="D623" s="158"/>
      <c r="E623" s="158"/>
      <c r="F623" s="86"/>
      <c r="G623" s="86"/>
      <c r="H623" s="86"/>
      <c r="I623" s="86"/>
      <c r="J623" s="158"/>
      <c r="K623" s="158"/>
      <c r="L623" s="87"/>
      <c r="M623" s="87"/>
      <c r="N623" s="87"/>
      <c r="O623" s="87"/>
      <c r="P623" s="87"/>
      <c r="Q623" s="87"/>
      <c r="R623" s="87"/>
      <c r="S623" s="158"/>
      <c r="T623" s="158"/>
      <c r="U623" s="88"/>
      <c r="V623" s="158"/>
      <c r="W623" s="87"/>
    </row>
    <row r="624" spans="1:23" ht="21" customHeight="1" x14ac:dyDescent="0.25">
      <c r="A624" s="158"/>
      <c r="B624" s="158"/>
      <c r="C624" s="85"/>
      <c r="D624" s="158"/>
      <c r="E624" s="158"/>
      <c r="F624" s="86"/>
      <c r="G624" s="86"/>
      <c r="H624" s="86"/>
      <c r="I624" s="86"/>
      <c r="J624" s="158"/>
      <c r="K624" s="158"/>
      <c r="L624" s="87"/>
      <c r="M624" s="87"/>
      <c r="N624" s="87"/>
      <c r="O624" s="87"/>
      <c r="P624" s="87"/>
      <c r="Q624" s="87"/>
      <c r="R624" s="87"/>
      <c r="S624" s="158"/>
      <c r="T624" s="158"/>
      <c r="U624" s="88"/>
      <c r="V624" s="158"/>
      <c r="W624" s="87"/>
    </row>
    <row r="625" spans="1:23" ht="21" customHeight="1" x14ac:dyDescent="0.25">
      <c r="A625" s="158"/>
      <c r="B625" s="158"/>
      <c r="C625" s="85"/>
      <c r="D625" s="158"/>
      <c r="E625" s="158"/>
      <c r="F625" s="86"/>
      <c r="G625" s="86"/>
      <c r="H625" s="86"/>
      <c r="I625" s="86"/>
      <c r="J625" s="158"/>
      <c r="K625" s="158"/>
      <c r="L625" s="87"/>
      <c r="M625" s="87"/>
      <c r="N625" s="87"/>
      <c r="O625" s="87"/>
      <c r="P625" s="87"/>
      <c r="Q625" s="87"/>
      <c r="R625" s="87"/>
      <c r="S625" s="158"/>
      <c r="T625" s="158"/>
      <c r="U625" s="88"/>
      <c r="V625" s="158"/>
      <c r="W625" s="87"/>
    </row>
    <row r="626" spans="1:23" ht="21" customHeight="1" x14ac:dyDescent="0.25">
      <c r="A626" s="158"/>
      <c r="B626" s="158"/>
      <c r="C626" s="85"/>
      <c r="D626" s="158"/>
      <c r="E626" s="158"/>
      <c r="F626" s="86"/>
      <c r="G626" s="86"/>
      <c r="H626" s="86"/>
      <c r="I626" s="86"/>
      <c r="J626" s="158"/>
      <c r="K626" s="158"/>
      <c r="L626" s="87"/>
      <c r="M626" s="87"/>
      <c r="N626" s="87"/>
      <c r="O626" s="87"/>
      <c r="P626" s="87"/>
      <c r="Q626" s="87"/>
      <c r="R626" s="87"/>
      <c r="S626" s="158"/>
      <c r="T626" s="158"/>
      <c r="U626" s="88"/>
      <c r="V626" s="158"/>
      <c r="W626" s="87"/>
    </row>
    <row r="627" spans="1:23" ht="21" customHeight="1" x14ac:dyDescent="0.25">
      <c r="A627" s="158"/>
      <c r="B627" s="158"/>
      <c r="C627" s="85"/>
      <c r="D627" s="158"/>
      <c r="E627" s="158"/>
      <c r="F627" s="86"/>
      <c r="G627" s="86"/>
      <c r="H627" s="86"/>
      <c r="I627" s="86"/>
      <c r="J627" s="158"/>
      <c r="K627" s="158"/>
      <c r="L627" s="87"/>
      <c r="M627" s="87"/>
      <c r="N627" s="87"/>
      <c r="O627" s="87"/>
      <c r="P627" s="87"/>
      <c r="Q627" s="87"/>
      <c r="R627" s="87"/>
      <c r="S627" s="158"/>
      <c r="T627" s="158"/>
      <c r="U627" s="88"/>
      <c r="V627" s="158"/>
      <c r="W627" s="87"/>
    </row>
    <row r="628" spans="1:23" ht="21" customHeight="1" x14ac:dyDescent="0.25">
      <c r="A628" s="158"/>
      <c r="B628" s="158"/>
      <c r="C628" s="85"/>
      <c r="D628" s="158"/>
      <c r="E628" s="158"/>
      <c r="F628" s="86"/>
      <c r="G628" s="86"/>
      <c r="H628" s="86"/>
      <c r="I628" s="86"/>
      <c r="J628" s="158"/>
      <c r="K628" s="158"/>
      <c r="L628" s="87"/>
      <c r="M628" s="87"/>
      <c r="N628" s="87"/>
      <c r="O628" s="87"/>
      <c r="P628" s="87"/>
      <c r="Q628" s="87"/>
      <c r="R628" s="87"/>
      <c r="S628" s="158"/>
      <c r="T628" s="158"/>
      <c r="U628" s="88"/>
      <c r="V628" s="158"/>
      <c r="W628" s="87"/>
    </row>
    <row r="629" spans="1:23" ht="21" customHeight="1" x14ac:dyDescent="0.25">
      <c r="A629" s="158"/>
      <c r="B629" s="158"/>
      <c r="C629" s="85"/>
      <c r="D629" s="158"/>
      <c r="E629" s="158"/>
      <c r="F629" s="86"/>
      <c r="G629" s="86"/>
      <c r="H629" s="86"/>
      <c r="I629" s="86"/>
      <c r="J629" s="158"/>
      <c r="K629" s="158"/>
      <c r="L629" s="87"/>
      <c r="M629" s="87"/>
      <c r="N629" s="87"/>
      <c r="O629" s="87"/>
      <c r="P629" s="87"/>
      <c r="Q629" s="87"/>
      <c r="R629" s="87"/>
      <c r="S629" s="158"/>
      <c r="T629" s="158"/>
      <c r="U629" s="88"/>
      <c r="V629" s="158"/>
      <c r="W629" s="87"/>
    </row>
    <row r="630" spans="1:23" ht="21" customHeight="1" x14ac:dyDescent="0.25">
      <c r="A630" s="158"/>
      <c r="B630" s="158"/>
      <c r="C630" s="85"/>
      <c r="D630" s="158"/>
      <c r="E630" s="158"/>
      <c r="F630" s="86"/>
      <c r="G630" s="86"/>
      <c r="H630" s="86"/>
      <c r="I630" s="86"/>
      <c r="J630" s="158"/>
      <c r="K630" s="158"/>
      <c r="L630" s="87"/>
      <c r="M630" s="87"/>
      <c r="N630" s="87"/>
      <c r="O630" s="87"/>
      <c r="P630" s="87"/>
      <c r="Q630" s="87"/>
      <c r="R630" s="87"/>
      <c r="S630" s="158"/>
      <c r="T630" s="158"/>
      <c r="U630" s="88"/>
      <c r="V630" s="158"/>
      <c r="W630" s="87"/>
    </row>
    <row r="631" spans="1:23" ht="21" customHeight="1" x14ac:dyDescent="0.25">
      <c r="A631" s="158"/>
      <c r="B631" s="158"/>
      <c r="C631" s="85"/>
      <c r="D631" s="158"/>
      <c r="E631" s="158"/>
      <c r="F631" s="86"/>
      <c r="G631" s="86"/>
      <c r="H631" s="86"/>
      <c r="I631" s="86"/>
      <c r="J631" s="158"/>
      <c r="K631" s="158"/>
      <c r="L631" s="87"/>
      <c r="M631" s="87"/>
      <c r="N631" s="87"/>
      <c r="O631" s="87"/>
      <c r="P631" s="87"/>
      <c r="Q631" s="87"/>
      <c r="R631" s="87"/>
      <c r="S631" s="158"/>
      <c r="T631" s="158"/>
      <c r="U631" s="88"/>
      <c r="V631" s="158"/>
      <c r="W631" s="87"/>
    </row>
    <row r="632" spans="1:23" ht="21" customHeight="1" x14ac:dyDescent="0.25">
      <c r="A632" s="158"/>
      <c r="B632" s="158"/>
      <c r="C632" s="85"/>
      <c r="D632" s="158"/>
      <c r="E632" s="158"/>
      <c r="F632" s="86"/>
      <c r="G632" s="86"/>
      <c r="H632" s="86"/>
      <c r="I632" s="86"/>
      <c r="J632" s="158"/>
      <c r="K632" s="158"/>
      <c r="L632" s="87"/>
      <c r="M632" s="87"/>
      <c r="N632" s="87"/>
      <c r="O632" s="87"/>
      <c r="P632" s="87"/>
      <c r="Q632" s="87"/>
      <c r="R632" s="87"/>
      <c r="S632" s="158"/>
      <c r="T632" s="158"/>
      <c r="U632" s="88"/>
      <c r="V632" s="158"/>
      <c r="W632" s="87"/>
    </row>
    <row r="633" spans="1:23" ht="21" customHeight="1" x14ac:dyDescent="0.25">
      <c r="A633" s="158"/>
      <c r="B633" s="158"/>
      <c r="C633" s="85"/>
      <c r="D633" s="158"/>
      <c r="E633" s="158"/>
      <c r="F633" s="86"/>
      <c r="G633" s="86"/>
      <c r="H633" s="86"/>
      <c r="I633" s="86"/>
      <c r="J633" s="158"/>
      <c r="K633" s="158"/>
      <c r="L633" s="87"/>
      <c r="M633" s="87"/>
      <c r="N633" s="87"/>
      <c r="O633" s="87"/>
      <c r="P633" s="87"/>
      <c r="Q633" s="87"/>
      <c r="R633" s="87"/>
      <c r="S633" s="158"/>
      <c r="T633" s="158"/>
      <c r="U633" s="88"/>
      <c r="V633" s="158"/>
      <c r="W633" s="87"/>
    </row>
    <row r="634" spans="1:23" ht="21" customHeight="1" x14ac:dyDescent="0.25">
      <c r="A634" s="158"/>
      <c r="B634" s="158"/>
      <c r="C634" s="85"/>
      <c r="D634" s="158"/>
      <c r="E634" s="158"/>
      <c r="F634" s="86"/>
      <c r="G634" s="86"/>
      <c r="H634" s="86"/>
      <c r="I634" s="86"/>
      <c r="J634" s="158"/>
      <c r="K634" s="158"/>
      <c r="L634" s="87"/>
      <c r="M634" s="87"/>
      <c r="N634" s="87"/>
      <c r="O634" s="87"/>
      <c r="P634" s="87"/>
      <c r="Q634" s="87"/>
      <c r="R634" s="87"/>
      <c r="S634" s="158"/>
      <c r="T634" s="158"/>
      <c r="U634" s="88"/>
      <c r="V634" s="158"/>
      <c r="W634" s="87"/>
    </row>
    <row r="635" spans="1:23" ht="21" customHeight="1" x14ac:dyDescent="0.25">
      <c r="A635" s="158"/>
      <c r="B635" s="158"/>
      <c r="C635" s="85"/>
      <c r="D635" s="158"/>
      <c r="E635" s="158"/>
      <c r="F635" s="86"/>
      <c r="G635" s="86"/>
      <c r="H635" s="86"/>
      <c r="I635" s="86"/>
      <c r="J635" s="158"/>
      <c r="K635" s="158"/>
      <c r="L635" s="87"/>
      <c r="M635" s="87"/>
      <c r="N635" s="87"/>
      <c r="O635" s="87"/>
      <c r="P635" s="87"/>
      <c r="Q635" s="87"/>
      <c r="R635" s="87"/>
      <c r="S635" s="158"/>
      <c r="T635" s="158"/>
      <c r="U635" s="88"/>
      <c r="V635" s="158"/>
      <c r="W635" s="87"/>
    </row>
    <row r="636" spans="1:23" ht="21" customHeight="1" x14ac:dyDescent="0.25">
      <c r="A636" s="158"/>
      <c r="B636" s="158"/>
      <c r="C636" s="85"/>
      <c r="D636" s="158"/>
      <c r="E636" s="158"/>
      <c r="F636" s="86"/>
      <c r="G636" s="86"/>
      <c r="H636" s="86"/>
      <c r="I636" s="86"/>
      <c r="J636" s="158"/>
      <c r="K636" s="158"/>
      <c r="L636" s="87"/>
      <c r="M636" s="87"/>
      <c r="N636" s="87"/>
      <c r="O636" s="87"/>
      <c r="P636" s="87"/>
      <c r="Q636" s="87"/>
      <c r="R636" s="87"/>
      <c r="S636" s="158"/>
      <c r="T636" s="158"/>
      <c r="U636" s="88"/>
      <c r="V636" s="158"/>
      <c r="W636" s="87"/>
    </row>
    <row r="637" spans="1:23" ht="21" customHeight="1" x14ac:dyDescent="0.25">
      <c r="A637" s="158"/>
      <c r="B637" s="158"/>
      <c r="C637" s="85"/>
      <c r="D637" s="158"/>
      <c r="E637" s="158"/>
      <c r="F637" s="86"/>
      <c r="G637" s="86"/>
      <c r="H637" s="86"/>
      <c r="I637" s="86"/>
      <c r="J637" s="158"/>
      <c r="K637" s="158"/>
      <c r="L637" s="87"/>
      <c r="M637" s="87"/>
      <c r="N637" s="87"/>
      <c r="O637" s="87"/>
      <c r="P637" s="87"/>
      <c r="Q637" s="87"/>
      <c r="R637" s="87"/>
      <c r="S637" s="158"/>
      <c r="T637" s="158"/>
      <c r="U637" s="88"/>
      <c r="V637" s="158"/>
      <c r="W637" s="87"/>
    </row>
    <row r="638" spans="1:23" ht="21" customHeight="1" x14ac:dyDescent="0.25">
      <c r="A638" s="158"/>
      <c r="B638" s="158"/>
      <c r="C638" s="85"/>
      <c r="D638" s="158"/>
      <c r="E638" s="158"/>
      <c r="F638" s="86"/>
      <c r="G638" s="86"/>
      <c r="H638" s="86"/>
      <c r="I638" s="86"/>
      <c r="J638" s="158"/>
      <c r="K638" s="158"/>
      <c r="L638" s="87"/>
      <c r="M638" s="87"/>
      <c r="N638" s="87"/>
      <c r="O638" s="87"/>
      <c r="P638" s="87"/>
      <c r="Q638" s="87"/>
      <c r="R638" s="87"/>
      <c r="S638" s="158"/>
      <c r="T638" s="158"/>
      <c r="U638" s="88"/>
      <c r="V638" s="158"/>
      <c r="W638" s="87"/>
    </row>
    <row r="639" spans="1:23" ht="21" customHeight="1" x14ac:dyDescent="0.25">
      <c r="A639" s="158"/>
      <c r="B639" s="158"/>
      <c r="C639" s="85"/>
      <c r="D639" s="158"/>
      <c r="E639" s="158"/>
      <c r="F639" s="86"/>
      <c r="G639" s="86"/>
      <c r="H639" s="86"/>
      <c r="I639" s="86"/>
      <c r="J639" s="158"/>
      <c r="K639" s="158"/>
      <c r="L639" s="87"/>
      <c r="M639" s="87"/>
      <c r="N639" s="87"/>
      <c r="O639" s="87"/>
      <c r="P639" s="87"/>
      <c r="Q639" s="87"/>
      <c r="R639" s="87"/>
      <c r="S639" s="158"/>
      <c r="T639" s="158"/>
      <c r="U639" s="88"/>
      <c r="V639" s="158"/>
      <c r="W639" s="87"/>
    </row>
    <row r="640" spans="1:23" ht="21" customHeight="1" x14ac:dyDescent="0.25">
      <c r="A640" s="158"/>
      <c r="B640" s="158"/>
      <c r="C640" s="85"/>
      <c r="D640" s="158"/>
      <c r="E640" s="158"/>
      <c r="F640" s="86"/>
      <c r="G640" s="86"/>
      <c r="H640" s="86"/>
      <c r="I640" s="86"/>
      <c r="J640" s="158"/>
      <c r="K640" s="158"/>
      <c r="L640" s="87"/>
      <c r="M640" s="87"/>
      <c r="N640" s="87"/>
      <c r="O640" s="87"/>
      <c r="P640" s="87"/>
      <c r="Q640" s="87"/>
      <c r="R640" s="87"/>
      <c r="S640" s="158"/>
      <c r="T640" s="158"/>
      <c r="U640" s="88"/>
      <c r="V640" s="158"/>
      <c r="W640" s="87"/>
    </row>
    <row r="641" spans="1:23" ht="21" customHeight="1" x14ac:dyDescent="0.25">
      <c r="A641" s="158"/>
      <c r="B641" s="158"/>
      <c r="C641" s="85"/>
      <c r="D641" s="158"/>
      <c r="E641" s="158"/>
      <c r="F641" s="86"/>
      <c r="G641" s="86"/>
      <c r="H641" s="86"/>
      <c r="I641" s="86"/>
      <c r="J641" s="158"/>
      <c r="K641" s="158"/>
      <c r="L641" s="87"/>
      <c r="M641" s="87"/>
      <c r="N641" s="87"/>
      <c r="O641" s="87"/>
      <c r="P641" s="87"/>
      <c r="Q641" s="87"/>
      <c r="R641" s="87"/>
      <c r="S641" s="158"/>
      <c r="T641" s="158"/>
      <c r="U641" s="88"/>
      <c r="V641" s="158"/>
      <c r="W641" s="87"/>
    </row>
    <row r="642" spans="1:23" ht="21" customHeight="1" x14ac:dyDescent="0.25">
      <c r="A642" s="158"/>
      <c r="B642" s="158"/>
      <c r="C642" s="85"/>
      <c r="D642" s="158"/>
      <c r="E642" s="158"/>
      <c r="F642" s="86"/>
      <c r="G642" s="86"/>
      <c r="H642" s="86"/>
      <c r="I642" s="86"/>
      <c r="J642" s="158"/>
      <c r="K642" s="158"/>
      <c r="L642" s="87"/>
      <c r="M642" s="87"/>
      <c r="N642" s="87"/>
      <c r="O642" s="87"/>
      <c r="P642" s="87"/>
      <c r="Q642" s="87"/>
      <c r="R642" s="87"/>
      <c r="S642" s="158"/>
      <c r="T642" s="158"/>
      <c r="U642" s="88"/>
      <c r="V642" s="158"/>
      <c r="W642" s="87"/>
    </row>
    <row r="643" spans="1:23" ht="21" customHeight="1" x14ac:dyDescent="0.25">
      <c r="A643" s="158"/>
      <c r="B643" s="158"/>
      <c r="C643" s="85"/>
      <c r="D643" s="158"/>
      <c r="E643" s="158"/>
      <c r="F643" s="86"/>
      <c r="G643" s="86"/>
      <c r="H643" s="86"/>
      <c r="I643" s="86"/>
      <c r="J643" s="158"/>
      <c r="K643" s="158"/>
      <c r="L643" s="87"/>
      <c r="M643" s="87"/>
      <c r="N643" s="87"/>
      <c r="O643" s="87"/>
      <c r="P643" s="87"/>
      <c r="Q643" s="87"/>
      <c r="R643" s="87"/>
      <c r="S643" s="158"/>
      <c r="T643" s="158"/>
      <c r="U643" s="88"/>
      <c r="V643" s="158"/>
      <c r="W643" s="87"/>
    </row>
    <row r="644" spans="1:23" ht="21" customHeight="1" x14ac:dyDescent="0.25">
      <c r="A644" s="158"/>
      <c r="B644" s="158"/>
      <c r="C644" s="85"/>
      <c r="D644" s="158"/>
      <c r="E644" s="158"/>
      <c r="F644" s="86"/>
      <c r="G644" s="86"/>
      <c r="H644" s="86"/>
      <c r="I644" s="86"/>
      <c r="J644" s="158"/>
      <c r="K644" s="158"/>
      <c r="L644" s="87"/>
      <c r="M644" s="87"/>
      <c r="N644" s="87"/>
      <c r="O644" s="87"/>
      <c r="P644" s="87"/>
      <c r="Q644" s="87"/>
      <c r="R644" s="87"/>
      <c r="S644" s="158"/>
      <c r="T644" s="158"/>
      <c r="U644" s="88"/>
      <c r="V644" s="158"/>
      <c r="W644" s="87"/>
    </row>
    <row r="645" spans="1:23" ht="21" customHeight="1" x14ac:dyDescent="0.25">
      <c r="A645" s="158"/>
      <c r="B645" s="158"/>
      <c r="C645" s="85"/>
      <c r="D645" s="158"/>
      <c r="E645" s="158"/>
      <c r="F645" s="86"/>
      <c r="G645" s="86"/>
      <c r="H645" s="86"/>
      <c r="I645" s="86"/>
      <c r="J645" s="158"/>
      <c r="K645" s="158"/>
      <c r="L645" s="87"/>
      <c r="M645" s="87"/>
      <c r="N645" s="87"/>
      <c r="O645" s="87"/>
      <c r="P645" s="87"/>
      <c r="Q645" s="87"/>
      <c r="R645" s="87"/>
      <c r="S645" s="158"/>
      <c r="T645" s="158"/>
      <c r="U645" s="88"/>
      <c r="V645" s="158"/>
      <c r="W645" s="87"/>
    </row>
    <row r="646" spans="1:23" ht="21" customHeight="1" x14ac:dyDescent="0.25">
      <c r="A646" s="158"/>
      <c r="B646" s="158"/>
      <c r="C646" s="85"/>
      <c r="D646" s="158"/>
      <c r="E646" s="158"/>
      <c r="F646" s="86"/>
      <c r="G646" s="86"/>
      <c r="H646" s="86"/>
      <c r="I646" s="86"/>
      <c r="J646" s="158"/>
      <c r="K646" s="158"/>
      <c r="L646" s="87"/>
      <c r="M646" s="87"/>
      <c r="N646" s="87"/>
      <c r="O646" s="87"/>
      <c r="P646" s="87"/>
      <c r="Q646" s="87"/>
      <c r="R646" s="87"/>
      <c r="S646" s="158"/>
      <c r="T646" s="158"/>
      <c r="U646" s="88"/>
      <c r="V646" s="158"/>
      <c r="W646" s="87"/>
    </row>
    <row r="647" spans="1:23" ht="21" customHeight="1" x14ac:dyDescent="0.25">
      <c r="A647" s="158"/>
      <c r="B647" s="158"/>
      <c r="C647" s="85"/>
      <c r="D647" s="158"/>
      <c r="E647" s="158"/>
      <c r="F647" s="86"/>
      <c r="G647" s="86"/>
      <c r="H647" s="86"/>
      <c r="I647" s="86"/>
      <c r="J647" s="158"/>
      <c r="K647" s="158"/>
      <c r="L647" s="87"/>
      <c r="M647" s="87"/>
      <c r="N647" s="87"/>
      <c r="O647" s="87"/>
      <c r="P647" s="87"/>
      <c r="Q647" s="87"/>
      <c r="R647" s="87"/>
      <c r="S647" s="158"/>
      <c r="T647" s="158"/>
      <c r="U647" s="88"/>
      <c r="V647" s="158"/>
      <c r="W647" s="87"/>
    </row>
    <row r="648" spans="1:23" ht="21" customHeight="1" x14ac:dyDescent="0.25">
      <c r="A648" s="158"/>
      <c r="B648" s="158"/>
      <c r="C648" s="85"/>
      <c r="D648" s="158"/>
      <c r="E648" s="158"/>
      <c r="F648" s="86"/>
      <c r="G648" s="86"/>
      <c r="H648" s="86"/>
      <c r="I648" s="86"/>
      <c r="J648" s="158"/>
      <c r="K648" s="158"/>
      <c r="L648" s="87"/>
      <c r="M648" s="87"/>
      <c r="N648" s="87"/>
      <c r="O648" s="87"/>
      <c r="P648" s="87"/>
      <c r="Q648" s="87"/>
      <c r="R648" s="87"/>
      <c r="S648" s="158"/>
      <c r="T648" s="158"/>
      <c r="U648" s="88"/>
      <c r="V648" s="158"/>
      <c r="W648" s="87"/>
    </row>
    <row r="649" spans="1:23" ht="21" customHeight="1" x14ac:dyDescent="0.25">
      <c r="A649" s="158"/>
      <c r="B649" s="158"/>
      <c r="C649" s="85"/>
      <c r="D649" s="158"/>
      <c r="E649" s="158"/>
      <c r="F649" s="86"/>
      <c r="G649" s="86"/>
      <c r="H649" s="86"/>
      <c r="I649" s="86"/>
      <c r="J649" s="158"/>
      <c r="K649" s="158"/>
      <c r="L649" s="87"/>
      <c r="M649" s="87"/>
      <c r="N649" s="87"/>
      <c r="O649" s="87"/>
      <c r="P649" s="87"/>
      <c r="Q649" s="87"/>
      <c r="R649" s="87"/>
      <c r="S649" s="158"/>
      <c r="T649" s="158"/>
      <c r="U649" s="88"/>
      <c r="V649" s="158"/>
      <c r="W649" s="87"/>
    </row>
    <row r="650" spans="1:23" ht="21" customHeight="1" x14ac:dyDescent="0.25">
      <c r="A650" s="158"/>
      <c r="B650" s="158"/>
      <c r="C650" s="85"/>
      <c r="D650" s="158"/>
      <c r="E650" s="158"/>
      <c r="F650" s="86"/>
      <c r="G650" s="86"/>
      <c r="H650" s="86"/>
      <c r="I650" s="86"/>
      <c r="J650" s="158"/>
      <c r="K650" s="158"/>
      <c r="L650" s="87"/>
      <c r="M650" s="87"/>
      <c r="N650" s="87"/>
      <c r="O650" s="87"/>
      <c r="P650" s="87"/>
      <c r="Q650" s="87"/>
      <c r="R650" s="87"/>
      <c r="S650" s="158"/>
      <c r="T650" s="158"/>
      <c r="U650" s="88"/>
      <c r="V650" s="158"/>
      <c r="W650" s="87"/>
    </row>
    <row r="651" spans="1:23" ht="21" customHeight="1" x14ac:dyDescent="0.25">
      <c r="A651" s="158"/>
      <c r="B651" s="158"/>
      <c r="C651" s="85"/>
      <c r="D651" s="158"/>
      <c r="E651" s="158"/>
      <c r="F651" s="86"/>
      <c r="G651" s="86"/>
      <c r="H651" s="86"/>
      <c r="I651" s="86"/>
      <c r="J651" s="158"/>
      <c r="K651" s="158"/>
      <c r="L651" s="87"/>
      <c r="M651" s="87"/>
      <c r="N651" s="87"/>
      <c r="O651" s="87"/>
      <c r="P651" s="87"/>
      <c r="Q651" s="87"/>
      <c r="R651" s="87"/>
      <c r="S651" s="158"/>
      <c r="T651" s="158"/>
      <c r="U651" s="88"/>
      <c r="V651" s="158"/>
      <c r="W651" s="87"/>
    </row>
    <row r="652" spans="1:23" ht="21" customHeight="1" x14ac:dyDescent="0.25">
      <c r="A652" s="158"/>
      <c r="B652" s="158"/>
      <c r="C652" s="85"/>
      <c r="D652" s="158"/>
      <c r="E652" s="158"/>
      <c r="F652" s="86"/>
      <c r="G652" s="86"/>
      <c r="H652" s="86"/>
      <c r="I652" s="86"/>
      <c r="J652" s="158"/>
      <c r="K652" s="158"/>
      <c r="L652" s="87"/>
      <c r="M652" s="87"/>
      <c r="N652" s="87"/>
      <c r="O652" s="87"/>
      <c r="P652" s="87"/>
      <c r="Q652" s="87"/>
      <c r="R652" s="87"/>
      <c r="S652" s="158"/>
      <c r="T652" s="158"/>
      <c r="U652" s="88"/>
      <c r="V652" s="158"/>
      <c r="W652" s="87"/>
    </row>
    <row r="653" spans="1:23" ht="21" customHeight="1" x14ac:dyDescent="0.25">
      <c r="A653" s="158"/>
      <c r="B653" s="158"/>
      <c r="C653" s="85"/>
      <c r="D653" s="158"/>
      <c r="E653" s="158"/>
      <c r="F653" s="86"/>
      <c r="G653" s="86"/>
      <c r="H653" s="86"/>
      <c r="I653" s="86"/>
      <c r="J653" s="158"/>
      <c r="K653" s="158"/>
      <c r="L653" s="87"/>
      <c r="M653" s="87"/>
      <c r="N653" s="87"/>
      <c r="O653" s="87"/>
      <c r="P653" s="87"/>
      <c r="Q653" s="87"/>
      <c r="R653" s="87"/>
      <c r="S653" s="158"/>
      <c r="T653" s="158"/>
      <c r="U653" s="88"/>
      <c r="V653" s="158"/>
      <c r="W653" s="87"/>
    </row>
    <row r="654" spans="1:23" ht="21" customHeight="1" x14ac:dyDescent="0.25">
      <c r="A654" s="158"/>
      <c r="B654" s="158"/>
      <c r="C654" s="85"/>
      <c r="D654" s="158"/>
      <c r="E654" s="158"/>
      <c r="F654" s="86"/>
      <c r="G654" s="86"/>
      <c r="H654" s="86"/>
      <c r="I654" s="86"/>
      <c r="J654" s="158"/>
      <c r="K654" s="158"/>
      <c r="L654" s="87"/>
      <c r="M654" s="87"/>
      <c r="N654" s="87"/>
      <c r="O654" s="87"/>
      <c r="P654" s="87"/>
      <c r="Q654" s="87"/>
      <c r="R654" s="87"/>
      <c r="S654" s="158"/>
      <c r="T654" s="158"/>
      <c r="U654" s="88"/>
      <c r="V654" s="158"/>
      <c r="W654" s="87"/>
    </row>
    <row r="655" spans="1:23" ht="21" customHeight="1" x14ac:dyDescent="0.25">
      <c r="A655" s="158"/>
      <c r="B655" s="158"/>
      <c r="C655" s="85"/>
      <c r="D655" s="158"/>
      <c r="E655" s="158"/>
      <c r="F655" s="86"/>
      <c r="G655" s="86"/>
      <c r="H655" s="86"/>
      <c r="I655" s="86"/>
      <c r="J655" s="158"/>
      <c r="K655" s="158"/>
      <c r="L655" s="87"/>
      <c r="M655" s="87"/>
      <c r="N655" s="87"/>
      <c r="O655" s="87"/>
      <c r="P655" s="87"/>
      <c r="Q655" s="87"/>
      <c r="R655" s="87"/>
      <c r="S655" s="158"/>
      <c r="T655" s="158"/>
      <c r="U655" s="88"/>
      <c r="V655" s="158"/>
      <c r="W655" s="87"/>
    </row>
    <row r="656" spans="1:23" ht="21" customHeight="1" x14ac:dyDescent="0.25">
      <c r="A656" s="158"/>
      <c r="B656" s="158"/>
      <c r="C656" s="85"/>
      <c r="D656" s="158"/>
      <c r="E656" s="158"/>
      <c r="F656" s="86"/>
      <c r="G656" s="86"/>
      <c r="H656" s="86"/>
      <c r="I656" s="86"/>
      <c r="J656" s="158"/>
      <c r="K656" s="158"/>
      <c r="L656" s="87"/>
      <c r="M656" s="87"/>
      <c r="N656" s="87"/>
      <c r="O656" s="87"/>
      <c r="P656" s="87"/>
      <c r="Q656" s="87"/>
      <c r="R656" s="87"/>
      <c r="S656" s="158"/>
      <c r="T656" s="158"/>
      <c r="U656" s="88"/>
      <c r="V656" s="158"/>
      <c r="W656" s="87"/>
    </row>
    <row r="657" spans="1:23" ht="21" customHeight="1" x14ac:dyDescent="0.25">
      <c r="A657" s="158"/>
      <c r="B657" s="158"/>
      <c r="C657" s="85"/>
      <c r="D657" s="158"/>
      <c r="E657" s="158"/>
      <c r="F657" s="86"/>
      <c r="G657" s="86"/>
      <c r="H657" s="86"/>
      <c r="I657" s="86"/>
      <c r="J657" s="158"/>
      <c r="K657" s="158"/>
      <c r="L657" s="87"/>
      <c r="M657" s="87"/>
      <c r="N657" s="87"/>
      <c r="O657" s="87"/>
      <c r="P657" s="87"/>
      <c r="Q657" s="87"/>
      <c r="R657" s="87"/>
      <c r="S657" s="158"/>
      <c r="T657" s="158"/>
      <c r="U657" s="88"/>
      <c r="V657" s="158"/>
      <c r="W657" s="87"/>
    </row>
    <row r="658" spans="1:23" ht="21" customHeight="1" x14ac:dyDescent="0.25">
      <c r="A658" s="158"/>
      <c r="B658" s="158"/>
      <c r="C658" s="85"/>
      <c r="D658" s="158"/>
      <c r="E658" s="158"/>
      <c r="F658" s="86"/>
      <c r="G658" s="86"/>
      <c r="H658" s="86"/>
      <c r="I658" s="86"/>
      <c r="J658" s="158"/>
      <c r="K658" s="158"/>
      <c r="L658" s="87"/>
      <c r="M658" s="87"/>
      <c r="N658" s="87"/>
      <c r="O658" s="87"/>
      <c r="P658" s="87"/>
      <c r="Q658" s="87"/>
      <c r="R658" s="87"/>
      <c r="S658" s="158"/>
      <c r="T658" s="158"/>
      <c r="U658" s="88"/>
      <c r="V658" s="158"/>
      <c r="W658" s="87"/>
    </row>
    <row r="659" spans="1:23" ht="21" customHeight="1" x14ac:dyDescent="0.25">
      <c r="A659" s="158"/>
      <c r="B659" s="158"/>
      <c r="C659" s="85"/>
      <c r="D659" s="158"/>
      <c r="E659" s="158"/>
      <c r="F659" s="86"/>
      <c r="G659" s="86"/>
      <c r="H659" s="86"/>
      <c r="I659" s="86"/>
      <c r="J659" s="158"/>
      <c r="K659" s="158"/>
      <c r="L659" s="87"/>
      <c r="M659" s="87"/>
      <c r="N659" s="87"/>
      <c r="O659" s="87"/>
      <c r="P659" s="87"/>
      <c r="Q659" s="87"/>
      <c r="R659" s="87"/>
      <c r="S659" s="158"/>
      <c r="T659" s="158"/>
      <c r="U659" s="88"/>
      <c r="V659" s="158"/>
      <c r="W659" s="87"/>
    </row>
    <row r="660" spans="1:23" ht="21" customHeight="1" x14ac:dyDescent="0.25">
      <c r="A660" s="158"/>
      <c r="B660" s="158"/>
      <c r="C660" s="85"/>
      <c r="D660" s="158"/>
      <c r="E660" s="158"/>
      <c r="F660" s="86"/>
      <c r="G660" s="86"/>
      <c r="H660" s="86"/>
      <c r="I660" s="86"/>
      <c r="J660" s="158"/>
      <c r="K660" s="158"/>
      <c r="L660" s="87"/>
      <c r="M660" s="87"/>
      <c r="N660" s="87"/>
      <c r="O660" s="87"/>
      <c r="P660" s="87"/>
      <c r="Q660" s="87"/>
      <c r="R660" s="87"/>
      <c r="S660" s="158"/>
      <c r="T660" s="158"/>
      <c r="U660" s="88"/>
      <c r="V660" s="158"/>
      <c r="W660" s="87"/>
    </row>
    <row r="661" spans="1:23" ht="21" customHeight="1" x14ac:dyDescent="0.25">
      <c r="A661" s="158"/>
      <c r="B661" s="158"/>
      <c r="C661" s="85"/>
      <c r="D661" s="158"/>
      <c r="E661" s="158"/>
      <c r="F661" s="86"/>
      <c r="G661" s="86"/>
      <c r="H661" s="86"/>
      <c r="I661" s="86"/>
      <c r="J661" s="158"/>
      <c r="K661" s="158"/>
      <c r="L661" s="87"/>
      <c r="M661" s="87"/>
      <c r="N661" s="87"/>
      <c r="O661" s="87"/>
      <c r="P661" s="87"/>
      <c r="Q661" s="87"/>
      <c r="R661" s="87"/>
      <c r="S661" s="158"/>
      <c r="T661" s="158"/>
      <c r="U661" s="88"/>
      <c r="V661" s="158"/>
      <c r="W661" s="87"/>
    </row>
    <row r="662" spans="1:23" ht="21" customHeight="1" x14ac:dyDescent="0.25">
      <c r="A662" s="158"/>
      <c r="B662" s="158"/>
      <c r="C662" s="85"/>
      <c r="D662" s="158"/>
      <c r="E662" s="158"/>
      <c r="F662" s="86"/>
      <c r="G662" s="86"/>
      <c r="H662" s="86"/>
      <c r="I662" s="86"/>
      <c r="J662" s="158"/>
      <c r="K662" s="158"/>
      <c r="L662" s="87"/>
      <c r="M662" s="87"/>
      <c r="N662" s="87"/>
      <c r="O662" s="87"/>
      <c r="P662" s="87"/>
      <c r="Q662" s="87"/>
      <c r="R662" s="87"/>
      <c r="S662" s="158"/>
      <c r="T662" s="158"/>
      <c r="U662" s="88"/>
      <c r="V662" s="158"/>
      <c r="W662" s="87"/>
    </row>
    <row r="663" spans="1:23" ht="21" customHeight="1" x14ac:dyDescent="0.25">
      <c r="A663" s="158"/>
      <c r="B663" s="158"/>
      <c r="C663" s="85"/>
      <c r="D663" s="158"/>
      <c r="E663" s="158"/>
      <c r="F663" s="86"/>
      <c r="G663" s="86"/>
      <c r="H663" s="86"/>
      <c r="I663" s="86"/>
      <c r="J663" s="158"/>
      <c r="K663" s="158"/>
      <c r="L663" s="87"/>
      <c r="M663" s="87"/>
      <c r="N663" s="87"/>
      <c r="O663" s="87"/>
      <c r="P663" s="87"/>
      <c r="Q663" s="87"/>
      <c r="R663" s="87"/>
      <c r="S663" s="158"/>
      <c r="T663" s="158"/>
      <c r="U663" s="88"/>
      <c r="V663" s="158"/>
      <c r="W663" s="87"/>
    </row>
    <row r="664" spans="1:23" ht="21" customHeight="1" x14ac:dyDescent="0.25">
      <c r="A664" s="158"/>
      <c r="B664" s="158"/>
      <c r="C664" s="85"/>
      <c r="D664" s="158"/>
      <c r="E664" s="158"/>
      <c r="F664" s="86"/>
      <c r="G664" s="86"/>
      <c r="H664" s="86"/>
      <c r="I664" s="86"/>
      <c r="J664" s="158"/>
      <c r="K664" s="158"/>
      <c r="L664" s="87"/>
      <c r="M664" s="87"/>
      <c r="N664" s="87"/>
      <c r="O664" s="87"/>
      <c r="P664" s="87"/>
      <c r="Q664" s="87"/>
      <c r="R664" s="87"/>
      <c r="S664" s="158"/>
      <c r="T664" s="158"/>
      <c r="U664" s="88"/>
      <c r="V664" s="158"/>
      <c r="W664" s="87"/>
    </row>
    <row r="665" spans="1:23" ht="21" customHeight="1" x14ac:dyDescent="0.25">
      <c r="A665" s="158"/>
      <c r="B665" s="158"/>
      <c r="C665" s="85"/>
      <c r="D665" s="158"/>
      <c r="E665" s="158"/>
      <c r="F665" s="86"/>
      <c r="G665" s="86"/>
      <c r="H665" s="86"/>
      <c r="I665" s="86"/>
      <c r="J665" s="158"/>
      <c r="K665" s="158"/>
      <c r="L665" s="87"/>
      <c r="M665" s="87"/>
      <c r="N665" s="87"/>
      <c r="O665" s="87"/>
      <c r="P665" s="87"/>
      <c r="Q665" s="87"/>
      <c r="R665" s="87"/>
      <c r="S665" s="158"/>
      <c r="T665" s="158"/>
      <c r="U665" s="88"/>
      <c r="V665" s="158"/>
      <c r="W665" s="87"/>
    </row>
    <row r="666" spans="1:23" ht="21" customHeight="1" x14ac:dyDescent="0.25">
      <c r="A666" s="158"/>
      <c r="B666" s="158"/>
      <c r="C666" s="85"/>
      <c r="D666" s="158"/>
      <c r="E666" s="158"/>
      <c r="F666" s="86"/>
      <c r="G666" s="86"/>
      <c r="H666" s="86"/>
      <c r="I666" s="86"/>
      <c r="J666" s="158"/>
      <c r="K666" s="158"/>
      <c r="L666" s="87"/>
      <c r="M666" s="87"/>
      <c r="N666" s="87"/>
      <c r="O666" s="87"/>
      <c r="P666" s="87"/>
      <c r="Q666" s="87"/>
      <c r="R666" s="87"/>
      <c r="S666" s="158"/>
      <c r="T666" s="158"/>
      <c r="U666" s="88"/>
      <c r="V666" s="158"/>
      <c r="W666" s="87"/>
    </row>
    <row r="667" spans="1:23" ht="21" customHeight="1" x14ac:dyDescent="0.25">
      <c r="A667" s="158"/>
      <c r="B667" s="158"/>
      <c r="C667" s="85"/>
      <c r="D667" s="158"/>
      <c r="E667" s="158"/>
      <c r="F667" s="86"/>
      <c r="G667" s="86"/>
      <c r="H667" s="86"/>
      <c r="I667" s="86"/>
      <c r="J667" s="158"/>
      <c r="K667" s="158"/>
      <c r="L667" s="87"/>
      <c r="M667" s="87"/>
      <c r="N667" s="87"/>
      <c r="O667" s="87"/>
      <c r="P667" s="87"/>
      <c r="Q667" s="87"/>
      <c r="R667" s="87"/>
      <c r="S667" s="158"/>
      <c r="T667" s="158"/>
      <c r="U667" s="88"/>
      <c r="V667" s="158"/>
      <c r="W667" s="87"/>
    </row>
    <row r="668" spans="1:23" ht="21" customHeight="1" x14ac:dyDescent="0.25">
      <c r="A668" s="158"/>
      <c r="B668" s="158"/>
      <c r="C668" s="85"/>
      <c r="D668" s="158"/>
      <c r="E668" s="158"/>
      <c r="F668" s="86"/>
      <c r="G668" s="86"/>
      <c r="H668" s="86"/>
      <c r="I668" s="86"/>
      <c r="J668" s="158"/>
      <c r="K668" s="158"/>
      <c r="L668" s="87"/>
      <c r="M668" s="87"/>
      <c r="N668" s="87"/>
      <c r="O668" s="87"/>
      <c r="P668" s="87"/>
      <c r="Q668" s="87"/>
      <c r="R668" s="87"/>
      <c r="S668" s="158"/>
      <c r="T668" s="158"/>
      <c r="U668" s="88"/>
      <c r="V668" s="158"/>
      <c r="W668" s="87"/>
    </row>
    <row r="669" spans="1:23" ht="21" customHeight="1" x14ac:dyDescent="0.25">
      <c r="A669" s="158"/>
      <c r="B669" s="158"/>
      <c r="C669" s="85"/>
      <c r="D669" s="158"/>
      <c r="E669" s="158"/>
      <c r="F669" s="86"/>
      <c r="G669" s="86"/>
      <c r="H669" s="86"/>
      <c r="I669" s="86"/>
      <c r="J669" s="158"/>
      <c r="K669" s="158"/>
      <c r="L669" s="87"/>
      <c r="M669" s="87"/>
      <c r="N669" s="87"/>
      <c r="O669" s="87"/>
      <c r="P669" s="87"/>
      <c r="Q669" s="87"/>
      <c r="R669" s="87"/>
      <c r="S669" s="158"/>
      <c r="T669" s="158"/>
      <c r="U669" s="88"/>
      <c r="V669" s="158"/>
      <c r="W669" s="87"/>
    </row>
    <row r="670" spans="1:23" ht="21" customHeight="1" x14ac:dyDescent="0.25">
      <c r="A670" s="158"/>
      <c r="B670" s="158"/>
      <c r="C670" s="85"/>
      <c r="D670" s="158"/>
      <c r="E670" s="158"/>
      <c r="F670" s="86"/>
      <c r="G670" s="86"/>
      <c r="H670" s="86"/>
      <c r="I670" s="86"/>
      <c r="J670" s="158"/>
      <c r="K670" s="158"/>
      <c r="L670" s="87"/>
      <c r="M670" s="87"/>
      <c r="N670" s="87"/>
      <c r="O670" s="87"/>
      <c r="P670" s="87"/>
      <c r="Q670" s="87"/>
      <c r="R670" s="87"/>
      <c r="S670" s="158"/>
      <c r="T670" s="158"/>
      <c r="U670" s="88"/>
      <c r="V670" s="158"/>
      <c r="W670" s="87"/>
    </row>
    <row r="671" spans="1:23" ht="21" customHeight="1" x14ac:dyDescent="0.25">
      <c r="A671" s="158"/>
      <c r="B671" s="158"/>
      <c r="C671" s="85"/>
      <c r="D671" s="158"/>
      <c r="E671" s="158"/>
      <c r="F671" s="86"/>
      <c r="G671" s="86"/>
      <c r="H671" s="86"/>
      <c r="I671" s="86"/>
      <c r="J671" s="158"/>
      <c r="K671" s="158"/>
      <c r="L671" s="87"/>
      <c r="M671" s="87"/>
      <c r="N671" s="87"/>
      <c r="O671" s="87"/>
      <c r="P671" s="87"/>
      <c r="Q671" s="87"/>
      <c r="R671" s="87"/>
      <c r="S671" s="158"/>
      <c r="T671" s="158"/>
      <c r="U671" s="88"/>
      <c r="V671" s="158"/>
      <c r="W671" s="87"/>
    </row>
    <row r="672" spans="1:23" ht="21" customHeight="1" x14ac:dyDescent="0.25">
      <c r="A672" s="158"/>
      <c r="B672" s="158"/>
      <c r="C672" s="85"/>
      <c r="D672" s="158"/>
      <c r="E672" s="158"/>
      <c r="F672" s="86"/>
      <c r="G672" s="86"/>
      <c r="H672" s="86"/>
      <c r="I672" s="86"/>
      <c r="J672" s="158"/>
      <c r="K672" s="158"/>
      <c r="L672" s="87"/>
      <c r="M672" s="87"/>
      <c r="N672" s="87"/>
      <c r="O672" s="87"/>
      <c r="P672" s="87"/>
      <c r="Q672" s="87"/>
      <c r="R672" s="87"/>
      <c r="S672" s="158"/>
      <c r="T672" s="158"/>
      <c r="U672" s="88"/>
      <c r="V672" s="158"/>
      <c r="W672" s="87"/>
    </row>
    <row r="673" spans="1:23" ht="21" customHeight="1" x14ac:dyDescent="0.25">
      <c r="A673" s="158"/>
      <c r="B673" s="158"/>
      <c r="C673" s="85"/>
      <c r="D673" s="158"/>
      <c r="E673" s="158"/>
      <c r="F673" s="86"/>
      <c r="G673" s="86"/>
      <c r="H673" s="86"/>
      <c r="I673" s="86"/>
      <c r="J673" s="158"/>
      <c r="K673" s="158"/>
      <c r="L673" s="87"/>
      <c r="M673" s="87"/>
      <c r="N673" s="87"/>
      <c r="O673" s="87"/>
      <c r="P673" s="87"/>
      <c r="Q673" s="87"/>
      <c r="R673" s="87"/>
      <c r="S673" s="158"/>
      <c r="T673" s="158"/>
      <c r="U673" s="88"/>
      <c r="V673" s="158"/>
      <c r="W673" s="87"/>
    </row>
    <row r="674" spans="1:23" ht="21" customHeight="1" x14ac:dyDescent="0.25">
      <c r="A674" s="158"/>
      <c r="B674" s="158"/>
      <c r="C674" s="85"/>
      <c r="D674" s="158"/>
      <c r="E674" s="158"/>
      <c r="F674" s="86"/>
      <c r="G674" s="86"/>
      <c r="H674" s="86"/>
      <c r="I674" s="86"/>
      <c r="J674" s="158"/>
      <c r="K674" s="158"/>
      <c r="L674" s="87"/>
      <c r="M674" s="87"/>
      <c r="N674" s="87"/>
      <c r="O674" s="87"/>
      <c r="P674" s="87"/>
      <c r="Q674" s="87"/>
      <c r="R674" s="87"/>
      <c r="S674" s="158"/>
      <c r="T674" s="158"/>
      <c r="U674" s="88"/>
      <c r="V674" s="158"/>
      <c r="W674" s="87"/>
    </row>
    <row r="675" spans="1:23" ht="21" customHeight="1" x14ac:dyDescent="0.25">
      <c r="A675" s="158"/>
      <c r="B675" s="158"/>
      <c r="C675" s="85"/>
      <c r="D675" s="158"/>
      <c r="E675" s="158"/>
      <c r="F675" s="86"/>
      <c r="G675" s="86"/>
      <c r="H675" s="86"/>
      <c r="I675" s="86"/>
      <c r="J675" s="158"/>
      <c r="K675" s="158"/>
      <c r="L675" s="87"/>
      <c r="M675" s="87"/>
      <c r="N675" s="87"/>
      <c r="O675" s="87"/>
      <c r="P675" s="87"/>
      <c r="Q675" s="87"/>
      <c r="R675" s="87"/>
      <c r="S675" s="158"/>
      <c r="T675" s="158"/>
      <c r="U675" s="88"/>
      <c r="V675" s="158"/>
      <c r="W675" s="87"/>
    </row>
    <row r="676" spans="1:23" ht="21" customHeight="1" x14ac:dyDescent="0.25">
      <c r="A676" s="158"/>
      <c r="B676" s="158"/>
      <c r="C676" s="85"/>
      <c r="D676" s="158"/>
      <c r="E676" s="158"/>
      <c r="F676" s="86"/>
      <c r="G676" s="86"/>
      <c r="H676" s="86"/>
      <c r="I676" s="86"/>
      <c r="J676" s="158"/>
      <c r="K676" s="158"/>
      <c r="L676" s="87"/>
      <c r="M676" s="87"/>
      <c r="N676" s="87"/>
      <c r="O676" s="87"/>
      <c r="P676" s="87"/>
      <c r="Q676" s="87"/>
      <c r="R676" s="87"/>
      <c r="S676" s="158"/>
      <c r="T676" s="158"/>
      <c r="U676" s="88"/>
      <c r="V676" s="158"/>
      <c r="W676" s="87"/>
    </row>
    <row r="677" spans="1:23" ht="21" customHeight="1" x14ac:dyDescent="0.25">
      <c r="A677" s="158"/>
      <c r="B677" s="158"/>
      <c r="C677" s="85"/>
      <c r="D677" s="158"/>
      <c r="E677" s="158"/>
      <c r="F677" s="86"/>
      <c r="G677" s="86"/>
      <c r="H677" s="86"/>
      <c r="I677" s="86"/>
      <c r="J677" s="158"/>
      <c r="K677" s="158"/>
      <c r="L677" s="87"/>
      <c r="M677" s="87"/>
      <c r="N677" s="87"/>
      <c r="O677" s="87"/>
      <c r="P677" s="87"/>
      <c r="Q677" s="87"/>
      <c r="R677" s="87"/>
      <c r="S677" s="158"/>
      <c r="T677" s="158"/>
      <c r="U677" s="88"/>
      <c r="V677" s="158"/>
      <c r="W677" s="87"/>
    </row>
    <row r="678" spans="1:23" ht="21" customHeight="1" x14ac:dyDescent="0.25">
      <c r="A678" s="158"/>
      <c r="B678" s="158"/>
      <c r="C678" s="85"/>
      <c r="D678" s="158"/>
      <c r="E678" s="158"/>
      <c r="F678" s="86"/>
      <c r="G678" s="86"/>
      <c r="H678" s="86"/>
      <c r="I678" s="86"/>
      <c r="J678" s="158"/>
      <c r="K678" s="158"/>
      <c r="L678" s="87"/>
      <c r="M678" s="87"/>
      <c r="N678" s="87"/>
      <c r="O678" s="87"/>
      <c r="P678" s="87"/>
      <c r="Q678" s="87"/>
      <c r="R678" s="87"/>
      <c r="S678" s="158"/>
      <c r="T678" s="158"/>
      <c r="U678" s="88"/>
      <c r="V678" s="158"/>
      <c r="W678" s="87"/>
    </row>
    <row r="679" spans="1:23" ht="21" customHeight="1" x14ac:dyDescent="0.25">
      <c r="A679" s="158"/>
      <c r="B679" s="158"/>
      <c r="C679" s="85"/>
      <c r="D679" s="158"/>
      <c r="E679" s="158"/>
      <c r="F679" s="86"/>
      <c r="G679" s="86"/>
      <c r="H679" s="86"/>
      <c r="I679" s="86"/>
      <c r="J679" s="158"/>
      <c r="K679" s="158"/>
      <c r="L679" s="87"/>
      <c r="M679" s="87"/>
      <c r="N679" s="87"/>
      <c r="O679" s="87"/>
      <c r="P679" s="87"/>
      <c r="Q679" s="87"/>
      <c r="R679" s="87"/>
      <c r="S679" s="158"/>
      <c r="T679" s="158"/>
      <c r="U679" s="88"/>
      <c r="V679" s="158"/>
      <c r="W679" s="87"/>
    </row>
    <row r="680" spans="1:23" ht="21" customHeight="1" x14ac:dyDescent="0.25">
      <c r="A680" s="158"/>
      <c r="B680" s="158"/>
      <c r="C680" s="85"/>
      <c r="D680" s="158"/>
      <c r="E680" s="158"/>
      <c r="F680" s="86"/>
      <c r="G680" s="86"/>
      <c r="H680" s="86"/>
      <c r="I680" s="86"/>
      <c r="J680" s="158"/>
      <c r="K680" s="158"/>
      <c r="L680" s="87"/>
      <c r="M680" s="87"/>
      <c r="N680" s="87"/>
      <c r="O680" s="87"/>
      <c r="P680" s="87"/>
      <c r="Q680" s="87"/>
      <c r="R680" s="87"/>
      <c r="S680" s="158"/>
      <c r="T680" s="158"/>
      <c r="U680" s="88"/>
      <c r="V680" s="158"/>
      <c r="W680" s="87"/>
    </row>
    <row r="681" spans="1:23" ht="21" customHeight="1" x14ac:dyDescent="0.25">
      <c r="A681" s="158"/>
      <c r="B681" s="158"/>
      <c r="C681" s="85"/>
      <c r="D681" s="158"/>
      <c r="E681" s="158"/>
      <c r="F681" s="86"/>
      <c r="G681" s="86"/>
      <c r="H681" s="86"/>
      <c r="I681" s="86"/>
      <c r="J681" s="158"/>
      <c r="K681" s="158"/>
      <c r="L681" s="87"/>
      <c r="M681" s="87"/>
      <c r="N681" s="87"/>
      <c r="O681" s="87"/>
      <c r="P681" s="87"/>
      <c r="Q681" s="87"/>
      <c r="R681" s="87"/>
      <c r="S681" s="158"/>
      <c r="T681" s="158"/>
      <c r="U681" s="88"/>
      <c r="V681" s="158"/>
      <c r="W681" s="87"/>
    </row>
    <row r="682" spans="1:23" ht="21" customHeight="1" x14ac:dyDescent="0.25">
      <c r="A682" s="158"/>
      <c r="B682" s="158"/>
      <c r="C682" s="85"/>
      <c r="D682" s="158"/>
      <c r="E682" s="158"/>
      <c r="F682" s="86"/>
      <c r="G682" s="86"/>
      <c r="H682" s="86"/>
      <c r="I682" s="86"/>
      <c r="J682" s="158"/>
      <c r="K682" s="158"/>
      <c r="L682" s="87"/>
      <c r="M682" s="87"/>
      <c r="N682" s="87"/>
      <c r="O682" s="87"/>
      <c r="P682" s="87"/>
      <c r="Q682" s="87"/>
      <c r="R682" s="87"/>
      <c r="S682" s="158"/>
      <c r="T682" s="158"/>
      <c r="U682" s="88"/>
      <c r="V682" s="158"/>
      <c r="W682" s="87"/>
    </row>
    <row r="683" spans="1:23" ht="21" customHeight="1" x14ac:dyDescent="0.25">
      <c r="A683" s="158"/>
      <c r="B683" s="158"/>
      <c r="C683" s="85"/>
      <c r="D683" s="158"/>
      <c r="E683" s="158"/>
      <c r="F683" s="86"/>
      <c r="G683" s="86"/>
      <c r="H683" s="86"/>
      <c r="I683" s="86"/>
      <c r="J683" s="158"/>
      <c r="K683" s="158"/>
      <c r="L683" s="87"/>
      <c r="M683" s="87"/>
      <c r="N683" s="87"/>
      <c r="O683" s="87"/>
      <c r="P683" s="87"/>
      <c r="Q683" s="87"/>
      <c r="R683" s="87"/>
      <c r="S683" s="158"/>
      <c r="T683" s="158"/>
      <c r="U683" s="88"/>
      <c r="V683" s="158"/>
      <c r="W683" s="87"/>
    </row>
    <row r="684" spans="1:23" ht="21" customHeight="1" x14ac:dyDescent="0.25">
      <c r="A684" s="158"/>
      <c r="B684" s="158"/>
      <c r="C684" s="85"/>
      <c r="D684" s="158"/>
      <c r="E684" s="158"/>
      <c r="F684" s="86"/>
      <c r="G684" s="86"/>
      <c r="H684" s="86"/>
      <c r="I684" s="86"/>
      <c r="J684" s="158"/>
      <c r="K684" s="158"/>
      <c r="L684" s="87"/>
      <c r="M684" s="87"/>
      <c r="N684" s="87"/>
      <c r="O684" s="87"/>
      <c r="P684" s="87"/>
      <c r="Q684" s="87"/>
      <c r="R684" s="87"/>
      <c r="S684" s="158"/>
      <c r="T684" s="158"/>
      <c r="U684" s="88"/>
      <c r="V684" s="158"/>
      <c r="W684" s="87"/>
    </row>
    <row r="685" spans="1:23" ht="21" customHeight="1" x14ac:dyDescent="0.25">
      <c r="A685" s="158"/>
      <c r="B685" s="158"/>
      <c r="C685" s="85"/>
      <c r="D685" s="158"/>
      <c r="E685" s="158"/>
      <c r="F685" s="86"/>
      <c r="G685" s="86"/>
      <c r="H685" s="86"/>
      <c r="I685" s="86"/>
      <c r="J685" s="158"/>
      <c r="K685" s="158"/>
      <c r="L685" s="87"/>
      <c r="M685" s="87"/>
      <c r="N685" s="87"/>
      <c r="O685" s="87"/>
      <c r="P685" s="87"/>
      <c r="Q685" s="87"/>
      <c r="R685" s="87"/>
      <c r="S685" s="158"/>
      <c r="T685" s="158"/>
      <c r="U685" s="88"/>
      <c r="V685" s="158"/>
      <c r="W685" s="87"/>
    </row>
    <row r="686" spans="1:23" ht="21" customHeight="1" x14ac:dyDescent="0.25">
      <c r="A686" s="158"/>
      <c r="B686" s="158"/>
      <c r="C686" s="85"/>
      <c r="D686" s="158"/>
      <c r="E686" s="158"/>
      <c r="F686" s="86"/>
      <c r="G686" s="86"/>
      <c r="H686" s="86"/>
      <c r="I686" s="86"/>
      <c r="J686" s="158"/>
      <c r="K686" s="158"/>
      <c r="L686" s="87"/>
      <c r="M686" s="87"/>
      <c r="N686" s="87"/>
      <c r="O686" s="87"/>
      <c r="P686" s="87"/>
      <c r="Q686" s="87"/>
      <c r="R686" s="87"/>
      <c r="S686" s="158"/>
      <c r="T686" s="158"/>
      <c r="U686" s="88"/>
      <c r="V686" s="158"/>
      <c r="W686" s="87"/>
    </row>
    <row r="687" spans="1:23" ht="21" customHeight="1" x14ac:dyDescent="0.25">
      <c r="A687" s="158"/>
      <c r="B687" s="158"/>
      <c r="C687" s="85"/>
      <c r="D687" s="158"/>
      <c r="E687" s="158"/>
      <c r="F687" s="86"/>
      <c r="G687" s="86"/>
      <c r="H687" s="86"/>
      <c r="I687" s="86"/>
      <c r="J687" s="158"/>
      <c r="K687" s="158"/>
      <c r="L687" s="87"/>
      <c r="M687" s="87"/>
      <c r="N687" s="87"/>
      <c r="O687" s="87"/>
      <c r="P687" s="87"/>
      <c r="Q687" s="87"/>
      <c r="R687" s="87"/>
      <c r="S687" s="158"/>
      <c r="T687" s="158"/>
      <c r="U687" s="88"/>
      <c r="V687" s="158"/>
      <c r="W687" s="87"/>
    </row>
    <row r="688" spans="1:23" ht="21" customHeight="1" x14ac:dyDescent="0.25">
      <c r="A688" s="158"/>
      <c r="B688" s="158"/>
      <c r="C688" s="85"/>
      <c r="D688" s="158"/>
      <c r="E688" s="158"/>
      <c r="F688" s="86"/>
      <c r="G688" s="86"/>
      <c r="H688" s="86"/>
      <c r="I688" s="86"/>
      <c r="J688" s="158"/>
      <c r="K688" s="158"/>
      <c r="L688" s="87"/>
      <c r="M688" s="87"/>
      <c r="N688" s="87"/>
      <c r="O688" s="87"/>
      <c r="P688" s="87"/>
      <c r="Q688" s="87"/>
      <c r="R688" s="87"/>
      <c r="S688" s="158"/>
      <c r="T688" s="158"/>
      <c r="U688" s="88"/>
      <c r="V688" s="158"/>
      <c r="W688" s="87"/>
    </row>
    <row r="689" spans="1:23" ht="21" customHeight="1" x14ac:dyDescent="0.25">
      <c r="A689" s="158"/>
      <c r="B689" s="158"/>
      <c r="C689" s="85"/>
      <c r="D689" s="158"/>
      <c r="E689" s="158"/>
      <c r="F689" s="86"/>
      <c r="G689" s="86"/>
      <c r="H689" s="86"/>
      <c r="I689" s="86"/>
      <c r="J689" s="158"/>
      <c r="K689" s="158"/>
      <c r="L689" s="87"/>
      <c r="M689" s="87"/>
      <c r="N689" s="87"/>
      <c r="O689" s="87"/>
      <c r="P689" s="87"/>
      <c r="Q689" s="87"/>
      <c r="R689" s="87"/>
      <c r="S689" s="158"/>
      <c r="T689" s="158"/>
      <c r="U689" s="88"/>
      <c r="V689" s="158"/>
      <c r="W689" s="87"/>
    </row>
    <row r="690" spans="1:23" ht="21" customHeight="1" x14ac:dyDescent="0.25">
      <c r="A690" s="158"/>
      <c r="B690" s="158"/>
      <c r="C690" s="85"/>
      <c r="D690" s="158"/>
      <c r="E690" s="158"/>
      <c r="F690" s="86"/>
      <c r="G690" s="86"/>
      <c r="H690" s="86"/>
      <c r="I690" s="86"/>
      <c r="J690" s="158"/>
      <c r="K690" s="158"/>
      <c r="L690" s="87"/>
      <c r="M690" s="87"/>
      <c r="N690" s="87"/>
      <c r="O690" s="87"/>
      <c r="P690" s="87"/>
      <c r="Q690" s="87"/>
      <c r="R690" s="87"/>
      <c r="S690" s="158"/>
      <c r="T690" s="158"/>
      <c r="U690" s="88"/>
      <c r="V690" s="158"/>
      <c r="W690" s="87"/>
    </row>
    <row r="691" spans="1:23" ht="21" customHeight="1" x14ac:dyDescent="0.25">
      <c r="A691" s="158"/>
      <c r="B691" s="158"/>
      <c r="C691" s="85"/>
      <c r="D691" s="158"/>
      <c r="E691" s="158"/>
      <c r="F691" s="86"/>
      <c r="G691" s="86"/>
      <c r="H691" s="86"/>
      <c r="I691" s="86"/>
      <c r="J691" s="158"/>
      <c r="K691" s="158"/>
      <c r="L691" s="87"/>
      <c r="M691" s="87"/>
      <c r="N691" s="87"/>
      <c r="O691" s="87"/>
      <c r="P691" s="87"/>
      <c r="Q691" s="87"/>
      <c r="R691" s="87"/>
      <c r="S691" s="158"/>
      <c r="T691" s="158"/>
      <c r="U691" s="88"/>
      <c r="V691" s="158"/>
      <c r="W691" s="87"/>
    </row>
    <row r="692" spans="1:23" ht="21" customHeight="1" x14ac:dyDescent="0.25">
      <c r="A692" s="158"/>
      <c r="B692" s="158"/>
      <c r="C692" s="85"/>
      <c r="D692" s="158"/>
      <c r="E692" s="158"/>
      <c r="F692" s="86"/>
      <c r="G692" s="86"/>
      <c r="H692" s="86"/>
      <c r="I692" s="86"/>
      <c r="J692" s="158"/>
      <c r="K692" s="158"/>
      <c r="L692" s="87"/>
      <c r="M692" s="87"/>
      <c r="N692" s="87"/>
      <c r="O692" s="87"/>
      <c r="P692" s="87"/>
      <c r="Q692" s="87"/>
      <c r="R692" s="87"/>
      <c r="S692" s="158"/>
      <c r="T692" s="158"/>
      <c r="U692" s="88"/>
      <c r="V692" s="158"/>
      <c r="W692" s="87"/>
    </row>
    <row r="693" spans="1:23" ht="21" customHeight="1" x14ac:dyDescent="0.25">
      <c r="A693" s="158"/>
      <c r="B693" s="158"/>
      <c r="C693" s="85"/>
      <c r="D693" s="158"/>
      <c r="E693" s="158"/>
      <c r="F693" s="86"/>
      <c r="G693" s="86"/>
      <c r="H693" s="86"/>
      <c r="I693" s="86"/>
      <c r="J693" s="158"/>
      <c r="K693" s="158"/>
      <c r="L693" s="87"/>
      <c r="M693" s="87"/>
      <c r="N693" s="87"/>
      <c r="O693" s="87"/>
      <c r="P693" s="87"/>
      <c r="Q693" s="87"/>
      <c r="R693" s="87"/>
      <c r="S693" s="158"/>
      <c r="T693" s="158"/>
      <c r="U693" s="88"/>
      <c r="V693" s="158"/>
      <c r="W693" s="87"/>
    </row>
    <row r="694" spans="1:23" ht="21" customHeight="1" x14ac:dyDescent="0.25">
      <c r="A694" s="158"/>
      <c r="B694" s="158"/>
      <c r="C694" s="85"/>
      <c r="D694" s="158"/>
      <c r="E694" s="158"/>
      <c r="F694" s="86"/>
      <c r="G694" s="86"/>
      <c r="H694" s="86"/>
      <c r="I694" s="86"/>
      <c r="J694" s="158"/>
      <c r="K694" s="158"/>
      <c r="L694" s="87"/>
      <c r="M694" s="87"/>
      <c r="N694" s="87"/>
      <c r="O694" s="87"/>
      <c r="P694" s="87"/>
      <c r="Q694" s="87"/>
      <c r="R694" s="87"/>
      <c r="S694" s="158"/>
      <c r="T694" s="158"/>
      <c r="U694" s="88"/>
      <c r="V694" s="158"/>
      <c r="W694" s="87"/>
    </row>
    <row r="695" spans="1:23" ht="21" customHeight="1" x14ac:dyDescent="0.25">
      <c r="A695" s="158"/>
      <c r="B695" s="158"/>
      <c r="C695" s="85"/>
      <c r="D695" s="158"/>
      <c r="E695" s="158"/>
      <c r="F695" s="86"/>
      <c r="G695" s="86"/>
      <c r="H695" s="86"/>
      <c r="I695" s="86"/>
      <c r="J695" s="158"/>
      <c r="K695" s="158"/>
      <c r="L695" s="87"/>
      <c r="M695" s="87"/>
      <c r="N695" s="87"/>
      <c r="O695" s="87"/>
      <c r="P695" s="87"/>
      <c r="Q695" s="87"/>
      <c r="R695" s="87"/>
      <c r="S695" s="158"/>
      <c r="T695" s="158"/>
      <c r="U695" s="88"/>
      <c r="V695" s="158"/>
      <c r="W695" s="87"/>
    </row>
    <row r="696" spans="1:23" ht="21" customHeight="1" x14ac:dyDescent="0.25">
      <c r="A696" s="158"/>
      <c r="B696" s="158"/>
      <c r="C696" s="85"/>
      <c r="D696" s="158"/>
      <c r="E696" s="158"/>
      <c r="F696" s="86"/>
      <c r="G696" s="86"/>
      <c r="H696" s="86"/>
      <c r="I696" s="86"/>
      <c r="J696" s="158"/>
      <c r="K696" s="158"/>
      <c r="L696" s="87"/>
      <c r="M696" s="87"/>
      <c r="N696" s="87"/>
      <c r="O696" s="87"/>
      <c r="P696" s="87"/>
      <c r="Q696" s="87"/>
      <c r="R696" s="87"/>
      <c r="S696" s="158"/>
      <c r="T696" s="158"/>
      <c r="U696" s="88"/>
      <c r="V696" s="158"/>
      <c r="W696" s="87"/>
    </row>
    <row r="697" spans="1:23" ht="21" customHeight="1" x14ac:dyDescent="0.25">
      <c r="A697" s="158"/>
      <c r="B697" s="158"/>
      <c r="C697" s="85"/>
      <c r="D697" s="158"/>
      <c r="E697" s="158"/>
      <c r="F697" s="86"/>
      <c r="G697" s="86"/>
      <c r="H697" s="86"/>
      <c r="I697" s="86"/>
      <c r="J697" s="158"/>
      <c r="K697" s="158"/>
      <c r="L697" s="87"/>
      <c r="M697" s="87"/>
      <c r="N697" s="87"/>
      <c r="O697" s="87"/>
      <c r="P697" s="87"/>
      <c r="Q697" s="87"/>
      <c r="R697" s="87"/>
      <c r="S697" s="158"/>
      <c r="T697" s="158"/>
      <c r="U697" s="88"/>
      <c r="V697" s="158"/>
      <c r="W697" s="87"/>
    </row>
    <row r="698" spans="1:23" ht="21" customHeight="1" x14ac:dyDescent="0.25">
      <c r="A698" s="158"/>
      <c r="B698" s="158"/>
      <c r="C698" s="85"/>
      <c r="D698" s="158"/>
      <c r="E698" s="158"/>
      <c r="F698" s="86"/>
      <c r="G698" s="86"/>
      <c r="H698" s="86"/>
      <c r="I698" s="86"/>
      <c r="J698" s="158"/>
      <c r="K698" s="158"/>
      <c r="L698" s="87"/>
      <c r="M698" s="87"/>
      <c r="N698" s="87"/>
      <c r="O698" s="87"/>
      <c r="P698" s="87"/>
      <c r="Q698" s="87"/>
      <c r="R698" s="87"/>
      <c r="S698" s="158"/>
      <c r="T698" s="158"/>
      <c r="U698" s="88"/>
      <c r="V698" s="158"/>
      <c r="W698" s="87"/>
    </row>
    <row r="699" spans="1:23" ht="21" customHeight="1" x14ac:dyDescent="0.25"/>
    <row r="700" spans="1:23" ht="21" customHeight="1" x14ac:dyDescent="0.25"/>
  </sheetData>
  <mergeCells count="43">
    <mergeCell ref="B85:E85"/>
    <mergeCell ref="F85:J85"/>
    <mergeCell ref="T85:W85"/>
    <mergeCell ref="B86:E86"/>
    <mergeCell ref="T86:W86"/>
    <mergeCell ref="T80:W80"/>
    <mergeCell ref="T81:W81"/>
    <mergeCell ref="T82:W82"/>
    <mergeCell ref="T83:W83"/>
    <mergeCell ref="B84:E84"/>
    <mergeCell ref="R84:S84"/>
    <mergeCell ref="T84:W84"/>
    <mergeCell ref="A77:J77"/>
    <mergeCell ref="K77:W77"/>
    <mergeCell ref="A78:J78"/>
    <mergeCell ref="K78:W78"/>
    <mergeCell ref="A79:J79"/>
    <mergeCell ref="K79:W79"/>
    <mergeCell ref="S8:S10"/>
    <mergeCell ref="T8:T10"/>
    <mergeCell ref="U8:U10"/>
    <mergeCell ref="V8:V10"/>
    <mergeCell ref="W8:W10"/>
    <mergeCell ref="L9:L10"/>
    <mergeCell ref="M9:M10"/>
    <mergeCell ref="N9:N10"/>
    <mergeCell ref="O9:O10"/>
    <mergeCell ref="P9:P10"/>
    <mergeCell ref="I8:I10"/>
    <mergeCell ref="J8:J10"/>
    <mergeCell ref="K8:K10"/>
    <mergeCell ref="L8:R8"/>
    <mergeCell ref="R9:R10"/>
    <mergeCell ref="A1:W1"/>
    <mergeCell ref="A2:W2"/>
    <mergeCell ref="A3:W3"/>
    <mergeCell ref="A4:W4"/>
    <mergeCell ref="A5:W5"/>
    <mergeCell ref="D8:D10"/>
    <mergeCell ref="E8:E10"/>
    <mergeCell ref="F8:F10"/>
    <mergeCell ref="G8:G10"/>
    <mergeCell ref="H8:H10"/>
  </mergeCells>
  <printOptions horizontalCentered="1"/>
  <pageMargins left="0.19685039370078741" right="0" top="0" bottom="0" header="0" footer="0"/>
  <pageSetup paperSize="119" scale="75" orientation="landscape" r:id="rId1"/>
  <headerFooter>
    <oddFooter>Page &amp;P of &amp;N</oddFooter>
  </headerFooter>
  <rowBreaks count="3" manualBreakCount="3">
    <brk id="32" max="24" man="1"/>
    <brk id="53" max="24" man="1"/>
    <brk id="73" max="2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view="pageBreakPreview" topLeftCell="A3" zoomScaleNormal="100" zoomScaleSheetLayoutView="100" zoomScalePageLayoutView="81" workbookViewId="0">
      <selection activeCell="K60" sqref="K60:L60"/>
    </sheetView>
  </sheetViews>
  <sheetFormatPr defaultRowHeight="12.75" x14ac:dyDescent="0.2"/>
  <cols>
    <col min="1" max="1" width="7.42578125" style="2" customWidth="1"/>
    <col min="2" max="2" width="5.140625" style="2" customWidth="1"/>
    <col min="3" max="3" width="5.85546875" style="2" customWidth="1"/>
    <col min="4" max="4" width="7.42578125" style="2" customWidth="1"/>
    <col min="5" max="5" width="3.42578125" style="2" customWidth="1"/>
    <col min="6" max="6" width="5.85546875" style="2" customWidth="1"/>
    <col min="7" max="7" width="7.7109375" style="2" customWidth="1"/>
    <col min="8" max="8" width="13.28515625" style="2" customWidth="1"/>
    <col min="9" max="9" width="8.28515625" style="2" customWidth="1"/>
    <col min="10" max="10" width="12.28515625" style="2" customWidth="1"/>
    <col min="11" max="11" width="15.42578125" style="2" customWidth="1"/>
    <col min="12" max="12" width="12" style="2" customWidth="1"/>
    <col min="13" max="13" width="11.85546875" style="2" customWidth="1"/>
    <col min="14" max="15" width="9.140625" style="2"/>
    <col min="16" max="16" width="20.28515625" style="2" customWidth="1"/>
    <col min="17" max="256" width="9.140625" style="2"/>
    <col min="257" max="257" width="7.42578125" style="2" customWidth="1"/>
    <col min="258" max="258" width="5.140625" style="2" customWidth="1"/>
    <col min="259" max="259" width="5.85546875" style="2" customWidth="1"/>
    <col min="260" max="260" width="7.42578125" style="2" customWidth="1"/>
    <col min="261" max="261" width="3.42578125" style="2" customWidth="1"/>
    <col min="262" max="262" width="5.85546875" style="2" customWidth="1"/>
    <col min="263" max="263" width="7.7109375" style="2" customWidth="1"/>
    <col min="264" max="264" width="13.28515625" style="2" customWidth="1"/>
    <col min="265" max="265" width="8.28515625" style="2" customWidth="1"/>
    <col min="266" max="266" width="12.28515625" style="2" customWidth="1"/>
    <col min="267" max="267" width="18" style="2" customWidth="1"/>
    <col min="268" max="268" width="12" style="2" customWidth="1"/>
    <col min="269" max="269" width="12.5703125" style="2" customWidth="1"/>
    <col min="270" max="271" width="9.140625" style="2"/>
    <col min="272" max="272" width="20.28515625" style="2" customWidth="1"/>
    <col min="273" max="512" width="9.140625" style="2"/>
    <col min="513" max="513" width="7.42578125" style="2" customWidth="1"/>
    <col min="514" max="514" width="5.140625" style="2" customWidth="1"/>
    <col min="515" max="515" width="5.85546875" style="2" customWidth="1"/>
    <col min="516" max="516" width="7.42578125" style="2" customWidth="1"/>
    <col min="517" max="517" width="3.42578125" style="2" customWidth="1"/>
    <col min="518" max="518" width="5.85546875" style="2" customWidth="1"/>
    <col min="519" max="519" width="7.7109375" style="2" customWidth="1"/>
    <col min="520" max="520" width="13.28515625" style="2" customWidth="1"/>
    <col min="521" max="521" width="8.28515625" style="2" customWidth="1"/>
    <col min="522" max="522" width="12.28515625" style="2" customWidth="1"/>
    <col min="523" max="523" width="18" style="2" customWidth="1"/>
    <col min="524" max="524" width="12" style="2" customWidth="1"/>
    <col min="525" max="525" width="12.5703125" style="2" customWidth="1"/>
    <col min="526" max="527" width="9.140625" style="2"/>
    <col min="528" max="528" width="20.28515625" style="2" customWidth="1"/>
    <col min="529" max="768" width="9.140625" style="2"/>
    <col min="769" max="769" width="7.42578125" style="2" customWidth="1"/>
    <col min="770" max="770" width="5.140625" style="2" customWidth="1"/>
    <col min="771" max="771" width="5.85546875" style="2" customWidth="1"/>
    <col min="772" max="772" width="7.42578125" style="2" customWidth="1"/>
    <col min="773" max="773" width="3.42578125" style="2" customWidth="1"/>
    <col min="774" max="774" width="5.85546875" style="2" customWidth="1"/>
    <col min="775" max="775" width="7.7109375" style="2" customWidth="1"/>
    <col min="776" max="776" width="13.28515625" style="2" customWidth="1"/>
    <col min="777" max="777" width="8.28515625" style="2" customWidth="1"/>
    <col min="778" max="778" width="12.28515625" style="2" customWidth="1"/>
    <col min="779" max="779" width="18" style="2" customWidth="1"/>
    <col min="780" max="780" width="12" style="2" customWidth="1"/>
    <col min="781" max="781" width="12.5703125" style="2" customWidth="1"/>
    <col min="782" max="783" width="9.140625" style="2"/>
    <col min="784" max="784" width="20.28515625" style="2" customWidth="1"/>
    <col min="785" max="1024" width="9.140625" style="2"/>
    <col min="1025" max="1025" width="7.42578125" style="2" customWidth="1"/>
    <col min="1026" max="1026" width="5.140625" style="2" customWidth="1"/>
    <col min="1027" max="1027" width="5.85546875" style="2" customWidth="1"/>
    <col min="1028" max="1028" width="7.42578125" style="2" customWidth="1"/>
    <col min="1029" max="1029" width="3.42578125" style="2" customWidth="1"/>
    <col min="1030" max="1030" width="5.85546875" style="2" customWidth="1"/>
    <col min="1031" max="1031" width="7.7109375" style="2" customWidth="1"/>
    <col min="1032" max="1032" width="13.28515625" style="2" customWidth="1"/>
    <col min="1033" max="1033" width="8.28515625" style="2" customWidth="1"/>
    <col min="1034" max="1034" width="12.28515625" style="2" customWidth="1"/>
    <col min="1035" max="1035" width="18" style="2" customWidth="1"/>
    <col min="1036" max="1036" width="12" style="2" customWidth="1"/>
    <col min="1037" max="1037" width="12.5703125" style="2" customWidth="1"/>
    <col min="1038" max="1039" width="9.140625" style="2"/>
    <col min="1040" max="1040" width="20.28515625" style="2" customWidth="1"/>
    <col min="1041" max="1280" width="9.140625" style="2"/>
    <col min="1281" max="1281" width="7.42578125" style="2" customWidth="1"/>
    <col min="1282" max="1282" width="5.140625" style="2" customWidth="1"/>
    <col min="1283" max="1283" width="5.85546875" style="2" customWidth="1"/>
    <col min="1284" max="1284" width="7.42578125" style="2" customWidth="1"/>
    <col min="1285" max="1285" width="3.42578125" style="2" customWidth="1"/>
    <col min="1286" max="1286" width="5.85546875" style="2" customWidth="1"/>
    <col min="1287" max="1287" width="7.7109375" style="2" customWidth="1"/>
    <col min="1288" max="1288" width="13.28515625" style="2" customWidth="1"/>
    <col min="1289" max="1289" width="8.28515625" style="2" customWidth="1"/>
    <col min="1290" max="1290" width="12.28515625" style="2" customWidth="1"/>
    <col min="1291" max="1291" width="18" style="2" customWidth="1"/>
    <col min="1292" max="1292" width="12" style="2" customWidth="1"/>
    <col min="1293" max="1293" width="12.5703125" style="2" customWidth="1"/>
    <col min="1294" max="1295" width="9.140625" style="2"/>
    <col min="1296" max="1296" width="20.28515625" style="2" customWidth="1"/>
    <col min="1297" max="1536" width="9.140625" style="2"/>
    <col min="1537" max="1537" width="7.42578125" style="2" customWidth="1"/>
    <col min="1538" max="1538" width="5.140625" style="2" customWidth="1"/>
    <col min="1539" max="1539" width="5.85546875" style="2" customWidth="1"/>
    <col min="1540" max="1540" width="7.42578125" style="2" customWidth="1"/>
    <col min="1541" max="1541" width="3.42578125" style="2" customWidth="1"/>
    <col min="1542" max="1542" width="5.85546875" style="2" customWidth="1"/>
    <col min="1543" max="1543" width="7.7109375" style="2" customWidth="1"/>
    <col min="1544" max="1544" width="13.28515625" style="2" customWidth="1"/>
    <col min="1545" max="1545" width="8.28515625" style="2" customWidth="1"/>
    <col min="1546" max="1546" width="12.28515625" style="2" customWidth="1"/>
    <col min="1547" max="1547" width="18" style="2" customWidth="1"/>
    <col min="1548" max="1548" width="12" style="2" customWidth="1"/>
    <col min="1549" max="1549" width="12.5703125" style="2" customWidth="1"/>
    <col min="1550" max="1551" width="9.140625" style="2"/>
    <col min="1552" max="1552" width="20.28515625" style="2" customWidth="1"/>
    <col min="1553" max="1792" width="9.140625" style="2"/>
    <col min="1793" max="1793" width="7.42578125" style="2" customWidth="1"/>
    <col min="1794" max="1794" width="5.140625" style="2" customWidth="1"/>
    <col min="1795" max="1795" width="5.85546875" style="2" customWidth="1"/>
    <col min="1796" max="1796" width="7.42578125" style="2" customWidth="1"/>
    <col min="1797" max="1797" width="3.42578125" style="2" customWidth="1"/>
    <col min="1798" max="1798" width="5.85546875" style="2" customWidth="1"/>
    <col min="1799" max="1799" width="7.7109375" style="2" customWidth="1"/>
    <col min="1800" max="1800" width="13.28515625" style="2" customWidth="1"/>
    <col min="1801" max="1801" width="8.28515625" style="2" customWidth="1"/>
    <col min="1802" max="1802" width="12.28515625" style="2" customWidth="1"/>
    <col min="1803" max="1803" width="18" style="2" customWidth="1"/>
    <col min="1804" max="1804" width="12" style="2" customWidth="1"/>
    <col min="1805" max="1805" width="12.5703125" style="2" customWidth="1"/>
    <col min="1806" max="1807" width="9.140625" style="2"/>
    <col min="1808" max="1808" width="20.28515625" style="2" customWidth="1"/>
    <col min="1809" max="2048" width="9.140625" style="2"/>
    <col min="2049" max="2049" width="7.42578125" style="2" customWidth="1"/>
    <col min="2050" max="2050" width="5.140625" style="2" customWidth="1"/>
    <col min="2051" max="2051" width="5.85546875" style="2" customWidth="1"/>
    <col min="2052" max="2052" width="7.42578125" style="2" customWidth="1"/>
    <col min="2053" max="2053" width="3.42578125" style="2" customWidth="1"/>
    <col min="2054" max="2054" width="5.85546875" style="2" customWidth="1"/>
    <col min="2055" max="2055" width="7.7109375" style="2" customWidth="1"/>
    <col min="2056" max="2056" width="13.28515625" style="2" customWidth="1"/>
    <col min="2057" max="2057" width="8.28515625" style="2" customWidth="1"/>
    <col min="2058" max="2058" width="12.28515625" style="2" customWidth="1"/>
    <col min="2059" max="2059" width="18" style="2" customWidth="1"/>
    <col min="2060" max="2060" width="12" style="2" customWidth="1"/>
    <col min="2061" max="2061" width="12.5703125" style="2" customWidth="1"/>
    <col min="2062" max="2063" width="9.140625" style="2"/>
    <col min="2064" max="2064" width="20.28515625" style="2" customWidth="1"/>
    <col min="2065" max="2304" width="9.140625" style="2"/>
    <col min="2305" max="2305" width="7.42578125" style="2" customWidth="1"/>
    <col min="2306" max="2306" width="5.140625" style="2" customWidth="1"/>
    <col min="2307" max="2307" width="5.85546875" style="2" customWidth="1"/>
    <col min="2308" max="2308" width="7.42578125" style="2" customWidth="1"/>
    <col min="2309" max="2309" width="3.42578125" style="2" customWidth="1"/>
    <col min="2310" max="2310" width="5.85546875" style="2" customWidth="1"/>
    <col min="2311" max="2311" width="7.7109375" style="2" customWidth="1"/>
    <col min="2312" max="2312" width="13.28515625" style="2" customWidth="1"/>
    <col min="2313" max="2313" width="8.28515625" style="2" customWidth="1"/>
    <col min="2314" max="2314" width="12.28515625" style="2" customWidth="1"/>
    <col min="2315" max="2315" width="18" style="2" customWidth="1"/>
    <col min="2316" max="2316" width="12" style="2" customWidth="1"/>
    <col min="2317" max="2317" width="12.5703125" style="2" customWidth="1"/>
    <col min="2318" max="2319" width="9.140625" style="2"/>
    <col min="2320" max="2320" width="20.28515625" style="2" customWidth="1"/>
    <col min="2321" max="2560" width="9.140625" style="2"/>
    <col min="2561" max="2561" width="7.42578125" style="2" customWidth="1"/>
    <col min="2562" max="2562" width="5.140625" style="2" customWidth="1"/>
    <col min="2563" max="2563" width="5.85546875" style="2" customWidth="1"/>
    <col min="2564" max="2564" width="7.42578125" style="2" customWidth="1"/>
    <col min="2565" max="2565" width="3.42578125" style="2" customWidth="1"/>
    <col min="2566" max="2566" width="5.85546875" style="2" customWidth="1"/>
    <col min="2567" max="2567" width="7.7109375" style="2" customWidth="1"/>
    <col min="2568" max="2568" width="13.28515625" style="2" customWidth="1"/>
    <col min="2569" max="2569" width="8.28515625" style="2" customWidth="1"/>
    <col min="2570" max="2570" width="12.28515625" style="2" customWidth="1"/>
    <col min="2571" max="2571" width="18" style="2" customWidth="1"/>
    <col min="2572" max="2572" width="12" style="2" customWidth="1"/>
    <col min="2573" max="2573" width="12.5703125" style="2" customWidth="1"/>
    <col min="2574" max="2575" width="9.140625" style="2"/>
    <col min="2576" max="2576" width="20.28515625" style="2" customWidth="1"/>
    <col min="2577" max="2816" width="9.140625" style="2"/>
    <col min="2817" max="2817" width="7.42578125" style="2" customWidth="1"/>
    <col min="2818" max="2818" width="5.140625" style="2" customWidth="1"/>
    <col min="2819" max="2819" width="5.85546875" style="2" customWidth="1"/>
    <col min="2820" max="2820" width="7.42578125" style="2" customWidth="1"/>
    <col min="2821" max="2821" width="3.42578125" style="2" customWidth="1"/>
    <col min="2822" max="2822" width="5.85546875" style="2" customWidth="1"/>
    <col min="2823" max="2823" width="7.7109375" style="2" customWidth="1"/>
    <col min="2824" max="2824" width="13.28515625" style="2" customWidth="1"/>
    <col min="2825" max="2825" width="8.28515625" style="2" customWidth="1"/>
    <col min="2826" max="2826" width="12.28515625" style="2" customWidth="1"/>
    <col min="2827" max="2827" width="18" style="2" customWidth="1"/>
    <col min="2828" max="2828" width="12" style="2" customWidth="1"/>
    <col min="2829" max="2829" width="12.5703125" style="2" customWidth="1"/>
    <col min="2830" max="2831" width="9.140625" style="2"/>
    <col min="2832" max="2832" width="20.28515625" style="2" customWidth="1"/>
    <col min="2833" max="3072" width="9.140625" style="2"/>
    <col min="3073" max="3073" width="7.42578125" style="2" customWidth="1"/>
    <col min="3074" max="3074" width="5.140625" style="2" customWidth="1"/>
    <col min="3075" max="3075" width="5.85546875" style="2" customWidth="1"/>
    <col min="3076" max="3076" width="7.42578125" style="2" customWidth="1"/>
    <col min="3077" max="3077" width="3.42578125" style="2" customWidth="1"/>
    <col min="3078" max="3078" width="5.85546875" style="2" customWidth="1"/>
    <col min="3079" max="3079" width="7.7109375" style="2" customWidth="1"/>
    <col min="3080" max="3080" width="13.28515625" style="2" customWidth="1"/>
    <col min="3081" max="3081" width="8.28515625" style="2" customWidth="1"/>
    <col min="3082" max="3082" width="12.28515625" style="2" customWidth="1"/>
    <col min="3083" max="3083" width="18" style="2" customWidth="1"/>
    <col min="3084" max="3084" width="12" style="2" customWidth="1"/>
    <col min="3085" max="3085" width="12.5703125" style="2" customWidth="1"/>
    <col min="3086" max="3087" width="9.140625" style="2"/>
    <col min="3088" max="3088" width="20.28515625" style="2" customWidth="1"/>
    <col min="3089" max="3328" width="9.140625" style="2"/>
    <col min="3329" max="3329" width="7.42578125" style="2" customWidth="1"/>
    <col min="3330" max="3330" width="5.140625" style="2" customWidth="1"/>
    <col min="3331" max="3331" width="5.85546875" style="2" customWidth="1"/>
    <col min="3332" max="3332" width="7.42578125" style="2" customWidth="1"/>
    <col min="3333" max="3333" width="3.42578125" style="2" customWidth="1"/>
    <col min="3334" max="3334" width="5.85546875" style="2" customWidth="1"/>
    <col min="3335" max="3335" width="7.7109375" style="2" customWidth="1"/>
    <col min="3336" max="3336" width="13.28515625" style="2" customWidth="1"/>
    <col min="3337" max="3337" width="8.28515625" style="2" customWidth="1"/>
    <col min="3338" max="3338" width="12.28515625" style="2" customWidth="1"/>
    <col min="3339" max="3339" width="18" style="2" customWidth="1"/>
    <col min="3340" max="3340" width="12" style="2" customWidth="1"/>
    <col min="3341" max="3341" width="12.5703125" style="2" customWidth="1"/>
    <col min="3342" max="3343" width="9.140625" style="2"/>
    <col min="3344" max="3344" width="20.28515625" style="2" customWidth="1"/>
    <col min="3345" max="3584" width="9.140625" style="2"/>
    <col min="3585" max="3585" width="7.42578125" style="2" customWidth="1"/>
    <col min="3586" max="3586" width="5.140625" style="2" customWidth="1"/>
    <col min="3587" max="3587" width="5.85546875" style="2" customWidth="1"/>
    <col min="3588" max="3588" width="7.42578125" style="2" customWidth="1"/>
    <col min="3589" max="3589" width="3.42578125" style="2" customWidth="1"/>
    <col min="3590" max="3590" width="5.85546875" style="2" customWidth="1"/>
    <col min="3591" max="3591" width="7.7109375" style="2" customWidth="1"/>
    <col min="3592" max="3592" width="13.28515625" style="2" customWidth="1"/>
    <col min="3593" max="3593" width="8.28515625" style="2" customWidth="1"/>
    <col min="3594" max="3594" width="12.28515625" style="2" customWidth="1"/>
    <col min="3595" max="3595" width="18" style="2" customWidth="1"/>
    <col min="3596" max="3596" width="12" style="2" customWidth="1"/>
    <col min="3597" max="3597" width="12.5703125" style="2" customWidth="1"/>
    <col min="3598" max="3599" width="9.140625" style="2"/>
    <col min="3600" max="3600" width="20.28515625" style="2" customWidth="1"/>
    <col min="3601" max="3840" width="9.140625" style="2"/>
    <col min="3841" max="3841" width="7.42578125" style="2" customWidth="1"/>
    <col min="3842" max="3842" width="5.140625" style="2" customWidth="1"/>
    <col min="3843" max="3843" width="5.85546875" style="2" customWidth="1"/>
    <col min="3844" max="3844" width="7.42578125" style="2" customWidth="1"/>
    <col min="3845" max="3845" width="3.42578125" style="2" customWidth="1"/>
    <col min="3846" max="3846" width="5.85546875" style="2" customWidth="1"/>
    <col min="3847" max="3847" width="7.7109375" style="2" customWidth="1"/>
    <col min="3848" max="3848" width="13.28515625" style="2" customWidth="1"/>
    <col min="3849" max="3849" width="8.28515625" style="2" customWidth="1"/>
    <col min="3850" max="3850" width="12.28515625" style="2" customWidth="1"/>
    <col min="3851" max="3851" width="18" style="2" customWidth="1"/>
    <col min="3852" max="3852" width="12" style="2" customWidth="1"/>
    <col min="3853" max="3853" width="12.5703125" style="2" customWidth="1"/>
    <col min="3854" max="3855" width="9.140625" style="2"/>
    <col min="3856" max="3856" width="20.28515625" style="2" customWidth="1"/>
    <col min="3857" max="4096" width="9.140625" style="2"/>
    <col min="4097" max="4097" width="7.42578125" style="2" customWidth="1"/>
    <col min="4098" max="4098" width="5.140625" style="2" customWidth="1"/>
    <col min="4099" max="4099" width="5.85546875" style="2" customWidth="1"/>
    <col min="4100" max="4100" width="7.42578125" style="2" customWidth="1"/>
    <col min="4101" max="4101" width="3.42578125" style="2" customWidth="1"/>
    <col min="4102" max="4102" width="5.85546875" style="2" customWidth="1"/>
    <col min="4103" max="4103" width="7.7109375" style="2" customWidth="1"/>
    <col min="4104" max="4104" width="13.28515625" style="2" customWidth="1"/>
    <col min="4105" max="4105" width="8.28515625" style="2" customWidth="1"/>
    <col min="4106" max="4106" width="12.28515625" style="2" customWidth="1"/>
    <col min="4107" max="4107" width="18" style="2" customWidth="1"/>
    <col min="4108" max="4108" width="12" style="2" customWidth="1"/>
    <col min="4109" max="4109" width="12.5703125" style="2" customWidth="1"/>
    <col min="4110" max="4111" width="9.140625" style="2"/>
    <col min="4112" max="4112" width="20.28515625" style="2" customWidth="1"/>
    <col min="4113" max="4352" width="9.140625" style="2"/>
    <col min="4353" max="4353" width="7.42578125" style="2" customWidth="1"/>
    <col min="4354" max="4354" width="5.140625" style="2" customWidth="1"/>
    <col min="4355" max="4355" width="5.85546875" style="2" customWidth="1"/>
    <col min="4356" max="4356" width="7.42578125" style="2" customWidth="1"/>
    <col min="4357" max="4357" width="3.42578125" style="2" customWidth="1"/>
    <col min="4358" max="4358" width="5.85546875" style="2" customWidth="1"/>
    <col min="4359" max="4359" width="7.7109375" style="2" customWidth="1"/>
    <col min="4360" max="4360" width="13.28515625" style="2" customWidth="1"/>
    <col min="4361" max="4361" width="8.28515625" style="2" customWidth="1"/>
    <col min="4362" max="4362" width="12.28515625" style="2" customWidth="1"/>
    <col min="4363" max="4363" width="18" style="2" customWidth="1"/>
    <col min="4364" max="4364" width="12" style="2" customWidth="1"/>
    <col min="4365" max="4365" width="12.5703125" style="2" customWidth="1"/>
    <col min="4366" max="4367" width="9.140625" style="2"/>
    <col min="4368" max="4368" width="20.28515625" style="2" customWidth="1"/>
    <col min="4369" max="4608" width="9.140625" style="2"/>
    <col min="4609" max="4609" width="7.42578125" style="2" customWidth="1"/>
    <col min="4610" max="4610" width="5.140625" style="2" customWidth="1"/>
    <col min="4611" max="4611" width="5.85546875" style="2" customWidth="1"/>
    <col min="4612" max="4612" width="7.42578125" style="2" customWidth="1"/>
    <col min="4613" max="4613" width="3.42578125" style="2" customWidth="1"/>
    <col min="4614" max="4614" width="5.85546875" style="2" customWidth="1"/>
    <col min="4615" max="4615" width="7.7109375" style="2" customWidth="1"/>
    <col min="4616" max="4616" width="13.28515625" style="2" customWidth="1"/>
    <col min="4617" max="4617" width="8.28515625" style="2" customWidth="1"/>
    <col min="4618" max="4618" width="12.28515625" style="2" customWidth="1"/>
    <col min="4619" max="4619" width="18" style="2" customWidth="1"/>
    <col min="4620" max="4620" width="12" style="2" customWidth="1"/>
    <col min="4621" max="4621" width="12.5703125" style="2" customWidth="1"/>
    <col min="4622" max="4623" width="9.140625" style="2"/>
    <col min="4624" max="4624" width="20.28515625" style="2" customWidth="1"/>
    <col min="4625" max="4864" width="9.140625" style="2"/>
    <col min="4865" max="4865" width="7.42578125" style="2" customWidth="1"/>
    <col min="4866" max="4866" width="5.140625" style="2" customWidth="1"/>
    <col min="4867" max="4867" width="5.85546875" style="2" customWidth="1"/>
    <col min="4868" max="4868" width="7.42578125" style="2" customWidth="1"/>
    <col min="4869" max="4869" width="3.42578125" style="2" customWidth="1"/>
    <col min="4870" max="4870" width="5.85546875" style="2" customWidth="1"/>
    <col min="4871" max="4871" width="7.7109375" style="2" customWidth="1"/>
    <col min="4872" max="4872" width="13.28515625" style="2" customWidth="1"/>
    <col min="4873" max="4873" width="8.28515625" style="2" customWidth="1"/>
    <col min="4874" max="4874" width="12.28515625" style="2" customWidth="1"/>
    <col min="4875" max="4875" width="18" style="2" customWidth="1"/>
    <col min="4876" max="4876" width="12" style="2" customWidth="1"/>
    <col min="4877" max="4877" width="12.5703125" style="2" customWidth="1"/>
    <col min="4878" max="4879" width="9.140625" style="2"/>
    <col min="4880" max="4880" width="20.28515625" style="2" customWidth="1"/>
    <col min="4881" max="5120" width="9.140625" style="2"/>
    <col min="5121" max="5121" width="7.42578125" style="2" customWidth="1"/>
    <col min="5122" max="5122" width="5.140625" style="2" customWidth="1"/>
    <col min="5123" max="5123" width="5.85546875" style="2" customWidth="1"/>
    <col min="5124" max="5124" width="7.42578125" style="2" customWidth="1"/>
    <col min="5125" max="5125" width="3.42578125" style="2" customWidth="1"/>
    <col min="5126" max="5126" width="5.85546875" style="2" customWidth="1"/>
    <col min="5127" max="5127" width="7.7109375" style="2" customWidth="1"/>
    <col min="5128" max="5128" width="13.28515625" style="2" customWidth="1"/>
    <col min="5129" max="5129" width="8.28515625" style="2" customWidth="1"/>
    <col min="5130" max="5130" width="12.28515625" style="2" customWidth="1"/>
    <col min="5131" max="5131" width="18" style="2" customWidth="1"/>
    <col min="5132" max="5132" width="12" style="2" customWidth="1"/>
    <col min="5133" max="5133" width="12.5703125" style="2" customWidth="1"/>
    <col min="5134" max="5135" width="9.140625" style="2"/>
    <col min="5136" max="5136" width="20.28515625" style="2" customWidth="1"/>
    <col min="5137" max="5376" width="9.140625" style="2"/>
    <col min="5377" max="5377" width="7.42578125" style="2" customWidth="1"/>
    <col min="5378" max="5378" width="5.140625" style="2" customWidth="1"/>
    <col min="5379" max="5379" width="5.85546875" style="2" customWidth="1"/>
    <col min="5380" max="5380" width="7.42578125" style="2" customWidth="1"/>
    <col min="5381" max="5381" width="3.42578125" style="2" customWidth="1"/>
    <col min="5382" max="5382" width="5.85546875" style="2" customWidth="1"/>
    <col min="5383" max="5383" width="7.7109375" style="2" customWidth="1"/>
    <col min="5384" max="5384" width="13.28515625" style="2" customWidth="1"/>
    <col min="5385" max="5385" width="8.28515625" style="2" customWidth="1"/>
    <col min="5386" max="5386" width="12.28515625" style="2" customWidth="1"/>
    <col min="5387" max="5387" width="18" style="2" customWidth="1"/>
    <col min="5388" max="5388" width="12" style="2" customWidth="1"/>
    <col min="5389" max="5389" width="12.5703125" style="2" customWidth="1"/>
    <col min="5390" max="5391" width="9.140625" style="2"/>
    <col min="5392" max="5392" width="20.28515625" style="2" customWidth="1"/>
    <col min="5393" max="5632" width="9.140625" style="2"/>
    <col min="5633" max="5633" width="7.42578125" style="2" customWidth="1"/>
    <col min="5634" max="5634" width="5.140625" style="2" customWidth="1"/>
    <col min="5635" max="5635" width="5.85546875" style="2" customWidth="1"/>
    <col min="5636" max="5636" width="7.42578125" style="2" customWidth="1"/>
    <col min="5637" max="5637" width="3.42578125" style="2" customWidth="1"/>
    <col min="5638" max="5638" width="5.85546875" style="2" customWidth="1"/>
    <col min="5639" max="5639" width="7.7109375" style="2" customWidth="1"/>
    <col min="5640" max="5640" width="13.28515625" style="2" customWidth="1"/>
    <col min="5641" max="5641" width="8.28515625" style="2" customWidth="1"/>
    <col min="5642" max="5642" width="12.28515625" style="2" customWidth="1"/>
    <col min="5643" max="5643" width="18" style="2" customWidth="1"/>
    <col min="5644" max="5644" width="12" style="2" customWidth="1"/>
    <col min="5645" max="5645" width="12.5703125" style="2" customWidth="1"/>
    <col min="5646" max="5647" width="9.140625" style="2"/>
    <col min="5648" max="5648" width="20.28515625" style="2" customWidth="1"/>
    <col min="5649" max="5888" width="9.140625" style="2"/>
    <col min="5889" max="5889" width="7.42578125" style="2" customWidth="1"/>
    <col min="5890" max="5890" width="5.140625" style="2" customWidth="1"/>
    <col min="5891" max="5891" width="5.85546875" style="2" customWidth="1"/>
    <col min="5892" max="5892" width="7.42578125" style="2" customWidth="1"/>
    <col min="5893" max="5893" width="3.42578125" style="2" customWidth="1"/>
    <col min="5894" max="5894" width="5.85546875" style="2" customWidth="1"/>
    <col min="5895" max="5895" width="7.7109375" style="2" customWidth="1"/>
    <col min="5896" max="5896" width="13.28515625" style="2" customWidth="1"/>
    <col min="5897" max="5897" width="8.28515625" style="2" customWidth="1"/>
    <col min="5898" max="5898" width="12.28515625" style="2" customWidth="1"/>
    <col min="5899" max="5899" width="18" style="2" customWidth="1"/>
    <col min="5900" max="5900" width="12" style="2" customWidth="1"/>
    <col min="5901" max="5901" width="12.5703125" style="2" customWidth="1"/>
    <col min="5902" max="5903" width="9.140625" style="2"/>
    <col min="5904" max="5904" width="20.28515625" style="2" customWidth="1"/>
    <col min="5905" max="6144" width="9.140625" style="2"/>
    <col min="6145" max="6145" width="7.42578125" style="2" customWidth="1"/>
    <col min="6146" max="6146" width="5.140625" style="2" customWidth="1"/>
    <col min="6147" max="6147" width="5.85546875" style="2" customWidth="1"/>
    <col min="6148" max="6148" width="7.42578125" style="2" customWidth="1"/>
    <col min="6149" max="6149" width="3.42578125" style="2" customWidth="1"/>
    <col min="6150" max="6150" width="5.85546875" style="2" customWidth="1"/>
    <col min="6151" max="6151" width="7.7109375" style="2" customWidth="1"/>
    <col min="6152" max="6152" width="13.28515625" style="2" customWidth="1"/>
    <col min="6153" max="6153" width="8.28515625" style="2" customWidth="1"/>
    <col min="6154" max="6154" width="12.28515625" style="2" customWidth="1"/>
    <col min="6155" max="6155" width="18" style="2" customWidth="1"/>
    <col min="6156" max="6156" width="12" style="2" customWidth="1"/>
    <col min="6157" max="6157" width="12.5703125" style="2" customWidth="1"/>
    <col min="6158" max="6159" width="9.140625" style="2"/>
    <col min="6160" max="6160" width="20.28515625" style="2" customWidth="1"/>
    <col min="6161" max="6400" width="9.140625" style="2"/>
    <col min="6401" max="6401" width="7.42578125" style="2" customWidth="1"/>
    <col min="6402" max="6402" width="5.140625" style="2" customWidth="1"/>
    <col min="6403" max="6403" width="5.85546875" style="2" customWidth="1"/>
    <col min="6404" max="6404" width="7.42578125" style="2" customWidth="1"/>
    <col min="6405" max="6405" width="3.42578125" style="2" customWidth="1"/>
    <col min="6406" max="6406" width="5.85546875" style="2" customWidth="1"/>
    <col min="6407" max="6407" width="7.7109375" style="2" customWidth="1"/>
    <col min="6408" max="6408" width="13.28515625" style="2" customWidth="1"/>
    <col min="6409" max="6409" width="8.28515625" style="2" customWidth="1"/>
    <col min="6410" max="6410" width="12.28515625" style="2" customWidth="1"/>
    <col min="6411" max="6411" width="18" style="2" customWidth="1"/>
    <col min="6412" max="6412" width="12" style="2" customWidth="1"/>
    <col min="6413" max="6413" width="12.5703125" style="2" customWidth="1"/>
    <col min="6414" max="6415" width="9.140625" style="2"/>
    <col min="6416" max="6416" width="20.28515625" style="2" customWidth="1"/>
    <col min="6417" max="6656" width="9.140625" style="2"/>
    <col min="6657" max="6657" width="7.42578125" style="2" customWidth="1"/>
    <col min="6658" max="6658" width="5.140625" style="2" customWidth="1"/>
    <col min="6659" max="6659" width="5.85546875" style="2" customWidth="1"/>
    <col min="6660" max="6660" width="7.42578125" style="2" customWidth="1"/>
    <col min="6661" max="6661" width="3.42578125" style="2" customWidth="1"/>
    <col min="6662" max="6662" width="5.85546875" style="2" customWidth="1"/>
    <col min="6663" max="6663" width="7.7109375" style="2" customWidth="1"/>
    <col min="6664" max="6664" width="13.28515625" style="2" customWidth="1"/>
    <col min="6665" max="6665" width="8.28515625" style="2" customWidth="1"/>
    <col min="6666" max="6666" width="12.28515625" style="2" customWidth="1"/>
    <col min="6667" max="6667" width="18" style="2" customWidth="1"/>
    <col min="6668" max="6668" width="12" style="2" customWidth="1"/>
    <col min="6669" max="6669" width="12.5703125" style="2" customWidth="1"/>
    <col min="6670" max="6671" width="9.140625" style="2"/>
    <col min="6672" max="6672" width="20.28515625" style="2" customWidth="1"/>
    <col min="6673" max="6912" width="9.140625" style="2"/>
    <col min="6913" max="6913" width="7.42578125" style="2" customWidth="1"/>
    <col min="6914" max="6914" width="5.140625" style="2" customWidth="1"/>
    <col min="6915" max="6915" width="5.85546875" style="2" customWidth="1"/>
    <col min="6916" max="6916" width="7.42578125" style="2" customWidth="1"/>
    <col min="6917" max="6917" width="3.42578125" style="2" customWidth="1"/>
    <col min="6918" max="6918" width="5.85546875" style="2" customWidth="1"/>
    <col min="6919" max="6919" width="7.7109375" style="2" customWidth="1"/>
    <col min="6920" max="6920" width="13.28515625" style="2" customWidth="1"/>
    <col min="6921" max="6921" width="8.28515625" style="2" customWidth="1"/>
    <col min="6922" max="6922" width="12.28515625" style="2" customWidth="1"/>
    <col min="6923" max="6923" width="18" style="2" customWidth="1"/>
    <col min="6924" max="6924" width="12" style="2" customWidth="1"/>
    <col min="6925" max="6925" width="12.5703125" style="2" customWidth="1"/>
    <col min="6926" max="6927" width="9.140625" style="2"/>
    <col min="6928" max="6928" width="20.28515625" style="2" customWidth="1"/>
    <col min="6929" max="7168" width="9.140625" style="2"/>
    <col min="7169" max="7169" width="7.42578125" style="2" customWidth="1"/>
    <col min="7170" max="7170" width="5.140625" style="2" customWidth="1"/>
    <col min="7171" max="7171" width="5.85546875" style="2" customWidth="1"/>
    <col min="7172" max="7172" width="7.42578125" style="2" customWidth="1"/>
    <col min="7173" max="7173" width="3.42578125" style="2" customWidth="1"/>
    <col min="7174" max="7174" width="5.85546875" style="2" customWidth="1"/>
    <col min="7175" max="7175" width="7.7109375" style="2" customWidth="1"/>
    <col min="7176" max="7176" width="13.28515625" style="2" customWidth="1"/>
    <col min="7177" max="7177" width="8.28515625" style="2" customWidth="1"/>
    <col min="7178" max="7178" width="12.28515625" style="2" customWidth="1"/>
    <col min="7179" max="7179" width="18" style="2" customWidth="1"/>
    <col min="7180" max="7180" width="12" style="2" customWidth="1"/>
    <col min="7181" max="7181" width="12.5703125" style="2" customWidth="1"/>
    <col min="7182" max="7183" width="9.140625" style="2"/>
    <col min="7184" max="7184" width="20.28515625" style="2" customWidth="1"/>
    <col min="7185" max="7424" width="9.140625" style="2"/>
    <col min="7425" max="7425" width="7.42578125" style="2" customWidth="1"/>
    <col min="7426" max="7426" width="5.140625" style="2" customWidth="1"/>
    <col min="7427" max="7427" width="5.85546875" style="2" customWidth="1"/>
    <col min="7428" max="7428" width="7.42578125" style="2" customWidth="1"/>
    <col min="7429" max="7429" width="3.42578125" style="2" customWidth="1"/>
    <col min="7430" max="7430" width="5.85546875" style="2" customWidth="1"/>
    <col min="7431" max="7431" width="7.7109375" style="2" customWidth="1"/>
    <col min="7432" max="7432" width="13.28515625" style="2" customWidth="1"/>
    <col min="7433" max="7433" width="8.28515625" style="2" customWidth="1"/>
    <col min="7434" max="7434" width="12.28515625" style="2" customWidth="1"/>
    <col min="7435" max="7435" width="18" style="2" customWidth="1"/>
    <col min="7436" max="7436" width="12" style="2" customWidth="1"/>
    <col min="7437" max="7437" width="12.5703125" style="2" customWidth="1"/>
    <col min="7438" max="7439" width="9.140625" style="2"/>
    <col min="7440" max="7440" width="20.28515625" style="2" customWidth="1"/>
    <col min="7441" max="7680" width="9.140625" style="2"/>
    <col min="7681" max="7681" width="7.42578125" style="2" customWidth="1"/>
    <col min="7682" max="7682" width="5.140625" style="2" customWidth="1"/>
    <col min="7683" max="7683" width="5.85546875" style="2" customWidth="1"/>
    <col min="7684" max="7684" width="7.42578125" style="2" customWidth="1"/>
    <col min="7685" max="7685" width="3.42578125" style="2" customWidth="1"/>
    <col min="7686" max="7686" width="5.85546875" style="2" customWidth="1"/>
    <col min="7687" max="7687" width="7.7109375" style="2" customWidth="1"/>
    <col min="7688" max="7688" width="13.28515625" style="2" customWidth="1"/>
    <col min="7689" max="7689" width="8.28515625" style="2" customWidth="1"/>
    <col min="7690" max="7690" width="12.28515625" style="2" customWidth="1"/>
    <col min="7691" max="7691" width="18" style="2" customWidth="1"/>
    <col min="7692" max="7692" width="12" style="2" customWidth="1"/>
    <col min="7693" max="7693" width="12.5703125" style="2" customWidth="1"/>
    <col min="7694" max="7695" width="9.140625" style="2"/>
    <col min="7696" max="7696" width="20.28515625" style="2" customWidth="1"/>
    <col min="7697" max="7936" width="9.140625" style="2"/>
    <col min="7937" max="7937" width="7.42578125" style="2" customWidth="1"/>
    <col min="7938" max="7938" width="5.140625" style="2" customWidth="1"/>
    <col min="7939" max="7939" width="5.85546875" style="2" customWidth="1"/>
    <col min="7940" max="7940" width="7.42578125" style="2" customWidth="1"/>
    <col min="7941" max="7941" width="3.42578125" style="2" customWidth="1"/>
    <col min="7942" max="7942" width="5.85546875" style="2" customWidth="1"/>
    <col min="7943" max="7943" width="7.7109375" style="2" customWidth="1"/>
    <col min="7944" max="7944" width="13.28515625" style="2" customWidth="1"/>
    <col min="7945" max="7945" width="8.28515625" style="2" customWidth="1"/>
    <col min="7946" max="7946" width="12.28515625" style="2" customWidth="1"/>
    <col min="7947" max="7947" width="18" style="2" customWidth="1"/>
    <col min="7948" max="7948" width="12" style="2" customWidth="1"/>
    <col min="7949" max="7949" width="12.5703125" style="2" customWidth="1"/>
    <col min="7950" max="7951" width="9.140625" style="2"/>
    <col min="7952" max="7952" width="20.28515625" style="2" customWidth="1"/>
    <col min="7953" max="8192" width="9.140625" style="2"/>
    <col min="8193" max="8193" width="7.42578125" style="2" customWidth="1"/>
    <col min="8194" max="8194" width="5.140625" style="2" customWidth="1"/>
    <col min="8195" max="8195" width="5.85546875" style="2" customWidth="1"/>
    <col min="8196" max="8196" width="7.42578125" style="2" customWidth="1"/>
    <col min="8197" max="8197" width="3.42578125" style="2" customWidth="1"/>
    <col min="8198" max="8198" width="5.85546875" style="2" customWidth="1"/>
    <col min="8199" max="8199" width="7.7109375" style="2" customWidth="1"/>
    <col min="8200" max="8200" width="13.28515625" style="2" customWidth="1"/>
    <col min="8201" max="8201" width="8.28515625" style="2" customWidth="1"/>
    <col min="8202" max="8202" width="12.28515625" style="2" customWidth="1"/>
    <col min="8203" max="8203" width="18" style="2" customWidth="1"/>
    <col min="8204" max="8204" width="12" style="2" customWidth="1"/>
    <col min="8205" max="8205" width="12.5703125" style="2" customWidth="1"/>
    <col min="8206" max="8207" width="9.140625" style="2"/>
    <col min="8208" max="8208" width="20.28515625" style="2" customWidth="1"/>
    <col min="8209" max="8448" width="9.140625" style="2"/>
    <col min="8449" max="8449" width="7.42578125" style="2" customWidth="1"/>
    <col min="8450" max="8450" width="5.140625" style="2" customWidth="1"/>
    <col min="8451" max="8451" width="5.85546875" style="2" customWidth="1"/>
    <col min="8452" max="8452" width="7.42578125" style="2" customWidth="1"/>
    <col min="8453" max="8453" width="3.42578125" style="2" customWidth="1"/>
    <col min="8454" max="8454" width="5.85546875" style="2" customWidth="1"/>
    <col min="8455" max="8455" width="7.7109375" style="2" customWidth="1"/>
    <col min="8456" max="8456" width="13.28515625" style="2" customWidth="1"/>
    <col min="8457" max="8457" width="8.28515625" style="2" customWidth="1"/>
    <col min="8458" max="8458" width="12.28515625" style="2" customWidth="1"/>
    <col min="8459" max="8459" width="18" style="2" customWidth="1"/>
    <col min="8460" max="8460" width="12" style="2" customWidth="1"/>
    <col min="8461" max="8461" width="12.5703125" style="2" customWidth="1"/>
    <col min="8462" max="8463" width="9.140625" style="2"/>
    <col min="8464" max="8464" width="20.28515625" style="2" customWidth="1"/>
    <col min="8465" max="8704" width="9.140625" style="2"/>
    <col min="8705" max="8705" width="7.42578125" style="2" customWidth="1"/>
    <col min="8706" max="8706" width="5.140625" style="2" customWidth="1"/>
    <col min="8707" max="8707" width="5.85546875" style="2" customWidth="1"/>
    <col min="8708" max="8708" width="7.42578125" style="2" customWidth="1"/>
    <col min="8709" max="8709" width="3.42578125" style="2" customWidth="1"/>
    <col min="8710" max="8710" width="5.85546875" style="2" customWidth="1"/>
    <col min="8711" max="8711" width="7.7109375" style="2" customWidth="1"/>
    <col min="8712" max="8712" width="13.28515625" style="2" customWidth="1"/>
    <col min="8713" max="8713" width="8.28515625" style="2" customWidth="1"/>
    <col min="8714" max="8714" width="12.28515625" style="2" customWidth="1"/>
    <col min="8715" max="8715" width="18" style="2" customWidth="1"/>
    <col min="8716" max="8716" width="12" style="2" customWidth="1"/>
    <col min="8717" max="8717" width="12.5703125" style="2" customWidth="1"/>
    <col min="8718" max="8719" width="9.140625" style="2"/>
    <col min="8720" max="8720" width="20.28515625" style="2" customWidth="1"/>
    <col min="8721" max="8960" width="9.140625" style="2"/>
    <col min="8961" max="8961" width="7.42578125" style="2" customWidth="1"/>
    <col min="8962" max="8962" width="5.140625" style="2" customWidth="1"/>
    <col min="8963" max="8963" width="5.85546875" style="2" customWidth="1"/>
    <col min="8964" max="8964" width="7.42578125" style="2" customWidth="1"/>
    <col min="8965" max="8965" width="3.42578125" style="2" customWidth="1"/>
    <col min="8966" max="8966" width="5.85546875" style="2" customWidth="1"/>
    <col min="8967" max="8967" width="7.7109375" style="2" customWidth="1"/>
    <col min="8968" max="8968" width="13.28515625" style="2" customWidth="1"/>
    <col min="8969" max="8969" width="8.28515625" style="2" customWidth="1"/>
    <col min="8970" max="8970" width="12.28515625" style="2" customWidth="1"/>
    <col min="8971" max="8971" width="18" style="2" customWidth="1"/>
    <col min="8972" max="8972" width="12" style="2" customWidth="1"/>
    <col min="8973" max="8973" width="12.5703125" style="2" customWidth="1"/>
    <col min="8974" max="8975" width="9.140625" style="2"/>
    <col min="8976" max="8976" width="20.28515625" style="2" customWidth="1"/>
    <col min="8977" max="9216" width="9.140625" style="2"/>
    <col min="9217" max="9217" width="7.42578125" style="2" customWidth="1"/>
    <col min="9218" max="9218" width="5.140625" style="2" customWidth="1"/>
    <col min="9219" max="9219" width="5.85546875" style="2" customWidth="1"/>
    <col min="9220" max="9220" width="7.42578125" style="2" customWidth="1"/>
    <col min="9221" max="9221" width="3.42578125" style="2" customWidth="1"/>
    <col min="9222" max="9222" width="5.85546875" style="2" customWidth="1"/>
    <col min="9223" max="9223" width="7.7109375" style="2" customWidth="1"/>
    <col min="9224" max="9224" width="13.28515625" style="2" customWidth="1"/>
    <col min="9225" max="9225" width="8.28515625" style="2" customWidth="1"/>
    <col min="9226" max="9226" width="12.28515625" style="2" customWidth="1"/>
    <col min="9227" max="9227" width="18" style="2" customWidth="1"/>
    <col min="9228" max="9228" width="12" style="2" customWidth="1"/>
    <col min="9229" max="9229" width="12.5703125" style="2" customWidth="1"/>
    <col min="9230" max="9231" width="9.140625" style="2"/>
    <col min="9232" max="9232" width="20.28515625" style="2" customWidth="1"/>
    <col min="9233" max="9472" width="9.140625" style="2"/>
    <col min="9473" max="9473" width="7.42578125" style="2" customWidth="1"/>
    <col min="9474" max="9474" width="5.140625" style="2" customWidth="1"/>
    <col min="9475" max="9475" width="5.85546875" style="2" customWidth="1"/>
    <col min="9476" max="9476" width="7.42578125" style="2" customWidth="1"/>
    <col min="9477" max="9477" width="3.42578125" style="2" customWidth="1"/>
    <col min="9478" max="9478" width="5.85546875" style="2" customWidth="1"/>
    <col min="9479" max="9479" width="7.7109375" style="2" customWidth="1"/>
    <col min="9480" max="9480" width="13.28515625" style="2" customWidth="1"/>
    <col min="9481" max="9481" width="8.28515625" style="2" customWidth="1"/>
    <col min="9482" max="9482" width="12.28515625" style="2" customWidth="1"/>
    <col min="9483" max="9483" width="18" style="2" customWidth="1"/>
    <col min="9484" max="9484" width="12" style="2" customWidth="1"/>
    <col min="9485" max="9485" width="12.5703125" style="2" customWidth="1"/>
    <col min="9486" max="9487" width="9.140625" style="2"/>
    <col min="9488" max="9488" width="20.28515625" style="2" customWidth="1"/>
    <col min="9489" max="9728" width="9.140625" style="2"/>
    <col min="9729" max="9729" width="7.42578125" style="2" customWidth="1"/>
    <col min="9730" max="9730" width="5.140625" style="2" customWidth="1"/>
    <col min="9731" max="9731" width="5.85546875" style="2" customWidth="1"/>
    <col min="9732" max="9732" width="7.42578125" style="2" customWidth="1"/>
    <col min="9733" max="9733" width="3.42578125" style="2" customWidth="1"/>
    <col min="9734" max="9734" width="5.85546875" style="2" customWidth="1"/>
    <col min="9735" max="9735" width="7.7109375" style="2" customWidth="1"/>
    <col min="9736" max="9736" width="13.28515625" style="2" customWidth="1"/>
    <col min="9737" max="9737" width="8.28515625" style="2" customWidth="1"/>
    <col min="9738" max="9738" width="12.28515625" style="2" customWidth="1"/>
    <col min="9739" max="9739" width="18" style="2" customWidth="1"/>
    <col min="9740" max="9740" width="12" style="2" customWidth="1"/>
    <col min="9741" max="9741" width="12.5703125" style="2" customWidth="1"/>
    <col min="9742" max="9743" width="9.140625" style="2"/>
    <col min="9744" max="9744" width="20.28515625" style="2" customWidth="1"/>
    <col min="9745" max="9984" width="9.140625" style="2"/>
    <col min="9985" max="9985" width="7.42578125" style="2" customWidth="1"/>
    <col min="9986" max="9986" width="5.140625" style="2" customWidth="1"/>
    <col min="9987" max="9987" width="5.85546875" style="2" customWidth="1"/>
    <col min="9988" max="9988" width="7.42578125" style="2" customWidth="1"/>
    <col min="9989" max="9989" width="3.42578125" style="2" customWidth="1"/>
    <col min="9990" max="9990" width="5.85546875" style="2" customWidth="1"/>
    <col min="9991" max="9991" width="7.7109375" style="2" customWidth="1"/>
    <col min="9992" max="9992" width="13.28515625" style="2" customWidth="1"/>
    <col min="9993" max="9993" width="8.28515625" style="2" customWidth="1"/>
    <col min="9994" max="9994" width="12.28515625" style="2" customWidth="1"/>
    <col min="9995" max="9995" width="18" style="2" customWidth="1"/>
    <col min="9996" max="9996" width="12" style="2" customWidth="1"/>
    <col min="9997" max="9997" width="12.5703125" style="2" customWidth="1"/>
    <col min="9998" max="9999" width="9.140625" style="2"/>
    <col min="10000" max="10000" width="20.28515625" style="2" customWidth="1"/>
    <col min="10001" max="10240" width="9.140625" style="2"/>
    <col min="10241" max="10241" width="7.42578125" style="2" customWidth="1"/>
    <col min="10242" max="10242" width="5.140625" style="2" customWidth="1"/>
    <col min="10243" max="10243" width="5.85546875" style="2" customWidth="1"/>
    <col min="10244" max="10244" width="7.42578125" style="2" customWidth="1"/>
    <col min="10245" max="10245" width="3.42578125" style="2" customWidth="1"/>
    <col min="10246" max="10246" width="5.85546875" style="2" customWidth="1"/>
    <col min="10247" max="10247" width="7.7109375" style="2" customWidth="1"/>
    <col min="10248" max="10248" width="13.28515625" style="2" customWidth="1"/>
    <col min="10249" max="10249" width="8.28515625" style="2" customWidth="1"/>
    <col min="10250" max="10250" width="12.28515625" style="2" customWidth="1"/>
    <col min="10251" max="10251" width="18" style="2" customWidth="1"/>
    <col min="10252" max="10252" width="12" style="2" customWidth="1"/>
    <col min="10253" max="10253" width="12.5703125" style="2" customWidth="1"/>
    <col min="10254" max="10255" width="9.140625" style="2"/>
    <col min="10256" max="10256" width="20.28515625" style="2" customWidth="1"/>
    <col min="10257" max="10496" width="9.140625" style="2"/>
    <col min="10497" max="10497" width="7.42578125" style="2" customWidth="1"/>
    <col min="10498" max="10498" width="5.140625" style="2" customWidth="1"/>
    <col min="10499" max="10499" width="5.85546875" style="2" customWidth="1"/>
    <col min="10500" max="10500" width="7.42578125" style="2" customWidth="1"/>
    <col min="10501" max="10501" width="3.42578125" style="2" customWidth="1"/>
    <col min="10502" max="10502" width="5.85546875" style="2" customWidth="1"/>
    <col min="10503" max="10503" width="7.7109375" style="2" customWidth="1"/>
    <col min="10504" max="10504" width="13.28515625" style="2" customWidth="1"/>
    <col min="10505" max="10505" width="8.28515625" style="2" customWidth="1"/>
    <col min="10506" max="10506" width="12.28515625" style="2" customWidth="1"/>
    <col min="10507" max="10507" width="18" style="2" customWidth="1"/>
    <col min="10508" max="10508" width="12" style="2" customWidth="1"/>
    <col min="10509" max="10509" width="12.5703125" style="2" customWidth="1"/>
    <col min="10510" max="10511" width="9.140625" style="2"/>
    <col min="10512" max="10512" width="20.28515625" style="2" customWidth="1"/>
    <col min="10513" max="10752" width="9.140625" style="2"/>
    <col min="10753" max="10753" width="7.42578125" style="2" customWidth="1"/>
    <col min="10754" max="10754" width="5.140625" style="2" customWidth="1"/>
    <col min="10755" max="10755" width="5.85546875" style="2" customWidth="1"/>
    <col min="10756" max="10756" width="7.42578125" style="2" customWidth="1"/>
    <col min="10757" max="10757" width="3.42578125" style="2" customWidth="1"/>
    <col min="10758" max="10758" width="5.85546875" style="2" customWidth="1"/>
    <col min="10759" max="10759" width="7.7109375" style="2" customWidth="1"/>
    <col min="10760" max="10760" width="13.28515625" style="2" customWidth="1"/>
    <col min="10761" max="10761" width="8.28515625" style="2" customWidth="1"/>
    <col min="10762" max="10762" width="12.28515625" style="2" customWidth="1"/>
    <col min="10763" max="10763" width="18" style="2" customWidth="1"/>
    <col min="10764" max="10764" width="12" style="2" customWidth="1"/>
    <col min="10765" max="10765" width="12.5703125" style="2" customWidth="1"/>
    <col min="10766" max="10767" width="9.140625" style="2"/>
    <col min="10768" max="10768" width="20.28515625" style="2" customWidth="1"/>
    <col min="10769" max="11008" width="9.140625" style="2"/>
    <col min="11009" max="11009" width="7.42578125" style="2" customWidth="1"/>
    <col min="11010" max="11010" width="5.140625" style="2" customWidth="1"/>
    <col min="11011" max="11011" width="5.85546875" style="2" customWidth="1"/>
    <col min="11012" max="11012" width="7.42578125" style="2" customWidth="1"/>
    <col min="11013" max="11013" width="3.42578125" style="2" customWidth="1"/>
    <col min="11014" max="11014" width="5.85546875" style="2" customWidth="1"/>
    <col min="11015" max="11015" width="7.7109375" style="2" customWidth="1"/>
    <col min="11016" max="11016" width="13.28515625" style="2" customWidth="1"/>
    <col min="11017" max="11017" width="8.28515625" style="2" customWidth="1"/>
    <col min="11018" max="11018" width="12.28515625" style="2" customWidth="1"/>
    <col min="11019" max="11019" width="18" style="2" customWidth="1"/>
    <col min="11020" max="11020" width="12" style="2" customWidth="1"/>
    <col min="11021" max="11021" width="12.5703125" style="2" customWidth="1"/>
    <col min="11022" max="11023" width="9.140625" style="2"/>
    <col min="11024" max="11024" width="20.28515625" style="2" customWidth="1"/>
    <col min="11025" max="11264" width="9.140625" style="2"/>
    <col min="11265" max="11265" width="7.42578125" style="2" customWidth="1"/>
    <col min="11266" max="11266" width="5.140625" style="2" customWidth="1"/>
    <col min="11267" max="11267" width="5.85546875" style="2" customWidth="1"/>
    <col min="11268" max="11268" width="7.42578125" style="2" customWidth="1"/>
    <col min="11269" max="11269" width="3.42578125" style="2" customWidth="1"/>
    <col min="11270" max="11270" width="5.85546875" style="2" customWidth="1"/>
    <col min="11271" max="11271" width="7.7109375" style="2" customWidth="1"/>
    <col min="11272" max="11272" width="13.28515625" style="2" customWidth="1"/>
    <col min="11273" max="11273" width="8.28515625" style="2" customWidth="1"/>
    <col min="11274" max="11274" width="12.28515625" style="2" customWidth="1"/>
    <col min="11275" max="11275" width="18" style="2" customWidth="1"/>
    <col min="11276" max="11276" width="12" style="2" customWidth="1"/>
    <col min="11277" max="11277" width="12.5703125" style="2" customWidth="1"/>
    <col min="11278" max="11279" width="9.140625" style="2"/>
    <col min="11280" max="11280" width="20.28515625" style="2" customWidth="1"/>
    <col min="11281" max="11520" width="9.140625" style="2"/>
    <col min="11521" max="11521" width="7.42578125" style="2" customWidth="1"/>
    <col min="11522" max="11522" width="5.140625" style="2" customWidth="1"/>
    <col min="11523" max="11523" width="5.85546875" style="2" customWidth="1"/>
    <col min="11524" max="11524" width="7.42578125" style="2" customWidth="1"/>
    <col min="11525" max="11525" width="3.42578125" style="2" customWidth="1"/>
    <col min="11526" max="11526" width="5.85546875" style="2" customWidth="1"/>
    <col min="11527" max="11527" width="7.7109375" style="2" customWidth="1"/>
    <col min="11528" max="11528" width="13.28515625" style="2" customWidth="1"/>
    <col min="11529" max="11529" width="8.28515625" style="2" customWidth="1"/>
    <col min="11530" max="11530" width="12.28515625" style="2" customWidth="1"/>
    <col min="11531" max="11531" width="18" style="2" customWidth="1"/>
    <col min="11532" max="11532" width="12" style="2" customWidth="1"/>
    <col min="11533" max="11533" width="12.5703125" style="2" customWidth="1"/>
    <col min="11534" max="11535" width="9.140625" style="2"/>
    <col min="11536" max="11536" width="20.28515625" style="2" customWidth="1"/>
    <col min="11537" max="11776" width="9.140625" style="2"/>
    <col min="11777" max="11777" width="7.42578125" style="2" customWidth="1"/>
    <col min="11778" max="11778" width="5.140625" style="2" customWidth="1"/>
    <col min="11779" max="11779" width="5.85546875" style="2" customWidth="1"/>
    <col min="11780" max="11780" width="7.42578125" style="2" customWidth="1"/>
    <col min="11781" max="11781" width="3.42578125" style="2" customWidth="1"/>
    <col min="11782" max="11782" width="5.85546875" style="2" customWidth="1"/>
    <col min="11783" max="11783" width="7.7109375" style="2" customWidth="1"/>
    <col min="11784" max="11784" width="13.28515625" style="2" customWidth="1"/>
    <col min="11785" max="11785" width="8.28515625" style="2" customWidth="1"/>
    <col min="11786" max="11786" width="12.28515625" style="2" customWidth="1"/>
    <col min="11787" max="11787" width="18" style="2" customWidth="1"/>
    <col min="11788" max="11788" width="12" style="2" customWidth="1"/>
    <col min="11789" max="11789" width="12.5703125" style="2" customWidth="1"/>
    <col min="11790" max="11791" width="9.140625" style="2"/>
    <col min="11792" max="11792" width="20.28515625" style="2" customWidth="1"/>
    <col min="11793" max="12032" width="9.140625" style="2"/>
    <col min="12033" max="12033" width="7.42578125" style="2" customWidth="1"/>
    <col min="12034" max="12034" width="5.140625" style="2" customWidth="1"/>
    <col min="12035" max="12035" width="5.85546875" style="2" customWidth="1"/>
    <col min="12036" max="12036" width="7.42578125" style="2" customWidth="1"/>
    <col min="12037" max="12037" width="3.42578125" style="2" customWidth="1"/>
    <col min="12038" max="12038" width="5.85546875" style="2" customWidth="1"/>
    <col min="12039" max="12039" width="7.7109375" style="2" customWidth="1"/>
    <col min="12040" max="12040" width="13.28515625" style="2" customWidth="1"/>
    <col min="12041" max="12041" width="8.28515625" style="2" customWidth="1"/>
    <col min="12042" max="12042" width="12.28515625" style="2" customWidth="1"/>
    <col min="12043" max="12043" width="18" style="2" customWidth="1"/>
    <col min="12044" max="12044" width="12" style="2" customWidth="1"/>
    <col min="12045" max="12045" width="12.5703125" style="2" customWidth="1"/>
    <col min="12046" max="12047" width="9.140625" style="2"/>
    <col min="12048" max="12048" width="20.28515625" style="2" customWidth="1"/>
    <col min="12049" max="12288" width="9.140625" style="2"/>
    <col min="12289" max="12289" width="7.42578125" style="2" customWidth="1"/>
    <col min="12290" max="12290" width="5.140625" style="2" customWidth="1"/>
    <col min="12291" max="12291" width="5.85546875" style="2" customWidth="1"/>
    <col min="12292" max="12292" width="7.42578125" style="2" customWidth="1"/>
    <col min="12293" max="12293" width="3.42578125" style="2" customWidth="1"/>
    <col min="12294" max="12294" width="5.85546875" style="2" customWidth="1"/>
    <col min="12295" max="12295" width="7.7109375" style="2" customWidth="1"/>
    <col min="12296" max="12296" width="13.28515625" style="2" customWidth="1"/>
    <col min="12297" max="12297" width="8.28515625" style="2" customWidth="1"/>
    <col min="12298" max="12298" width="12.28515625" style="2" customWidth="1"/>
    <col min="12299" max="12299" width="18" style="2" customWidth="1"/>
    <col min="12300" max="12300" width="12" style="2" customWidth="1"/>
    <col min="12301" max="12301" width="12.5703125" style="2" customWidth="1"/>
    <col min="12302" max="12303" width="9.140625" style="2"/>
    <col min="12304" max="12304" width="20.28515625" style="2" customWidth="1"/>
    <col min="12305" max="12544" width="9.140625" style="2"/>
    <col min="12545" max="12545" width="7.42578125" style="2" customWidth="1"/>
    <col min="12546" max="12546" width="5.140625" style="2" customWidth="1"/>
    <col min="12547" max="12547" width="5.85546875" style="2" customWidth="1"/>
    <col min="12548" max="12548" width="7.42578125" style="2" customWidth="1"/>
    <col min="12549" max="12549" width="3.42578125" style="2" customWidth="1"/>
    <col min="12550" max="12550" width="5.85546875" style="2" customWidth="1"/>
    <col min="12551" max="12551" width="7.7109375" style="2" customWidth="1"/>
    <col min="12552" max="12552" width="13.28515625" style="2" customWidth="1"/>
    <col min="12553" max="12553" width="8.28515625" style="2" customWidth="1"/>
    <col min="12554" max="12554" width="12.28515625" style="2" customWidth="1"/>
    <col min="12555" max="12555" width="18" style="2" customWidth="1"/>
    <col min="12556" max="12556" width="12" style="2" customWidth="1"/>
    <col min="12557" max="12557" width="12.5703125" style="2" customWidth="1"/>
    <col min="12558" max="12559" width="9.140625" style="2"/>
    <col min="12560" max="12560" width="20.28515625" style="2" customWidth="1"/>
    <col min="12561" max="12800" width="9.140625" style="2"/>
    <col min="12801" max="12801" width="7.42578125" style="2" customWidth="1"/>
    <col min="12802" max="12802" width="5.140625" style="2" customWidth="1"/>
    <col min="12803" max="12803" width="5.85546875" style="2" customWidth="1"/>
    <col min="12804" max="12804" width="7.42578125" style="2" customWidth="1"/>
    <col min="12805" max="12805" width="3.42578125" style="2" customWidth="1"/>
    <col min="12806" max="12806" width="5.85546875" style="2" customWidth="1"/>
    <col min="12807" max="12807" width="7.7109375" style="2" customWidth="1"/>
    <col min="12808" max="12808" width="13.28515625" style="2" customWidth="1"/>
    <col min="12809" max="12809" width="8.28515625" style="2" customWidth="1"/>
    <col min="12810" max="12810" width="12.28515625" style="2" customWidth="1"/>
    <col min="12811" max="12811" width="18" style="2" customWidth="1"/>
    <col min="12812" max="12812" width="12" style="2" customWidth="1"/>
    <col min="12813" max="12813" width="12.5703125" style="2" customWidth="1"/>
    <col min="12814" max="12815" width="9.140625" style="2"/>
    <col min="12816" max="12816" width="20.28515625" style="2" customWidth="1"/>
    <col min="12817" max="13056" width="9.140625" style="2"/>
    <col min="13057" max="13057" width="7.42578125" style="2" customWidth="1"/>
    <col min="13058" max="13058" width="5.140625" style="2" customWidth="1"/>
    <col min="13059" max="13059" width="5.85546875" style="2" customWidth="1"/>
    <col min="13060" max="13060" width="7.42578125" style="2" customWidth="1"/>
    <col min="13061" max="13061" width="3.42578125" style="2" customWidth="1"/>
    <col min="13062" max="13062" width="5.85546875" style="2" customWidth="1"/>
    <col min="13063" max="13063" width="7.7109375" style="2" customWidth="1"/>
    <col min="13064" max="13064" width="13.28515625" style="2" customWidth="1"/>
    <col min="13065" max="13065" width="8.28515625" style="2" customWidth="1"/>
    <col min="13066" max="13066" width="12.28515625" style="2" customWidth="1"/>
    <col min="13067" max="13067" width="18" style="2" customWidth="1"/>
    <col min="13068" max="13068" width="12" style="2" customWidth="1"/>
    <col min="13069" max="13069" width="12.5703125" style="2" customWidth="1"/>
    <col min="13070" max="13071" width="9.140625" style="2"/>
    <col min="13072" max="13072" width="20.28515625" style="2" customWidth="1"/>
    <col min="13073" max="13312" width="9.140625" style="2"/>
    <col min="13313" max="13313" width="7.42578125" style="2" customWidth="1"/>
    <col min="13314" max="13314" width="5.140625" style="2" customWidth="1"/>
    <col min="13315" max="13315" width="5.85546875" style="2" customWidth="1"/>
    <col min="13316" max="13316" width="7.42578125" style="2" customWidth="1"/>
    <col min="13317" max="13317" width="3.42578125" style="2" customWidth="1"/>
    <col min="13318" max="13318" width="5.85546875" style="2" customWidth="1"/>
    <col min="13319" max="13319" width="7.7109375" style="2" customWidth="1"/>
    <col min="13320" max="13320" width="13.28515625" style="2" customWidth="1"/>
    <col min="13321" max="13321" width="8.28515625" style="2" customWidth="1"/>
    <col min="13322" max="13322" width="12.28515625" style="2" customWidth="1"/>
    <col min="13323" max="13323" width="18" style="2" customWidth="1"/>
    <col min="13324" max="13324" width="12" style="2" customWidth="1"/>
    <col min="13325" max="13325" width="12.5703125" style="2" customWidth="1"/>
    <col min="13326" max="13327" width="9.140625" style="2"/>
    <col min="13328" max="13328" width="20.28515625" style="2" customWidth="1"/>
    <col min="13329" max="13568" width="9.140625" style="2"/>
    <col min="13569" max="13569" width="7.42578125" style="2" customWidth="1"/>
    <col min="13570" max="13570" width="5.140625" style="2" customWidth="1"/>
    <col min="13571" max="13571" width="5.85546875" style="2" customWidth="1"/>
    <col min="13572" max="13572" width="7.42578125" style="2" customWidth="1"/>
    <col min="13573" max="13573" width="3.42578125" style="2" customWidth="1"/>
    <col min="13574" max="13574" width="5.85546875" style="2" customWidth="1"/>
    <col min="13575" max="13575" width="7.7109375" style="2" customWidth="1"/>
    <col min="13576" max="13576" width="13.28515625" style="2" customWidth="1"/>
    <col min="13577" max="13577" width="8.28515625" style="2" customWidth="1"/>
    <col min="13578" max="13578" width="12.28515625" style="2" customWidth="1"/>
    <col min="13579" max="13579" width="18" style="2" customWidth="1"/>
    <col min="13580" max="13580" width="12" style="2" customWidth="1"/>
    <col min="13581" max="13581" width="12.5703125" style="2" customWidth="1"/>
    <col min="13582" max="13583" width="9.140625" style="2"/>
    <col min="13584" max="13584" width="20.28515625" style="2" customWidth="1"/>
    <col min="13585" max="13824" width="9.140625" style="2"/>
    <col min="13825" max="13825" width="7.42578125" style="2" customWidth="1"/>
    <col min="13826" max="13826" width="5.140625" style="2" customWidth="1"/>
    <col min="13827" max="13827" width="5.85546875" style="2" customWidth="1"/>
    <col min="13828" max="13828" width="7.42578125" style="2" customWidth="1"/>
    <col min="13829" max="13829" width="3.42578125" style="2" customWidth="1"/>
    <col min="13830" max="13830" width="5.85546875" style="2" customWidth="1"/>
    <col min="13831" max="13831" width="7.7109375" style="2" customWidth="1"/>
    <col min="13832" max="13832" width="13.28515625" style="2" customWidth="1"/>
    <col min="13833" max="13833" width="8.28515625" style="2" customWidth="1"/>
    <col min="13834" max="13834" width="12.28515625" style="2" customWidth="1"/>
    <col min="13835" max="13835" width="18" style="2" customWidth="1"/>
    <col min="13836" max="13836" width="12" style="2" customWidth="1"/>
    <col min="13837" max="13837" width="12.5703125" style="2" customWidth="1"/>
    <col min="13838" max="13839" width="9.140625" style="2"/>
    <col min="13840" max="13840" width="20.28515625" style="2" customWidth="1"/>
    <col min="13841" max="14080" width="9.140625" style="2"/>
    <col min="14081" max="14081" width="7.42578125" style="2" customWidth="1"/>
    <col min="14082" max="14082" width="5.140625" style="2" customWidth="1"/>
    <col min="14083" max="14083" width="5.85546875" style="2" customWidth="1"/>
    <col min="14084" max="14084" width="7.42578125" style="2" customWidth="1"/>
    <col min="14085" max="14085" width="3.42578125" style="2" customWidth="1"/>
    <col min="14086" max="14086" width="5.85546875" style="2" customWidth="1"/>
    <col min="14087" max="14087" width="7.7109375" style="2" customWidth="1"/>
    <col min="14088" max="14088" width="13.28515625" style="2" customWidth="1"/>
    <col min="14089" max="14089" width="8.28515625" style="2" customWidth="1"/>
    <col min="14090" max="14090" width="12.28515625" style="2" customWidth="1"/>
    <col min="14091" max="14091" width="18" style="2" customWidth="1"/>
    <col min="14092" max="14092" width="12" style="2" customWidth="1"/>
    <col min="14093" max="14093" width="12.5703125" style="2" customWidth="1"/>
    <col min="14094" max="14095" width="9.140625" style="2"/>
    <col min="14096" max="14096" width="20.28515625" style="2" customWidth="1"/>
    <col min="14097" max="14336" width="9.140625" style="2"/>
    <col min="14337" max="14337" width="7.42578125" style="2" customWidth="1"/>
    <col min="14338" max="14338" width="5.140625" style="2" customWidth="1"/>
    <col min="14339" max="14339" width="5.85546875" style="2" customWidth="1"/>
    <col min="14340" max="14340" width="7.42578125" style="2" customWidth="1"/>
    <col min="14341" max="14341" width="3.42578125" style="2" customWidth="1"/>
    <col min="14342" max="14342" width="5.85546875" style="2" customWidth="1"/>
    <col min="14343" max="14343" width="7.7109375" style="2" customWidth="1"/>
    <col min="14344" max="14344" width="13.28515625" style="2" customWidth="1"/>
    <col min="14345" max="14345" width="8.28515625" style="2" customWidth="1"/>
    <col min="14346" max="14346" width="12.28515625" style="2" customWidth="1"/>
    <col min="14347" max="14347" width="18" style="2" customWidth="1"/>
    <col min="14348" max="14348" width="12" style="2" customWidth="1"/>
    <col min="14349" max="14349" width="12.5703125" style="2" customWidth="1"/>
    <col min="14350" max="14351" width="9.140625" style="2"/>
    <col min="14352" max="14352" width="20.28515625" style="2" customWidth="1"/>
    <col min="14353" max="14592" width="9.140625" style="2"/>
    <col min="14593" max="14593" width="7.42578125" style="2" customWidth="1"/>
    <col min="14594" max="14594" width="5.140625" style="2" customWidth="1"/>
    <col min="14595" max="14595" width="5.85546875" style="2" customWidth="1"/>
    <col min="14596" max="14596" width="7.42578125" style="2" customWidth="1"/>
    <col min="14597" max="14597" width="3.42578125" style="2" customWidth="1"/>
    <col min="14598" max="14598" width="5.85546875" style="2" customWidth="1"/>
    <col min="14599" max="14599" width="7.7109375" style="2" customWidth="1"/>
    <col min="14600" max="14600" width="13.28515625" style="2" customWidth="1"/>
    <col min="14601" max="14601" width="8.28515625" style="2" customWidth="1"/>
    <col min="14602" max="14602" width="12.28515625" style="2" customWidth="1"/>
    <col min="14603" max="14603" width="18" style="2" customWidth="1"/>
    <col min="14604" max="14604" width="12" style="2" customWidth="1"/>
    <col min="14605" max="14605" width="12.5703125" style="2" customWidth="1"/>
    <col min="14606" max="14607" width="9.140625" style="2"/>
    <col min="14608" max="14608" width="20.28515625" style="2" customWidth="1"/>
    <col min="14609" max="14848" width="9.140625" style="2"/>
    <col min="14849" max="14849" width="7.42578125" style="2" customWidth="1"/>
    <col min="14850" max="14850" width="5.140625" style="2" customWidth="1"/>
    <col min="14851" max="14851" width="5.85546875" style="2" customWidth="1"/>
    <col min="14852" max="14852" width="7.42578125" style="2" customWidth="1"/>
    <col min="14853" max="14853" width="3.42578125" style="2" customWidth="1"/>
    <col min="14854" max="14854" width="5.85546875" style="2" customWidth="1"/>
    <col min="14855" max="14855" width="7.7109375" style="2" customWidth="1"/>
    <col min="14856" max="14856" width="13.28515625" style="2" customWidth="1"/>
    <col min="14857" max="14857" width="8.28515625" style="2" customWidth="1"/>
    <col min="14858" max="14858" width="12.28515625" style="2" customWidth="1"/>
    <col min="14859" max="14859" width="18" style="2" customWidth="1"/>
    <col min="14860" max="14860" width="12" style="2" customWidth="1"/>
    <col min="14861" max="14861" width="12.5703125" style="2" customWidth="1"/>
    <col min="14862" max="14863" width="9.140625" style="2"/>
    <col min="14864" max="14864" width="20.28515625" style="2" customWidth="1"/>
    <col min="14865" max="15104" width="9.140625" style="2"/>
    <col min="15105" max="15105" width="7.42578125" style="2" customWidth="1"/>
    <col min="15106" max="15106" width="5.140625" style="2" customWidth="1"/>
    <col min="15107" max="15107" width="5.85546875" style="2" customWidth="1"/>
    <col min="15108" max="15108" width="7.42578125" style="2" customWidth="1"/>
    <col min="15109" max="15109" width="3.42578125" style="2" customWidth="1"/>
    <col min="15110" max="15110" width="5.85546875" style="2" customWidth="1"/>
    <col min="15111" max="15111" width="7.7109375" style="2" customWidth="1"/>
    <col min="15112" max="15112" width="13.28515625" style="2" customWidth="1"/>
    <col min="15113" max="15113" width="8.28515625" style="2" customWidth="1"/>
    <col min="15114" max="15114" width="12.28515625" style="2" customWidth="1"/>
    <col min="15115" max="15115" width="18" style="2" customWidth="1"/>
    <col min="15116" max="15116" width="12" style="2" customWidth="1"/>
    <col min="15117" max="15117" width="12.5703125" style="2" customWidth="1"/>
    <col min="15118" max="15119" width="9.140625" style="2"/>
    <col min="15120" max="15120" width="20.28515625" style="2" customWidth="1"/>
    <col min="15121" max="15360" width="9.140625" style="2"/>
    <col min="15361" max="15361" width="7.42578125" style="2" customWidth="1"/>
    <col min="15362" max="15362" width="5.140625" style="2" customWidth="1"/>
    <col min="15363" max="15363" width="5.85546875" style="2" customWidth="1"/>
    <col min="15364" max="15364" width="7.42578125" style="2" customWidth="1"/>
    <col min="15365" max="15365" width="3.42578125" style="2" customWidth="1"/>
    <col min="15366" max="15366" width="5.85546875" style="2" customWidth="1"/>
    <col min="15367" max="15367" width="7.7109375" style="2" customWidth="1"/>
    <col min="15368" max="15368" width="13.28515625" style="2" customWidth="1"/>
    <col min="15369" max="15369" width="8.28515625" style="2" customWidth="1"/>
    <col min="15370" max="15370" width="12.28515625" style="2" customWidth="1"/>
    <col min="15371" max="15371" width="18" style="2" customWidth="1"/>
    <col min="15372" max="15372" width="12" style="2" customWidth="1"/>
    <col min="15373" max="15373" width="12.5703125" style="2" customWidth="1"/>
    <col min="15374" max="15375" width="9.140625" style="2"/>
    <col min="15376" max="15376" width="20.28515625" style="2" customWidth="1"/>
    <col min="15377" max="15616" width="9.140625" style="2"/>
    <col min="15617" max="15617" width="7.42578125" style="2" customWidth="1"/>
    <col min="15618" max="15618" width="5.140625" style="2" customWidth="1"/>
    <col min="15619" max="15619" width="5.85546875" style="2" customWidth="1"/>
    <col min="15620" max="15620" width="7.42578125" style="2" customWidth="1"/>
    <col min="15621" max="15621" width="3.42578125" style="2" customWidth="1"/>
    <col min="15622" max="15622" width="5.85546875" style="2" customWidth="1"/>
    <col min="15623" max="15623" width="7.7109375" style="2" customWidth="1"/>
    <col min="15624" max="15624" width="13.28515625" style="2" customWidth="1"/>
    <col min="15625" max="15625" width="8.28515625" style="2" customWidth="1"/>
    <col min="15626" max="15626" width="12.28515625" style="2" customWidth="1"/>
    <col min="15627" max="15627" width="18" style="2" customWidth="1"/>
    <col min="15628" max="15628" width="12" style="2" customWidth="1"/>
    <col min="15629" max="15629" width="12.5703125" style="2" customWidth="1"/>
    <col min="15630" max="15631" width="9.140625" style="2"/>
    <col min="15632" max="15632" width="20.28515625" style="2" customWidth="1"/>
    <col min="15633" max="15872" width="9.140625" style="2"/>
    <col min="15873" max="15873" width="7.42578125" style="2" customWidth="1"/>
    <col min="15874" max="15874" width="5.140625" style="2" customWidth="1"/>
    <col min="15875" max="15875" width="5.85546875" style="2" customWidth="1"/>
    <col min="15876" max="15876" width="7.42578125" style="2" customWidth="1"/>
    <col min="15877" max="15877" width="3.42578125" style="2" customWidth="1"/>
    <col min="15878" max="15878" width="5.85546875" style="2" customWidth="1"/>
    <col min="15879" max="15879" width="7.7109375" style="2" customWidth="1"/>
    <col min="15880" max="15880" width="13.28515625" style="2" customWidth="1"/>
    <col min="15881" max="15881" width="8.28515625" style="2" customWidth="1"/>
    <col min="15882" max="15882" width="12.28515625" style="2" customWidth="1"/>
    <col min="15883" max="15883" width="18" style="2" customWidth="1"/>
    <col min="15884" max="15884" width="12" style="2" customWidth="1"/>
    <col min="15885" max="15885" width="12.5703125" style="2" customWidth="1"/>
    <col min="15886" max="15887" width="9.140625" style="2"/>
    <col min="15888" max="15888" width="20.28515625" style="2" customWidth="1"/>
    <col min="15889" max="16128" width="9.140625" style="2"/>
    <col min="16129" max="16129" width="7.42578125" style="2" customWidth="1"/>
    <col min="16130" max="16130" width="5.140625" style="2" customWidth="1"/>
    <col min="16131" max="16131" width="5.85546875" style="2" customWidth="1"/>
    <col min="16132" max="16132" width="7.42578125" style="2" customWidth="1"/>
    <col min="16133" max="16133" width="3.42578125" style="2" customWidth="1"/>
    <col min="16134" max="16134" width="5.85546875" style="2" customWidth="1"/>
    <col min="16135" max="16135" width="7.7109375" style="2" customWidth="1"/>
    <col min="16136" max="16136" width="13.28515625" style="2" customWidth="1"/>
    <col min="16137" max="16137" width="8.28515625" style="2" customWidth="1"/>
    <col min="16138" max="16138" width="12.28515625" style="2" customWidth="1"/>
    <col min="16139" max="16139" width="18" style="2" customWidth="1"/>
    <col min="16140" max="16140" width="12" style="2" customWidth="1"/>
    <col min="16141" max="16141" width="12.5703125" style="2" customWidth="1"/>
    <col min="16142" max="16143" width="9.140625" style="2"/>
    <col min="16144" max="16144" width="20.28515625" style="2" customWidth="1"/>
    <col min="16145" max="16384" width="9.140625" style="2"/>
  </cols>
  <sheetData>
    <row r="1" spans="1:1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64" t="s">
        <v>0</v>
      </c>
      <c r="M1" s="364"/>
    </row>
    <row r="2" spans="1:16" ht="15.7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65"/>
      <c r="M2" s="365"/>
    </row>
    <row r="3" spans="1:16" ht="25.5" customHeight="1" x14ac:dyDescent="0.25">
      <c r="A3" s="366" t="s">
        <v>1</v>
      </c>
      <c r="B3" s="367"/>
      <c r="C3" s="367"/>
      <c r="D3" s="367"/>
      <c r="E3" s="367"/>
      <c r="F3" s="367"/>
      <c r="G3" s="367"/>
      <c r="H3" s="367"/>
      <c r="I3" s="367"/>
      <c r="J3" s="368"/>
      <c r="K3" s="369" t="s">
        <v>2</v>
      </c>
      <c r="L3" s="370"/>
      <c r="M3" s="371"/>
    </row>
    <row r="4" spans="1:16" ht="25.5" customHeight="1" x14ac:dyDescent="0.25">
      <c r="A4" s="372" t="s">
        <v>3</v>
      </c>
      <c r="B4" s="373"/>
      <c r="C4" s="373"/>
      <c r="D4" s="373"/>
      <c r="E4" s="373"/>
      <c r="F4" s="373"/>
      <c r="G4" s="373"/>
      <c r="H4" s="373"/>
      <c r="I4" s="373"/>
      <c r="J4" s="374"/>
      <c r="K4" s="271" t="s">
        <v>4</v>
      </c>
      <c r="L4" s="272"/>
      <c r="M4" s="375"/>
    </row>
    <row r="5" spans="1:16" ht="25.5" customHeight="1" thickBot="1" x14ac:dyDescent="0.25">
      <c r="A5" s="346" t="s">
        <v>5</v>
      </c>
      <c r="B5" s="347"/>
      <c r="C5" s="347"/>
      <c r="D5" s="347"/>
      <c r="E5" s="347"/>
      <c r="F5" s="347"/>
      <c r="G5" s="347"/>
      <c r="H5" s="347"/>
      <c r="I5" s="347"/>
      <c r="J5" s="348"/>
      <c r="K5" s="349" t="s">
        <v>6</v>
      </c>
      <c r="L5" s="350"/>
      <c r="M5" s="351"/>
    </row>
    <row r="6" spans="1:16" ht="12.75" customHeight="1" x14ac:dyDescent="0.2">
      <c r="A6" s="331" t="s">
        <v>7</v>
      </c>
      <c r="B6" s="332"/>
      <c r="C6" s="312"/>
      <c r="D6" s="355" t="s">
        <v>340</v>
      </c>
      <c r="E6" s="356"/>
      <c r="F6" s="356"/>
      <c r="G6" s="356"/>
      <c r="H6" s="356"/>
      <c r="I6" s="356"/>
      <c r="J6" s="356"/>
      <c r="K6" s="356"/>
      <c r="L6" s="356"/>
      <c r="M6" s="357"/>
    </row>
    <row r="7" spans="1:16" ht="12.75" customHeight="1" x14ac:dyDescent="0.2">
      <c r="A7" s="352"/>
      <c r="B7" s="353"/>
      <c r="C7" s="354"/>
      <c r="D7" s="358"/>
      <c r="E7" s="359"/>
      <c r="F7" s="359"/>
      <c r="G7" s="359"/>
      <c r="H7" s="359"/>
      <c r="I7" s="359"/>
      <c r="J7" s="359"/>
      <c r="K7" s="359"/>
      <c r="L7" s="359"/>
      <c r="M7" s="360"/>
    </row>
    <row r="8" spans="1:16" ht="12.75" customHeight="1" x14ac:dyDescent="0.2">
      <c r="A8" s="320" t="s">
        <v>9</v>
      </c>
      <c r="B8" s="321"/>
      <c r="C8" s="322"/>
      <c r="D8" s="325" t="s">
        <v>10</v>
      </c>
      <c r="E8" s="326"/>
      <c r="F8" s="326"/>
      <c r="G8" s="326"/>
      <c r="H8" s="326"/>
      <c r="I8" s="326"/>
      <c r="J8" s="326"/>
      <c r="K8" s="326"/>
      <c r="L8" s="326"/>
      <c r="M8" s="327"/>
    </row>
    <row r="9" spans="1:16" ht="12.75" customHeight="1" x14ac:dyDescent="0.2">
      <c r="A9" s="352"/>
      <c r="B9" s="353"/>
      <c r="C9" s="354"/>
      <c r="D9" s="361"/>
      <c r="E9" s="362"/>
      <c r="F9" s="362"/>
      <c r="G9" s="362"/>
      <c r="H9" s="362"/>
      <c r="I9" s="362"/>
      <c r="J9" s="362"/>
      <c r="K9" s="362"/>
      <c r="L9" s="362"/>
      <c r="M9" s="363"/>
    </row>
    <row r="10" spans="1:16" ht="12.75" customHeight="1" x14ac:dyDescent="0.2">
      <c r="A10" s="320" t="s">
        <v>11</v>
      </c>
      <c r="B10" s="321"/>
      <c r="C10" s="322"/>
      <c r="D10" s="325" t="s">
        <v>339</v>
      </c>
      <c r="E10" s="326"/>
      <c r="F10" s="326"/>
      <c r="G10" s="326"/>
      <c r="H10" s="326"/>
      <c r="I10" s="326"/>
      <c r="J10" s="326"/>
      <c r="K10" s="326"/>
      <c r="L10" s="326"/>
      <c r="M10" s="327"/>
    </row>
    <row r="11" spans="1:16" ht="13.5" customHeight="1" thickBot="1" x14ac:dyDescent="0.25">
      <c r="A11" s="323"/>
      <c r="B11" s="257"/>
      <c r="C11" s="324"/>
      <c r="D11" s="328"/>
      <c r="E11" s="329"/>
      <c r="F11" s="329"/>
      <c r="G11" s="329"/>
      <c r="H11" s="329"/>
      <c r="I11" s="329"/>
      <c r="J11" s="329"/>
      <c r="K11" s="329"/>
      <c r="L11" s="329"/>
      <c r="M11" s="330"/>
    </row>
    <row r="12" spans="1:16" ht="12.75" customHeight="1" x14ac:dyDescent="0.2">
      <c r="A12" s="331" t="s">
        <v>13</v>
      </c>
      <c r="B12" s="332"/>
      <c r="C12" s="312"/>
      <c r="D12" s="333" t="s">
        <v>14</v>
      </c>
      <c r="E12" s="334"/>
      <c r="F12" s="334"/>
      <c r="G12" s="334"/>
      <c r="H12" s="335"/>
      <c r="I12" s="339" t="s">
        <v>15</v>
      </c>
      <c r="J12" s="340"/>
      <c r="K12" s="343" t="s">
        <v>16</v>
      </c>
      <c r="L12" s="333" t="s">
        <v>17</v>
      </c>
      <c r="M12" s="345"/>
    </row>
    <row r="13" spans="1:16" ht="18.600000000000001" customHeight="1" thickBot="1" x14ac:dyDescent="0.25">
      <c r="A13" s="323"/>
      <c r="B13" s="257"/>
      <c r="C13" s="324"/>
      <c r="D13" s="336"/>
      <c r="E13" s="337"/>
      <c r="F13" s="337"/>
      <c r="G13" s="337"/>
      <c r="H13" s="338"/>
      <c r="I13" s="341"/>
      <c r="J13" s="342"/>
      <c r="K13" s="344"/>
      <c r="L13" s="256"/>
      <c r="M13" s="258"/>
      <c r="P13" s="3" t="s">
        <v>18</v>
      </c>
    </row>
    <row r="14" spans="1:16" ht="75.75" customHeight="1" x14ac:dyDescent="0.25">
      <c r="A14" s="300"/>
      <c r="B14" s="301"/>
      <c r="C14" s="302"/>
      <c r="D14" s="308" t="s">
        <v>341</v>
      </c>
      <c r="E14" s="309"/>
      <c r="F14" s="309"/>
      <c r="G14" s="309"/>
      <c r="H14" s="310"/>
      <c r="I14" s="311"/>
      <c r="J14" s="312"/>
      <c r="K14" s="4"/>
      <c r="L14" s="313">
        <v>3033000</v>
      </c>
      <c r="M14" s="314"/>
      <c r="O14" s="303" t="s">
        <v>20</v>
      </c>
      <c r="P14" s="302"/>
    </row>
    <row r="15" spans="1:16" ht="17.25" customHeight="1" x14ac:dyDescent="0.3">
      <c r="A15" s="300"/>
      <c r="B15" s="301"/>
      <c r="C15" s="302"/>
      <c r="D15" s="315"/>
      <c r="E15" s="316"/>
      <c r="F15" s="316"/>
      <c r="G15" s="316"/>
      <c r="H15" s="317"/>
      <c r="I15" s="304"/>
      <c r="J15" s="305"/>
      <c r="K15" s="5"/>
      <c r="L15" s="318"/>
      <c r="M15" s="319"/>
    </row>
    <row r="16" spans="1:16" ht="12.75" hidden="1" customHeight="1" x14ac:dyDescent="0.3">
      <c r="A16" s="6"/>
      <c r="B16" s="7"/>
      <c r="C16" s="8"/>
      <c r="D16" s="9"/>
      <c r="E16" s="7"/>
      <c r="F16" s="7"/>
      <c r="G16" s="7"/>
      <c r="H16" s="8"/>
      <c r="I16" s="10"/>
      <c r="J16" s="11"/>
      <c r="K16" s="12"/>
      <c r="L16" s="13"/>
      <c r="M16" s="14"/>
    </row>
    <row r="17" spans="1:16" ht="12.75" hidden="1" customHeight="1" x14ac:dyDescent="0.3">
      <c r="A17" s="6"/>
      <c r="B17" s="7"/>
      <c r="C17" s="8"/>
      <c r="D17" s="9"/>
      <c r="E17" s="7"/>
      <c r="F17" s="7"/>
      <c r="G17" s="7"/>
      <c r="H17" s="8"/>
      <c r="I17" s="10"/>
      <c r="J17" s="11"/>
      <c r="K17" s="12"/>
      <c r="L17" s="13"/>
      <c r="M17" s="14"/>
    </row>
    <row r="18" spans="1:16" ht="12.75" hidden="1" customHeight="1" x14ac:dyDescent="0.3">
      <c r="A18" s="6"/>
      <c r="B18" s="7"/>
      <c r="C18" s="8"/>
      <c r="D18" s="9"/>
      <c r="E18" s="7"/>
      <c r="F18" s="7"/>
      <c r="G18" s="7"/>
      <c r="H18" s="8"/>
      <c r="I18" s="10"/>
      <c r="J18" s="11"/>
      <c r="K18" s="12"/>
      <c r="L18" s="13"/>
      <c r="M18" s="14"/>
    </row>
    <row r="19" spans="1:16" ht="12.75" customHeight="1" x14ac:dyDescent="0.3">
      <c r="A19" s="300"/>
      <c r="B19" s="301"/>
      <c r="C19" s="302"/>
      <c r="D19" s="303"/>
      <c r="E19" s="301"/>
      <c r="F19" s="301"/>
      <c r="G19" s="301"/>
      <c r="H19" s="302"/>
      <c r="I19" s="304"/>
      <c r="J19" s="305"/>
      <c r="K19" s="12"/>
      <c r="L19" s="306"/>
      <c r="M19" s="307"/>
      <c r="P19" s="15">
        <f>SUM(L14)</f>
        <v>3033000</v>
      </c>
    </row>
    <row r="20" spans="1:16" ht="12.75" customHeight="1" x14ac:dyDescent="0.3">
      <c r="A20" s="300"/>
      <c r="B20" s="301"/>
      <c r="C20" s="302"/>
      <c r="D20" s="303"/>
      <c r="E20" s="301"/>
      <c r="F20" s="301"/>
      <c r="G20" s="301"/>
      <c r="H20" s="302"/>
      <c r="I20" s="304"/>
      <c r="J20" s="305"/>
      <c r="K20" s="12"/>
      <c r="L20" s="306"/>
      <c r="M20" s="307"/>
    </row>
    <row r="21" spans="1:16" ht="12.75" customHeight="1" x14ac:dyDescent="0.3">
      <c r="A21" s="300"/>
      <c r="B21" s="301"/>
      <c r="C21" s="302"/>
      <c r="D21" s="303"/>
      <c r="E21" s="301"/>
      <c r="F21" s="301"/>
      <c r="G21" s="301"/>
      <c r="H21" s="302"/>
      <c r="I21" s="304"/>
      <c r="J21" s="305"/>
      <c r="K21" s="12"/>
      <c r="L21" s="306"/>
      <c r="M21" s="307"/>
    </row>
    <row r="22" spans="1:16" ht="12.75" customHeight="1" x14ac:dyDescent="0.3">
      <c r="A22" s="300"/>
      <c r="B22" s="301"/>
      <c r="C22" s="302"/>
      <c r="D22" s="303"/>
      <c r="E22" s="301"/>
      <c r="F22" s="301"/>
      <c r="G22" s="301"/>
      <c r="H22" s="302"/>
      <c r="I22" s="304"/>
      <c r="J22" s="305"/>
      <c r="K22" s="12"/>
      <c r="L22" s="306"/>
      <c r="M22" s="307"/>
    </row>
    <row r="23" spans="1:16" ht="12.75" customHeight="1" x14ac:dyDescent="0.3">
      <c r="A23" s="300"/>
      <c r="B23" s="301"/>
      <c r="C23" s="302"/>
      <c r="D23" s="303"/>
      <c r="E23" s="301"/>
      <c r="F23" s="301"/>
      <c r="G23" s="301"/>
      <c r="H23" s="302"/>
      <c r="I23" s="304"/>
      <c r="J23" s="305"/>
      <c r="K23" s="12"/>
      <c r="L23" s="306"/>
      <c r="M23" s="307"/>
    </row>
    <row r="24" spans="1:16" ht="12.75" customHeight="1" x14ac:dyDescent="0.3">
      <c r="A24" s="300"/>
      <c r="B24" s="301"/>
      <c r="C24" s="302"/>
      <c r="D24" s="303"/>
      <c r="E24" s="301"/>
      <c r="F24" s="301"/>
      <c r="G24" s="301"/>
      <c r="H24" s="302"/>
      <c r="I24" s="304"/>
      <c r="J24" s="305"/>
      <c r="K24" s="12"/>
      <c r="L24" s="306"/>
      <c r="M24" s="307"/>
    </row>
    <row r="25" spans="1:16" ht="12.75" customHeight="1" x14ac:dyDescent="0.3">
      <c r="A25" s="300"/>
      <c r="B25" s="301"/>
      <c r="C25" s="302"/>
      <c r="D25" s="303"/>
      <c r="E25" s="301"/>
      <c r="F25" s="301"/>
      <c r="G25" s="301"/>
      <c r="H25" s="302"/>
      <c r="I25" s="304"/>
      <c r="J25" s="305"/>
      <c r="K25" s="5"/>
      <c r="L25" s="306"/>
      <c r="M25" s="307"/>
    </row>
    <row r="26" spans="1:16" ht="15.75" customHeight="1" x14ac:dyDescent="0.3">
      <c r="A26" s="300"/>
      <c r="B26" s="301"/>
      <c r="C26" s="302"/>
      <c r="D26" s="303"/>
      <c r="E26" s="301"/>
      <c r="F26" s="301"/>
      <c r="G26" s="301"/>
      <c r="H26" s="302"/>
      <c r="I26" s="304"/>
      <c r="J26" s="305"/>
      <c r="K26" s="5"/>
      <c r="L26" s="306"/>
      <c r="M26" s="307"/>
    </row>
    <row r="27" spans="1:16" ht="15.75" customHeight="1" x14ac:dyDescent="0.3">
      <c r="A27" s="300"/>
      <c r="B27" s="301"/>
      <c r="C27" s="302"/>
      <c r="D27" s="303"/>
      <c r="E27" s="301"/>
      <c r="F27" s="301"/>
      <c r="G27" s="301"/>
      <c r="H27" s="302"/>
      <c r="I27" s="304"/>
      <c r="J27" s="305"/>
      <c r="K27" s="5"/>
      <c r="L27" s="306"/>
      <c r="M27" s="307"/>
    </row>
    <row r="28" spans="1:16" ht="16.5" x14ac:dyDescent="0.3">
      <c r="A28" s="300"/>
      <c r="B28" s="301"/>
      <c r="C28" s="302"/>
      <c r="D28" s="303"/>
      <c r="E28" s="301"/>
      <c r="F28" s="301"/>
      <c r="G28" s="301"/>
      <c r="H28" s="302"/>
      <c r="I28" s="304"/>
      <c r="J28" s="305"/>
      <c r="K28" s="5"/>
      <c r="L28" s="306"/>
      <c r="M28" s="307"/>
    </row>
    <row r="29" spans="1:16" ht="16.5" x14ac:dyDescent="0.3">
      <c r="A29" s="300"/>
      <c r="B29" s="301"/>
      <c r="C29" s="302"/>
      <c r="D29" s="303"/>
      <c r="E29" s="301"/>
      <c r="F29" s="301"/>
      <c r="G29" s="301"/>
      <c r="H29" s="302"/>
      <c r="I29" s="304"/>
      <c r="J29" s="305"/>
      <c r="K29" s="5"/>
      <c r="L29" s="306"/>
      <c r="M29" s="307"/>
    </row>
    <row r="30" spans="1:16" ht="16.5" x14ac:dyDescent="0.3">
      <c r="A30" s="300"/>
      <c r="B30" s="301"/>
      <c r="C30" s="302"/>
      <c r="D30" s="303"/>
      <c r="E30" s="301"/>
      <c r="F30" s="301"/>
      <c r="G30" s="301"/>
      <c r="H30" s="302"/>
      <c r="I30" s="304"/>
      <c r="J30" s="305"/>
      <c r="K30" s="5"/>
      <c r="L30" s="306"/>
      <c r="M30" s="307"/>
    </row>
    <row r="31" spans="1:16" ht="16.5" customHeight="1" thickBot="1" x14ac:dyDescent="0.35">
      <c r="A31" s="283"/>
      <c r="B31" s="284"/>
      <c r="C31" s="285"/>
      <c r="D31" s="286" t="s">
        <v>21</v>
      </c>
      <c r="E31" s="287"/>
      <c r="F31" s="287"/>
      <c r="G31" s="287"/>
      <c r="H31" s="288"/>
      <c r="I31" s="289"/>
      <c r="J31" s="290"/>
      <c r="K31" s="16"/>
      <c r="L31" s="291">
        <f>SUM(L14)</f>
        <v>3033000</v>
      </c>
      <c r="M31" s="292"/>
    </row>
    <row r="32" spans="1:16" ht="15" x14ac:dyDescent="0.25">
      <c r="A32" s="293" t="s">
        <v>22</v>
      </c>
      <c r="B32" s="17"/>
      <c r="C32" s="18"/>
      <c r="D32" s="273" t="s">
        <v>23</v>
      </c>
      <c r="E32" s="295"/>
      <c r="F32" s="295"/>
      <c r="G32" s="295"/>
      <c r="H32" s="296"/>
      <c r="I32" s="297" t="s">
        <v>24</v>
      </c>
      <c r="J32" s="19"/>
      <c r="K32" s="18"/>
      <c r="L32" s="18"/>
      <c r="M32" s="20"/>
    </row>
    <row r="33" spans="1:13" ht="14.25" customHeight="1" x14ac:dyDescent="0.25">
      <c r="A33" s="294"/>
      <c r="B33" s="298" t="s">
        <v>25</v>
      </c>
      <c r="C33" s="299"/>
      <c r="D33" s="295"/>
      <c r="E33" s="295"/>
      <c r="F33" s="295"/>
      <c r="G33" s="295"/>
      <c r="H33" s="296"/>
      <c r="I33" s="297"/>
      <c r="J33" s="21" t="s">
        <v>26</v>
      </c>
      <c r="K33" s="1"/>
      <c r="L33" s="18"/>
      <c r="M33" s="20"/>
    </row>
    <row r="34" spans="1:13" ht="15" x14ac:dyDescent="0.25">
      <c r="A34" s="22"/>
      <c r="B34" s="275" t="s">
        <v>27</v>
      </c>
      <c r="C34" s="275"/>
      <c r="D34" s="275"/>
      <c r="E34" s="275"/>
      <c r="F34" s="275"/>
      <c r="G34" s="275"/>
      <c r="H34" s="276"/>
      <c r="I34" s="23"/>
      <c r="J34" s="18" t="s">
        <v>28</v>
      </c>
      <c r="K34" s="1"/>
      <c r="L34" s="18"/>
      <c r="M34" s="20"/>
    </row>
    <row r="35" spans="1:13" ht="15" x14ac:dyDescent="0.25">
      <c r="A35" s="277"/>
      <c r="B35" s="18" t="s">
        <v>29</v>
      </c>
      <c r="C35" s="18"/>
      <c r="D35" s="18"/>
      <c r="E35" s="18"/>
      <c r="F35" s="18"/>
      <c r="G35" s="18"/>
      <c r="H35" s="20"/>
      <c r="I35" s="18"/>
      <c r="J35" s="18" t="s">
        <v>30</v>
      </c>
      <c r="K35" s="1"/>
      <c r="L35" s="18"/>
      <c r="M35" s="20"/>
    </row>
    <row r="36" spans="1:13" ht="12.75" customHeight="1" x14ac:dyDescent="0.25">
      <c r="A36" s="277"/>
      <c r="B36" s="18"/>
      <c r="C36" s="18"/>
      <c r="D36" s="18"/>
      <c r="E36" s="18"/>
      <c r="F36" s="18"/>
      <c r="G36" s="18"/>
      <c r="H36" s="20"/>
      <c r="I36" s="24"/>
      <c r="J36" s="24"/>
      <c r="K36" s="18"/>
      <c r="L36" s="18"/>
      <c r="M36" s="20"/>
    </row>
    <row r="37" spans="1:13" ht="12.75" customHeight="1" x14ac:dyDescent="0.25">
      <c r="A37" s="25"/>
      <c r="B37" s="26"/>
      <c r="C37" s="26"/>
      <c r="D37" s="26"/>
      <c r="E37" s="26"/>
      <c r="F37" s="26"/>
      <c r="G37" s="18"/>
      <c r="H37" s="20"/>
      <c r="I37" s="18"/>
      <c r="J37" s="18"/>
      <c r="K37" s="18"/>
      <c r="L37" s="18"/>
      <c r="M37" s="20"/>
    </row>
    <row r="38" spans="1:13" ht="12.75" customHeight="1" x14ac:dyDescent="0.25">
      <c r="A38" s="25"/>
      <c r="B38" s="24"/>
      <c r="C38" s="24"/>
      <c r="D38" s="24"/>
      <c r="E38" s="24"/>
      <c r="F38" s="24"/>
      <c r="G38" s="18"/>
      <c r="H38" s="20"/>
      <c r="I38" s="18"/>
      <c r="J38" s="18"/>
      <c r="K38" s="18"/>
      <c r="L38" s="18"/>
      <c r="M38" s="20"/>
    </row>
    <row r="39" spans="1:13" ht="13.9" customHeight="1" x14ac:dyDescent="0.25">
      <c r="A39" s="264" t="s">
        <v>31</v>
      </c>
      <c r="B39" s="254"/>
      <c r="C39" s="278" t="s">
        <v>32</v>
      </c>
      <c r="D39" s="278"/>
      <c r="E39" s="278"/>
      <c r="F39" s="278"/>
      <c r="G39" s="278"/>
      <c r="H39" s="279"/>
      <c r="I39" s="18" t="s">
        <v>33</v>
      </c>
      <c r="J39" s="18"/>
      <c r="K39" s="27"/>
      <c r="L39" s="28"/>
      <c r="M39" s="29"/>
    </row>
    <row r="40" spans="1:13" ht="17.25" customHeight="1" x14ac:dyDescent="0.25">
      <c r="A40" s="280" t="s">
        <v>34</v>
      </c>
      <c r="B40" s="273"/>
      <c r="C40" s="273"/>
      <c r="D40" s="273"/>
      <c r="E40" s="273"/>
      <c r="F40" s="273"/>
      <c r="G40" s="273"/>
      <c r="H40" s="274"/>
      <c r="I40" s="18" t="s">
        <v>35</v>
      </c>
      <c r="J40" s="18"/>
      <c r="K40" s="281" t="s">
        <v>36</v>
      </c>
      <c r="L40" s="281"/>
      <c r="M40" s="282"/>
    </row>
    <row r="41" spans="1:13" ht="12.75" customHeight="1" x14ac:dyDescent="0.25">
      <c r="A41" s="264" t="s">
        <v>37</v>
      </c>
      <c r="B41" s="254"/>
      <c r="C41" s="265" t="s">
        <v>38</v>
      </c>
      <c r="D41" s="265"/>
      <c r="E41" s="265"/>
      <c r="F41" s="265"/>
      <c r="G41" s="265"/>
      <c r="H41" s="266"/>
      <c r="I41" s="18" t="s">
        <v>37</v>
      </c>
      <c r="J41" s="18"/>
      <c r="K41" s="267" t="s">
        <v>39</v>
      </c>
      <c r="L41" s="267"/>
      <c r="M41" s="268"/>
    </row>
    <row r="42" spans="1:13" ht="32.25" customHeight="1" x14ac:dyDescent="0.25">
      <c r="A42" s="30"/>
      <c r="B42" s="31"/>
      <c r="C42" s="254" t="s">
        <v>40</v>
      </c>
      <c r="D42" s="254"/>
      <c r="E42" s="254"/>
      <c r="F42" s="254"/>
      <c r="G42" s="254"/>
      <c r="H42" s="255"/>
      <c r="I42" s="18"/>
      <c r="J42" s="18"/>
      <c r="K42" s="269" t="s">
        <v>41</v>
      </c>
      <c r="L42" s="269"/>
      <c r="M42" s="270"/>
    </row>
    <row r="43" spans="1:13" ht="12.75" customHeight="1" x14ac:dyDescent="0.25">
      <c r="A43" s="271" t="s">
        <v>42</v>
      </c>
      <c r="B43" s="272"/>
      <c r="C43" s="273" t="s">
        <v>32</v>
      </c>
      <c r="D43" s="273"/>
      <c r="E43" s="273"/>
      <c r="F43" s="273"/>
      <c r="G43" s="273"/>
      <c r="H43" s="274"/>
      <c r="I43" s="18" t="s">
        <v>43</v>
      </c>
      <c r="J43" s="18"/>
      <c r="K43" s="18" t="s">
        <v>44</v>
      </c>
      <c r="L43" s="18"/>
      <c r="M43" s="20"/>
    </row>
    <row r="44" spans="1:13" ht="15.75" thickBot="1" x14ac:dyDescent="0.3">
      <c r="A44" s="32"/>
      <c r="B44" s="33"/>
      <c r="C44" s="33"/>
      <c r="D44" s="33"/>
      <c r="E44" s="33"/>
      <c r="F44" s="33"/>
      <c r="G44" s="33"/>
      <c r="H44" s="34"/>
      <c r="I44" s="35"/>
      <c r="J44" s="35"/>
      <c r="K44" s="35"/>
      <c r="L44" s="35"/>
      <c r="M44" s="36"/>
    </row>
    <row r="45" spans="1:13" ht="3.75" customHeight="1" thickBot="1" x14ac:dyDescent="0.3">
      <c r="A45" s="37"/>
      <c r="B45" s="38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40"/>
    </row>
    <row r="46" spans="1:13" ht="15" thickBot="1" x14ac:dyDescent="0.25">
      <c r="A46" s="41" t="s">
        <v>45</v>
      </c>
      <c r="B46" s="243" t="s">
        <v>46</v>
      </c>
      <c r="C46" s="244"/>
      <c r="D46" s="244"/>
      <c r="E46" s="244"/>
      <c r="F46" s="244"/>
      <c r="G46" s="244"/>
      <c r="H46" s="244"/>
      <c r="I46" s="244"/>
      <c r="J46" s="244"/>
      <c r="K46" s="244"/>
      <c r="L46" s="244"/>
      <c r="M46" s="245"/>
    </row>
    <row r="47" spans="1:13" ht="13.5" customHeight="1" thickBot="1" x14ac:dyDescent="0.25">
      <c r="A47" s="246" t="s">
        <v>47</v>
      </c>
      <c r="B47" s="244"/>
      <c r="C47" s="244"/>
      <c r="D47" s="244"/>
      <c r="E47" s="244"/>
      <c r="F47" s="244"/>
      <c r="G47" s="245"/>
      <c r="H47" s="246" t="s">
        <v>17</v>
      </c>
      <c r="I47" s="244"/>
      <c r="J47" s="244"/>
      <c r="K47" s="244"/>
      <c r="L47" s="244"/>
      <c r="M47" s="245"/>
    </row>
    <row r="48" spans="1:13" ht="16.5" customHeight="1" x14ac:dyDescent="0.25">
      <c r="A48" s="247" t="s">
        <v>48</v>
      </c>
      <c r="B48" s="249" t="s">
        <v>14</v>
      </c>
      <c r="C48" s="250"/>
      <c r="D48" s="250"/>
      <c r="E48" s="253" t="s">
        <v>49</v>
      </c>
      <c r="F48" s="254"/>
      <c r="G48" s="255"/>
      <c r="H48" s="247" t="s">
        <v>50</v>
      </c>
      <c r="I48" s="259" t="s">
        <v>51</v>
      </c>
      <c r="J48" s="260"/>
      <c r="K48" s="261" t="s">
        <v>52</v>
      </c>
      <c r="L48" s="262" t="s">
        <v>53</v>
      </c>
      <c r="M48" s="263"/>
    </row>
    <row r="49" spans="1:13" ht="32.25" customHeight="1" thickBot="1" x14ac:dyDescent="0.25">
      <c r="A49" s="247"/>
      <c r="B49" s="249"/>
      <c r="C49" s="250"/>
      <c r="D49" s="250"/>
      <c r="E49" s="253"/>
      <c r="F49" s="254"/>
      <c r="G49" s="255"/>
      <c r="H49" s="247"/>
      <c r="I49" s="259"/>
      <c r="J49" s="260"/>
      <c r="K49" s="261"/>
      <c r="L49" s="42" t="s">
        <v>54</v>
      </c>
      <c r="M49" s="43" t="s">
        <v>55</v>
      </c>
    </row>
    <row r="50" spans="1:13" ht="19.5" customHeight="1" thickBot="1" x14ac:dyDescent="0.3">
      <c r="A50" s="248"/>
      <c r="B50" s="251"/>
      <c r="C50" s="252"/>
      <c r="D50" s="252"/>
      <c r="E50" s="256"/>
      <c r="F50" s="257"/>
      <c r="G50" s="258"/>
      <c r="H50" s="44" t="s">
        <v>56</v>
      </c>
      <c r="I50" s="238" t="s">
        <v>57</v>
      </c>
      <c r="J50" s="239"/>
      <c r="K50" s="45" t="s">
        <v>58</v>
      </c>
      <c r="L50" s="46" t="s">
        <v>59</v>
      </c>
      <c r="M50" s="47" t="s">
        <v>60</v>
      </c>
    </row>
    <row r="51" spans="1:13" ht="13.5" customHeight="1" x14ac:dyDescent="0.25">
      <c r="A51" s="48"/>
      <c r="B51" s="49"/>
      <c r="C51" s="18"/>
      <c r="D51" s="50"/>
      <c r="E51" s="51"/>
      <c r="F51" s="24"/>
      <c r="G51" s="52"/>
      <c r="H51" s="53"/>
      <c r="I51" s="54"/>
      <c r="J51" s="55"/>
      <c r="K51" s="56"/>
      <c r="L51" s="57"/>
      <c r="M51" s="58"/>
    </row>
    <row r="52" spans="1:13" ht="13.5" customHeight="1" x14ac:dyDescent="0.25">
      <c r="A52" s="48"/>
      <c r="B52" s="59"/>
      <c r="C52" s="18"/>
      <c r="D52" s="50"/>
      <c r="E52" s="51"/>
      <c r="F52" s="24"/>
      <c r="G52" s="52"/>
      <c r="H52" s="60"/>
      <c r="I52" s="61"/>
      <c r="J52" s="62"/>
      <c r="K52" s="57"/>
      <c r="L52" s="57"/>
      <c r="M52" s="63"/>
    </row>
    <row r="53" spans="1:13" ht="13.5" customHeight="1" x14ac:dyDescent="0.25">
      <c r="A53" s="48"/>
      <c r="B53" s="59"/>
      <c r="C53" s="18"/>
      <c r="D53" s="50"/>
      <c r="E53" s="240"/>
      <c r="F53" s="241"/>
      <c r="G53" s="242"/>
      <c r="H53" s="60"/>
      <c r="I53" s="61"/>
      <c r="J53" s="62"/>
      <c r="K53" s="57"/>
      <c r="L53" s="57"/>
      <c r="M53" s="63"/>
    </row>
    <row r="54" spans="1:13" ht="13.5" customHeight="1" x14ac:dyDescent="0.25">
      <c r="A54" s="48"/>
      <c r="B54" s="59"/>
      <c r="C54" s="18"/>
      <c r="D54" s="50"/>
      <c r="E54" s="51"/>
      <c r="F54" s="24"/>
      <c r="G54" s="52"/>
      <c r="H54" s="60"/>
      <c r="I54" s="61"/>
      <c r="J54" s="62"/>
      <c r="K54" s="57"/>
      <c r="L54" s="64"/>
      <c r="M54" s="63"/>
    </row>
    <row r="55" spans="1:13" ht="13.5" customHeight="1" x14ac:dyDescent="0.25">
      <c r="A55" s="65"/>
      <c r="B55" s="59"/>
      <c r="C55" s="18"/>
      <c r="D55" s="50"/>
      <c r="E55" s="66"/>
      <c r="F55" s="24"/>
      <c r="G55" s="52"/>
      <c r="H55" s="60"/>
      <c r="I55" s="54"/>
      <c r="J55" s="55"/>
      <c r="K55" s="56"/>
      <c r="L55" s="56"/>
      <c r="M55" s="52"/>
    </row>
    <row r="56" spans="1:13" ht="13.5" customHeight="1" x14ac:dyDescent="0.25">
      <c r="A56" s="65"/>
      <c r="B56" s="59"/>
      <c r="C56" s="18"/>
      <c r="D56" s="50"/>
      <c r="E56" s="66"/>
      <c r="F56" s="24"/>
      <c r="G56" s="52"/>
      <c r="H56" s="60"/>
      <c r="I56" s="54"/>
      <c r="J56" s="55"/>
      <c r="K56" s="56"/>
      <c r="L56" s="56"/>
      <c r="M56" s="52"/>
    </row>
    <row r="57" spans="1:13" ht="13.5" customHeight="1" thickBot="1" x14ac:dyDescent="0.25">
      <c r="A57" s="67"/>
      <c r="B57" s="68"/>
      <c r="C57" s="69"/>
      <c r="D57" s="70"/>
      <c r="E57" s="71"/>
      <c r="F57" s="72"/>
      <c r="G57" s="73"/>
      <c r="H57" s="74"/>
      <c r="I57" s="75"/>
      <c r="J57" s="76"/>
      <c r="K57" s="77"/>
      <c r="L57" s="77"/>
      <c r="M57" s="73"/>
    </row>
  </sheetData>
  <mergeCells count="109">
    <mergeCell ref="I50:J50"/>
    <mergeCell ref="E53:G53"/>
    <mergeCell ref="B46:M46"/>
    <mergeCell ref="A47:G47"/>
    <mergeCell ref="H47:M47"/>
    <mergeCell ref="A48:A50"/>
    <mergeCell ref="B48:D50"/>
    <mergeCell ref="E48:G50"/>
    <mergeCell ref="H48:H49"/>
    <mergeCell ref="I48:J49"/>
    <mergeCell ref="K48:K49"/>
    <mergeCell ref="L48:M48"/>
    <mergeCell ref="A41:B41"/>
    <mergeCell ref="C41:H41"/>
    <mergeCell ref="K41:M41"/>
    <mergeCell ref="C42:H42"/>
    <mergeCell ref="K42:M42"/>
    <mergeCell ref="A43:B43"/>
    <mergeCell ref="C43:H43"/>
    <mergeCell ref="B34:H34"/>
    <mergeCell ref="A35:A36"/>
    <mergeCell ref="A39:B39"/>
    <mergeCell ref="C39:H39"/>
    <mergeCell ref="A40:H40"/>
    <mergeCell ref="K40:M40"/>
    <mergeCell ref="A31:C31"/>
    <mergeCell ref="D31:H31"/>
    <mergeCell ref="I31:J31"/>
    <mergeCell ref="L31:M31"/>
    <mergeCell ref="A32:A33"/>
    <mergeCell ref="D32:H33"/>
    <mergeCell ref="I32:I33"/>
    <mergeCell ref="B33:C33"/>
    <mergeCell ref="A29:C29"/>
    <mergeCell ref="D29:H29"/>
    <mergeCell ref="I29:J29"/>
    <mergeCell ref="L29:M29"/>
    <mergeCell ref="A30:C30"/>
    <mergeCell ref="D30:H30"/>
    <mergeCell ref="I30:J30"/>
    <mergeCell ref="L30:M30"/>
    <mergeCell ref="A27:C27"/>
    <mergeCell ref="D27:H27"/>
    <mergeCell ref="I27:J27"/>
    <mergeCell ref="L27:M27"/>
    <mergeCell ref="A28:C28"/>
    <mergeCell ref="D28:H28"/>
    <mergeCell ref="I28:J28"/>
    <mergeCell ref="L28:M28"/>
    <mergeCell ref="A25:C25"/>
    <mergeCell ref="D25:H25"/>
    <mergeCell ref="I25:J25"/>
    <mergeCell ref="L25:M25"/>
    <mergeCell ref="A26:C26"/>
    <mergeCell ref="D26:H26"/>
    <mergeCell ref="I26:J26"/>
    <mergeCell ref="L26:M26"/>
    <mergeCell ref="A23:C23"/>
    <mergeCell ref="D23:H23"/>
    <mergeCell ref="I23:J23"/>
    <mergeCell ref="L23:M23"/>
    <mergeCell ref="A24:C24"/>
    <mergeCell ref="D24:H24"/>
    <mergeCell ref="I24:J24"/>
    <mergeCell ref="L24:M24"/>
    <mergeCell ref="A21:C21"/>
    <mergeCell ref="D21:H21"/>
    <mergeCell ref="I21:J21"/>
    <mergeCell ref="L21:M21"/>
    <mergeCell ref="A22:C22"/>
    <mergeCell ref="D22:H22"/>
    <mergeCell ref="I22:J22"/>
    <mergeCell ref="L22:M22"/>
    <mergeCell ref="A19:C19"/>
    <mergeCell ref="D19:H19"/>
    <mergeCell ref="I19:J19"/>
    <mergeCell ref="L19:M19"/>
    <mergeCell ref="A20:C20"/>
    <mergeCell ref="D20:H20"/>
    <mergeCell ref="I20:J20"/>
    <mergeCell ref="L20:M20"/>
    <mergeCell ref="A14:C14"/>
    <mergeCell ref="D14:H14"/>
    <mergeCell ref="I14:J14"/>
    <mergeCell ref="L14:M14"/>
    <mergeCell ref="O14:P14"/>
    <mergeCell ref="A15:C15"/>
    <mergeCell ref="D15:H15"/>
    <mergeCell ref="I15:J15"/>
    <mergeCell ref="L15:M15"/>
    <mergeCell ref="A10:C11"/>
    <mergeCell ref="D10:M11"/>
    <mergeCell ref="A12:C13"/>
    <mergeCell ref="D12:H13"/>
    <mergeCell ref="I12:J13"/>
    <mergeCell ref="K12:K13"/>
    <mergeCell ref="L12:M13"/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</mergeCells>
  <printOptions horizontalCentered="1"/>
  <pageMargins left="0.2" right="0.2" top="0.53" bottom="0.24" header="0.17" footer="0.17"/>
  <pageSetup paperSize="9" scale="8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818"/>
  <sheetViews>
    <sheetView view="pageBreakPreview" zoomScale="90" zoomScaleNormal="100" zoomScaleSheetLayoutView="90" workbookViewId="0">
      <pane xSplit="2" ySplit="10" topLeftCell="C158" activePane="bottomRight" state="frozen"/>
      <selection pane="topRight" activeCell="C1" sqref="C1"/>
      <selection pane="bottomLeft" activeCell="A11" sqref="A11"/>
      <selection pane="bottomRight" activeCell="U191" sqref="U191"/>
    </sheetView>
  </sheetViews>
  <sheetFormatPr defaultRowHeight="15.75" x14ac:dyDescent="0.25"/>
  <cols>
    <col min="1" max="1" width="4.28515625" style="78" customWidth="1"/>
    <col min="2" max="2" width="29.5703125" style="78" customWidth="1"/>
    <col min="3" max="3" width="10.42578125" style="79" customWidth="1"/>
    <col min="4" max="4" width="6.5703125" style="78" customWidth="1"/>
    <col min="5" max="5" width="9" style="78" customWidth="1"/>
    <col min="6" max="6" width="13" style="81" customWidth="1"/>
    <col min="7" max="7" width="6.7109375" style="78" customWidth="1"/>
    <col min="8" max="8" width="12.7109375" style="81" customWidth="1"/>
    <col min="9" max="9" width="6.5703125" style="78" customWidth="1"/>
    <col min="10" max="10" width="12.42578125" style="78" customWidth="1"/>
    <col min="11" max="11" width="18" style="78" customWidth="1"/>
    <col min="12" max="12" width="9.7109375" style="81" hidden="1" customWidth="1"/>
    <col min="13" max="16" width="9.28515625" style="81" hidden="1" customWidth="1"/>
    <col min="17" max="17" width="9" style="81" hidden="1" customWidth="1"/>
    <col min="18" max="18" width="8.5703125" style="81" hidden="1" customWidth="1"/>
    <col min="19" max="19" width="19" style="78" customWidth="1"/>
    <col min="20" max="20" width="0.140625" style="78" hidden="1" customWidth="1"/>
    <col min="21" max="21" width="12.42578125" style="82" customWidth="1"/>
    <col min="22" max="22" width="10.42578125" style="78" customWidth="1"/>
    <col min="23" max="23" width="14.140625" style="81" customWidth="1"/>
    <col min="24" max="24" width="12.7109375" style="78" bestFit="1" customWidth="1"/>
    <col min="25" max="25" width="9.140625" style="78"/>
    <col min="26" max="26" width="12.7109375" style="78" bestFit="1" customWidth="1"/>
    <col min="27" max="256" width="9.140625" style="78"/>
    <col min="257" max="257" width="4.28515625" style="78" customWidth="1"/>
    <col min="258" max="258" width="29.5703125" style="78" customWidth="1"/>
    <col min="259" max="259" width="10.42578125" style="78" customWidth="1"/>
    <col min="260" max="260" width="6.5703125" style="78" customWidth="1"/>
    <col min="261" max="261" width="9" style="78" customWidth="1"/>
    <col min="262" max="262" width="13" style="78" customWidth="1"/>
    <col min="263" max="263" width="6.7109375" style="78" customWidth="1"/>
    <col min="264" max="264" width="12.7109375" style="78" customWidth="1"/>
    <col min="265" max="265" width="6.5703125" style="78" customWidth="1"/>
    <col min="266" max="266" width="12.42578125" style="78" customWidth="1"/>
    <col min="267" max="267" width="18" style="78" customWidth="1"/>
    <col min="268" max="274" width="0" style="78" hidden="1" customWidth="1"/>
    <col min="275" max="275" width="19" style="78" customWidth="1"/>
    <col min="276" max="276" width="0" style="78" hidden="1" customWidth="1"/>
    <col min="277" max="277" width="12.42578125" style="78" customWidth="1"/>
    <col min="278" max="278" width="10.42578125" style="78" customWidth="1"/>
    <col min="279" max="279" width="14.140625" style="78" customWidth="1"/>
    <col min="280" max="280" width="12.7109375" style="78" bestFit="1" customWidth="1"/>
    <col min="281" max="281" width="9.140625" style="78"/>
    <col min="282" max="282" width="12.7109375" style="78" bestFit="1" customWidth="1"/>
    <col min="283" max="512" width="9.140625" style="78"/>
    <col min="513" max="513" width="4.28515625" style="78" customWidth="1"/>
    <col min="514" max="514" width="29.5703125" style="78" customWidth="1"/>
    <col min="515" max="515" width="10.42578125" style="78" customWidth="1"/>
    <col min="516" max="516" width="6.5703125" style="78" customWidth="1"/>
    <col min="517" max="517" width="9" style="78" customWidth="1"/>
    <col min="518" max="518" width="13" style="78" customWidth="1"/>
    <col min="519" max="519" width="6.7109375" style="78" customWidth="1"/>
    <col min="520" max="520" width="12.7109375" style="78" customWidth="1"/>
    <col min="521" max="521" width="6.5703125" style="78" customWidth="1"/>
    <col min="522" max="522" width="12.42578125" style="78" customWidth="1"/>
    <col min="523" max="523" width="18" style="78" customWidth="1"/>
    <col min="524" max="530" width="0" style="78" hidden="1" customWidth="1"/>
    <col min="531" max="531" width="19" style="78" customWidth="1"/>
    <col min="532" max="532" width="0" style="78" hidden="1" customWidth="1"/>
    <col min="533" max="533" width="12.42578125" style="78" customWidth="1"/>
    <col min="534" max="534" width="10.42578125" style="78" customWidth="1"/>
    <col min="535" max="535" width="14.140625" style="78" customWidth="1"/>
    <col min="536" max="536" width="12.7109375" style="78" bestFit="1" customWidth="1"/>
    <col min="537" max="537" width="9.140625" style="78"/>
    <col min="538" max="538" width="12.7109375" style="78" bestFit="1" customWidth="1"/>
    <col min="539" max="768" width="9.140625" style="78"/>
    <col min="769" max="769" width="4.28515625" style="78" customWidth="1"/>
    <col min="770" max="770" width="29.5703125" style="78" customWidth="1"/>
    <col min="771" max="771" width="10.42578125" style="78" customWidth="1"/>
    <col min="772" max="772" width="6.5703125" style="78" customWidth="1"/>
    <col min="773" max="773" width="9" style="78" customWidth="1"/>
    <col min="774" max="774" width="13" style="78" customWidth="1"/>
    <col min="775" max="775" width="6.7109375" style="78" customWidth="1"/>
    <col min="776" max="776" width="12.7109375" style="78" customWidth="1"/>
    <col min="777" max="777" width="6.5703125" style="78" customWidth="1"/>
    <col min="778" max="778" width="12.42578125" style="78" customWidth="1"/>
    <col min="779" max="779" width="18" style="78" customWidth="1"/>
    <col min="780" max="786" width="0" style="78" hidden="1" customWidth="1"/>
    <col min="787" max="787" width="19" style="78" customWidth="1"/>
    <col min="788" max="788" width="0" style="78" hidden="1" customWidth="1"/>
    <col min="789" max="789" width="12.42578125" style="78" customWidth="1"/>
    <col min="790" max="790" width="10.42578125" style="78" customWidth="1"/>
    <col min="791" max="791" width="14.140625" style="78" customWidth="1"/>
    <col min="792" max="792" width="12.7109375" style="78" bestFit="1" customWidth="1"/>
    <col min="793" max="793" width="9.140625" style="78"/>
    <col min="794" max="794" width="12.7109375" style="78" bestFit="1" customWidth="1"/>
    <col min="795" max="1024" width="9.140625" style="78"/>
    <col min="1025" max="1025" width="4.28515625" style="78" customWidth="1"/>
    <col min="1026" max="1026" width="29.5703125" style="78" customWidth="1"/>
    <col min="1027" max="1027" width="10.42578125" style="78" customWidth="1"/>
    <col min="1028" max="1028" width="6.5703125" style="78" customWidth="1"/>
    <col min="1029" max="1029" width="9" style="78" customWidth="1"/>
    <col min="1030" max="1030" width="13" style="78" customWidth="1"/>
    <col min="1031" max="1031" width="6.7109375" style="78" customWidth="1"/>
    <col min="1032" max="1032" width="12.7109375" style="78" customWidth="1"/>
    <col min="1033" max="1033" width="6.5703125" style="78" customWidth="1"/>
    <col min="1034" max="1034" width="12.42578125" style="78" customWidth="1"/>
    <col min="1035" max="1035" width="18" style="78" customWidth="1"/>
    <col min="1036" max="1042" width="0" style="78" hidden="1" customWidth="1"/>
    <col min="1043" max="1043" width="19" style="78" customWidth="1"/>
    <col min="1044" max="1044" width="0" style="78" hidden="1" customWidth="1"/>
    <col min="1045" max="1045" width="12.42578125" style="78" customWidth="1"/>
    <col min="1046" max="1046" width="10.42578125" style="78" customWidth="1"/>
    <col min="1047" max="1047" width="14.140625" style="78" customWidth="1"/>
    <col min="1048" max="1048" width="12.7109375" style="78" bestFit="1" customWidth="1"/>
    <col min="1049" max="1049" width="9.140625" style="78"/>
    <col min="1050" max="1050" width="12.7109375" style="78" bestFit="1" customWidth="1"/>
    <col min="1051" max="1280" width="9.140625" style="78"/>
    <col min="1281" max="1281" width="4.28515625" style="78" customWidth="1"/>
    <col min="1282" max="1282" width="29.5703125" style="78" customWidth="1"/>
    <col min="1283" max="1283" width="10.42578125" style="78" customWidth="1"/>
    <col min="1284" max="1284" width="6.5703125" style="78" customWidth="1"/>
    <col min="1285" max="1285" width="9" style="78" customWidth="1"/>
    <col min="1286" max="1286" width="13" style="78" customWidth="1"/>
    <col min="1287" max="1287" width="6.7109375" style="78" customWidth="1"/>
    <col min="1288" max="1288" width="12.7109375" style="78" customWidth="1"/>
    <col min="1289" max="1289" width="6.5703125" style="78" customWidth="1"/>
    <col min="1290" max="1290" width="12.42578125" style="78" customWidth="1"/>
    <col min="1291" max="1291" width="18" style="78" customWidth="1"/>
    <col min="1292" max="1298" width="0" style="78" hidden="1" customWidth="1"/>
    <col min="1299" max="1299" width="19" style="78" customWidth="1"/>
    <col min="1300" max="1300" width="0" style="78" hidden="1" customWidth="1"/>
    <col min="1301" max="1301" width="12.42578125" style="78" customWidth="1"/>
    <col min="1302" max="1302" width="10.42578125" style="78" customWidth="1"/>
    <col min="1303" max="1303" width="14.140625" style="78" customWidth="1"/>
    <col min="1304" max="1304" width="12.7109375" style="78" bestFit="1" customWidth="1"/>
    <col min="1305" max="1305" width="9.140625" style="78"/>
    <col min="1306" max="1306" width="12.7109375" style="78" bestFit="1" customWidth="1"/>
    <col min="1307" max="1536" width="9.140625" style="78"/>
    <col min="1537" max="1537" width="4.28515625" style="78" customWidth="1"/>
    <col min="1538" max="1538" width="29.5703125" style="78" customWidth="1"/>
    <col min="1539" max="1539" width="10.42578125" style="78" customWidth="1"/>
    <col min="1540" max="1540" width="6.5703125" style="78" customWidth="1"/>
    <col min="1541" max="1541" width="9" style="78" customWidth="1"/>
    <col min="1542" max="1542" width="13" style="78" customWidth="1"/>
    <col min="1543" max="1543" width="6.7109375" style="78" customWidth="1"/>
    <col min="1544" max="1544" width="12.7109375" style="78" customWidth="1"/>
    <col min="1545" max="1545" width="6.5703125" style="78" customWidth="1"/>
    <col min="1546" max="1546" width="12.42578125" style="78" customWidth="1"/>
    <col min="1547" max="1547" width="18" style="78" customWidth="1"/>
    <col min="1548" max="1554" width="0" style="78" hidden="1" customWidth="1"/>
    <col min="1555" max="1555" width="19" style="78" customWidth="1"/>
    <col min="1556" max="1556" width="0" style="78" hidden="1" customWidth="1"/>
    <col min="1557" max="1557" width="12.42578125" style="78" customWidth="1"/>
    <col min="1558" max="1558" width="10.42578125" style="78" customWidth="1"/>
    <col min="1559" max="1559" width="14.140625" style="78" customWidth="1"/>
    <col min="1560" max="1560" width="12.7109375" style="78" bestFit="1" customWidth="1"/>
    <col min="1561" max="1561" width="9.140625" style="78"/>
    <col min="1562" max="1562" width="12.7109375" style="78" bestFit="1" customWidth="1"/>
    <col min="1563" max="1792" width="9.140625" style="78"/>
    <col min="1793" max="1793" width="4.28515625" style="78" customWidth="1"/>
    <col min="1794" max="1794" width="29.5703125" style="78" customWidth="1"/>
    <col min="1795" max="1795" width="10.42578125" style="78" customWidth="1"/>
    <col min="1796" max="1796" width="6.5703125" style="78" customWidth="1"/>
    <col min="1797" max="1797" width="9" style="78" customWidth="1"/>
    <col min="1798" max="1798" width="13" style="78" customWidth="1"/>
    <col min="1799" max="1799" width="6.7109375" style="78" customWidth="1"/>
    <col min="1800" max="1800" width="12.7109375" style="78" customWidth="1"/>
    <col min="1801" max="1801" width="6.5703125" style="78" customWidth="1"/>
    <col min="1802" max="1802" width="12.42578125" style="78" customWidth="1"/>
    <col min="1803" max="1803" width="18" style="78" customWidth="1"/>
    <col min="1804" max="1810" width="0" style="78" hidden="1" customWidth="1"/>
    <col min="1811" max="1811" width="19" style="78" customWidth="1"/>
    <col min="1812" max="1812" width="0" style="78" hidden="1" customWidth="1"/>
    <col min="1813" max="1813" width="12.42578125" style="78" customWidth="1"/>
    <col min="1814" max="1814" width="10.42578125" style="78" customWidth="1"/>
    <col min="1815" max="1815" width="14.140625" style="78" customWidth="1"/>
    <col min="1816" max="1816" width="12.7109375" style="78" bestFit="1" customWidth="1"/>
    <col min="1817" max="1817" width="9.140625" style="78"/>
    <col min="1818" max="1818" width="12.7109375" style="78" bestFit="1" customWidth="1"/>
    <col min="1819" max="2048" width="9.140625" style="78"/>
    <col min="2049" max="2049" width="4.28515625" style="78" customWidth="1"/>
    <col min="2050" max="2050" width="29.5703125" style="78" customWidth="1"/>
    <col min="2051" max="2051" width="10.42578125" style="78" customWidth="1"/>
    <col min="2052" max="2052" width="6.5703125" style="78" customWidth="1"/>
    <col min="2053" max="2053" width="9" style="78" customWidth="1"/>
    <col min="2054" max="2054" width="13" style="78" customWidth="1"/>
    <col min="2055" max="2055" width="6.7109375" style="78" customWidth="1"/>
    <col min="2056" max="2056" width="12.7109375" style="78" customWidth="1"/>
    <col min="2057" max="2057" width="6.5703125" style="78" customWidth="1"/>
    <col min="2058" max="2058" width="12.42578125" style="78" customWidth="1"/>
    <col min="2059" max="2059" width="18" style="78" customWidth="1"/>
    <col min="2060" max="2066" width="0" style="78" hidden="1" customWidth="1"/>
    <col min="2067" max="2067" width="19" style="78" customWidth="1"/>
    <col min="2068" max="2068" width="0" style="78" hidden="1" customWidth="1"/>
    <col min="2069" max="2069" width="12.42578125" style="78" customWidth="1"/>
    <col min="2070" max="2070" width="10.42578125" style="78" customWidth="1"/>
    <col min="2071" max="2071" width="14.140625" style="78" customWidth="1"/>
    <col min="2072" max="2072" width="12.7109375" style="78" bestFit="1" customWidth="1"/>
    <col min="2073" max="2073" width="9.140625" style="78"/>
    <col min="2074" max="2074" width="12.7109375" style="78" bestFit="1" customWidth="1"/>
    <col min="2075" max="2304" width="9.140625" style="78"/>
    <col min="2305" max="2305" width="4.28515625" style="78" customWidth="1"/>
    <col min="2306" max="2306" width="29.5703125" style="78" customWidth="1"/>
    <col min="2307" max="2307" width="10.42578125" style="78" customWidth="1"/>
    <col min="2308" max="2308" width="6.5703125" style="78" customWidth="1"/>
    <col min="2309" max="2309" width="9" style="78" customWidth="1"/>
    <col min="2310" max="2310" width="13" style="78" customWidth="1"/>
    <col min="2311" max="2311" width="6.7109375" style="78" customWidth="1"/>
    <col min="2312" max="2312" width="12.7109375" style="78" customWidth="1"/>
    <col min="2313" max="2313" width="6.5703125" style="78" customWidth="1"/>
    <col min="2314" max="2314" width="12.42578125" style="78" customWidth="1"/>
    <col min="2315" max="2315" width="18" style="78" customWidth="1"/>
    <col min="2316" max="2322" width="0" style="78" hidden="1" customWidth="1"/>
    <col min="2323" max="2323" width="19" style="78" customWidth="1"/>
    <col min="2324" max="2324" width="0" style="78" hidden="1" customWidth="1"/>
    <col min="2325" max="2325" width="12.42578125" style="78" customWidth="1"/>
    <col min="2326" max="2326" width="10.42578125" style="78" customWidth="1"/>
    <col min="2327" max="2327" width="14.140625" style="78" customWidth="1"/>
    <col min="2328" max="2328" width="12.7109375" style="78" bestFit="1" customWidth="1"/>
    <col min="2329" max="2329" width="9.140625" style="78"/>
    <col min="2330" max="2330" width="12.7109375" style="78" bestFit="1" customWidth="1"/>
    <col min="2331" max="2560" width="9.140625" style="78"/>
    <col min="2561" max="2561" width="4.28515625" style="78" customWidth="1"/>
    <col min="2562" max="2562" width="29.5703125" style="78" customWidth="1"/>
    <col min="2563" max="2563" width="10.42578125" style="78" customWidth="1"/>
    <col min="2564" max="2564" width="6.5703125" style="78" customWidth="1"/>
    <col min="2565" max="2565" width="9" style="78" customWidth="1"/>
    <col min="2566" max="2566" width="13" style="78" customWidth="1"/>
    <col min="2567" max="2567" width="6.7109375" style="78" customWidth="1"/>
    <col min="2568" max="2568" width="12.7109375" style="78" customWidth="1"/>
    <col min="2569" max="2569" width="6.5703125" style="78" customWidth="1"/>
    <col min="2570" max="2570" width="12.42578125" style="78" customWidth="1"/>
    <col min="2571" max="2571" width="18" style="78" customWidth="1"/>
    <col min="2572" max="2578" width="0" style="78" hidden="1" customWidth="1"/>
    <col min="2579" max="2579" width="19" style="78" customWidth="1"/>
    <col min="2580" max="2580" width="0" style="78" hidden="1" customWidth="1"/>
    <col min="2581" max="2581" width="12.42578125" style="78" customWidth="1"/>
    <col min="2582" max="2582" width="10.42578125" style="78" customWidth="1"/>
    <col min="2583" max="2583" width="14.140625" style="78" customWidth="1"/>
    <col min="2584" max="2584" width="12.7109375" style="78" bestFit="1" customWidth="1"/>
    <col min="2585" max="2585" width="9.140625" style="78"/>
    <col min="2586" max="2586" width="12.7109375" style="78" bestFit="1" customWidth="1"/>
    <col min="2587" max="2816" width="9.140625" style="78"/>
    <col min="2817" max="2817" width="4.28515625" style="78" customWidth="1"/>
    <col min="2818" max="2818" width="29.5703125" style="78" customWidth="1"/>
    <col min="2819" max="2819" width="10.42578125" style="78" customWidth="1"/>
    <col min="2820" max="2820" width="6.5703125" style="78" customWidth="1"/>
    <col min="2821" max="2821" width="9" style="78" customWidth="1"/>
    <col min="2822" max="2822" width="13" style="78" customWidth="1"/>
    <col min="2823" max="2823" width="6.7109375" style="78" customWidth="1"/>
    <col min="2824" max="2824" width="12.7109375" style="78" customWidth="1"/>
    <col min="2825" max="2825" width="6.5703125" style="78" customWidth="1"/>
    <col min="2826" max="2826" width="12.42578125" style="78" customWidth="1"/>
    <col min="2827" max="2827" width="18" style="78" customWidth="1"/>
    <col min="2828" max="2834" width="0" style="78" hidden="1" customWidth="1"/>
    <col min="2835" max="2835" width="19" style="78" customWidth="1"/>
    <col min="2836" max="2836" width="0" style="78" hidden="1" customWidth="1"/>
    <col min="2837" max="2837" width="12.42578125" style="78" customWidth="1"/>
    <col min="2838" max="2838" width="10.42578125" style="78" customWidth="1"/>
    <col min="2839" max="2839" width="14.140625" style="78" customWidth="1"/>
    <col min="2840" max="2840" width="12.7109375" style="78" bestFit="1" customWidth="1"/>
    <col min="2841" max="2841" width="9.140625" style="78"/>
    <col min="2842" max="2842" width="12.7109375" style="78" bestFit="1" customWidth="1"/>
    <col min="2843" max="3072" width="9.140625" style="78"/>
    <col min="3073" max="3073" width="4.28515625" style="78" customWidth="1"/>
    <col min="3074" max="3074" width="29.5703125" style="78" customWidth="1"/>
    <col min="3075" max="3075" width="10.42578125" style="78" customWidth="1"/>
    <col min="3076" max="3076" width="6.5703125" style="78" customWidth="1"/>
    <col min="3077" max="3077" width="9" style="78" customWidth="1"/>
    <col min="3078" max="3078" width="13" style="78" customWidth="1"/>
    <col min="3079" max="3079" width="6.7109375" style="78" customWidth="1"/>
    <col min="3080" max="3080" width="12.7109375" style="78" customWidth="1"/>
    <col min="3081" max="3081" width="6.5703125" style="78" customWidth="1"/>
    <col min="3082" max="3082" width="12.42578125" style="78" customWidth="1"/>
    <col min="3083" max="3083" width="18" style="78" customWidth="1"/>
    <col min="3084" max="3090" width="0" style="78" hidden="1" customWidth="1"/>
    <col min="3091" max="3091" width="19" style="78" customWidth="1"/>
    <col min="3092" max="3092" width="0" style="78" hidden="1" customWidth="1"/>
    <col min="3093" max="3093" width="12.42578125" style="78" customWidth="1"/>
    <col min="3094" max="3094" width="10.42578125" style="78" customWidth="1"/>
    <col min="3095" max="3095" width="14.140625" style="78" customWidth="1"/>
    <col min="3096" max="3096" width="12.7109375" style="78" bestFit="1" customWidth="1"/>
    <col min="3097" max="3097" width="9.140625" style="78"/>
    <col min="3098" max="3098" width="12.7109375" style="78" bestFit="1" customWidth="1"/>
    <col min="3099" max="3328" width="9.140625" style="78"/>
    <col min="3329" max="3329" width="4.28515625" style="78" customWidth="1"/>
    <col min="3330" max="3330" width="29.5703125" style="78" customWidth="1"/>
    <col min="3331" max="3331" width="10.42578125" style="78" customWidth="1"/>
    <col min="3332" max="3332" width="6.5703125" style="78" customWidth="1"/>
    <col min="3333" max="3333" width="9" style="78" customWidth="1"/>
    <col min="3334" max="3334" width="13" style="78" customWidth="1"/>
    <col min="3335" max="3335" width="6.7109375" style="78" customWidth="1"/>
    <col min="3336" max="3336" width="12.7109375" style="78" customWidth="1"/>
    <col min="3337" max="3337" width="6.5703125" style="78" customWidth="1"/>
    <col min="3338" max="3338" width="12.42578125" style="78" customWidth="1"/>
    <col min="3339" max="3339" width="18" style="78" customWidth="1"/>
    <col min="3340" max="3346" width="0" style="78" hidden="1" customWidth="1"/>
    <col min="3347" max="3347" width="19" style="78" customWidth="1"/>
    <col min="3348" max="3348" width="0" style="78" hidden="1" customWidth="1"/>
    <col min="3349" max="3349" width="12.42578125" style="78" customWidth="1"/>
    <col min="3350" max="3350" width="10.42578125" style="78" customWidth="1"/>
    <col min="3351" max="3351" width="14.140625" style="78" customWidth="1"/>
    <col min="3352" max="3352" width="12.7109375" style="78" bestFit="1" customWidth="1"/>
    <col min="3353" max="3353" width="9.140625" style="78"/>
    <col min="3354" max="3354" width="12.7109375" style="78" bestFit="1" customWidth="1"/>
    <col min="3355" max="3584" width="9.140625" style="78"/>
    <col min="3585" max="3585" width="4.28515625" style="78" customWidth="1"/>
    <col min="3586" max="3586" width="29.5703125" style="78" customWidth="1"/>
    <col min="3587" max="3587" width="10.42578125" style="78" customWidth="1"/>
    <col min="3588" max="3588" width="6.5703125" style="78" customWidth="1"/>
    <col min="3589" max="3589" width="9" style="78" customWidth="1"/>
    <col min="3590" max="3590" width="13" style="78" customWidth="1"/>
    <col min="3591" max="3591" width="6.7109375" style="78" customWidth="1"/>
    <col min="3592" max="3592" width="12.7109375" style="78" customWidth="1"/>
    <col min="3593" max="3593" width="6.5703125" style="78" customWidth="1"/>
    <col min="3594" max="3594" width="12.42578125" style="78" customWidth="1"/>
    <col min="3595" max="3595" width="18" style="78" customWidth="1"/>
    <col min="3596" max="3602" width="0" style="78" hidden="1" customWidth="1"/>
    <col min="3603" max="3603" width="19" style="78" customWidth="1"/>
    <col min="3604" max="3604" width="0" style="78" hidden="1" customWidth="1"/>
    <col min="3605" max="3605" width="12.42578125" style="78" customWidth="1"/>
    <col min="3606" max="3606" width="10.42578125" style="78" customWidth="1"/>
    <col min="3607" max="3607" width="14.140625" style="78" customWidth="1"/>
    <col min="3608" max="3608" width="12.7109375" style="78" bestFit="1" customWidth="1"/>
    <col min="3609" max="3609" width="9.140625" style="78"/>
    <col min="3610" max="3610" width="12.7109375" style="78" bestFit="1" customWidth="1"/>
    <col min="3611" max="3840" width="9.140625" style="78"/>
    <col min="3841" max="3841" width="4.28515625" style="78" customWidth="1"/>
    <col min="3842" max="3842" width="29.5703125" style="78" customWidth="1"/>
    <col min="3843" max="3843" width="10.42578125" style="78" customWidth="1"/>
    <col min="3844" max="3844" width="6.5703125" style="78" customWidth="1"/>
    <col min="3845" max="3845" width="9" style="78" customWidth="1"/>
    <col min="3846" max="3846" width="13" style="78" customWidth="1"/>
    <col min="3847" max="3847" width="6.7109375" style="78" customWidth="1"/>
    <col min="3848" max="3848" width="12.7109375" style="78" customWidth="1"/>
    <col min="3849" max="3849" width="6.5703125" style="78" customWidth="1"/>
    <col min="3850" max="3850" width="12.42578125" style="78" customWidth="1"/>
    <col min="3851" max="3851" width="18" style="78" customWidth="1"/>
    <col min="3852" max="3858" width="0" style="78" hidden="1" customWidth="1"/>
    <col min="3859" max="3859" width="19" style="78" customWidth="1"/>
    <col min="3860" max="3860" width="0" style="78" hidden="1" customWidth="1"/>
    <col min="3861" max="3861" width="12.42578125" style="78" customWidth="1"/>
    <col min="3862" max="3862" width="10.42578125" style="78" customWidth="1"/>
    <col min="3863" max="3863" width="14.140625" style="78" customWidth="1"/>
    <col min="3864" max="3864" width="12.7109375" style="78" bestFit="1" customWidth="1"/>
    <col min="3865" max="3865" width="9.140625" style="78"/>
    <col min="3866" max="3866" width="12.7109375" style="78" bestFit="1" customWidth="1"/>
    <col min="3867" max="4096" width="9.140625" style="78"/>
    <col min="4097" max="4097" width="4.28515625" style="78" customWidth="1"/>
    <col min="4098" max="4098" width="29.5703125" style="78" customWidth="1"/>
    <col min="4099" max="4099" width="10.42578125" style="78" customWidth="1"/>
    <col min="4100" max="4100" width="6.5703125" style="78" customWidth="1"/>
    <col min="4101" max="4101" width="9" style="78" customWidth="1"/>
    <col min="4102" max="4102" width="13" style="78" customWidth="1"/>
    <col min="4103" max="4103" width="6.7109375" style="78" customWidth="1"/>
    <col min="4104" max="4104" width="12.7109375" style="78" customWidth="1"/>
    <col min="4105" max="4105" width="6.5703125" style="78" customWidth="1"/>
    <col min="4106" max="4106" width="12.42578125" style="78" customWidth="1"/>
    <col min="4107" max="4107" width="18" style="78" customWidth="1"/>
    <col min="4108" max="4114" width="0" style="78" hidden="1" customWidth="1"/>
    <col min="4115" max="4115" width="19" style="78" customWidth="1"/>
    <col min="4116" max="4116" width="0" style="78" hidden="1" customWidth="1"/>
    <col min="4117" max="4117" width="12.42578125" style="78" customWidth="1"/>
    <col min="4118" max="4118" width="10.42578125" style="78" customWidth="1"/>
    <col min="4119" max="4119" width="14.140625" style="78" customWidth="1"/>
    <col min="4120" max="4120" width="12.7109375" style="78" bestFit="1" customWidth="1"/>
    <col min="4121" max="4121" width="9.140625" style="78"/>
    <col min="4122" max="4122" width="12.7109375" style="78" bestFit="1" customWidth="1"/>
    <col min="4123" max="4352" width="9.140625" style="78"/>
    <col min="4353" max="4353" width="4.28515625" style="78" customWidth="1"/>
    <col min="4354" max="4354" width="29.5703125" style="78" customWidth="1"/>
    <col min="4355" max="4355" width="10.42578125" style="78" customWidth="1"/>
    <col min="4356" max="4356" width="6.5703125" style="78" customWidth="1"/>
    <col min="4357" max="4357" width="9" style="78" customWidth="1"/>
    <col min="4358" max="4358" width="13" style="78" customWidth="1"/>
    <col min="4359" max="4359" width="6.7109375" style="78" customWidth="1"/>
    <col min="4360" max="4360" width="12.7109375" style="78" customWidth="1"/>
    <col min="4361" max="4361" width="6.5703125" style="78" customWidth="1"/>
    <col min="4362" max="4362" width="12.42578125" style="78" customWidth="1"/>
    <col min="4363" max="4363" width="18" style="78" customWidth="1"/>
    <col min="4364" max="4370" width="0" style="78" hidden="1" customWidth="1"/>
    <col min="4371" max="4371" width="19" style="78" customWidth="1"/>
    <col min="4372" max="4372" width="0" style="78" hidden="1" customWidth="1"/>
    <col min="4373" max="4373" width="12.42578125" style="78" customWidth="1"/>
    <col min="4374" max="4374" width="10.42578125" style="78" customWidth="1"/>
    <col min="4375" max="4375" width="14.140625" style="78" customWidth="1"/>
    <col min="4376" max="4376" width="12.7109375" style="78" bestFit="1" customWidth="1"/>
    <col min="4377" max="4377" width="9.140625" style="78"/>
    <col min="4378" max="4378" width="12.7109375" style="78" bestFit="1" customWidth="1"/>
    <col min="4379" max="4608" width="9.140625" style="78"/>
    <col min="4609" max="4609" width="4.28515625" style="78" customWidth="1"/>
    <col min="4610" max="4610" width="29.5703125" style="78" customWidth="1"/>
    <col min="4611" max="4611" width="10.42578125" style="78" customWidth="1"/>
    <col min="4612" max="4612" width="6.5703125" style="78" customWidth="1"/>
    <col min="4613" max="4613" width="9" style="78" customWidth="1"/>
    <col min="4614" max="4614" width="13" style="78" customWidth="1"/>
    <col min="4615" max="4615" width="6.7109375" style="78" customWidth="1"/>
    <col min="4616" max="4616" width="12.7109375" style="78" customWidth="1"/>
    <col min="4617" max="4617" width="6.5703125" style="78" customWidth="1"/>
    <col min="4618" max="4618" width="12.42578125" style="78" customWidth="1"/>
    <col min="4619" max="4619" width="18" style="78" customWidth="1"/>
    <col min="4620" max="4626" width="0" style="78" hidden="1" customWidth="1"/>
    <col min="4627" max="4627" width="19" style="78" customWidth="1"/>
    <col min="4628" max="4628" width="0" style="78" hidden="1" customWidth="1"/>
    <col min="4629" max="4629" width="12.42578125" style="78" customWidth="1"/>
    <col min="4630" max="4630" width="10.42578125" style="78" customWidth="1"/>
    <col min="4631" max="4631" width="14.140625" style="78" customWidth="1"/>
    <col min="4632" max="4632" width="12.7109375" style="78" bestFit="1" customWidth="1"/>
    <col min="4633" max="4633" width="9.140625" style="78"/>
    <col min="4634" max="4634" width="12.7109375" style="78" bestFit="1" customWidth="1"/>
    <col min="4635" max="4864" width="9.140625" style="78"/>
    <col min="4865" max="4865" width="4.28515625" style="78" customWidth="1"/>
    <col min="4866" max="4866" width="29.5703125" style="78" customWidth="1"/>
    <col min="4867" max="4867" width="10.42578125" style="78" customWidth="1"/>
    <col min="4868" max="4868" width="6.5703125" style="78" customWidth="1"/>
    <col min="4869" max="4869" width="9" style="78" customWidth="1"/>
    <col min="4870" max="4870" width="13" style="78" customWidth="1"/>
    <col min="4871" max="4871" width="6.7109375" style="78" customWidth="1"/>
    <col min="4872" max="4872" width="12.7109375" style="78" customWidth="1"/>
    <col min="4873" max="4873" width="6.5703125" style="78" customWidth="1"/>
    <col min="4874" max="4874" width="12.42578125" style="78" customWidth="1"/>
    <col min="4875" max="4875" width="18" style="78" customWidth="1"/>
    <col min="4876" max="4882" width="0" style="78" hidden="1" customWidth="1"/>
    <col min="4883" max="4883" width="19" style="78" customWidth="1"/>
    <col min="4884" max="4884" width="0" style="78" hidden="1" customWidth="1"/>
    <col min="4885" max="4885" width="12.42578125" style="78" customWidth="1"/>
    <col min="4886" max="4886" width="10.42578125" style="78" customWidth="1"/>
    <col min="4887" max="4887" width="14.140625" style="78" customWidth="1"/>
    <col min="4888" max="4888" width="12.7109375" style="78" bestFit="1" customWidth="1"/>
    <col min="4889" max="4889" width="9.140625" style="78"/>
    <col min="4890" max="4890" width="12.7109375" style="78" bestFit="1" customWidth="1"/>
    <col min="4891" max="5120" width="9.140625" style="78"/>
    <col min="5121" max="5121" width="4.28515625" style="78" customWidth="1"/>
    <col min="5122" max="5122" width="29.5703125" style="78" customWidth="1"/>
    <col min="5123" max="5123" width="10.42578125" style="78" customWidth="1"/>
    <col min="5124" max="5124" width="6.5703125" style="78" customWidth="1"/>
    <col min="5125" max="5125" width="9" style="78" customWidth="1"/>
    <col min="5126" max="5126" width="13" style="78" customWidth="1"/>
    <col min="5127" max="5127" width="6.7109375" style="78" customWidth="1"/>
    <col min="5128" max="5128" width="12.7109375" style="78" customWidth="1"/>
    <col min="5129" max="5129" width="6.5703125" style="78" customWidth="1"/>
    <col min="5130" max="5130" width="12.42578125" style="78" customWidth="1"/>
    <col min="5131" max="5131" width="18" style="78" customWidth="1"/>
    <col min="5132" max="5138" width="0" style="78" hidden="1" customWidth="1"/>
    <col min="5139" max="5139" width="19" style="78" customWidth="1"/>
    <col min="5140" max="5140" width="0" style="78" hidden="1" customWidth="1"/>
    <col min="5141" max="5141" width="12.42578125" style="78" customWidth="1"/>
    <col min="5142" max="5142" width="10.42578125" style="78" customWidth="1"/>
    <col min="5143" max="5143" width="14.140625" style="78" customWidth="1"/>
    <col min="5144" max="5144" width="12.7109375" style="78" bestFit="1" customWidth="1"/>
    <col min="5145" max="5145" width="9.140625" style="78"/>
    <col min="5146" max="5146" width="12.7109375" style="78" bestFit="1" customWidth="1"/>
    <col min="5147" max="5376" width="9.140625" style="78"/>
    <col min="5377" max="5377" width="4.28515625" style="78" customWidth="1"/>
    <col min="5378" max="5378" width="29.5703125" style="78" customWidth="1"/>
    <col min="5379" max="5379" width="10.42578125" style="78" customWidth="1"/>
    <col min="5380" max="5380" width="6.5703125" style="78" customWidth="1"/>
    <col min="5381" max="5381" width="9" style="78" customWidth="1"/>
    <col min="5382" max="5382" width="13" style="78" customWidth="1"/>
    <col min="5383" max="5383" width="6.7109375" style="78" customWidth="1"/>
    <col min="5384" max="5384" width="12.7109375" style="78" customWidth="1"/>
    <col min="5385" max="5385" width="6.5703125" style="78" customWidth="1"/>
    <col min="5386" max="5386" width="12.42578125" style="78" customWidth="1"/>
    <col min="5387" max="5387" width="18" style="78" customWidth="1"/>
    <col min="5388" max="5394" width="0" style="78" hidden="1" customWidth="1"/>
    <col min="5395" max="5395" width="19" style="78" customWidth="1"/>
    <col min="5396" max="5396" width="0" style="78" hidden="1" customWidth="1"/>
    <col min="5397" max="5397" width="12.42578125" style="78" customWidth="1"/>
    <col min="5398" max="5398" width="10.42578125" style="78" customWidth="1"/>
    <col min="5399" max="5399" width="14.140625" style="78" customWidth="1"/>
    <col min="5400" max="5400" width="12.7109375" style="78" bestFit="1" customWidth="1"/>
    <col min="5401" max="5401" width="9.140625" style="78"/>
    <col min="5402" max="5402" width="12.7109375" style="78" bestFit="1" customWidth="1"/>
    <col min="5403" max="5632" width="9.140625" style="78"/>
    <col min="5633" max="5633" width="4.28515625" style="78" customWidth="1"/>
    <col min="5634" max="5634" width="29.5703125" style="78" customWidth="1"/>
    <col min="5635" max="5635" width="10.42578125" style="78" customWidth="1"/>
    <col min="5636" max="5636" width="6.5703125" style="78" customWidth="1"/>
    <col min="5637" max="5637" width="9" style="78" customWidth="1"/>
    <col min="5638" max="5638" width="13" style="78" customWidth="1"/>
    <col min="5639" max="5639" width="6.7109375" style="78" customWidth="1"/>
    <col min="5640" max="5640" width="12.7109375" style="78" customWidth="1"/>
    <col min="5641" max="5641" width="6.5703125" style="78" customWidth="1"/>
    <col min="5642" max="5642" width="12.42578125" style="78" customWidth="1"/>
    <col min="5643" max="5643" width="18" style="78" customWidth="1"/>
    <col min="5644" max="5650" width="0" style="78" hidden="1" customWidth="1"/>
    <col min="5651" max="5651" width="19" style="78" customWidth="1"/>
    <col min="5652" max="5652" width="0" style="78" hidden="1" customWidth="1"/>
    <col min="5653" max="5653" width="12.42578125" style="78" customWidth="1"/>
    <col min="5654" max="5654" width="10.42578125" style="78" customWidth="1"/>
    <col min="5655" max="5655" width="14.140625" style="78" customWidth="1"/>
    <col min="5656" max="5656" width="12.7109375" style="78" bestFit="1" customWidth="1"/>
    <col min="5657" max="5657" width="9.140625" style="78"/>
    <col min="5658" max="5658" width="12.7109375" style="78" bestFit="1" customWidth="1"/>
    <col min="5659" max="5888" width="9.140625" style="78"/>
    <col min="5889" max="5889" width="4.28515625" style="78" customWidth="1"/>
    <col min="5890" max="5890" width="29.5703125" style="78" customWidth="1"/>
    <col min="5891" max="5891" width="10.42578125" style="78" customWidth="1"/>
    <col min="5892" max="5892" width="6.5703125" style="78" customWidth="1"/>
    <col min="5893" max="5893" width="9" style="78" customWidth="1"/>
    <col min="5894" max="5894" width="13" style="78" customWidth="1"/>
    <col min="5895" max="5895" width="6.7109375" style="78" customWidth="1"/>
    <col min="5896" max="5896" width="12.7109375" style="78" customWidth="1"/>
    <col min="5897" max="5897" width="6.5703125" style="78" customWidth="1"/>
    <col min="5898" max="5898" width="12.42578125" style="78" customWidth="1"/>
    <col min="5899" max="5899" width="18" style="78" customWidth="1"/>
    <col min="5900" max="5906" width="0" style="78" hidden="1" customWidth="1"/>
    <col min="5907" max="5907" width="19" style="78" customWidth="1"/>
    <col min="5908" max="5908" width="0" style="78" hidden="1" customWidth="1"/>
    <col min="5909" max="5909" width="12.42578125" style="78" customWidth="1"/>
    <col min="5910" max="5910" width="10.42578125" style="78" customWidth="1"/>
    <col min="5911" max="5911" width="14.140625" style="78" customWidth="1"/>
    <col min="5912" max="5912" width="12.7109375" style="78" bestFit="1" customWidth="1"/>
    <col min="5913" max="5913" width="9.140625" style="78"/>
    <col min="5914" max="5914" width="12.7109375" style="78" bestFit="1" customWidth="1"/>
    <col min="5915" max="6144" width="9.140625" style="78"/>
    <col min="6145" max="6145" width="4.28515625" style="78" customWidth="1"/>
    <col min="6146" max="6146" width="29.5703125" style="78" customWidth="1"/>
    <col min="6147" max="6147" width="10.42578125" style="78" customWidth="1"/>
    <col min="6148" max="6148" width="6.5703125" style="78" customWidth="1"/>
    <col min="6149" max="6149" width="9" style="78" customWidth="1"/>
    <col min="6150" max="6150" width="13" style="78" customWidth="1"/>
    <col min="6151" max="6151" width="6.7109375" style="78" customWidth="1"/>
    <col min="6152" max="6152" width="12.7109375" style="78" customWidth="1"/>
    <col min="6153" max="6153" width="6.5703125" style="78" customWidth="1"/>
    <col min="6154" max="6154" width="12.42578125" style="78" customWidth="1"/>
    <col min="6155" max="6155" width="18" style="78" customWidth="1"/>
    <col min="6156" max="6162" width="0" style="78" hidden="1" customWidth="1"/>
    <col min="6163" max="6163" width="19" style="78" customWidth="1"/>
    <col min="6164" max="6164" width="0" style="78" hidden="1" customWidth="1"/>
    <col min="6165" max="6165" width="12.42578125" style="78" customWidth="1"/>
    <col min="6166" max="6166" width="10.42578125" style="78" customWidth="1"/>
    <col min="6167" max="6167" width="14.140625" style="78" customWidth="1"/>
    <col min="6168" max="6168" width="12.7109375" style="78" bestFit="1" customWidth="1"/>
    <col min="6169" max="6169" width="9.140625" style="78"/>
    <col min="6170" max="6170" width="12.7109375" style="78" bestFit="1" customWidth="1"/>
    <col min="6171" max="6400" width="9.140625" style="78"/>
    <col min="6401" max="6401" width="4.28515625" style="78" customWidth="1"/>
    <col min="6402" max="6402" width="29.5703125" style="78" customWidth="1"/>
    <col min="6403" max="6403" width="10.42578125" style="78" customWidth="1"/>
    <col min="6404" max="6404" width="6.5703125" style="78" customWidth="1"/>
    <col min="6405" max="6405" width="9" style="78" customWidth="1"/>
    <col min="6406" max="6406" width="13" style="78" customWidth="1"/>
    <col min="6407" max="6407" width="6.7109375" style="78" customWidth="1"/>
    <col min="6408" max="6408" width="12.7109375" style="78" customWidth="1"/>
    <col min="6409" max="6409" width="6.5703125" style="78" customWidth="1"/>
    <col min="6410" max="6410" width="12.42578125" style="78" customWidth="1"/>
    <col min="6411" max="6411" width="18" style="78" customWidth="1"/>
    <col min="6412" max="6418" width="0" style="78" hidden="1" customWidth="1"/>
    <col min="6419" max="6419" width="19" style="78" customWidth="1"/>
    <col min="6420" max="6420" width="0" style="78" hidden="1" customWidth="1"/>
    <col min="6421" max="6421" width="12.42578125" style="78" customWidth="1"/>
    <col min="6422" max="6422" width="10.42578125" style="78" customWidth="1"/>
    <col min="6423" max="6423" width="14.140625" style="78" customWidth="1"/>
    <col min="6424" max="6424" width="12.7109375" style="78" bestFit="1" customWidth="1"/>
    <col min="6425" max="6425" width="9.140625" style="78"/>
    <col min="6426" max="6426" width="12.7109375" style="78" bestFit="1" customWidth="1"/>
    <col min="6427" max="6656" width="9.140625" style="78"/>
    <col min="6657" max="6657" width="4.28515625" style="78" customWidth="1"/>
    <col min="6658" max="6658" width="29.5703125" style="78" customWidth="1"/>
    <col min="6659" max="6659" width="10.42578125" style="78" customWidth="1"/>
    <col min="6660" max="6660" width="6.5703125" style="78" customWidth="1"/>
    <col min="6661" max="6661" width="9" style="78" customWidth="1"/>
    <col min="6662" max="6662" width="13" style="78" customWidth="1"/>
    <col min="6663" max="6663" width="6.7109375" style="78" customWidth="1"/>
    <col min="6664" max="6664" width="12.7109375" style="78" customWidth="1"/>
    <col min="6665" max="6665" width="6.5703125" style="78" customWidth="1"/>
    <col min="6666" max="6666" width="12.42578125" style="78" customWidth="1"/>
    <col min="6667" max="6667" width="18" style="78" customWidth="1"/>
    <col min="6668" max="6674" width="0" style="78" hidden="1" customWidth="1"/>
    <col min="6675" max="6675" width="19" style="78" customWidth="1"/>
    <col min="6676" max="6676" width="0" style="78" hidden="1" customWidth="1"/>
    <col min="6677" max="6677" width="12.42578125" style="78" customWidth="1"/>
    <col min="6678" max="6678" width="10.42578125" style="78" customWidth="1"/>
    <col min="6679" max="6679" width="14.140625" style="78" customWidth="1"/>
    <col min="6680" max="6680" width="12.7109375" style="78" bestFit="1" customWidth="1"/>
    <col min="6681" max="6681" width="9.140625" style="78"/>
    <col min="6682" max="6682" width="12.7109375" style="78" bestFit="1" customWidth="1"/>
    <col min="6683" max="6912" width="9.140625" style="78"/>
    <col min="6913" max="6913" width="4.28515625" style="78" customWidth="1"/>
    <col min="6914" max="6914" width="29.5703125" style="78" customWidth="1"/>
    <col min="6915" max="6915" width="10.42578125" style="78" customWidth="1"/>
    <col min="6916" max="6916" width="6.5703125" style="78" customWidth="1"/>
    <col min="6917" max="6917" width="9" style="78" customWidth="1"/>
    <col min="6918" max="6918" width="13" style="78" customWidth="1"/>
    <col min="6919" max="6919" width="6.7109375" style="78" customWidth="1"/>
    <col min="6920" max="6920" width="12.7109375" style="78" customWidth="1"/>
    <col min="6921" max="6921" width="6.5703125" style="78" customWidth="1"/>
    <col min="6922" max="6922" width="12.42578125" style="78" customWidth="1"/>
    <col min="6923" max="6923" width="18" style="78" customWidth="1"/>
    <col min="6924" max="6930" width="0" style="78" hidden="1" customWidth="1"/>
    <col min="6931" max="6931" width="19" style="78" customWidth="1"/>
    <col min="6932" max="6932" width="0" style="78" hidden="1" customWidth="1"/>
    <col min="6933" max="6933" width="12.42578125" style="78" customWidth="1"/>
    <col min="6934" max="6934" width="10.42578125" style="78" customWidth="1"/>
    <col min="6935" max="6935" width="14.140625" style="78" customWidth="1"/>
    <col min="6936" max="6936" width="12.7109375" style="78" bestFit="1" customWidth="1"/>
    <col min="6937" max="6937" width="9.140625" style="78"/>
    <col min="6938" max="6938" width="12.7109375" style="78" bestFit="1" customWidth="1"/>
    <col min="6939" max="7168" width="9.140625" style="78"/>
    <col min="7169" max="7169" width="4.28515625" style="78" customWidth="1"/>
    <col min="7170" max="7170" width="29.5703125" style="78" customWidth="1"/>
    <col min="7171" max="7171" width="10.42578125" style="78" customWidth="1"/>
    <col min="7172" max="7172" width="6.5703125" style="78" customWidth="1"/>
    <col min="7173" max="7173" width="9" style="78" customWidth="1"/>
    <col min="7174" max="7174" width="13" style="78" customWidth="1"/>
    <col min="7175" max="7175" width="6.7109375" style="78" customWidth="1"/>
    <col min="7176" max="7176" width="12.7109375" style="78" customWidth="1"/>
    <col min="7177" max="7177" width="6.5703125" style="78" customWidth="1"/>
    <col min="7178" max="7178" width="12.42578125" style="78" customWidth="1"/>
    <col min="7179" max="7179" width="18" style="78" customWidth="1"/>
    <col min="7180" max="7186" width="0" style="78" hidden="1" customWidth="1"/>
    <col min="7187" max="7187" width="19" style="78" customWidth="1"/>
    <col min="7188" max="7188" width="0" style="78" hidden="1" customWidth="1"/>
    <col min="7189" max="7189" width="12.42578125" style="78" customWidth="1"/>
    <col min="7190" max="7190" width="10.42578125" style="78" customWidth="1"/>
    <col min="7191" max="7191" width="14.140625" style="78" customWidth="1"/>
    <col min="7192" max="7192" width="12.7109375" style="78" bestFit="1" customWidth="1"/>
    <col min="7193" max="7193" width="9.140625" style="78"/>
    <col min="7194" max="7194" width="12.7109375" style="78" bestFit="1" customWidth="1"/>
    <col min="7195" max="7424" width="9.140625" style="78"/>
    <col min="7425" max="7425" width="4.28515625" style="78" customWidth="1"/>
    <col min="7426" max="7426" width="29.5703125" style="78" customWidth="1"/>
    <col min="7427" max="7427" width="10.42578125" style="78" customWidth="1"/>
    <col min="7428" max="7428" width="6.5703125" style="78" customWidth="1"/>
    <col min="7429" max="7429" width="9" style="78" customWidth="1"/>
    <col min="7430" max="7430" width="13" style="78" customWidth="1"/>
    <col min="7431" max="7431" width="6.7109375" style="78" customWidth="1"/>
    <col min="7432" max="7432" width="12.7109375" style="78" customWidth="1"/>
    <col min="7433" max="7433" width="6.5703125" style="78" customWidth="1"/>
    <col min="7434" max="7434" width="12.42578125" style="78" customWidth="1"/>
    <col min="7435" max="7435" width="18" style="78" customWidth="1"/>
    <col min="7436" max="7442" width="0" style="78" hidden="1" customWidth="1"/>
    <col min="7443" max="7443" width="19" style="78" customWidth="1"/>
    <col min="7444" max="7444" width="0" style="78" hidden="1" customWidth="1"/>
    <col min="7445" max="7445" width="12.42578125" style="78" customWidth="1"/>
    <col min="7446" max="7446" width="10.42578125" style="78" customWidth="1"/>
    <col min="7447" max="7447" width="14.140625" style="78" customWidth="1"/>
    <col min="7448" max="7448" width="12.7109375" style="78" bestFit="1" customWidth="1"/>
    <col min="7449" max="7449" width="9.140625" style="78"/>
    <col min="7450" max="7450" width="12.7109375" style="78" bestFit="1" customWidth="1"/>
    <col min="7451" max="7680" width="9.140625" style="78"/>
    <col min="7681" max="7681" width="4.28515625" style="78" customWidth="1"/>
    <col min="7682" max="7682" width="29.5703125" style="78" customWidth="1"/>
    <col min="7683" max="7683" width="10.42578125" style="78" customWidth="1"/>
    <col min="7684" max="7684" width="6.5703125" style="78" customWidth="1"/>
    <col min="7685" max="7685" width="9" style="78" customWidth="1"/>
    <col min="7686" max="7686" width="13" style="78" customWidth="1"/>
    <col min="7687" max="7687" width="6.7109375" style="78" customWidth="1"/>
    <col min="7688" max="7688" width="12.7109375" style="78" customWidth="1"/>
    <col min="7689" max="7689" width="6.5703125" style="78" customWidth="1"/>
    <col min="7690" max="7690" width="12.42578125" style="78" customWidth="1"/>
    <col min="7691" max="7691" width="18" style="78" customWidth="1"/>
    <col min="7692" max="7698" width="0" style="78" hidden="1" customWidth="1"/>
    <col min="7699" max="7699" width="19" style="78" customWidth="1"/>
    <col min="7700" max="7700" width="0" style="78" hidden="1" customWidth="1"/>
    <col min="7701" max="7701" width="12.42578125" style="78" customWidth="1"/>
    <col min="7702" max="7702" width="10.42578125" style="78" customWidth="1"/>
    <col min="7703" max="7703" width="14.140625" style="78" customWidth="1"/>
    <col min="7704" max="7704" width="12.7109375" style="78" bestFit="1" customWidth="1"/>
    <col min="7705" max="7705" width="9.140625" style="78"/>
    <col min="7706" max="7706" width="12.7109375" style="78" bestFit="1" customWidth="1"/>
    <col min="7707" max="7936" width="9.140625" style="78"/>
    <col min="7937" max="7937" width="4.28515625" style="78" customWidth="1"/>
    <col min="7938" max="7938" width="29.5703125" style="78" customWidth="1"/>
    <col min="7939" max="7939" width="10.42578125" style="78" customWidth="1"/>
    <col min="7940" max="7940" width="6.5703125" style="78" customWidth="1"/>
    <col min="7941" max="7941" width="9" style="78" customWidth="1"/>
    <col min="7942" max="7942" width="13" style="78" customWidth="1"/>
    <col min="7943" max="7943" width="6.7109375" style="78" customWidth="1"/>
    <col min="7944" max="7944" width="12.7109375" style="78" customWidth="1"/>
    <col min="7945" max="7945" width="6.5703125" style="78" customWidth="1"/>
    <col min="7946" max="7946" width="12.42578125" style="78" customWidth="1"/>
    <col min="7947" max="7947" width="18" style="78" customWidth="1"/>
    <col min="7948" max="7954" width="0" style="78" hidden="1" customWidth="1"/>
    <col min="7955" max="7955" width="19" style="78" customWidth="1"/>
    <col min="7956" max="7956" width="0" style="78" hidden="1" customWidth="1"/>
    <col min="7957" max="7957" width="12.42578125" style="78" customWidth="1"/>
    <col min="7958" max="7958" width="10.42578125" style="78" customWidth="1"/>
    <col min="7959" max="7959" width="14.140625" style="78" customWidth="1"/>
    <col min="7960" max="7960" width="12.7109375" style="78" bestFit="1" customWidth="1"/>
    <col min="7961" max="7961" width="9.140625" style="78"/>
    <col min="7962" max="7962" width="12.7109375" style="78" bestFit="1" customWidth="1"/>
    <col min="7963" max="8192" width="9.140625" style="78"/>
    <col min="8193" max="8193" width="4.28515625" style="78" customWidth="1"/>
    <col min="8194" max="8194" width="29.5703125" style="78" customWidth="1"/>
    <col min="8195" max="8195" width="10.42578125" style="78" customWidth="1"/>
    <col min="8196" max="8196" width="6.5703125" style="78" customWidth="1"/>
    <col min="8197" max="8197" width="9" style="78" customWidth="1"/>
    <col min="8198" max="8198" width="13" style="78" customWidth="1"/>
    <col min="8199" max="8199" width="6.7109375" style="78" customWidth="1"/>
    <col min="8200" max="8200" width="12.7109375" style="78" customWidth="1"/>
    <col min="8201" max="8201" width="6.5703125" style="78" customWidth="1"/>
    <col min="8202" max="8202" width="12.42578125" style="78" customWidth="1"/>
    <col min="8203" max="8203" width="18" style="78" customWidth="1"/>
    <col min="8204" max="8210" width="0" style="78" hidden="1" customWidth="1"/>
    <col min="8211" max="8211" width="19" style="78" customWidth="1"/>
    <col min="8212" max="8212" width="0" style="78" hidden="1" customWidth="1"/>
    <col min="8213" max="8213" width="12.42578125" style="78" customWidth="1"/>
    <col min="8214" max="8214" width="10.42578125" style="78" customWidth="1"/>
    <col min="8215" max="8215" width="14.140625" style="78" customWidth="1"/>
    <col min="8216" max="8216" width="12.7109375" style="78" bestFit="1" customWidth="1"/>
    <col min="8217" max="8217" width="9.140625" style="78"/>
    <col min="8218" max="8218" width="12.7109375" style="78" bestFit="1" customWidth="1"/>
    <col min="8219" max="8448" width="9.140625" style="78"/>
    <col min="8449" max="8449" width="4.28515625" style="78" customWidth="1"/>
    <col min="8450" max="8450" width="29.5703125" style="78" customWidth="1"/>
    <col min="8451" max="8451" width="10.42578125" style="78" customWidth="1"/>
    <col min="8452" max="8452" width="6.5703125" style="78" customWidth="1"/>
    <col min="8453" max="8453" width="9" style="78" customWidth="1"/>
    <col min="8454" max="8454" width="13" style="78" customWidth="1"/>
    <col min="8455" max="8455" width="6.7109375" style="78" customWidth="1"/>
    <col min="8456" max="8456" width="12.7109375" style="78" customWidth="1"/>
    <col min="8457" max="8457" width="6.5703125" style="78" customWidth="1"/>
    <col min="8458" max="8458" width="12.42578125" style="78" customWidth="1"/>
    <col min="8459" max="8459" width="18" style="78" customWidth="1"/>
    <col min="8460" max="8466" width="0" style="78" hidden="1" customWidth="1"/>
    <col min="8467" max="8467" width="19" style="78" customWidth="1"/>
    <col min="8468" max="8468" width="0" style="78" hidden="1" customWidth="1"/>
    <col min="8469" max="8469" width="12.42578125" style="78" customWidth="1"/>
    <col min="8470" max="8470" width="10.42578125" style="78" customWidth="1"/>
    <col min="8471" max="8471" width="14.140625" style="78" customWidth="1"/>
    <col min="8472" max="8472" width="12.7109375" style="78" bestFit="1" customWidth="1"/>
    <col min="8473" max="8473" width="9.140625" style="78"/>
    <col min="8474" max="8474" width="12.7109375" style="78" bestFit="1" customWidth="1"/>
    <col min="8475" max="8704" width="9.140625" style="78"/>
    <col min="8705" max="8705" width="4.28515625" style="78" customWidth="1"/>
    <col min="8706" max="8706" width="29.5703125" style="78" customWidth="1"/>
    <col min="8707" max="8707" width="10.42578125" style="78" customWidth="1"/>
    <col min="8708" max="8708" width="6.5703125" style="78" customWidth="1"/>
    <col min="8709" max="8709" width="9" style="78" customWidth="1"/>
    <col min="8710" max="8710" width="13" style="78" customWidth="1"/>
    <col min="8711" max="8711" width="6.7109375" style="78" customWidth="1"/>
    <col min="8712" max="8712" width="12.7109375" style="78" customWidth="1"/>
    <col min="8713" max="8713" width="6.5703125" style="78" customWidth="1"/>
    <col min="8714" max="8714" width="12.42578125" style="78" customWidth="1"/>
    <col min="8715" max="8715" width="18" style="78" customWidth="1"/>
    <col min="8716" max="8722" width="0" style="78" hidden="1" customWidth="1"/>
    <col min="8723" max="8723" width="19" style="78" customWidth="1"/>
    <col min="8724" max="8724" width="0" style="78" hidden="1" customWidth="1"/>
    <col min="8725" max="8725" width="12.42578125" style="78" customWidth="1"/>
    <col min="8726" max="8726" width="10.42578125" style="78" customWidth="1"/>
    <col min="8727" max="8727" width="14.140625" style="78" customWidth="1"/>
    <col min="8728" max="8728" width="12.7109375" style="78" bestFit="1" customWidth="1"/>
    <col min="8729" max="8729" width="9.140625" style="78"/>
    <col min="8730" max="8730" width="12.7109375" style="78" bestFit="1" customWidth="1"/>
    <col min="8731" max="8960" width="9.140625" style="78"/>
    <col min="8961" max="8961" width="4.28515625" style="78" customWidth="1"/>
    <col min="8962" max="8962" width="29.5703125" style="78" customWidth="1"/>
    <col min="8963" max="8963" width="10.42578125" style="78" customWidth="1"/>
    <col min="8964" max="8964" width="6.5703125" style="78" customWidth="1"/>
    <col min="8965" max="8965" width="9" style="78" customWidth="1"/>
    <col min="8966" max="8966" width="13" style="78" customWidth="1"/>
    <col min="8967" max="8967" width="6.7109375" style="78" customWidth="1"/>
    <col min="8968" max="8968" width="12.7109375" style="78" customWidth="1"/>
    <col min="8969" max="8969" width="6.5703125" style="78" customWidth="1"/>
    <col min="8970" max="8970" width="12.42578125" style="78" customWidth="1"/>
    <col min="8971" max="8971" width="18" style="78" customWidth="1"/>
    <col min="8972" max="8978" width="0" style="78" hidden="1" customWidth="1"/>
    <col min="8979" max="8979" width="19" style="78" customWidth="1"/>
    <col min="8980" max="8980" width="0" style="78" hidden="1" customWidth="1"/>
    <col min="8981" max="8981" width="12.42578125" style="78" customWidth="1"/>
    <col min="8982" max="8982" width="10.42578125" style="78" customWidth="1"/>
    <col min="8983" max="8983" width="14.140625" style="78" customWidth="1"/>
    <col min="8984" max="8984" width="12.7109375" style="78" bestFit="1" customWidth="1"/>
    <col min="8985" max="8985" width="9.140625" style="78"/>
    <col min="8986" max="8986" width="12.7109375" style="78" bestFit="1" customWidth="1"/>
    <col min="8987" max="9216" width="9.140625" style="78"/>
    <col min="9217" max="9217" width="4.28515625" style="78" customWidth="1"/>
    <col min="9218" max="9218" width="29.5703125" style="78" customWidth="1"/>
    <col min="9219" max="9219" width="10.42578125" style="78" customWidth="1"/>
    <col min="9220" max="9220" width="6.5703125" style="78" customWidth="1"/>
    <col min="9221" max="9221" width="9" style="78" customWidth="1"/>
    <col min="9222" max="9222" width="13" style="78" customWidth="1"/>
    <col min="9223" max="9223" width="6.7109375" style="78" customWidth="1"/>
    <col min="9224" max="9224" width="12.7109375" style="78" customWidth="1"/>
    <col min="9225" max="9225" width="6.5703125" style="78" customWidth="1"/>
    <col min="9226" max="9226" width="12.42578125" style="78" customWidth="1"/>
    <col min="9227" max="9227" width="18" style="78" customWidth="1"/>
    <col min="9228" max="9234" width="0" style="78" hidden="1" customWidth="1"/>
    <col min="9235" max="9235" width="19" style="78" customWidth="1"/>
    <col min="9236" max="9236" width="0" style="78" hidden="1" customWidth="1"/>
    <col min="9237" max="9237" width="12.42578125" style="78" customWidth="1"/>
    <col min="9238" max="9238" width="10.42578125" style="78" customWidth="1"/>
    <col min="9239" max="9239" width="14.140625" style="78" customWidth="1"/>
    <col min="9240" max="9240" width="12.7109375" style="78" bestFit="1" customWidth="1"/>
    <col min="9241" max="9241" width="9.140625" style="78"/>
    <col min="9242" max="9242" width="12.7109375" style="78" bestFit="1" customWidth="1"/>
    <col min="9243" max="9472" width="9.140625" style="78"/>
    <col min="9473" max="9473" width="4.28515625" style="78" customWidth="1"/>
    <col min="9474" max="9474" width="29.5703125" style="78" customWidth="1"/>
    <col min="9475" max="9475" width="10.42578125" style="78" customWidth="1"/>
    <col min="9476" max="9476" width="6.5703125" style="78" customWidth="1"/>
    <col min="9477" max="9477" width="9" style="78" customWidth="1"/>
    <col min="9478" max="9478" width="13" style="78" customWidth="1"/>
    <col min="9479" max="9479" width="6.7109375" style="78" customWidth="1"/>
    <col min="9480" max="9480" width="12.7109375" style="78" customWidth="1"/>
    <col min="9481" max="9481" width="6.5703125" style="78" customWidth="1"/>
    <col min="9482" max="9482" width="12.42578125" style="78" customWidth="1"/>
    <col min="9483" max="9483" width="18" style="78" customWidth="1"/>
    <col min="9484" max="9490" width="0" style="78" hidden="1" customWidth="1"/>
    <col min="9491" max="9491" width="19" style="78" customWidth="1"/>
    <col min="9492" max="9492" width="0" style="78" hidden="1" customWidth="1"/>
    <col min="9493" max="9493" width="12.42578125" style="78" customWidth="1"/>
    <col min="9494" max="9494" width="10.42578125" style="78" customWidth="1"/>
    <col min="9495" max="9495" width="14.140625" style="78" customWidth="1"/>
    <col min="9496" max="9496" width="12.7109375" style="78" bestFit="1" customWidth="1"/>
    <col min="9497" max="9497" width="9.140625" style="78"/>
    <col min="9498" max="9498" width="12.7109375" style="78" bestFit="1" customWidth="1"/>
    <col min="9499" max="9728" width="9.140625" style="78"/>
    <col min="9729" max="9729" width="4.28515625" style="78" customWidth="1"/>
    <col min="9730" max="9730" width="29.5703125" style="78" customWidth="1"/>
    <col min="9731" max="9731" width="10.42578125" style="78" customWidth="1"/>
    <col min="9732" max="9732" width="6.5703125" style="78" customWidth="1"/>
    <col min="9733" max="9733" width="9" style="78" customWidth="1"/>
    <col min="9734" max="9734" width="13" style="78" customWidth="1"/>
    <col min="9735" max="9735" width="6.7109375" style="78" customWidth="1"/>
    <col min="9736" max="9736" width="12.7109375" style="78" customWidth="1"/>
    <col min="9737" max="9737" width="6.5703125" style="78" customWidth="1"/>
    <col min="9738" max="9738" width="12.42578125" style="78" customWidth="1"/>
    <col min="9739" max="9739" width="18" style="78" customWidth="1"/>
    <col min="9740" max="9746" width="0" style="78" hidden="1" customWidth="1"/>
    <col min="9747" max="9747" width="19" style="78" customWidth="1"/>
    <col min="9748" max="9748" width="0" style="78" hidden="1" customWidth="1"/>
    <col min="9749" max="9749" width="12.42578125" style="78" customWidth="1"/>
    <col min="9750" max="9750" width="10.42578125" style="78" customWidth="1"/>
    <col min="9751" max="9751" width="14.140625" style="78" customWidth="1"/>
    <col min="9752" max="9752" width="12.7109375" style="78" bestFit="1" customWidth="1"/>
    <col min="9753" max="9753" width="9.140625" style="78"/>
    <col min="9754" max="9754" width="12.7109375" style="78" bestFit="1" customWidth="1"/>
    <col min="9755" max="9984" width="9.140625" style="78"/>
    <col min="9985" max="9985" width="4.28515625" style="78" customWidth="1"/>
    <col min="9986" max="9986" width="29.5703125" style="78" customWidth="1"/>
    <col min="9987" max="9987" width="10.42578125" style="78" customWidth="1"/>
    <col min="9988" max="9988" width="6.5703125" style="78" customWidth="1"/>
    <col min="9989" max="9989" width="9" style="78" customWidth="1"/>
    <col min="9990" max="9990" width="13" style="78" customWidth="1"/>
    <col min="9991" max="9991" width="6.7109375" style="78" customWidth="1"/>
    <col min="9992" max="9992" width="12.7109375" style="78" customWidth="1"/>
    <col min="9993" max="9993" width="6.5703125" style="78" customWidth="1"/>
    <col min="9994" max="9994" width="12.42578125" style="78" customWidth="1"/>
    <col min="9995" max="9995" width="18" style="78" customWidth="1"/>
    <col min="9996" max="10002" width="0" style="78" hidden="1" customWidth="1"/>
    <col min="10003" max="10003" width="19" style="78" customWidth="1"/>
    <col min="10004" max="10004" width="0" style="78" hidden="1" customWidth="1"/>
    <col min="10005" max="10005" width="12.42578125" style="78" customWidth="1"/>
    <col min="10006" max="10006" width="10.42578125" style="78" customWidth="1"/>
    <col min="10007" max="10007" width="14.140625" style="78" customWidth="1"/>
    <col min="10008" max="10008" width="12.7109375" style="78" bestFit="1" customWidth="1"/>
    <col min="10009" max="10009" width="9.140625" style="78"/>
    <col min="10010" max="10010" width="12.7109375" style="78" bestFit="1" customWidth="1"/>
    <col min="10011" max="10240" width="9.140625" style="78"/>
    <col min="10241" max="10241" width="4.28515625" style="78" customWidth="1"/>
    <col min="10242" max="10242" width="29.5703125" style="78" customWidth="1"/>
    <col min="10243" max="10243" width="10.42578125" style="78" customWidth="1"/>
    <col min="10244" max="10244" width="6.5703125" style="78" customWidth="1"/>
    <col min="10245" max="10245" width="9" style="78" customWidth="1"/>
    <col min="10246" max="10246" width="13" style="78" customWidth="1"/>
    <col min="10247" max="10247" width="6.7109375" style="78" customWidth="1"/>
    <col min="10248" max="10248" width="12.7109375" style="78" customWidth="1"/>
    <col min="10249" max="10249" width="6.5703125" style="78" customWidth="1"/>
    <col min="10250" max="10250" width="12.42578125" style="78" customWidth="1"/>
    <col min="10251" max="10251" width="18" style="78" customWidth="1"/>
    <col min="10252" max="10258" width="0" style="78" hidden="1" customWidth="1"/>
    <col min="10259" max="10259" width="19" style="78" customWidth="1"/>
    <col min="10260" max="10260" width="0" style="78" hidden="1" customWidth="1"/>
    <col min="10261" max="10261" width="12.42578125" style="78" customWidth="1"/>
    <col min="10262" max="10262" width="10.42578125" style="78" customWidth="1"/>
    <col min="10263" max="10263" width="14.140625" style="78" customWidth="1"/>
    <col min="10264" max="10264" width="12.7109375" style="78" bestFit="1" customWidth="1"/>
    <col min="10265" max="10265" width="9.140625" style="78"/>
    <col min="10266" max="10266" width="12.7109375" style="78" bestFit="1" customWidth="1"/>
    <col min="10267" max="10496" width="9.140625" style="78"/>
    <col min="10497" max="10497" width="4.28515625" style="78" customWidth="1"/>
    <col min="10498" max="10498" width="29.5703125" style="78" customWidth="1"/>
    <col min="10499" max="10499" width="10.42578125" style="78" customWidth="1"/>
    <col min="10500" max="10500" width="6.5703125" style="78" customWidth="1"/>
    <col min="10501" max="10501" width="9" style="78" customWidth="1"/>
    <col min="10502" max="10502" width="13" style="78" customWidth="1"/>
    <col min="10503" max="10503" width="6.7109375" style="78" customWidth="1"/>
    <col min="10504" max="10504" width="12.7109375" style="78" customWidth="1"/>
    <col min="10505" max="10505" width="6.5703125" style="78" customWidth="1"/>
    <col min="10506" max="10506" width="12.42578125" style="78" customWidth="1"/>
    <col min="10507" max="10507" width="18" style="78" customWidth="1"/>
    <col min="10508" max="10514" width="0" style="78" hidden="1" customWidth="1"/>
    <col min="10515" max="10515" width="19" style="78" customWidth="1"/>
    <col min="10516" max="10516" width="0" style="78" hidden="1" customWidth="1"/>
    <col min="10517" max="10517" width="12.42578125" style="78" customWidth="1"/>
    <col min="10518" max="10518" width="10.42578125" style="78" customWidth="1"/>
    <col min="10519" max="10519" width="14.140625" style="78" customWidth="1"/>
    <col min="10520" max="10520" width="12.7109375" style="78" bestFit="1" customWidth="1"/>
    <col min="10521" max="10521" width="9.140625" style="78"/>
    <col min="10522" max="10522" width="12.7109375" style="78" bestFit="1" customWidth="1"/>
    <col min="10523" max="10752" width="9.140625" style="78"/>
    <col min="10753" max="10753" width="4.28515625" style="78" customWidth="1"/>
    <col min="10754" max="10754" width="29.5703125" style="78" customWidth="1"/>
    <col min="10755" max="10755" width="10.42578125" style="78" customWidth="1"/>
    <col min="10756" max="10756" width="6.5703125" style="78" customWidth="1"/>
    <col min="10757" max="10757" width="9" style="78" customWidth="1"/>
    <col min="10758" max="10758" width="13" style="78" customWidth="1"/>
    <col min="10759" max="10759" width="6.7109375" style="78" customWidth="1"/>
    <col min="10760" max="10760" width="12.7109375" style="78" customWidth="1"/>
    <col min="10761" max="10761" width="6.5703125" style="78" customWidth="1"/>
    <col min="10762" max="10762" width="12.42578125" style="78" customWidth="1"/>
    <col min="10763" max="10763" width="18" style="78" customWidth="1"/>
    <col min="10764" max="10770" width="0" style="78" hidden="1" customWidth="1"/>
    <col min="10771" max="10771" width="19" style="78" customWidth="1"/>
    <col min="10772" max="10772" width="0" style="78" hidden="1" customWidth="1"/>
    <col min="10773" max="10773" width="12.42578125" style="78" customWidth="1"/>
    <col min="10774" max="10774" width="10.42578125" style="78" customWidth="1"/>
    <col min="10775" max="10775" width="14.140625" style="78" customWidth="1"/>
    <col min="10776" max="10776" width="12.7109375" style="78" bestFit="1" customWidth="1"/>
    <col min="10777" max="10777" width="9.140625" style="78"/>
    <col min="10778" max="10778" width="12.7109375" style="78" bestFit="1" customWidth="1"/>
    <col min="10779" max="11008" width="9.140625" style="78"/>
    <col min="11009" max="11009" width="4.28515625" style="78" customWidth="1"/>
    <col min="11010" max="11010" width="29.5703125" style="78" customWidth="1"/>
    <col min="11011" max="11011" width="10.42578125" style="78" customWidth="1"/>
    <col min="11012" max="11012" width="6.5703125" style="78" customWidth="1"/>
    <col min="11013" max="11013" width="9" style="78" customWidth="1"/>
    <col min="11014" max="11014" width="13" style="78" customWidth="1"/>
    <col min="11015" max="11015" width="6.7109375" style="78" customWidth="1"/>
    <col min="11016" max="11016" width="12.7109375" style="78" customWidth="1"/>
    <col min="11017" max="11017" width="6.5703125" style="78" customWidth="1"/>
    <col min="11018" max="11018" width="12.42578125" style="78" customWidth="1"/>
    <col min="11019" max="11019" width="18" style="78" customWidth="1"/>
    <col min="11020" max="11026" width="0" style="78" hidden="1" customWidth="1"/>
    <col min="11027" max="11027" width="19" style="78" customWidth="1"/>
    <col min="11028" max="11028" width="0" style="78" hidden="1" customWidth="1"/>
    <col min="11029" max="11029" width="12.42578125" style="78" customWidth="1"/>
    <col min="11030" max="11030" width="10.42578125" style="78" customWidth="1"/>
    <col min="11031" max="11031" width="14.140625" style="78" customWidth="1"/>
    <col min="11032" max="11032" width="12.7109375" style="78" bestFit="1" customWidth="1"/>
    <col min="11033" max="11033" width="9.140625" style="78"/>
    <col min="11034" max="11034" width="12.7109375" style="78" bestFit="1" customWidth="1"/>
    <col min="11035" max="11264" width="9.140625" style="78"/>
    <col min="11265" max="11265" width="4.28515625" style="78" customWidth="1"/>
    <col min="11266" max="11266" width="29.5703125" style="78" customWidth="1"/>
    <col min="11267" max="11267" width="10.42578125" style="78" customWidth="1"/>
    <col min="11268" max="11268" width="6.5703125" style="78" customWidth="1"/>
    <col min="11269" max="11269" width="9" style="78" customWidth="1"/>
    <col min="11270" max="11270" width="13" style="78" customWidth="1"/>
    <col min="11271" max="11271" width="6.7109375" style="78" customWidth="1"/>
    <col min="11272" max="11272" width="12.7109375" style="78" customWidth="1"/>
    <col min="11273" max="11273" width="6.5703125" style="78" customWidth="1"/>
    <col min="11274" max="11274" width="12.42578125" style="78" customWidth="1"/>
    <col min="11275" max="11275" width="18" style="78" customWidth="1"/>
    <col min="11276" max="11282" width="0" style="78" hidden="1" customWidth="1"/>
    <col min="11283" max="11283" width="19" style="78" customWidth="1"/>
    <col min="11284" max="11284" width="0" style="78" hidden="1" customWidth="1"/>
    <col min="11285" max="11285" width="12.42578125" style="78" customWidth="1"/>
    <col min="11286" max="11286" width="10.42578125" style="78" customWidth="1"/>
    <col min="11287" max="11287" width="14.140625" style="78" customWidth="1"/>
    <col min="11288" max="11288" width="12.7109375" style="78" bestFit="1" customWidth="1"/>
    <col min="11289" max="11289" width="9.140625" style="78"/>
    <col min="11290" max="11290" width="12.7109375" style="78" bestFit="1" customWidth="1"/>
    <col min="11291" max="11520" width="9.140625" style="78"/>
    <col min="11521" max="11521" width="4.28515625" style="78" customWidth="1"/>
    <col min="11522" max="11522" width="29.5703125" style="78" customWidth="1"/>
    <col min="11523" max="11523" width="10.42578125" style="78" customWidth="1"/>
    <col min="11524" max="11524" width="6.5703125" style="78" customWidth="1"/>
    <col min="11525" max="11525" width="9" style="78" customWidth="1"/>
    <col min="11526" max="11526" width="13" style="78" customWidth="1"/>
    <col min="11527" max="11527" width="6.7109375" style="78" customWidth="1"/>
    <col min="11528" max="11528" width="12.7109375" style="78" customWidth="1"/>
    <col min="11529" max="11529" width="6.5703125" style="78" customWidth="1"/>
    <col min="11530" max="11530" width="12.42578125" style="78" customWidth="1"/>
    <col min="11531" max="11531" width="18" style="78" customWidth="1"/>
    <col min="11532" max="11538" width="0" style="78" hidden="1" customWidth="1"/>
    <col min="11539" max="11539" width="19" style="78" customWidth="1"/>
    <col min="11540" max="11540" width="0" style="78" hidden="1" customWidth="1"/>
    <col min="11541" max="11541" width="12.42578125" style="78" customWidth="1"/>
    <col min="11542" max="11542" width="10.42578125" style="78" customWidth="1"/>
    <col min="11543" max="11543" width="14.140625" style="78" customWidth="1"/>
    <col min="11544" max="11544" width="12.7109375" style="78" bestFit="1" customWidth="1"/>
    <col min="11545" max="11545" width="9.140625" style="78"/>
    <col min="11546" max="11546" width="12.7109375" style="78" bestFit="1" customWidth="1"/>
    <col min="11547" max="11776" width="9.140625" style="78"/>
    <col min="11777" max="11777" width="4.28515625" style="78" customWidth="1"/>
    <col min="11778" max="11778" width="29.5703125" style="78" customWidth="1"/>
    <col min="11779" max="11779" width="10.42578125" style="78" customWidth="1"/>
    <col min="11780" max="11780" width="6.5703125" style="78" customWidth="1"/>
    <col min="11781" max="11781" width="9" style="78" customWidth="1"/>
    <col min="11782" max="11782" width="13" style="78" customWidth="1"/>
    <col min="11783" max="11783" width="6.7109375" style="78" customWidth="1"/>
    <col min="11784" max="11784" width="12.7109375" style="78" customWidth="1"/>
    <col min="11785" max="11785" width="6.5703125" style="78" customWidth="1"/>
    <col min="11786" max="11786" width="12.42578125" style="78" customWidth="1"/>
    <col min="11787" max="11787" width="18" style="78" customWidth="1"/>
    <col min="11788" max="11794" width="0" style="78" hidden="1" customWidth="1"/>
    <col min="11795" max="11795" width="19" style="78" customWidth="1"/>
    <col min="11796" max="11796" width="0" style="78" hidden="1" customWidth="1"/>
    <col min="11797" max="11797" width="12.42578125" style="78" customWidth="1"/>
    <col min="11798" max="11798" width="10.42578125" style="78" customWidth="1"/>
    <col min="11799" max="11799" width="14.140625" style="78" customWidth="1"/>
    <col min="11800" max="11800" width="12.7109375" style="78" bestFit="1" customWidth="1"/>
    <col min="11801" max="11801" width="9.140625" style="78"/>
    <col min="11802" max="11802" width="12.7109375" style="78" bestFit="1" customWidth="1"/>
    <col min="11803" max="12032" width="9.140625" style="78"/>
    <col min="12033" max="12033" width="4.28515625" style="78" customWidth="1"/>
    <col min="12034" max="12034" width="29.5703125" style="78" customWidth="1"/>
    <col min="12035" max="12035" width="10.42578125" style="78" customWidth="1"/>
    <col min="12036" max="12036" width="6.5703125" style="78" customWidth="1"/>
    <col min="12037" max="12037" width="9" style="78" customWidth="1"/>
    <col min="12038" max="12038" width="13" style="78" customWidth="1"/>
    <col min="12039" max="12039" width="6.7109375" style="78" customWidth="1"/>
    <col min="12040" max="12040" width="12.7109375" style="78" customWidth="1"/>
    <col min="12041" max="12041" width="6.5703125" style="78" customWidth="1"/>
    <col min="12042" max="12042" width="12.42578125" style="78" customWidth="1"/>
    <col min="12043" max="12043" width="18" style="78" customWidth="1"/>
    <col min="12044" max="12050" width="0" style="78" hidden="1" customWidth="1"/>
    <col min="12051" max="12051" width="19" style="78" customWidth="1"/>
    <col min="12052" max="12052" width="0" style="78" hidden="1" customWidth="1"/>
    <col min="12053" max="12053" width="12.42578125" style="78" customWidth="1"/>
    <col min="12054" max="12054" width="10.42578125" style="78" customWidth="1"/>
    <col min="12055" max="12055" width="14.140625" style="78" customWidth="1"/>
    <col min="12056" max="12056" width="12.7109375" style="78" bestFit="1" customWidth="1"/>
    <col min="12057" max="12057" width="9.140625" style="78"/>
    <col min="12058" max="12058" width="12.7109375" style="78" bestFit="1" customWidth="1"/>
    <col min="12059" max="12288" width="9.140625" style="78"/>
    <col min="12289" max="12289" width="4.28515625" style="78" customWidth="1"/>
    <col min="12290" max="12290" width="29.5703125" style="78" customWidth="1"/>
    <col min="12291" max="12291" width="10.42578125" style="78" customWidth="1"/>
    <col min="12292" max="12292" width="6.5703125" style="78" customWidth="1"/>
    <col min="12293" max="12293" width="9" style="78" customWidth="1"/>
    <col min="12294" max="12294" width="13" style="78" customWidth="1"/>
    <col min="12295" max="12295" width="6.7109375" style="78" customWidth="1"/>
    <col min="12296" max="12296" width="12.7109375" style="78" customWidth="1"/>
    <col min="12297" max="12297" width="6.5703125" style="78" customWidth="1"/>
    <col min="12298" max="12298" width="12.42578125" style="78" customWidth="1"/>
    <col min="12299" max="12299" width="18" style="78" customWidth="1"/>
    <col min="12300" max="12306" width="0" style="78" hidden="1" customWidth="1"/>
    <col min="12307" max="12307" width="19" style="78" customWidth="1"/>
    <col min="12308" max="12308" width="0" style="78" hidden="1" customWidth="1"/>
    <col min="12309" max="12309" width="12.42578125" style="78" customWidth="1"/>
    <col min="12310" max="12310" width="10.42578125" style="78" customWidth="1"/>
    <col min="12311" max="12311" width="14.140625" style="78" customWidth="1"/>
    <col min="12312" max="12312" width="12.7109375" style="78" bestFit="1" customWidth="1"/>
    <col min="12313" max="12313" width="9.140625" style="78"/>
    <col min="12314" max="12314" width="12.7109375" style="78" bestFit="1" customWidth="1"/>
    <col min="12315" max="12544" width="9.140625" style="78"/>
    <col min="12545" max="12545" width="4.28515625" style="78" customWidth="1"/>
    <col min="12546" max="12546" width="29.5703125" style="78" customWidth="1"/>
    <col min="12547" max="12547" width="10.42578125" style="78" customWidth="1"/>
    <col min="12548" max="12548" width="6.5703125" style="78" customWidth="1"/>
    <col min="12549" max="12549" width="9" style="78" customWidth="1"/>
    <col min="12550" max="12550" width="13" style="78" customWidth="1"/>
    <col min="12551" max="12551" width="6.7109375" style="78" customWidth="1"/>
    <col min="12552" max="12552" width="12.7109375" style="78" customWidth="1"/>
    <col min="12553" max="12553" width="6.5703125" style="78" customWidth="1"/>
    <col min="12554" max="12554" width="12.42578125" style="78" customWidth="1"/>
    <col min="12555" max="12555" width="18" style="78" customWidth="1"/>
    <col min="12556" max="12562" width="0" style="78" hidden="1" customWidth="1"/>
    <col min="12563" max="12563" width="19" style="78" customWidth="1"/>
    <col min="12564" max="12564" width="0" style="78" hidden="1" customWidth="1"/>
    <col min="12565" max="12565" width="12.42578125" style="78" customWidth="1"/>
    <col min="12566" max="12566" width="10.42578125" style="78" customWidth="1"/>
    <col min="12567" max="12567" width="14.140625" style="78" customWidth="1"/>
    <col min="12568" max="12568" width="12.7109375" style="78" bestFit="1" customWidth="1"/>
    <col min="12569" max="12569" width="9.140625" style="78"/>
    <col min="12570" max="12570" width="12.7109375" style="78" bestFit="1" customWidth="1"/>
    <col min="12571" max="12800" width="9.140625" style="78"/>
    <col min="12801" max="12801" width="4.28515625" style="78" customWidth="1"/>
    <col min="12802" max="12802" width="29.5703125" style="78" customWidth="1"/>
    <col min="12803" max="12803" width="10.42578125" style="78" customWidth="1"/>
    <col min="12804" max="12804" width="6.5703125" style="78" customWidth="1"/>
    <col min="12805" max="12805" width="9" style="78" customWidth="1"/>
    <col min="12806" max="12806" width="13" style="78" customWidth="1"/>
    <col min="12807" max="12807" width="6.7109375" style="78" customWidth="1"/>
    <col min="12808" max="12808" width="12.7109375" style="78" customWidth="1"/>
    <col min="12809" max="12809" width="6.5703125" style="78" customWidth="1"/>
    <col min="12810" max="12810" width="12.42578125" style="78" customWidth="1"/>
    <col min="12811" max="12811" width="18" style="78" customWidth="1"/>
    <col min="12812" max="12818" width="0" style="78" hidden="1" customWidth="1"/>
    <col min="12819" max="12819" width="19" style="78" customWidth="1"/>
    <col min="12820" max="12820" width="0" style="78" hidden="1" customWidth="1"/>
    <col min="12821" max="12821" width="12.42578125" style="78" customWidth="1"/>
    <col min="12822" max="12822" width="10.42578125" style="78" customWidth="1"/>
    <col min="12823" max="12823" width="14.140625" style="78" customWidth="1"/>
    <col min="12824" max="12824" width="12.7109375" style="78" bestFit="1" customWidth="1"/>
    <col min="12825" max="12825" width="9.140625" style="78"/>
    <col min="12826" max="12826" width="12.7109375" style="78" bestFit="1" customWidth="1"/>
    <col min="12827" max="13056" width="9.140625" style="78"/>
    <col min="13057" max="13057" width="4.28515625" style="78" customWidth="1"/>
    <col min="13058" max="13058" width="29.5703125" style="78" customWidth="1"/>
    <col min="13059" max="13059" width="10.42578125" style="78" customWidth="1"/>
    <col min="13060" max="13060" width="6.5703125" style="78" customWidth="1"/>
    <col min="13061" max="13061" width="9" style="78" customWidth="1"/>
    <col min="13062" max="13062" width="13" style="78" customWidth="1"/>
    <col min="13063" max="13063" width="6.7109375" style="78" customWidth="1"/>
    <col min="13064" max="13064" width="12.7109375" style="78" customWidth="1"/>
    <col min="13065" max="13065" width="6.5703125" style="78" customWidth="1"/>
    <col min="13066" max="13066" width="12.42578125" style="78" customWidth="1"/>
    <col min="13067" max="13067" width="18" style="78" customWidth="1"/>
    <col min="13068" max="13074" width="0" style="78" hidden="1" customWidth="1"/>
    <col min="13075" max="13075" width="19" style="78" customWidth="1"/>
    <col min="13076" max="13076" width="0" style="78" hidden="1" customWidth="1"/>
    <col min="13077" max="13077" width="12.42578125" style="78" customWidth="1"/>
    <col min="13078" max="13078" width="10.42578125" style="78" customWidth="1"/>
    <col min="13079" max="13079" width="14.140625" style="78" customWidth="1"/>
    <col min="13080" max="13080" width="12.7109375" style="78" bestFit="1" customWidth="1"/>
    <col min="13081" max="13081" width="9.140625" style="78"/>
    <col min="13082" max="13082" width="12.7109375" style="78" bestFit="1" customWidth="1"/>
    <col min="13083" max="13312" width="9.140625" style="78"/>
    <col min="13313" max="13313" width="4.28515625" style="78" customWidth="1"/>
    <col min="13314" max="13314" width="29.5703125" style="78" customWidth="1"/>
    <col min="13315" max="13315" width="10.42578125" style="78" customWidth="1"/>
    <col min="13316" max="13316" width="6.5703125" style="78" customWidth="1"/>
    <col min="13317" max="13317" width="9" style="78" customWidth="1"/>
    <col min="13318" max="13318" width="13" style="78" customWidth="1"/>
    <col min="13319" max="13319" width="6.7109375" style="78" customWidth="1"/>
    <col min="13320" max="13320" width="12.7109375" style="78" customWidth="1"/>
    <col min="13321" max="13321" width="6.5703125" style="78" customWidth="1"/>
    <col min="13322" max="13322" width="12.42578125" style="78" customWidth="1"/>
    <col min="13323" max="13323" width="18" style="78" customWidth="1"/>
    <col min="13324" max="13330" width="0" style="78" hidden="1" customWidth="1"/>
    <col min="13331" max="13331" width="19" style="78" customWidth="1"/>
    <col min="13332" max="13332" width="0" style="78" hidden="1" customWidth="1"/>
    <col min="13333" max="13333" width="12.42578125" style="78" customWidth="1"/>
    <col min="13334" max="13334" width="10.42578125" style="78" customWidth="1"/>
    <col min="13335" max="13335" width="14.140625" style="78" customWidth="1"/>
    <col min="13336" max="13336" width="12.7109375" style="78" bestFit="1" customWidth="1"/>
    <col min="13337" max="13337" width="9.140625" style="78"/>
    <col min="13338" max="13338" width="12.7109375" style="78" bestFit="1" customWidth="1"/>
    <col min="13339" max="13568" width="9.140625" style="78"/>
    <col min="13569" max="13569" width="4.28515625" style="78" customWidth="1"/>
    <col min="13570" max="13570" width="29.5703125" style="78" customWidth="1"/>
    <col min="13571" max="13571" width="10.42578125" style="78" customWidth="1"/>
    <col min="13572" max="13572" width="6.5703125" style="78" customWidth="1"/>
    <col min="13573" max="13573" width="9" style="78" customWidth="1"/>
    <col min="13574" max="13574" width="13" style="78" customWidth="1"/>
    <col min="13575" max="13575" width="6.7109375" style="78" customWidth="1"/>
    <col min="13576" max="13576" width="12.7109375" style="78" customWidth="1"/>
    <col min="13577" max="13577" width="6.5703125" style="78" customWidth="1"/>
    <col min="13578" max="13578" width="12.42578125" style="78" customWidth="1"/>
    <col min="13579" max="13579" width="18" style="78" customWidth="1"/>
    <col min="13580" max="13586" width="0" style="78" hidden="1" customWidth="1"/>
    <col min="13587" max="13587" width="19" style="78" customWidth="1"/>
    <col min="13588" max="13588" width="0" style="78" hidden="1" customWidth="1"/>
    <col min="13589" max="13589" width="12.42578125" style="78" customWidth="1"/>
    <col min="13590" max="13590" width="10.42578125" style="78" customWidth="1"/>
    <col min="13591" max="13591" width="14.140625" style="78" customWidth="1"/>
    <col min="13592" max="13592" width="12.7109375" style="78" bestFit="1" customWidth="1"/>
    <col min="13593" max="13593" width="9.140625" style="78"/>
    <col min="13594" max="13594" width="12.7109375" style="78" bestFit="1" customWidth="1"/>
    <col min="13595" max="13824" width="9.140625" style="78"/>
    <col min="13825" max="13825" width="4.28515625" style="78" customWidth="1"/>
    <col min="13826" max="13826" width="29.5703125" style="78" customWidth="1"/>
    <col min="13827" max="13827" width="10.42578125" style="78" customWidth="1"/>
    <col min="13828" max="13828" width="6.5703125" style="78" customWidth="1"/>
    <col min="13829" max="13829" width="9" style="78" customWidth="1"/>
    <col min="13830" max="13830" width="13" style="78" customWidth="1"/>
    <col min="13831" max="13831" width="6.7109375" style="78" customWidth="1"/>
    <col min="13832" max="13832" width="12.7109375" style="78" customWidth="1"/>
    <col min="13833" max="13833" width="6.5703125" style="78" customWidth="1"/>
    <col min="13834" max="13834" width="12.42578125" style="78" customWidth="1"/>
    <col min="13835" max="13835" width="18" style="78" customWidth="1"/>
    <col min="13836" max="13842" width="0" style="78" hidden="1" customWidth="1"/>
    <col min="13843" max="13843" width="19" style="78" customWidth="1"/>
    <col min="13844" max="13844" width="0" style="78" hidden="1" customWidth="1"/>
    <col min="13845" max="13845" width="12.42578125" style="78" customWidth="1"/>
    <col min="13846" max="13846" width="10.42578125" style="78" customWidth="1"/>
    <col min="13847" max="13847" width="14.140625" style="78" customWidth="1"/>
    <col min="13848" max="13848" width="12.7109375" style="78" bestFit="1" customWidth="1"/>
    <col min="13849" max="13849" width="9.140625" style="78"/>
    <col min="13850" max="13850" width="12.7109375" style="78" bestFit="1" customWidth="1"/>
    <col min="13851" max="14080" width="9.140625" style="78"/>
    <col min="14081" max="14081" width="4.28515625" style="78" customWidth="1"/>
    <col min="14082" max="14082" width="29.5703125" style="78" customWidth="1"/>
    <col min="14083" max="14083" width="10.42578125" style="78" customWidth="1"/>
    <col min="14084" max="14084" width="6.5703125" style="78" customWidth="1"/>
    <col min="14085" max="14085" width="9" style="78" customWidth="1"/>
    <col min="14086" max="14086" width="13" style="78" customWidth="1"/>
    <col min="14087" max="14087" width="6.7109375" style="78" customWidth="1"/>
    <col min="14088" max="14088" width="12.7109375" style="78" customWidth="1"/>
    <col min="14089" max="14089" width="6.5703125" style="78" customWidth="1"/>
    <col min="14090" max="14090" width="12.42578125" style="78" customWidth="1"/>
    <col min="14091" max="14091" width="18" style="78" customWidth="1"/>
    <col min="14092" max="14098" width="0" style="78" hidden="1" customWidth="1"/>
    <col min="14099" max="14099" width="19" style="78" customWidth="1"/>
    <col min="14100" max="14100" width="0" style="78" hidden="1" customWidth="1"/>
    <col min="14101" max="14101" width="12.42578125" style="78" customWidth="1"/>
    <col min="14102" max="14102" width="10.42578125" style="78" customWidth="1"/>
    <col min="14103" max="14103" width="14.140625" style="78" customWidth="1"/>
    <col min="14104" max="14104" width="12.7109375" style="78" bestFit="1" customWidth="1"/>
    <col min="14105" max="14105" width="9.140625" style="78"/>
    <col min="14106" max="14106" width="12.7109375" style="78" bestFit="1" customWidth="1"/>
    <col min="14107" max="14336" width="9.140625" style="78"/>
    <col min="14337" max="14337" width="4.28515625" style="78" customWidth="1"/>
    <col min="14338" max="14338" width="29.5703125" style="78" customWidth="1"/>
    <col min="14339" max="14339" width="10.42578125" style="78" customWidth="1"/>
    <col min="14340" max="14340" width="6.5703125" style="78" customWidth="1"/>
    <col min="14341" max="14341" width="9" style="78" customWidth="1"/>
    <col min="14342" max="14342" width="13" style="78" customWidth="1"/>
    <col min="14343" max="14343" width="6.7109375" style="78" customWidth="1"/>
    <col min="14344" max="14344" width="12.7109375" style="78" customWidth="1"/>
    <col min="14345" max="14345" width="6.5703125" style="78" customWidth="1"/>
    <col min="14346" max="14346" width="12.42578125" style="78" customWidth="1"/>
    <col min="14347" max="14347" width="18" style="78" customWidth="1"/>
    <col min="14348" max="14354" width="0" style="78" hidden="1" customWidth="1"/>
    <col min="14355" max="14355" width="19" style="78" customWidth="1"/>
    <col min="14356" max="14356" width="0" style="78" hidden="1" customWidth="1"/>
    <col min="14357" max="14357" width="12.42578125" style="78" customWidth="1"/>
    <col min="14358" max="14358" width="10.42578125" style="78" customWidth="1"/>
    <col min="14359" max="14359" width="14.140625" style="78" customWidth="1"/>
    <col min="14360" max="14360" width="12.7109375" style="78" bestFit="1" customWidth="1"/>
    <col min="14361" max="14361" width="9.140625" style="78"/>
    <col min="14362" max="14362" width="12.7109375" style="78" bestFit="1" customWidth="1"/>
    <col min="14363" max="14592" width="9.140625" style="78"/>
    <col min="14593" max="14593" width="4.28515625" style="78" customWidth="1"/>
    <col min="14594" max="14594" width="29.5703125" style="78" customWidth="1"/>
    <col min="14595" max="14595" width="10.42578125" style="78" customWidth="1"/>
    <col min="14596" max="14596" width="6.5703125" style="78" customWidth="1"/>
    <col min="14597" max="14597" width="9" style="78" customWidth="1"/>
    <col min="14598" max="14598" width="13" style="78" customWidth="1"/>
    <col min="14599" max="14599" width="6.7109375" style="78" customWidth="1"/>
    <col min="14600" max="14600" width="12.7109375" style="78" customWidth="1"/>
    <col min="14601" max="14601" width="6.5703125" style="78" customWidth="1"/>
    <col min="14602" max="14602" width="12.42578125" style="78" customWidth="1"/>
    <col min="14603" max="14603" width="18" style="78" customWidth="1"/>
    <col min="14604" max="14610" width="0" style="78" hidden="1" customWidth="1"/>
    <col min="14611" max="14611" width="19" style="78" customWidth="1"/>
    <col min="14612" max="14612" width="0" style="78" hidden="1" customWidth="1"/>
    <col min="14613" max="14613" width="12.42578125" style="78" customWidth="1"/>
    <col min="14614" max="14614" width="10.42578125" style="78" customWidth="1"/>
    <col min="14615" max="14615" width="14.140625" style="78" customWidth="1"/>
    <col min="14616" max="14616" width="12.7109375" style="78" bestFit="1" customWidth="1"/>
    <col min="14617" max="14617" width="9.140625" style="78"/>
    <col min="14618" max="14618" width="12.7109375" style="78" bestFit="1" customWidth="1"/>
    <col min="14619" max="14848" width="9.140625" style="78"/>
    <col min="14849" max="14849" width="4.28515625" style="78" customWidth="1"/>
    <col min="14850" max="14850" width="29.5703125" style="78" customWidth="1"/>
    <col min="14851" max="14851" width="10.42578125" style="78" customWidth="1"/>
    <col min="14852" max="14852" width="6.5703125" style="78" customWidth="1"/>
    <col min="14853" max="14853" width="9" style="78" customWidth="1"/>
    <col min="14854" max="14854" width="13" style="78" customWidth="1"/>
    <col min="14855" max="14855" width="6.7109375" style="78" customWidth="1"/>
    <col min="14856" max="14856" width="12.7109375" style="78" customWidth="1"/>
    <col min="14857" max="14857" width="6.5703125" style="78" customWidth="1"/>
    <col min="14858" max="14858" width="12.42578125" style="78" customWidth="1"/>
    <col min="14859" max="14859" width="18" style="78" customWidth="1"/>
    <col min="14860" max="14866" width="0" style="78" hidden="1" customWidth="1"/>
    <col min="14867" max="14867" width="19" style="78" customWidth="1"/>
    <col min="14868" max="14868" width="0" style="78" hidden="1" customWidth="1"/>
    <col min="14869" max="14869" width="12.42578125" style="78" customWidth="1"/>
    <col min="14870" max="14870" width="10.42578125" style="78" customWidth="1"/>
    <col min="14871" max="14871" width="14.140625" style="78" customWidth="1"/>
    <col min="14872" max="14872" width="12.7109375" style="78" bestFit="1" customWidth="1"/>
    <col min="14873" max="14873" width="9.140625" style="78"/>
    <col min="14874" max="14874" width="12.7109375" style="78" bestFit="1" customWidth="1"/>
    <col min="14875" max="15104" width="9.140625" style="78"/>
    <col min="15105" max="15105" width="4.28515625" style="78" customWidth="1"/>
    <col min="15106" max="15106" width="29.5703125" style="78" customWidth="1"/>
    <col min="15107" max="15107" width="10.42578125" style="78" customWidth="1"/>
    <col min="15108" max="15108" width="6.5703125" style="78" customWidth="1"/>
    <col min="15109" max="15109" width="9" style="78" customWidth="1"/>
    <col min="15110" max="15110" width="13" style="78" customWidth="1"/>
    <col min="15111" max="15111" width="6.7109375" style="78" customWidth="1"/>
    <col min="15112" max="15112" width="12.7109375" style="78" customWidth="1"/>
    <col min="15113" max="15113" width="6.5703125" style="78" customWidth="1"/>
    <col min="15114" max="15114" width="12.42578125" style="78" customWidth="1"/>
    <col min="15115" max="15115" width="18" style="78" customWidth="1"/>
    <col min="15116" max="15122" width="0" style="78" hidden="1" customWidth="1"/>
    <col min="15123" max="15123" width="19" style="78" customWidth="1"/>
    <col min="15124" max="15124" width="0" style="78" hidden="1" customWidth="1"/>
    <col min="15125" max="15125" width="12.42578125" style="78" customWidth="1"/>
    <col min="15126" max="15126" width="10.42578125" style="78" customWidth="1"/>
    <col min="15127" max="15127" width="14.140625" style="78" customWidth="1"/>
    <col min="15128" max="15128" width="12.7109375" style="78" bestFit="1" customWidth="1"/>
    <col min="15129" max="15129" width="9.140625" style="78"/>
    <col min="15130" max="15130" width="12.7109375" style="78" bestFit="1" customWidth="1"/>
    <col min="15131" max="15360" width="9.140625" style="78"/>
    <col min="15361" max="15361" width="4.28515625" style="78" customWidth="1"/>
    <col min="15362" max="15362" width="29.5703125" style="78" customWidth="1"/>
    <col min="15363" max="15363" width="10.42578125" style="78" customWidth="1"/>
    <col min="15364" max="15364" width="6.5703125" style="78" customWidth="1"/>
    <col min="15365" max="15365" width="9" style="78" customWidth="1"/>
    <col min="15366" max="15366" width="13" style="78" customWidth="1"/>
    <col min="15367" max="15367" width="6.7109375" style="78" customWidth="1"/>
    <col min="15368" max="15368" width="12.7109375" style="78" customWidth="1"/>
    <col min="15369" max="15369" width="6.5703125" style="78" customWidth="1"/>
    <col min="15370" max="15370" width="12.42578125" style="78" customWidth="1"/>
    <col min="15371" max="15371" width="18" style="78" customWidth="1"/>
    <col min="15372" max="15378" width="0" style="78" hidden="1" customWidth="1"/>
    <col min="15379" max="15379" width="19" style="78" customWidth="1"/>
    <col min="15380" max="15380" width="0" style="78" hidden="1" customWidth="1"/>
    <col min="15381" max="15381" width="12.42578125" style="78" customWidth="1"/>
    <col min="15382" max="15382" width="10.42578125" style="78" customWidth="1"/>
    <col min="15383" max="15383" width="14.140625" style="78" customWidth="1"/>
    <col min="15384" max="15384" width="12.7109375" style="78" bestFit="1" customWidth="1"/>
    <col min="15385" max="15385" width="9.140625" style="78"/>
    <col min="15386" max="15386" width="12.7109375" style="78" bestFit="1" customWidth="1"/>
    <col min="15387" max="15616" width="9.140625" style="78"/>
    <col min="15617" max="15617" width="4.28515625" style="78" customWidth="1"/>
    <col min="15618" max="15618" width="29.5703125" style="78" customWidth="1"/>
    <col min="15619" max="15619" width="10.42578125" style="78" customWidth="1"/>
    <col min="15620" max="15620" width="6.5703125" style="78" customWidth="1"/>
    <col min="15621" max="15621" width="9" style="78" customWidth="1"/>
    <col min="15622" max="15622" width="13" style="78" customWidth="1"/>
    <col min="15623" max="15623" width="6.7109375" style="78" customWidth="1"/>
    <col min="15624" max="15624" width="12.7109375" style="78" customWidth="1"/>
    <col min="15625" max="15625" width="6.5703125" style="78" customWidth="1"/>
    <col min="15626" max="15626" width="12.42578125" style="78" customWidth="1"/>
    <col min="15627" max="15627" width="18" style="78" customWidth="1"/>
    <col min="15628" max="15634" width="0" style="78" hidden="1" customWidth="1"/>
    <col min="15635" max="15635" width="19" style="78" customWidth="1"/>
    <col min="15636" max="15636" width="0" style="78" hidden="1" customWidth="1"/>
    <col min="15637" max="15637" width="12.42578125" style="78" customWidth="1"/>
    <col min="15638" max="15638" width="10.42578125" style="78" customWidth="1"/>
    <col min="15639" max="15639" width="14.140625" style="78" customWidth="1"/>
    <col min="15640" max="15640" width="12.7109375" style="78" bestFit="1" customWidth="1"/>
    <col min="15641" max="15641" width="9.140625" style="78"/>
    <col min="15642" max="15642" width="12.7109375" style="78" bestFit="1" customWidth="1"/>
    <col min="15643" max="15872" width="9.140625" style="78"/>
    <col min="15873" max="15873" width="4.28515625" style="78" customWidth="1"/>
    <col min="15874" max="15874" width="29.5703125" style="78" customWidth="1"/>
    <col min="15875" max="15875" width="10.42578125" style="78" customWidth="1"/>
    <col min="15876" max="15876" width="6.5703125" style="78" customWidth="1"/>
    <col min="15877" max="15877" width="9" style="78" customWidth="1"/>
    <col min="15878" max="15878" width="13" style="78" customWidth="1"/>
    <col min="15879" max="15879" width="6.7109375" style="78" customWidth="1"/>
    <col min="15880" max="15880" width="12.7109375" style="78" customWidth="1"/>
    <col min="15881" max="15881" width="6.5703125" style="78" customWidth="1"/>
    <col min="15882" max="15882" width="12.42578125" style="78" customWidth="1"/>
    <col min="15883" max="15883" width="18" style="78" customWidth="1"/>
    <col min="15884" max="15890" width="0" style="78" hidden="1" customWidth="1"/>
    <col min="15891" max="15891" width="19" style="78" customWidth="1"/>
    <col min="15892" max="15892" width="0" style="78" hidden="1" customWidth="1"/>
    <col min="15893" max="15893" width="12.42578125" style="78" customWidth="1"/>
    <col min="15894" max="15894" width="10.42578125" style="78" customWidth="1"/>
    <col min="15895" max="15895" width="14.140625" style="78" customWidth="1"/>
    <col min="15896" max="15896" width="12.7109375" style="78" bestFit="1" customWidth="1"/>
    <col min="15897" max="15897" width="9.140625" style="78"/>
    <col min="15898" max="15898" width="12.7109375" style="78" bestFit="1" customWidth="1"/>
    <col min="15899" max="16128" width="9.140625" style="78"/>
    <col min="16129" max="16129" width="4.28515625" style="78" customWidth="1"/>
    <col min="16130" max="16130" width="29.5703125" style="78" customWidth="1"/>
    <col min="16131" max="16131" width="10.42578125" style="78" customWidth="1"/>
    <col min="16132" max="16132" width="6.5703125" style="78" customWidth="1"/>
    <col min="16133" max="16133" width="9" style="78" customWidth="1"/>
    <col min="16134" max="16134" width="13" style="78" customWidth="1"/>
    <col min="16135" max="16135" width="6.7109375" style="78" customWidth="1"/>
    <col min="16136" max="16136" width="12.7109375" style="78" customWidth="1"/>
    <col min="16137" max="16137" width="6.5703125" style="78" customWidth="1"/>
    <col min="16138" max="16138" width="12.42578125" style="78" customWidth="1"/>
    <col min="16139" max="16139" width="18" style="78" customWidth="1"/>
    <col min="16140" max="16146" width="0" style="78" hidden="1" customWidth="1"/>
    <col min="16147" max="16147" width="19" style="78" customWidth="1"/>
    <col min="16148" max="16148" width="0" style="78" hidden="1" customWidth="1"/>
    <col min="16149" max="16149" width="12.42578125" style="78" customWidth="1"/>
    <col min="16150" max="16150" width="10.42578125" style="78" customWidth="1"/>
    <col min="16151" max="16151" width="14.140625" style="78" customWidth="1"/>
    <col min="16152" max="16152" width="12.7109375" style="78" bestFit="1" customWidth="1"/>
    <col min="16153" max="16153" width="9.140625" style="78"/>
    <col min="16154" max="16154" width="12.7109375" style="78" bestFit="1" customWidth="1"/>
    <col min="16155" max="16384" width="9.140625" style="78"/>
  </cols>
  <sheetData>
    <row r="1" spans="1:28" ht="23.1" customHeight="1" x14ac:dyDescent="0.2">
      <c r="A1" s="229" t="s">
        <v>61</v>
      </c>
      <c r="B1" s="229"/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</row>
    <row r="2" spans="1:28" ht="15.95" customHeight="1" x14ac:dyDescent="0.2">
      <c r="A2" s="228" t="s">
        <v>3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</row>
    <row r="3" spans="1:28" ht="12.75" x14ac:dyDescent="0.2">
      <c r="A3" s="229" t="s">
        <v>62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</row>
    <row r="4" spans="1:28" ht="12.75" x14ac:dyDescent="0.2">
      <c r="A4" s="230" t="s">
        <v>63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</row>
    <row r="5" spans="1:28" ht="12.75" x14ac:dyDescent="0.2">
      <c r="A5" s="229" t="s">
        <v>64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</row>
    <row r="6" spans="1:28" x14ac:dyDescent="0.25">
      <c r="A6" s="78" t="s">
        <v>65</v>
      </c>
    </row>
    <row r="7" spans="1:28" x14ac:dyDescent="0.25">
      <c r="A7" s="158"/>
      <c r="B7" s="84" t="s">
        <v>66</v>
      </c>
      <c r="C7" s="85"/>
      <c r="D7" s="158"/>
      <c r="E7" s="158"/>
      <c r="F7" s="87"/>
      <c r="G7" s="158"/>
      <c r="H7" s="87"/>
      <c r="I7" s="158"/>
      <c r="J7" s="158"/>
      <c r="K7" s="158"/>
      <c r="L7" s="87"/>
      <c r="M7" s="87"/>
      <c r="N7" s="87"/>
      <c r="O7" s="87"/>
      <c r="P7" s="87"/>
      <c r="Q7" s="87"/>
      <c r="R7" s="87"/>
      <c r="S7" s="158"/>
      <c r="T7" s="158"/>
      <c r="U7" s="88"/>
      <c r="V7" s="158"/>
      <c r="W7" s="87"/>
    </row>
    <row r="8" spans="1:28" ht="13.5" customHeight="1" x14ac:dyDescent="0.2">
      <c r="A8" s="91"/>
      <c r="B8" s="91"/>
      <c r="C8" s="90"/>
      <c r="D8" s="232" t="s">
        <v>67</v>
      </c>
      <c r="E8" s="232" t="s">
        <v>68</v>
      </c>
      <c r="F8" s="376" t="s">
        <v>69</v>
      </c>
      <c r="G8" s="216" t="s">
        <v>70</v>
      </c>
      <c r="H8" s="376" t="s">
        <v>71</v>
      </c>
      <c r="I8" s="216" t="s">
        <v>70</v>
      </c>
      <c r="J8" s="207" t="s">
        <v>72</v>
      </c>
      <c r="K8" s="216" t="s">
        <v>73</v>
      </c>
      <c r="L8" s="219" t="s">
        <v>74</v>
      </c>
      <c r="M8" s="220"/>
      <c r="N8" s="220"/>
      <c r="O8" s="220"/>
      <c r="P8" s="220"/>
      <c r="Q8" s="220"/>
      <c r="R8" s="220"/>
      <c r="S8" s="221" t="s">
        <v>75</v>
      </c>
      <c r="T8" s="224" t="s">
        <v>76</v>
      </c>
      <c r="U8" s="204" t="s">
        <v>77</v>
      </c>
      <c r="V8" s="207" t="s">
        <v>78</v>
      </c>
      <c r="W8" s="210" t="s">
        <v>79</v>
      </c>
    </row>
    <row r="9" spans="1:28" ht="15.75" customHeight="1" x14ac:dyDescent="0.2">
      <c r="A9" s="92" t="s">
        <v>80</v>
      </c>
      <c r="B9" s="92" t="s">
        <v>81</v>
      </c>
      <c r="C9" s="93" t="s">
        <v>82</v>
      </c>
      <c r="D9" s="233"/>
      <c r="E9" s="233"/>
      <c r="F9" s="377"/>
      <c r="G9" s="217"/>
      <c r="H9" s="377"/>
      <c r="I9" s="217"/>
      <c r="J9" s="208"/>
      <c r="K9" s="217"/>
      <c r="L9" s="210" t="s">
        <v>83</v>
      </c>
      <c r="M9" s="213" t="s">
        <v>84</v>
      </c>
      <c r="N9" s="210" t="s">
        <v>85</v>
      </c>
      <c r="O9" s="210" t="s">
        <v>86</v>
      </c>
      <c r="P9" s="213" t="s">
        <v>87</v>
      </c>
      <c r="Q9" s="94" t="s">
        <v>88</v>
      </c>
      <c r="R9" s="213" t="s">
        <v>89</v>
      </c>
      <c r="S9" s="222"/>
      <c r="T9" s="225"/>
      <c r="U9" s="205"/>
      <c r="V9" s="208"/>
      <c r="W9" s="211"/>
    </row>
    <row r="10" spans="1:28" ht="32.25" customHeight="1" x14ac:dyDescent="0.2">
      <c r="A10" s="95"/>
      <c r="B10" s="95"/>
      <c r="C10" s="96"/>
      <c r="D10" s="234"/>
      <c r="E10" s="234"/>
      <c r="F10" s="378"/>
      <c r="G10" s="218"/>
      <c r="H10" s="378"/>
      <c r="I10" s="218"/>
      <c r="J10" s="209"/>
      <c r="K10" s="218"/>
      <c r="L10" s="212"/>
      <c r="M10" s="214"/>
      <c r="N10" s="212"/>
      <c r="O10" s="215"/>
      <c r="P10" s="214"/>
      <c r="Q10" s="97" t="s">
        <v>90</v>
      </c>
      <c r="R10" s="214"/>
      <c r="S10" s="223"/>
      <c r="T10" s="226"/>
      <c r="U10" s="206"/>
      <c r="V10" s="209"/>
      <c r="W10" s="212"/>
    </row>
    <row r="11" spans="1:28" ht="22.5" customHeight="1" x14ac:dyDescent="0.25">
      <c r="A11" s="98" t="s">
        <v>157</v>
      </c>
      <c r="B11" s="99"/>
      <c r="C11" s="100"/>
      <c r="D11" s="101"/>
      <c r="E11" s="101"/>
      <c r="F11" s="379"/>
      <c r="G11" s="103"/>
      <c r="H11" s="380"/>
      <c r="I11" s="103"/>
      <c r="J11" s="159"/>
      <c r="K11" s="159"/>
      <c r="L11" s="105"/>
      <c r="M11" s="105"/>
      <c r="N11" s="105"/>
      <c r="O11" s="106"/>
      <c r="P11" s="107"/>
      <c r="Q11" s="107"/>
      <c r="R11" s="108"/>
      <c r="S11" s="109"/>
      <c r="T11" s="109"/>
      <c r="U11" s="110"/>
      <c r="V11" s="111"/>
      <c r="W11" s="105"/>
    </row>
    <row r="12" spans="1:28" s="122" customFormat="1" ht="27.75" customHeight="1" x14ac:dyDescent="0.2">
      <c r="A12" s="112" t="s">
        <v>92</v>
      </c>
      <c r="B12" s="113" t="s">
        <v>158</v>
      </c>
      <c r="C12" s="114" t="s">
        <v>94</v>
      </c>
      <c r="D12" s="115">
        <v>15</v>
      </c>
      <c r="E12" s="116">
        <v>33575</v>
      </c>
      <c r="F12" s="381">
        <f>G12/96*9000</f>
        <v>9000</v>
      </c>
      <c r="G12" s="118">
        <v>96</v>
      </c>
      <c r="H12" s="381">
        <f>I12/96*9000</f>
        <v>9000</v>
      </c>
      <c r="I12" s="118">
        <v>96</v>
      </c>
      <c r="J12" s="117">
        <f>F12+H12</f>
        <v>18000</v>
      </c>
      <c r="K12" s="117" t="s">
        <v>95</v>
      </c>
      <c r="L12" s="119"/>
      <c r="M12" s="119"/>
      <c r="N12" s="119"/>
      <c r="O12" s="119"/>
      <c r="P12" s="119"/>
      <c r="Q12" s="119"/>
      <c r="R12" s="119"/>
      <c r="S12" s="117">
        <f t="shared" ref="S12:S30" si="0">SUM(L12:R12)</f>
        <v>0</v>
      </c>
      <c r="T12" s="117"/>
      <c r="U12" s="120">
        <f>SUM(J12-S12)</f>
        <v>18000</v>
      </c>
      <c r="V12" s="382"/>
      <c r="W12" s="382"/>
      <c r="X12" s="121"/>
      <c r="Y12" s="121"/>
      <c r="Z12" s="121"/>
      <c r="AA12" s="121"/>
      <c r="AB12" s="121"/>
    </row>
    <row r="13" spans="1:28" s="122" customFormat="1" ht="27.75" customHeight="1" x14ac:dyDescent="0.2">
      <c r="A13" s="112" t="s">
        <v>96</v>
      </c>
      <c r="B13" s="113" t="s">
        <v>159</v>
      </c>
      <c r="C13" s="114" t="s">
        <v>94</v>
      </c>
      <c r="D13" s="115">
        <v>15</v>
      </c>
      <c r="E13" s="116">
        <v>33575</v>
      </c>
      <c r="F13" s="381">
        <f t="shared" ref="F13:F31" si="1">G13/96*9000</f>
        <v>9000</v>
      </c>
      <c r="G13" s="118">
        <v>96</v>
      </c>
      <c r="H13" s="381">
        <f t="shared" ref="H13:H30" si="2">I13/96*9000</f>
        <v>9000</v>
      </c>
      <c r="I13" s="118">
        <v>96</v>
      </c>
      <c r="J13" s="117">
        <f t="shared" ref="J13:J31" si="3">F13+H13</f>
        <v>18000</v>
      </c>
      <c r="K13" s="117" t="s">
        <v>95</v>
      </c>
      <c r="L13" s="119"/>
      <c r="M13" s="119"/>
      <c r="N13" s="119"/>
      <c r="O13" s="119"/>
      <c r="P13" s="119"/>
      <c r="Q13" s="119"/>
      <c r="R13" s="119"/>
      <c r="S13" s="117">
        <f t="shared" si="0"/>
        <v>0</v>
      </c>
      <c r="T13" s="117"/>
      <c r="U13" s="120">
        <f>SUM(J13-S13)</f>
        <v>18000</v>
      </c>
      <c r="V13" s="382"/>
      <c r="W13" s="382"/>
      <c r="X13" s="121"/>
      <c r="Y13" s="121"/>
      <c r="Z13" s="121"/>
      <c r="AA13" s="121"/>
      <c r="AB13" s="121"/>
    </row>
    <row r="14" spans="1:28" s="122" customFormat="1" ht="27.75" customHeight="1" x14ac:dyDescent="0.2">
      <c r="A14" s="112" t="s">
        <v>98</v>
      </c>
      <c r="B14" s="113" t="s">
        <v>160</v>
      </c>
      <c r="C14" s="114" t="s">
        <v>94</v>
      </c>
      <c r="D14" s="115">
        <v>15</v>
      </c>
      <c r="E14" s="116">
        <v>33575</v>
      </c>
      <c r="F14" s="381">
        <f t="shared" si="1"/>
        <v>9000</v>
      </c>
      <c r="G14" s="118">
        <v>96</v>
      </c>
      <c r="H14" s="381">
        <f t="shared" si="2"/>
        <v>9000</v>
      </c>
      <c r="I14" s="118">
        <v>96</v>
      </c>
      <c r="J14" s="117">
        <f t="shared" si="3"/>
        <v>18000</v>
      </c>
      <c r="K14" s="117" t="s">
        <v>95</v>
      </c>
      <c r="L14" s="119"/>
      <c r="M14" s="119"/>
      <c r="N14" s="119"/>
      <c r="O14" s="119"/>
      <c r="P14" s="119"/>
      <c r="Q14" s="119"/>
      <c r="R14" s="119"/>
      <c r="S14" s="117">
        <f t="shared" si="0"/>
        <v>0</v>
      </c>
      <c r="T14" s="117"/>
      <c r="U14" s="120">
        <f>SUM(J14-S14)+T14</f>
        <v>18000</v>
      </c>
      <c r="V14" s="382"/>
      <c r="W14" s="382"/>
      <c r="X14" s="121"/>
      <c r="Y14" s="121"/>
      <c r="Z14" s="121"/>
      <c r="AA14" s="121"/>
      <c r="AB14" s="121"/>
    </row>
    <row r="15" spans="1:28" s="122" customFormat="1" ht="27.75" customHeight="1" x14ac:dyDescent="0.2">
      <c r="A15" s="112" t="s">
        <v>100</v>
      </c>
      <c r="B15" s="113" t="s">
        <v>161</v>
      </c>
      <c r="C15" s="114" t="s">
        <v>94</v>
      </c>
      <c r="D15" s="115">
        <v>15</v>
      </c>
      <c r="E15" s="116">
        <v>33575</v>
      </c>
      <c r="F15" s="381">
        <f t="shared" si="1"/>
        <v>9000</v>
      </c>
      <c r="G15" s="118">
        <v>96</v>
      </c>
      <c r="H15" s="381">
        <f t="shared" si="2"/>
        <v>9000</v>
      </c>
      <c r="I15" s="118">
        <v>96</v>
      </c>
      <c r="J15" s="117">
        <f t="shared" si="3"/>
        <v>18000</v>
      </c>
      <c r="K15" s="117" t="s">
        <v>95</v>
      </c>
      <c r="L15" s="119"/>
      <c r="M15" s="119"/>
      <c r="N15" s="119"/>
      <c r="O15" s="119"/>
      <c r="P15" s="119"/>
      <c r="Q15" s="119"/>
      <c r="R15" s="119"/>
      <c r="S15" s="117">
        <f t="shared" si="0"/>
        <v>0</v>
      </c>
      <c r="T15" s="117"/>
      <c r="U15" s="120">
        <f t="shared" ref="U15:U29" si="4">SUM(J15-S15)</f>
        <v>18000</v>
      </c>
      <c r="V15" s="382"/>
      <c r="W15" s="382"/>
      <c r="X15" s="121"/>
      <c r="Y15" s="121"/>
      <c r="Z15" s="121"/>
      <c r="AA15" s="121"/>
      <c r="AB15" s="121"/>
    </row>
    <row r="16" spans="1:28" s="122" customFormat="1" ht="27.75" customHeight="1" x14ac:dyDescent="0.2">
      <c r="A16" s="112" t="s">
        <v>102</v>
      </c>
      <c r="B16" s="113" t="s">
        <v>162</v>
      </c>
      <c r="C16" s="114" t="s">
        <v>94</v>
      </c>
      <c r="D16" s="115">
        <v>15</v>
      </c>
      <c r="E16" s="116">
        <v>33575</v>
      </c>
      <c r="F16" s="381">
        <f t="shared" si="1"/>
        <v>9000</v>
      </c>
      <c r="G16" s="118">
        <v>96</v>
      </c>
      <c r="H16" s="381">
        <f t="shared" si="2"/>
        <v>9000</v>
      </c>
      <c r="I16" s="118">
        <v>96</v>
      </c>
      <c r="J16" s="117">
        <f t="shared" si="3"/>
        <v>18000</v>
      </c>
      <c r="K16" s="117" t="s">
        <v>95</v>
      </c>
      <c r="L16" s="119"/>
      <c r="M16" s="119"/>
      <c r="N16" s="119"/>
      <c r="O16" s="119"/>
      <c r="P16" s="119"/>
      <c r="Q16" s="119"/>
      <c r="R16" s="119"/>
      <c r="S16" s="117">
        <f t="shared" si="0"/>
        <v>0</v>
      </c>
      <c r="T16" s="117"/>
      <c r="U16" s="120">
        <f t="shared" si="4"/>
        <v>18000</v>
      </c>
      <c r="V16" s="382"/>
      <c r="W16" s="382"/>
      <c r="X16" s="121"/>
      <c r="Y16" s="121"/>
      <c r="Z16" s="121"/>
      <c r="AA16" s="121"/>
      <c r="AB16" s="121"/>
    </row>
    <row r="17" spans="1:34" s="122" customFormat="1" ht="27.75" customHeight="1" x14ac:dyDescent="0.2">
      <c r="A17" s="112" t="s">
        <v>104</v>
      </c>
      <c r="B17" s="113" t="s">
        <v>163</v>
      </c>
      <c r="C17" s="114" t="s">
        <v>94</v>
      </c>
      <c r="D17" s="115">
        <v>15</v>
      </c>
      <c r="E17" s="116">
        <v>33575</v>
      </c>
      <c r="F17" s="381">
        <f t="shared" si="1"/>
        <v>9000</v>
      </c>
      <c r="G17" s="118">
        <v>96</v>
      </c>
      <c r="H17" s="381">
        <f t="shared" si="2"/>
        <v>9000</v>
      </c>
      <c r="I17" s="118">
        <v>96</v>
      </c>
      <c r="J17" s="117">
        <f t="shared" si="3"/>
        <v>18000</v>
      </c>
      <c r="K17" s="117" t="s">
        <v>95</v>
      </c>
      <c r="L17" s="119"/>
      <c r="M17" s="119"/>
      <c r="N17" s="119"/>
      <c r="O17" s="119"/>
      <c r="P17" s="119"/>
      <c r="Q17" s="119"/>
      <c r="R17" s="119"/>
      <c r="S17" s="117">
        <f t="shared" si="0"/>
        <v>0</v>
      </c>
      <c r="T17" s="117"/>
      <c r="U17" s="120">
        <f t="shared" si="4"/>
        <v>18000</v>
      </c>
      <c r="V17" s="382"/>
      <c r="W17" s="383"/>
      <c r="X17" s="121"/>
      <c r="Y17" s="121"/>
      <c r="Z17" s="121"/>
      <c r="AA17" s="121"/>
      <c r="AB17" s="121"/>
    </row>
    <row r="18" spans="1:34" s="122" customFormat="1" ht="27.75" customHeight="1" x14ac:dyDescent="0.2">
      <c r="A18" s="112" t="s">
        <v>106</v>
      </c>
      <c r="B18" s="113" t="s">
        <v>164</v>
      </c>
      <c r="C18" s="114" t="s">
        <v>94</v>
      </c>
      <c r="D18" s="115">
        <v>15</v>
      </c>
      <c r="E18" s="116">
        <v>33575</v>
      </c>
      <c r="F18" s="381">
        <f t="shared" si="1"/>
        <v>9000</v>
      </c>
      <c r="G18" s="118">
        <v>96</v>
      </c>
      <c r="H18" s="381">
        <f t="shared" si="2"/>
        <v>9000</v>
      </c>
      <c r="I18" s="118">
        <v>96</v>
      </c>
      <c r="J18" s="117">
        <f t="shared" si="3"/>
        <v>18000</v>
      </c>
      <c r="K18" s="117" t="s">
        <v>95</v>
      </c>
      <c r="L18" s="119"/>
      <c r="M18" s="119"/>
      <c r="N18" s="119"/>
      <c r="O18" s="119"/>
      <c r="P18" s="119"/>
      <c r="Q18" s="119"/>
      <c r="R18" s="119"/>
      <c r="S18" s="117">
        <f t="shared" si="0"/>
        <v>0</v>
      </c>
      <c r="T18" s="117"/>
      <c r="U18" s="120">
        <f t="shared" si="4"/>
        <v>18000</v>
      </c>
      <c r="V18" s="382"/>
      <c r="W18" s="382"/>
      <c r="X18" s="121"/>
      <c r="Y18" s="121"/>
      <c r="Z18" s="121"/>
      <c r="AA18" s="121"/>
      <c r="AB18" s="121"/>
    </row>
    <row r="19" spans="1:34" s="126" customFormat="1" ht="27.75" customHeight="1" x14ac:dyDescent="0.2">
      <c r="A19" s="112" t="s">
        <v>108</v>
      </c>
      <c r="B19" s="113" t="s">
        <v>165</v>
      </c>
      <c r="C19" s="114" t="s">
        <v>94</v>
      </c>
      <c r="D19" s="115">
        <v>15</v>
      </c>
      <c r="E19" s="116">
        <v>33575</v>
      </c>
      <c r="F19" s="381">
        <f t="shared" si="1"/>
        <v>9000</v>
      </c>
      <c r="G19" s="118">
        <v>96</v>
      </c>
      <c r="H19" s="381">
        <f t="shared" si="2"/>
        <v>9000</v>
      </c>
      <c r="I19" s="118">
        <v>96</v>
      </c>
      <c r="J19" s="117">
        <f t="shared" si="3"/>
        <v>18000</v>
      </c>
      <c r="K19" s="117" t="s">
        <v>95</v>
      </c>
      <c r="L19" s="119"/>
      <c r="M19" s="119"/>
      <c r="N19" s="119"/>
      <c r="O19" s="119"/>
      <c r="P19" s="119"/>
      <c r="Q19" s="119"/>
      <c r="R19" s="119"/>
      <c r="S19" s="117">
        <f t="shared" si="0"/>
        <v>0</v>
      </c>
      <c r="T19" s="117"/>
      <c r="U19" s="120">
        <f t="shared" si="4"/>
        <v>18000</v>
      </c>
      <c r="V19" s="382"/>
      <c r="W19" s="382"/>
      <c r="X19" s="121"/>
      <c r="Y19" s="121"/>
      <c r="Z19" s="121"/>
      <c r="AA19" s="121"/>
      <c r="AB19" s="121"/>
    </row>
    <row r="20" spans="1:34" s="122" customFormat="1" ht="27.75" customHeight="1" x14ac:dyDescent="0.2">
      <c r="A20" s="112" t="s">
        <v>110</v>
      </c>
      <c r="B20" s="113" t="s">
        <v>166</v>
      </c>
      <c r="C20" s="114" t="s">
        <v>94</v>
      </c>
      <c r="D20" s="115">
        <v>15</v>
      </c>
      <c r="E20" s="116">
        <v>33575</v>
      </c>
      <c r="F20" s="381">
        <f t="shared" si="1"/>
        <v>9000</v>
      </c>
      <c r="G20" s="118">
        <v>96</v>
      </c>
      <c r="H20" s="381">
        <f t="shared" si="2"/>
        <v>9000</v>
      </c>
      <c r="I20" s="118">
        <v>96</v>
      </c>
      <c r="J20" s="117">
        <f t="shared" si="3"/>
        <v>18000</v>
      </c>
      <c r="K20" s="117" t="s">
        <v>95</v>
      </c>
      <c r="L20" s="119"/>
      <c r="M20" s="119"/>
      <c r="N20" s="119"/>
      <c r="O20" s="119"/>
      <c r="P20" s="119"/>
      <c r="Q20" s="119"/>
      <c r="R20" s="119"/>
      <c r="S20" s="117">
        <f t="shared" si="0"/>
        <v>0</v>
      </c>
      <c r="T20" s="117"/>
      <c r="U20" s="120">
        <f t="shared" si="4"/>
        <v>18000</v>
      </c>
      <c r="V20" s="382"/>
      <c r="W20" s="382"/>
      <c r="X20" s="121"/>
      <c r="Y20" s="121"/>
      <c r="Z20" s="121"/>
      <c r="AA20" s="121"/>
      <c r="AB20" s="121"/>
    </row>
    <row r="21" spans="1:34" s="122" customFormat="1" ht="27.75" customHeight="1" x14ac:dyDescent="0.2">
      <c r="A21" s="112" t="s">
        <v>112</v>
      </c>
      <c r="B21" s="113" t="s">
        <v>167</v>
      </c>
      <c r="C21" s="114" t="s">
        <v>94</v>
      </c>
      <c r="D21" s="115">
        <v>15</v>
      </c>
      <c r="E21" s="116">
        <v>33575</v>
      </c>
      <c r="F21" s="381">
        <f t="shared" si="1"/>
        <v>9000</v>
      </c>
      <c r="G21" s="118">
        <v>96</v>
      </c>
      <c r="H21" s="381">
        <f t="shared" si="2"/>
        <v>9000</v>
      </c>
      <c r="I21" s="118">
        <v>96</v>
      </c>
      <c r="J21" s="117">
        <f t="shared" si="3"/>
        <v>18000</v>
      </c>
      <c r="K21" s="117" t="s">
        <v>95</v>
      </c>
      <c r="L21" s="119"/>
      <c r="M21" s="119"/>
      <c r="N21" s="119"/>
      <c r="O21" s="119"/>
      <c r="P21" s="119"/>
      <c r="Q21" s="119"/>
      <c r="R21" s="119"/>
      <c r="S21" s="117">
        <f t="shared" si="0"/>
        <v>0</v>
      </c>
      <c r="T21" s="117"/>
      <c r="U21" s="120">
        <f t="shared" si="4"/>
        <v>18000</v>
      </c>
      <c r="V21" s="384"/>
      <c r="W21" s="384"/>
      <c r="X21" s="121"/>
      <c r="Y21" s="121"/>
      <c r="Z21" s="121"/>
      <c r="AA21" s="121"/>
      <c r="AB21" s="121"/>
    </row>
    <row r="22" spans="1:34" s="126" customFormat="1" ht="27.75" customHeight="1" x14ac:dyDescent="0.2">
      <c r="A22" s="112" t="s">
        <v>151</v>
      </c>
      <c r="B22" s="113" t="s">
        <v>168</v>
      </c>
      <c r="C22" s="114" t="s">
        <v>94</v>
      </c>
      <c r="D22" s="115">
        <v>15</v>
      </c>
      <c r="E22" s="116">
        <v>33575</v>
      </c>
      <c r="F22" s="381">
        <f t="shared" si="1"/>
        <v>9000</v>
      </c>
      <c r="G22" s="118">
        <v>96</v>
      </c>
      <c r="H22" s="381">
        <f t="shared" si="2"/>
        <v>9000</v>
      </c>
      <c r="I22" s="118">
        <v>96</v>
      </c>
      <c r="J22" s="117">
        <f t="shared" si="3"/>
        <v>18000</v>
      </c>
      <c r="K22" s="117" t="s">
        <v>95</v>
      </c>
      <c r="L22" s="119"/>
      <c r="M22" s="119"/>
      <c r="N22" s="119"/>
      <c r="O22" s="119"/>
      <c r="P22" s="119"/>
      <c r="Q22" s="119"/>
      <c r="R22" s="119"/>
      <c r="S22" s="117">
        <f t="shared" si="0"/>
        <v>0</v>
      </c>
      <c r="T22" s="117"/>
      <c r="U22" s="120">
        <f t="shared" si="4"/>
        <v>18000</v>
      </c>
      <c r="V22" s="382"/>
      <c r="W22" s="385"/>
      <c r="X22" s="121"/>
      <c r="Y22" s="121"/>
      <c r="Z22" s="121"/>
      <c r="AA22" s="121"/>
      <c r="AB22" s="121"/>
    </row>
    <row r="23" spans="1:34" s="122" customFormat="1" ht="27.75" customHeight="1" x14ac:dyDescent="0.2">
      <c r="A23" s="112" t="s">
        <v>153</v>
      </c>
      <c r="B23" s="113" t="s">
        <v>169</v>
      </c>
      <c r="C23" s="114" t="s">
        <v>94</v>
      </c>
      <c r="D23" s="115">
        <v>15</v>
      </c>
      <c r="E23" s="116">
        <v>33575</v>
      </c>
      <c r="F23" s="381">
        <f t="shared" si="1"/>
        <v>9000</v>
      </c>
      <c r="G23" s="118">
        <v>96</v>
      </c>
      <c r="H23" s="381">
        <f t="shared" si="2"/>
        <v>9000</v>
      </c>
      <c r="I23" s="118">
        <v>96</v>
      </c>
      <c r="J23" s="117">
        <f t="shared" si="3"/>
        <v>18000</v>
      </c>
      <c r="K23" s="117" t="s">
        <v>95</v>
      </c>
      <c r="L23" s="119"/>
      <c r="M23" s="119"/>
      <c r="N23" s="119"/>
      <c r="O23" s="119"/>
      <c r="P23" s="119"/>
      <c r="Q23" s="119"/>
      <c r="R23" s="119"/>
      <c r="S23" s="117">
        <f t="shared" si="0"/>
        <v>0</v>
      </c>
      <c r="T23" s="117"/>
      <c r="U23" s="120">
        <f t="shared" si="4"/>
        <v>18000</v>
      </c>
      <c r="V23" s="382"/>
      <c r="W23" s="382"/>
      <c r="X23" s="121"/>
      <c r="Y23" s="121"/>
      <c r="Z23" s="121"/>
      <c r="AA23" s="121"/>
      <c r="AB23" s="121"/>
    </row>
    <row r="24" spans="1:34" s="122" customFormat="1" ht="27.75" customHeight="1" x14ac:dyDescent="0.2">
      <c r="A24" s="112" t="s">
        <v>170</v>
      </c>
      <c r="B24" s="386" t="s">
        <v>171</v>
      </c>
      <c r="C24" s="114" t="s">
        <v>94</v>
      </c>
      <c r="D24" s="115">
        <v>15</v>
      </c>
      <c r="E24" s="116">
        <v>33575</v>
      </c>
      <c r="F24" s="381">
        <f t="shared" si="1"/>
        <v>9000</v>
      </c>
      <c r="G24" s="118">
        <v>96</v>
      </c>
      <c r="H24" s="381">
        <f t="shared" si="2"/>
        <v>9000</v>
      </c>
      <c r="I24" s="118">
        <v>96</v>
      </c>
      <c r="J24" s="117">
        <f t="shared" si="3"/>
        <v>18000</v>
      </c>
      <c r="K24" s="117" t="s">
        <v>95</v>
      </c>
      <c r="L24" s="119"/>
      <c r="M24" s="119"/>
      <c r="N24" s="119"/>
      <c r="O24" s="119"/>
      <c r="P24" s="119"/>
      <c r="Q24" s="119"/>
      <c r="R24" s="119"/>
      <c r="S24" s="117">
        <f t="shared" si="0"/>
        <v>0</v>
      </c>
      <c r="T24" s="117"/>
      <c r="U24" s="120">
        <f t="shared" si="4"/>
        <v>18000</v>
      </c>
      <c r="V24" s="382"/>
      <c r="W24" s="382"/>
      <c r="X24" s="121"/>
      <c r="Y24" s="121"/>
      <c r="Z24" s="121"/>
      <c r="AA24" s="121"/>
      <c r="AB24" s="121"/>
    </row>
    <row r="25" spans="1:34" s="388" customFormat="1" ht="27.75" customHeight="1" x14ac:dyDescent="0.25">
      <c r="A25" s="112" t="s">
        <v>172</v>
      </c>
      <c r="B25" s="113" t="s">
        <v>173</v>
      </c>
      <c r="C25" s="114" t="s">
        <v>94</v>
      </c>
      <c r="D25" s="115">
        <v>15</v>
      </c>
      <c r="E25" s="116">
        <v>33575</v>
      </c>
      <c r="F25" s="381">
        <f t="shared" si="1"/>
        <v>9000</v>
      </c>
      <c r="G25" s="118">
        <v>96</v>
      </c>
      <c r="H25" s="381">
        <f t="shared" si="2"/>
        <v>9000</v>
      </c>
      <c r="I25" s="118">
        <v>96</v>
      </c>
      <c r="J25" s="117">
        <f t="shared" si="3"/>
        <v>18000</v>
      </c>
      <c r="K25" s="117" t="s">
        <v>95</v>
      </c>
      <c r="L25" s="119"/>
      <c r="M25" s="119"/>
      <c r="N25" s="119"/>
      <c r="O25" s="119"/>
      <c r="P25" s="119"/>
      <c r="Q25" s="119"/>
      <c r="R25" s="119"/>
      <c r="S25" s="117">
        <f t="shared" si="0"/>
        <v>0</v>
      </c>
      <c r="T25" s="117"/>
      <c r="U25" s="120">
        <f t="shared" si="4"/>
        <v>18000</v>
      </c>
      <c r="V25" s="382"/>
      <c r="W25" s="382"/>
      <c r="X25" s="387"/>
      <c r="Y25" s="387"/>
      <c r="Z25" s="387"/>
      <c r="AA25" s="387"/>
      <c r="AB25" s="387"/>
    </row>
    <row r="26" spans="1:34" s="122" customFormat="1" ht="27.75" customHeight="1" x14ac:dyDescent="0.2">
      <c r="A26" s="112" t="s">
        <v>174</v>
      </c>
      <c r="B26" s="113" t="s">
        <v>175</v>
      </c>
      <c r="C26" s="114" t="s">
        <v>94</v>
      </c>
      <c r="D26" s="115">
        <v>15</v>
      </c>
      <c r="E26" s="116">
        <v>33575</v>
      </c>
      <c r="F26" s="381">
        <f t="shared" si="1"/>
        <v>9000</v>
      </c>
      <c r="G26" s="118">
        <v>96</v>
      </c>
      <c r="H26" s="381">
        <f t="shared" si="2"/>
        <v>9000</v>
      </c>
      <c r="I26" s="118">
        <v>96</v>
      </c>
      <c r="J26" s="117">
        <f t="shared" si="3"/>
        <v>18000</v>
      </c>
      <c r="K26" s="117" t="s">
        <v>95</v>
      </c>
      <c r="L26" s="119"/>
      <c r="M26" s="119"/>
      <c r="N26" s="119"/>
      <c r="O26" s="119"/>
      <c r="P26" s="119"/>
      <c r="Q26" s="119"/>
      <c r="R26" s="119"/>
      <c r="S26" s="117">
        <f t="shared" si="0"/>
        <v>0</v>
      </c>
      <c r="T26" s="117"/>
      <c r="U26" s="120">
        <f t="shared" si="4"/>
        <v>18000</v>
      </c>
      <c r="V26" s="382"/>
      <c r="W26" s="382"/>
      <c r="X26" s="121"/>
      <c r="Y26" s="121"/>
      <c r="Z26" s="121"/>
      <c r="AA26" s="121"/>
      <c r="AB26" s="121"/>
    </row>
    <row r="27" spans="1:34" s="122" customFormat="1" ht="27.75" customHeight="1" x14ac:dyDescent="0.2">
      <c r="A27" s="112" t="s">
        <v>176</v>
      </c>
      <c r="B27" s="386" t="s">
        <v>177</v>
      </c>
      <c r="C27" s="114" t="s">
        <v>94</v>
      </c>
      <c r="D27" s="115">
        <v>15</v>
      </c>
      <c r="E27" s="116">
        <v>33575</v>
      </c>
      <c r="F27" s="381">
        <f t="shared" si="1"/>
        <v>9000</v>
      </c>
      <c r="G27" s="118">
        <v>96</v>
      </c>
      <c r="H27" s="381">
        <f t="shared" si="2"/>
        <v>9000</v>
      </c>
      <c r="I27" s="118">
        <v>96</v>
      </c>
      <c r="J27" s="117">
        <f t="shared" si="3"/>
        <v>18000</v>
      </c>
      <c r="K27" s="117" t="s">
        <v>95</v>
      </c>
      <c r="L27" s="119"/>
      <c r="M27" s="119"/>
      <c r="N27" s="119"/>
      <c r="O27" s="119"/>
      <c r="P27" s="119"/>
      <c r="Q27" s="119"/>
      <c r="R27" s="119"/>
      <c r="S27" s="117">
        <f t="shared" si="0"/>
        <v>0</v>
      </c>
      <c r="T27" s="117"/>
      <c r="U27" s="120">
        <f t="shared" si="4"/>
        <v>18000</v>
      </c>
      <c r="V27" s="382"/>
      <c r="W27" s="389"/>
      <c r="X27" s="121"/>
      <c r="Y27" s="121"/>
      <c r="Z27" s="121"/>
      <c r="AA27" s="121"/>
      <c r="AB27" s="121"/>
    </row>
    <row r="28" spans="1:34" s="122" customFormat="1" ht="27.75" customHeight="1" x14ac:dyDescent="0.2">
      <c r="A28" s="112" t="s">
        <v>178</v>
      </c>
      <c r="B28" s="113" t="s">
        <v>179</v>
      </c>
      <c r="C28" s="114" t="s">
        <v>94</v>
      </c>
      <c r="D28" s="115">
        <v>15</v>
      </c>
      <c r="E28" s="116">
        <v>33575</v>
      </c>
      <c r="F28" s="381">
        <f t="shared" si="1"/>
        <v>9000</v>
      </c>
      <c r="G28" s="118">
        <v>96</v>
      </c>
      <c r="H28" s="381">
        <f t="shared" si="2"/>
        <v>9000</v>
      </c>
      <c r="I28" s="118">
        <v>96</v>
      </c>
      <c r="J28" s="117">
        <f t="shared" si="3"/>
        <v>18000</v>
      </c>
      <c r="K28" s="117" t="s">
        <v>95</v>
      </c>
      <c r="L28" s="119"/>
      <c r="M28" s="119"/>
      <c r="N28" s="119"/>
      <c r="O28" s="119"/>
      <c r="P28" s="119"/>
      <c r="Q28" s="119"/>
      <c r="R28" s="119"/>
      <c r="S28" s="117">
        <f t="shared" si="0"/>
        <v>0</v>
      </c>
      <c r="T28" s="117"/>
      <c r="U28" s="120">
        <f t="shared" si="4"/>
        <v>18000</v>
      </c>
      <c r="V28" s="382"/>
      <c r="W28" s="382"/>
      <c r="X28" s="121"/>
      <c r="Y28" s="121"/>
      <c r="Z28" s="121"/>
      <c r="AA28" s="121"/>
      <c r="AB28" s="121"/>
    </row>
    <row r="29" spans="1:34" s="122" customFormat="1" ht="27.75" customHeight="1" x14ac:dyDescent="0.2">
      <c r="A29" s="112" t="s">
        <v>180</v>
      </c>
      <c r="B29" s="113" t="s">
        <v>181</v>
      </c>
      <c r="C29" s="114" t="s">
        <v>94</v>
      </c>
      <c r="D29" s="115">
        <v>15</v>
      </c>
      <c r="E29" s="116">
        <v>33575</v>
      </c>
      <c r="F29" s="381">
        <f t="shared" si="1"/>
        <v>9000</v>
      </c>
      <c r="G29" s="118">
        <v>96</v>
      </c>
      <c r="H29" s="381">
        <f t="shared" si="2"/>
        <v>9000</v>
      </c>
      <c r="I29" s="118">
        <v>96</v>
      </c>
      <c r="J29" s="117">
        <f t="shared" si="3"/>
        <v>18000</v>
      </c>
      <c r="K29" s="117" t="s">
        <v>95</v>
      </c>
      <c r="L29" s="119"/>
      <c r="M29" s="119"/>
      <c r="N29" s="119"/>
      <c r="O29" s="119"/>
      <c r="P29" s="119"/>
      <c r="Q29" s="119"/>
      <c r="R29" s="119"/>
      <c r="S29" s="117">
        <f t="shared" si="0"/>
        <v>0</v>
      </c>
      <c r="T29" s="117"/>
      <c r="U29" s="120">
        <f t="shared" si="4"/>
        <v>18000</v>
      </c>
      <c r="V29" s="382"/>
      <c r="W29" s="382"/>
      <c r="X29" s="121"/>
      <c r="Y29" s="121"/>
      <c r="Z29" s="121"/>
      <c r="AA29" s="121"/>
      <c r="AB29" s="121"/>
    </row>
    <row r="30" spans="1:34" s="122" customFormat="1" ht="27.75" customHeight="1" x14ac:dyDescent="0.2">
      <c r="A30" s="112" t="s">
        <v>182</v>
      </c>
      <c r="B30" s="113" t="s">
        <v>183</v>
      </c>
      <c r="C30" s="114" t="s">
        <v>94</v>
      </c>
      <c r="D30" s="115">
        <v>15</v>
      </c>
      <c r="E30" s="116">
        <v>33575</v>
      </c>
      <c r="F30" s="381">
        <f t="shared" si="1"/>
        <v>9000</v>
      </c>
      <c r="G30" s="118">
        <v>96</v>
      </c>
      <c r="H30" s="381">
        <f t="shared" si="2"/>
        <v>9000</v>
      </c>
      <c r="I30" s="118">
        <v>96</v>
      </c>
      <c r="J30" s="117">
        <f t="shared" si="3"/>
        <v>18000</v>
      </c>
      <c r="K30" s="117" t="s">
        <v>95</v>
      </c>
      <c r="L30" s="119"/>
      <c r="M30" s="119"/>
      <c r="N30" s="119"/>
      <c r="O30" s="119"/>
      <c r="P30" s="119"/>
      <c r="Q30" s="119"/>
      <c r="R30" s="119"/>
      <c r="S30" s="117">
        <f t="shared" si="0"/>
        <v>0</v>
      </c>
      <c r="T30" s="117"/>
      <c r="U30" s="120">
        <f>SUM(J30-S30)+T30</f>
        <v>18000</v>
      </c>
      <c r="V30" s="382"/>
      <c r="W30" s="382"/>
      <c r="X30" s="121"/>
      <c r="Y30" s="121"/>
      <c r="Z30" s="121"/>
      <c r="AA30" s="121"/>
      <c r="AB30" s="121"/>
    </row>
    <row r="31" spans="1:34" s="122" customFormat="1" ht="27.75" customHeight="1" x14ac:dyDescent="0.2">
      <c r="A31" s="112">
        <v>20</v>
      </c>
      <c r="B31" s="124" t="s">
        <v>184</v>
      </c>
      <c r="C31" s="114" t="s">
        <v>94</v>
      </c>
      <c r="D31" s="115">
        <v>15</v>
      </c>
      <c r="E31" s="116">
        <v>33575</v>
      </c>
      <c r="F31" s="381">
        <f t="shared" si="1"/>
        <v>9000</v>
      </c>
      <c r="G31" s="118">
        <v>96</v>
      </c>
      <c r="H31" s="381">
        <f>I31/96*6000</f>
        <v>0</v>
      </c>
      <c r="I31" s="118"/>
      <c r="J31" s="117">
        <f t="shared" si="3"/>
        <v>9000</v>
      </c>
      <c r="K31" s="117" t="s">
        <v>95</v>
      </c>
      <c r="L31" s="119"/>
      <c r="M31" s="119"/>
      <c r="N31" s="119"/>
      <c r="O31" s="119"/>
      <c r="P31" s="119"/>
      <c r="Q31" s="119"/>
      <c r="R31" s="119"/>
      <c r="S31" s="117">
        <f>SUM(L31:R31)</f>
        <v>0</v>
      </c>
      <c r="T31" s="117"/>
      <c r="U31" s="120">
        <f>SUM(J31-S31)</f>
        <v>9000</v>
      </c>
      <c r="V31" s="390" t="s">
        <v>185</v>
      </c>
      <c r="W31" s="391"/>
      <c r="X31" s="121"/>
      <c r="Y31" s="121"/>
      <c r="Z31" s="121"/>
      <c r="AA31" s="121"/>
      <c r="AB31" s="121"/>
      <c r="AC31" s="121"/>
      <c r="AD31" s="121"/>
      <c r="AE31" s="121"/>
      <c r="AF31" s="121"/>
      <c r="AG31" s="121"/>
      <c r="AH31" s="121"/>
    </row>
    <row r="32" spans="1:34" s="400" customFormat="1" ht="30" customHeight="1" x14ac:dyDescent="0.25">
      <c r="A32" s="392"/>
      <c r="B32" s="393" t="s">
        <v>186</v>
      </c>
      <c r="C32" s="394"/>
      <c r="D32" s="395"/>
      <c r="E32" s="396"/>
      <c r="F32" s="397">
        <f>SUM(F12:F31)</f>
        <v>180000</v>
      </c>
      <c r="G32" s="397"/>
      <c r="H32" s="397">
        <f>SUM(H12:H31)</f>
        <v>171000</v>
      </c>
      <c r="I32" s="397"/>
      <c r="J32" s="397">
        <f>SUM(J12:J31)</f>
        <v>351000</v>
      </c>
      <c r="K32" s="398"/>
      <c r="L32" s="398">
        <f t="shared" ref="L32:T32" si="5">SUM(L12:L31)</f>
        <v>0</v>
      </c>
      <c r="M32" s="398">
        <f t="shared" si="5"/>
        <v>0</v>
      </c>
      <c r="N32" s="398">
        <f t="shared" si="5"/>
        <v>0</v>
      </c>
      <c r="O32" s="398">
        <f t="shared" si="5"/>
        <v>0</v>
      </c>
      <c r="P32" s="398">
        <f t="shared" si="5"/>
        <v>0</v>
      </c>
      <c r="Q32" s="398">
        <f t="shared" si="5"/>
        <v>0</v>
      </c>
      <c r="R32" s="398">
        <f t="shared" si="5"/>
        <v>0</v>
      </c>
      <c r="S32" s="398">
        <f t="shared" si="5"/>
        <v>0</v>
      </c>
      <c r="T32" s="398">
        <f t="shared" si="5"/>
        <v>0</v>
      </c>
      <c r="U32" s="398">
        <f>SUM(U12:U31)</f>
        <v>351000</v>
      </c>
      <c r="V32" s="398"/>
      <c r="W32" s="398"/>
      <c r="X32" s="399"/>
      <c r="Y32" s="399"/>
      <c r="Z32" s="399"/>
      <c r="AA32" s="399"/>
      <c r="AB32" s="399"/>
    </row>
    <row r="33" spans="1:51" s="122" customFormat="1" ht="27.75" customHeight="1" x14ac:dyDescent="0.2">
      <c r="A33" s="112">
        <v>21</v>
      </c>
      <c r="B33" s="125" t="s">
        <v>187</v>
      </c>
      <c r="C33" s="114" t="s">
        <v>94</v>
      </c>
      <c r="D33" s="115">
        <v>15</v>
      </c>
      <c r="E33" s="116">
        <v>33575</v>
      </c>
      <c r="F33" s="381">
        <f>G33/96*9000</f>
        <v>9000</v>
      </c>
      <c r="G33" s="118">
        <v>96</v>
      </c>
      <c r="H33" s="381">
        <f>I33/96*9000</f>
        <v>9000</v>
      </c>
      <c r="I33" s="118">
        <v>96</v>
      </c>
      <c r="J33" s="117">
        <f>F33+H33</f>
        <v>18000</v>
      </c>
      <c r="K33" s="117" t="s">
        <v>95</v>
      </c>
      <c r="L33" s="119"/>
      <c r="M33" s="119"/>
      <c r="N33" s="119"/>
      <c r="O33" s="119"/>
      <c r="P33" s="119"/>
      <c r="Q33" s="119"/>
      <c r="R33" s="119"/>
      <c r="S33" s="117">
        <f t="shared" ref="S33:S50" si="6">SUM(L33:R33)</f>
        <v>0</v>
      </c>
      <c r="T33" s="117"/>
      <c r="U33" s="120">
        <f>SUM(J33-S33)+T33</f>
        <v>18000</v>
      </c>
      <c r="V33" s="384"/>
      <c r="W33" s="384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1"/>
    </row>
    <row r="34" spans="1:51" s="122" customFormat="1" ht="27.75" customHeight="1" x14ac:dyDescent="0.2">
      <c r="A34" s="112">
        <v>22</v>
      </c>
      <c r="B34" s="113" t="s">
        <v>188</v>
      </c>
      <c r="C34" s="114" t="s">
        <v>94</v>
      </c>
      <c r="D34" s="115">
        <v>15</v>
      </c>
      <c r="E34" s="116">
        <v>33575</v>
      </c>
      <c r="F34" s="381">
        <f t="shared" ref="F34:F52" si="7">G34/96*9000</f>
        <v>9000</v>
      </c>
      <c r="G34" s="118">
        <v>96</v>
      </c>
      <c r="H34" s="381">
        <f t="shared" ref="H34:H52" si="8">I34/96*9000</f>
        <v>9000</v>
      </c>
      <c r="I34" s="118">
        <v>96</v>
      </c>
      <c r="J34" s="117">
        <f t="shared" ref="J34:J52" si="9">F34+H34</f>
        <v>18000</v>
      </c>
      <c r="K34" s="117" t="s">
        <v>95</v>
      </c>
      <c r="L34" s="119"/>
      <c r="M34" s="119"/>
      <c r="N34" s="119"/>
      <c r="O34" s="119"/>
      <c r="P34" s="119"/>
      <c r="Q34" s="119"/>
      <c r="R34" s="119"/>
      <c r="S34" s="117">
        <f t="shared" si="6"/>
        <v>0</v>
      </c>
      <c r="T34" s="117"/>
      <c r="U34" s="120">
        <f t="shared" ref="U34:U39" si="10">SUM(J34-S34)</f>
        <v>18000</v>
      </c>
      <c r="V34" s="382"/>
      <c r="W34" s="382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</row>
    <row r="35" spans="1:51" s="122" customFormat="1" ht="27.75" customHeight="1" x14ac:dyDescent="0.2">
      <c r="A35" s="112">
        <v>23</v>
      </c>
      <c r="B35" s="113" t="s">
        <v>189</v>
      </c>
      <c r="C35" s="114" t="s">
        <v>94</v>
      </c>
      <c r="D35" s="115">
        <v>15</v>
      </c>
      <c r="E35" s="116">
        <v>33575</v>
      </c>
      <c r="F35" s="381">
        <f t="shared" si="7"/>
        <v>9000</v>
      </c>
      <c r="G35" s="118">
        <v>96</v>
      </c>
      <c r="H35" s="381">
        <f t="shared" si="8"/>
        <v>9000</v>
      </c>
      <c r="I35" s="118">
        <v>96</v>
      </c>
      <c r="J35" s="117">
        <f t="shared" si="9"/>
        <v>18000</v>
      </c>
      <c r="K35" s="117" t="s">
        <v>95</v>
      </c>
      <c r="L35" s="119"/>
      <c r="M35" s="119"/>
      <c r="N35" s="119"/>
      <c r="O35" s="119"/>
      <c r="P35" s="119"/>
      <c r="Q35" s="119"/>
      <c r="R35" s="119"/>
      <c r="S35" s="117">
        <f t="shared" si="6"/>
        <v>0</v>
      </c>
      <c r="T35" s="117"/>
      <c r="U35" s="120">
        <f t="shared" si="10"/>
        <v>18000</v>
      </c>
      <c r="V35" s="382"/>
      <c r="W35" s="382"/>
      <c r="X35" s="121"/>
      <c r="Y35" s="121"/>
      <c r="Z35" s="121"/>
      <c r="AA35" s="121"/>
      <c r="AB35" s="121"/>
      <c r="AC35" s="121"/>
      <c r="AD35" s="121"/>
      <c r="AE35" s="121"/>
      <c r="AF35" s="121"/>
      <c r="AG35" s="121"/>
      <c r="AH35" s="121"/>
    </row>
    <row r="36" spans="1:51" s="122" customFormat="1" ht="27.75" customHeight="1" x14ac:dyDescent="0.2">
      <c r="A36" s="112">
        <v>24</v>
      </c>
      <c r="B36" s="113" t="s">
        <v>190</v>
      </c>
      <c r="C36" s="114" t="s">
        <v>94</v>
      </c>
      <c r="D36" s="115">
        <v>15</v>
      </c>
      <c r="E36" s="116">
        <v>33575</v>
      </c>
      <c r="F36" s="381">
        <f t="shared" si="7"/>
        <v>9000</v>
      </c>
      <c r="G36" s="118">
        <v>96</v>
      </c>
      <c r="H36" s="381">
        <f t="shared" si="8"/>
        <v>9000</v>
      </c>
      <c r="I36" s="118">
        <v>96</v>
      </c>
      <c r="J36" s="117">
        <f t="shared" si="9"/>
        <v>18000</v>
      </c>
      <c r="K36" s="117" t="s">
        <v>95</v>
      </c>
      <c r="L36" s="119"/>
      <c r="M36" s="119"/>
      <c r="N36" s="119"/>
      <c r="O36" s="119"/>
      <c r="P36" s="119"/>
      <c r="Q36" s="119"/>
      <c r="R36" s="119"/>
      <c r="S36" s="117">
        <f t="shared" si="6"/>
        <v>0</v>
      </c>
      <c r="T36" s="117"/>
      <c r="U36" s="120">
        <f t="shared" si="10"/>
        <v>18000</v>
      </c>
      <c r="V36" s="382"/>
      <c r="W36" s="382"/>
      <c r="X36" s="121"/>
      <c r="Y36" s="121"/>
      <c r="Z36" s="121"/>
      <c r="AA36" s="121"/>
      <c r="AB36" s="121"/>
    </row>
    <row r="37" spans="1:51" s="122" customFormat="1" ht="27.75" customHeight="1" x14ac:dyDescent="0.2">
      <c r="A37" s="112">
        <v>25</v>
      </c>
      <c r="B37" s="113" t="s">
        <v>191</v>
      </c>
      <c r="C37" s="114" t="s">
        <v>94</v>
      </c>
      <c r="D37" s="115">
        <v>15</v>
      </c>
      <c r="E37" s="116">
        <v>33575</v>
      </c>
      <c r="F37" s="381">
        <f t="shared" si="7"/>
        <v>9000</v>
      </c>
      <c r="G37" s="118">
        <v>96</v>
      </c>
      <c r="H37" s="381">
        <f t="shared" si="8"/>
        <v>9000</v>
      </c>
      <c r="I37" s="118">
        <v>96</v>
      </c>
      <c r="J37" s="117">
        <f t="shared" si="9"/>
        <v>18000</v>
      </c>
      <c r="K37" s="117" t="s">
        <v>95</v>
      </c>
      <c r="L37" s="119"/>
      <c r="M37" s="119"/>
      <c r="N37" s="119"/>
      <c r="O37" s="119"/>
      <c r="P37" s="119"/>
      <c r="Q37" s="119"/>
      <c r="R37" s="119"/>
      <c r="S37" s="117">
        <f t="shared" si="6"/>
        <v>0</v>
      </c>
      <c r="T37" s="117"/>
      <c r="U37" s="120">
        <f t="shared" si="10"/>
        <v>18000</v>
      </c>
      <c r="V37" s="382"/>
      <c r="W37" s="382"/>
      <c r="X37" s="121"/>
      <c r="Y37" s="121"/>
      <c r="Z37" s="121"/>
      <c r="AA37" s="121"/>
      <c r="AB37" s="121"/>
      <c r="AC37" s="121"/>
      <c r="AD37" s="121"/>
      <c r="AE37" s="121"/>
      <c r="AF37" s="121"/>
      <c r="AG37" s="121"/>
      <c r="AH37" s="121"/>
    </row>
    <row r="38" spans="1:51" s="122" customFormat="1" ht="27.75" customHeight="1" x14ac:dyDescent="0.2">
      <c r="A38" s="112">
        <v>26</v>
      </c>
      <c r="B38" s="113" t="s">
        <v>192</v>
      </c>
      <c r="C38" s="114" t="s">
        <v>94</v>
      </c>
      <c r="D38" s="115">
        <v>15</v>
      </c>
      <c r="E38" s="116">
        <v>33575</v>
      </c>
      <c r="F38" s="381">
        <f t="shared" si="7"/>
        <v>9000</v>
      </c>
      <c r="G38" s="118">
        <v>96</v>
      </c>
      <c r="H38" s="381">
        <f t="shared" si="8"/>
        <v>9000</v>
      </c>
      <c r="I38" s="118">
        <v>96</v>
      </c>
      <c r="J38" s="117">
        <f t="shared" si="9"/>
        <v>18000</v>
      </c>
      <c r="K38" s="117" t="s">
        <v>95</v>
      </c>
      <c r="L38" s="119"/>
      <c r="M38" s="119"/>
      <c r="N38" s="119"/>
      <c r="O38" s="119"/>
      <c r="P38" s="119"/>
      <c r="Q38" s="119"/>
      <c r="R38" s="119"/>
      <c r="S38" s="117">
        <f t="shared" si="6"/>
        <v>0</v>
      </c>
      <c r="T38" s="117"/>
      <c r="U38" s="120">
        <f t="shared" si="10"/>
        <v>18000</v>
      </c>
      <c r="V38" s="382"/>
      <c r="W38" s="382"/>
      <c r="X38" s="121"/>
      <c r="Y38" s="121"/>
      <c r="Z38" s="121"/>
      <c r="AA38" s="121"/>
      <c r="AB38" s="121"/>
      <c r="AC38" s="121"/>
      <c r="AD38" s="121"/>
      <c r="AE38" s="121"/>
      <c r="AF38" s="121"/>
      <c r="AG38" s="121"/>
      <c r="AH38" s="121"/>
    </row>
    <row r="39" spans="1:51" s="122" customFormat="1" ht="27.75" customHeight="1" x14ac:dyDescent="0.2">
      <c r="A39" s="112">
        <v>27</v>
      </c>
      <c r="B39" s="113" t="s">
        <v>193</v>
      </c>
      <c r="C39" s="114" t="s">
        <v>94</v>
      </c>
      <c r="D39" s="115">
        <v>15</v>
      </c>
      <c r="E39" s="116">
        <v>33575</v>
      </c>
      <c r="F39" s="381">
        <f t="shared" si="7"/>
        <v>9000</v>
      </c>
      <c r="G39" s="118">
        <v>96</v>
      </c>
      <c r="H39" s="381">
        <f t="shared" si="8"/>
        <v>9000</v>
      </c>
      <c r="I39" s="118">
        <v>96</v>
      </c>
      <c r="J39" s="117">
        <f t="shared" si="9"/>
        <v>18000</v>
      </c>
      <c r="K39" s="117" t="s">
        <v>95</v>
      </c>
      <c r="L39" s="119"/>
      <c r="M39" s="119"/>
      <c r="N39" s="119"/>
      <c r="O39" s="119"/>
      <c r="P39" s="119"/>
      <c r="Q39" s="119"/>
      <c r="R39" s="119"/>
      <c r="S39" s="117">
        <f t="shared" si="6"/>
        <v>0</v>
      </c>
      <c r="T39" s="117"/>
      <c r="U39" s="120">
        <f t="shared" si="10"/>
        <v>18000</v>
      </c>
      <c r="V39" s="382"/>
      <c r="W39" s="382"/>
      <c r="X39" s="121"/>
      <c r="Y39" s="121"/>
      <c r="Z39" s="121"/>
      <c r="AA39" s="121"/>
      <c r="AB39" s="121"/>
      <c r="AC39" s="121"/>
      <c r="AD39" s="121"/>
      <c r="AE39" s="121"/>
      <c r="AF39" s="121"/>
      <c r="AG39" s="121"/>
      <c r="AH39" s="121"/>
    </row>
    <row r="40" spans="1:51" ht="27.75" customHeight="1" x14ac:dyDescent="0.2">
      <c r="A40" s="112">
        <v>28</v>
      </c>
      <c r="B40" s="124" t="s">
        <v>194</v>
      </c>
      <c r="C40" s="114" t="s">
        <v>94</v>
      </c>
      <c r="D40" s="115">
        <v>15</v>
      </c>
      <c r="E40" s="116">
        <v>33575</v>
      </c>
      <c r="F40" s="381">
        <f t="shared" si="7"/>
        <v>0</v>
      </c>
      <c r="G40" s="118"/>
      <c r="H40" s="381">
        <f t="shared" si="8"/>
        <v>0</v>
      </c>
      <c r="I40" s="118"/>
      <c r="J40" s="117">
        <f t="shared" si="9"/>
        <v>0</v>
      </c>
      <c r="K40" s="117" t="s">
        <v>95</v>
      </c>
      <c r="L40" s="119"/>
      <c r="M40" s="119"/>
      <c r="N40" s="119"/>
      <c r="O40" s="119"/>
      <c r="P40" s="119"/>
      <c r="Q40" s="119"/>
      <c r="R40" s="119"/>
      <c r="S40" s="117">
        <f t="shared" si="6"/>
        <v>0</v>
      </c>
      <c r="T40" s="117"/>
      <c r="U40" s="120">
        <f>SUM(J40)-S40</f>
        <v>0</v>
      </c>
      <c r="V40" s="401" t="s">
        <v>195</v>
      </c>
      <c r="W40" s="402"/>
      <c r="X40" s="142"/>
      <c r="Y40" s="142"/>
      <c r="Z40" s="142"/>
      <c r="AA40" s="142"/>
      <c r="AB40" s="142"/>
      <c r="AC40" s="142"/>
      <c r="AD40" s="142"/>
      <c r="AE40" s="142"/>
      <c r="AF40" s="142"/>
      <c r="AG40" s="142"/>
      <c r="AH40" s="142"/>
      <c r="AI40" s="142"/>
      <c r="AJ40" s="142"/>
      <c r="AK40" s="142"/>
      <c r="AL40" s="142"/>
      <c r="AM40" s="142"/>
      <c r="AN40" s="142"/>
      <c r="AO40" s="142"/>
      <c r="AP40" s="142"/>
      <c r="AQ40" s="142"/>
      <c r="AR40" s="142"/>
      <c r="AS40" s="142"/>
      <c r="AT40" s="142"/>
      <c r="AU40" s="142"/>
      <c r="AV40" s="142"/>
      <c r="AW40" s="142"/>
      <c r="AX40" s="142"/>
      <c r="AY40" s="142"/>
    </row>
    <row r="41" spans="1:51" s="122" customFormat="1" ht="27.75" customHeight="1" x14ac:dyDescent="0.2">
      <c r="A41" s="112">
        <v>29</v>
      </c>
      <c r="B41" s="113" t="s">
        <v>196</v>
      </c>
      <c r="C41" s="114" t="s">
        <v>94</v>
      </c>
      <c r="D41" s="115">
        <v>15</v>
      </c>
      <c r="E41" s="116">
        <v>33575</v>
      </c>
      <c r="F41" s="381">
        <f t="shared" si="7"/>
        <v>9000</v>
      </c>
      <c r="G41" s="118">
        <v>96</v>
      </c>
      <c r="H41" s="381">
        <f t="shared" si="8"/>
        <v>9000</v>
      </c>
      <c r="I41" s="118">
        <v>96</v>
      </c>
      <c r="J41" s="117">
        <f t="shared" si="9"/>
        <v>18000</v>
      </c>
      <c r="K41" s="117" t="s">
        <v>95</v>
      </c>
      <c r="L41" s="119"/>
      <c r="M41" s="119"/>
      <c r="N41" s="119"/>
      <c r="O41" s="119"/>
      <c r="P41" s="119"/>
      <c r="Q41" s="119"/>
      <c r="R41" s="119"/>
      <c r="S41" s="117">
        <f t="shared" si="6"/>
        <v>0</v>
      </c>
      <c r="T41" s="117"/>
      <c r="U41" s="120">
        <f>SUM(J41-S41)+T41</f>
        <v>18000</v>
      </c>
      <c r="V41" s="382"/>
      <c r="W41" s="382"/>
      <c r="X41" s="121"/>
      <c r="Y41" s="121"/>
      <c r="Z41" s="121"/>
      <c r="AA41" s="121"/>
      <c r="AB41" s="121"/>
      <c r="AC41" s="121"/>
      <c r="AD41" s="121"/>
      <c r="AE41" s="121"/>
      <c r="AF41" s="121"/>
      <c r="AG41" s="121"/>
      <c r="AH41" s="121"/>
    </row>
    <row r="42" spans="1:51" s="122" customFormat="1" ht="27.75" customHeight="1" x14ac:dyDescent="0.2">
      <c r="A42" s="112">
        <v>30</v>
      </c>
      <c r="B42" s="113" t="s">
        <v>197</v>
      </c>
      <c r="C42" s="114" t="s">
        <v>94</v>
      </c>
      <c r="D42" s="115">
        <v>15</v>
      </c>
      <c r="E42" s="116">
        <v>33575</v>
      </c>
      <c r="F42" s="381">
        <f t="shared" si="7"/>
        <v>9000</v>
      </c>
      <c r="G42" s="118">
        <v>96</v>
      </c>
      <c r="H42" s="381">
        <f t="shared" si="8"/>
        <v>9000</v>
      </c>
      <c r="I42" s="118">
        <v>96</v>
      </c>
      <c r="J42" s="117">
        <f t="shared" si="9"/>
        <v>18000</v>
      </c>
      <c r="K42" s="117" t="s">
        <v>95</v>
      </c>
      <c r="L42" s="119"/>
      <c r="M42" s="119"/>
      <c r="N42" s="119"/>
      <c r="O42" s="119"/>
      <c r="P42" s="119"/>
      <c r="Q42" s="119"/>
      <c r="R42" s="119"/>
      <c r="S42" s="117">
        <f t="shared" si="6"/>
        <v>0</v>
      </c>
      <c r="T42" s="117"/>
      <c r="U42" s="120">
        <f>SUM(J42-S42)</f>
        <v>18000</v>
      </c>
      <c r="V42" s="382"/>
      <c r="W42" s="382"/>
      <c r="X42" s="121"/>
      <c r="Y42" s="121"/>
      <c r="Z42" s="121"/>
      <c r="AA42" s="121"/>
      <c r="AB42" s="121"/>
      <c r="AC42" s="121"/>
      <c r="AD42" s="121"/>
      <c r="AE42" s="121"/>
      <c r="AF42" s="121"/>
      <c r="AG42" s="121"/>
      <c r="AH42" s="121"/>
    </row>
    <row r="43" spans="1:51" ht="27.75" customHeight="1" x14ac:dyDescent="0.2">
      <c r="A43" s="112">
        <v>31</v>
      </c>
      <c r="B43" s="125" t="s">
        <v>198</v>
      </c>
      <c r="C43" s="114" t="s">
        <v>94</v>
      </c>
      <c r="D43" s="115">
        <v>15</v>
      </c>
      <c r="E43" s="116">
        <v>33575</v>
      </c>
      <c r="F43" s="381">
        <f t="shared" si="7"/>
        <v>9000</v>
      </c>
      <c r="G43" s="118">
        <v>96</v>
      </c>
      <c r="H43" s="381">
        <f t="shared" si="8"/>
        <v>9000</v>
      </c>
      <c r="I43" s="118">
        <v>96</v>
      </c>
      <c r="J43" s="117">
        <f t="shared" si="9"/>
        <v>18000</v>
      </c>
      <c r="K43" s="117" t="s">
        <v>95</v>
      </c>
      <c r="L43" s="381"/>
      <c r="M43" s="381"/>
      <c r="N43" s="381"/>
      <c r="O43" s="381"/>
      <c r="P43" s="381"/>
      <c r="Q43" s="381"/>
      <c r="R43" s="381"/>
      <c r="S43" s="117">
        <f>SUM(L43:R43)</f>
        <v>0</v>
      </c>
      <c r="T43" s="117"/>
      <c r="U43" s="120">
        <f>SUM(J43-S43)</f>
        <v>18000</v>
      </c>
      <c r="V43" s="382"/>
      <c r="W43" s="382"/>
      <c r="X43" s="142"/>
      <c r="Y43" s="142"/>
      <c r="Z43" s="142"/>
      <c r="AA43" s="142"/>
      <c r="AB43" s="142"/>
      <c r="AC43" s="142"/>
      <c r="AD43" s="142"/>
      <c r="AE43" s="142"/>
      <c r="AF43" s="142"/>
      <c r="AG43" s="142"/>
      <c r="AH43" s="142"/>
      <c r="AI43" s="142"/>
      <c r="AJ43" s="142"/>
      <c r="AK43" s="142"/>
      <c r="AL43" s="142"/>
      <c r="AM43" s="142"/>
      <c r="AN43" s="142"/>
      <c r="AO43" s="142"/>
      <c r="AP43" s="142"/>
      <c r="AQ43" s="142"/>
      <c r="AR43" s="142"/>
      <c r="AS43" s="142"/>
      <c r="AT43" s="142"/>
      <c r="AU43" s="142"/>
      <c r="AV43" s="142"/>
      <c r="AW43" s="142"/>
      <c r="AX43" s="142"/>
      <c r="AY43" s="142"/>
    </row>
    <row r="44" spans="1:51" ht="27.75" customHeight="1" x14ac:dyDescent="0.2">
      <c r="A44" s="112">
        <v>32</v>
      </c>
      <c r="B44" s="113" t="s">
        <v>199</v>
      </c>
      <c r="C44" s="114" t="s">
        <v>94</v>
      </c>
      <c r="D44" s="115">
        <v>15</v>
      </c>
      <c r="E44" s="116">
        <v>33575</v>
      </c>
      <c r="F44" s="381">
        <f t="shared" si="7"/>
        <v>9000</v>
      </c>
      <c r="G44" s="118">
        <v>96</v>
      </c>
      <c r="H44" s="381">
        <f t="shared" si="8"/>
        <v>9000</v>
      </c>
      <c r="I44" s="118">
        <v>96</v>
      </c>
      <c r="J44" s="117">
        <f t="shared" si="9"/>
        <v>18000</v>
      </c>
      <c r="K44" s="117" t="s">
        <v>95</v>
      </c>
      <c r="L44" s="381"/>
      <c r="M44" s="381"/>
      <c r="N44" s="381"/>
      <c r="O44" s="381"/>
      <c r="P44" s="381"/>
      <c r="Q44" s="381"/>
      <c r="R44" s="381"/>
      <c r="S44" s="117">
        <f>SUM(L44:R44)</f>
        <v>0</v>
      </c>
      <c r="T44" s="117"/>
      <c r="U44" s="120">
        <f>SUM(J44-S44)+T44</f>
        <v>18000</v>
      </c>
      <c r="V44" s="382"/>
      <c r="W44" s="382"/>
      <c r="X44" s="142"/>
      <c r="Y44" s="142"/>
      <c r="Z44" s="142"/>
      <c r="AA44" s="142"/>
      <c r="AB44" s="142"/>
      <c r="AC44" s="142"/>
      <c r="AD44" s="142"/>
      <c r="AE44" s="142"/>
      <c r="AF44" s="142"/>
      <c r="AG44" s="142"/>
      <c r="AH44" s="142"/>
      <c r="AI44" s="142"/>
      <c r="AJ44" s="142"/>
      <c r="AK44" s="142"/>
      <c r="AL44" s="142"/>
      <c r="AM44" s="142"/>
      <c r="AN44" s="142"/>
      <c r="AO44" s="142"/>
      <c r="AP44" s="142"/>
      <c r="AQ44" s="142"/>
      <c r="AR44" s="142"/>
      <c r="AS44" s="142"/>
      <c r="AT44" s="142"/>
      <c r="AU44" s="142"/>
      <c r="AV44" s="142"/>
      <c r="AW44" s="142"/>
      <c r="AX44" s="142"/>
      <c r="AY44" s="142"/>
    </row>
    <row r="45" spans="1:51" ht="27.75" customHeight="1" x14ac:dyDescent="0.2">
      <c r="A45" s="112">
        <v>33</v>
      </c>
      <c r="B45" s="403" t="s">
        <v>200</v>
      </c>
      <c r="C45" s="114" t="s">
        <v>94</v>
      </c>
      <c r="D45" s="115">
        <v>15</v>
      </c>
      <c r="E45" s="116">
        <v>33575</v>
      </c>
      <c r="F45" s="381">
        <f t="shared" si="7"/>
        <v>9000</v>
      </c>
      <c r="G45" s="118">
        <v>96</v>
      </c>
      <c r="H45" s="381">
        <f t="shared" si="8"/>
        <v>9000</v>
      </c>
      <c r="I45" s="118">
        <v>96</v>
      </c>
      <c r="J45" s="117">
        <f t="shared" si="9"/>
        <v>18000</v>
      </c>
      <c r="K45" s="117" t="s">
        <v>95</v>
      </c>
      <c r="L45" s="381"/>
      <c r="M45" s="381"/>
      <c r="N45" s="381"/>
      <c r="O45" s="381"/>
      <c r="P45" s="381"/>
      <c r="Q45" s="381"/>
      <c r="R45" s="381"/>
      <c r="S45" s="117">
        <f>SUM(L45:R45)</f>
        <v>0</v>
      </c>
      <c r="T45" s="117"/>
      <c r="U45" s="120">
        <f>SUM(J45-S45)+T45</f>
        <v>18000</v>
      </c>
      <c r="V45" s="382"/>
      <c r="W45" s="38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</row>
    <row r="46" spans="1:51" ht="27.75" customHeight="1" x14ac:dyDescent="0.2">
      <c r="A46" s="112">
        <v>34</v>
      </c>
      <c r="B46" s="113" t="s">
        <v>201</v>
      </c>
      <c r="C46" s="114" t="s">
        <v>94</v>
      </c>
      <c r="D46" s="115">
        <v>15</v>
      </c>
      <c r="E46" s="116">
        <v>33575</v>
      </c>
      <c r="F46" s="381">
        <f t="shared" si="7"/>
        <v>9000</v>
      </c>
      <c r="G46" s="118">
        <v>96</v>
      </c>
      <c r="H46" s="381">
        <f t="shared" si="8"/>
        <v>9000</v>
      </c>
      <c r="I46" s="118">
        <v>96</v>
      </c>
      <c r="J46" s="117">
        <f t="shared" si="9"/>
        <v>18000</v>
      </c>
      <c r="K46" s="117" t="s">
        <v>95</v>
      </c>
      <c r="L46" s="381"/>
      <c r="M46" s="381"/>
      <c r="N46" s="381"/>
      <c r="O46" s="381"/>
      <c r="P46" s="381"/>
      <c r="Q46" s="381"/>
      <c r="R46" s="381"/>
      <c r="S46" s="117">
        <f>SUM(L46:R46)</f>
        <v>0</v>
      </c>
      <c r="T46" s="117"/>
      <c r="U46" s="120">
        <f t="shared" ref="U46:U52" si="11">SUM(J46-S46)</f>
        <v>18000</v>
      </c>
      <c r="V46" s="384"/>
      <c r="W46" s="384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</row>
    <row r="47" spans="1:51" ht="27.75" customHeight="1" x14ac:dyDescent="0.2">
      <c r="A47" s="112">
        <v>35</v>
      </c>
      <c r="B47" s="386" t="s">
        <v>202</v>
      </c>
      <c r="C47" s="114" t="s">
        <v>94</v>
      </c>
      <c r="D47" s="115">
        <v>15</v>
      </c>
      <c r="E47" s="116">
        <v>33575</v>
      </c>
      <c r="F47" s="381">
        <f t="shared" si="7"/>
        <v>9000</v>
      </c>
      <c r="G47" s="118">
        <v>96</v>
      </c>
      <c r="H47" s="381">
        <f t="shared" si="8"/>
        <v>9000</v>
      </c>
      <c r="I47" s="118">
        <v>96</v>
      </c>
      <c r="J47" s="117">
        <f t="shared" si="9"/>
        <v>18000</v>
      </c>
      <c r="K47" s="117" t="s">
        <v>95</v>
      </c>
      <c r="L47" s="381"/>
      <c r="M47" s="381"/>
      <c r="N47" s="381"/>
      <c r="O47" s="381"/>
      <c r="P47" s="381"/>
      <c r="Q47" s="381"/>
      <c r="R47" s="381"/>
      <c r="S47" s="117">
        <f>SUM(L47:R47)</f>
        <v>0</v>
      </c>
      <c r="T47" s="117"/>
      <c r="U47" s="120">
        <f t="shared" si="11"/>
        <v>18000</v>
      </c>
      <c r="V47" s="382"/>
      <c r="W47" s="382"/>
      <c r="X47" s="142"/>
      <c r="Y47" s="142"/>
      <c r="Z47" s="142"/>
      <c r="AA47" s="142"/>
      <c r="AB47" s="142"/>
      <c r="AC47" s="142"/>
      <c r="AD47" s="142"/>
      <c r="AE47" s="142"/>
      <c r="AF47" s="142"/>
      <c r="AG47" s="142"/>
      <c r="AH47" s="142"/>
      <c r="AI47" s="142"/>
      <c r="AJ47" s="142"/>
      <c r="AK47" s="142"/>
      <c r="AL47" s="142"/>
      <c r="AM47" s="142"/>
      <c r="AN47" s="142"/>
      <c r="AO47" s="142"/>
      <c r="AP47" s="142"/>
      <c r="AQ47" s="142"/>
      <c r="AR47" s="142"/>
      <c r="AS47" s="142"/>
      <c r="AT47" s="142"/>
      <c r="AU47" s="142"/>
      <c r="AV47" s="142"/>
      <c r="AW47" s="142"/>
      <c r="AX47" s="142"/>
      <c r="AY47" s="142"/>
    </row>
    <row r="48" spans="1:51" s="122" customFormat="1" ht="27.75" customHeight="1" x14ac:dyDescent="0.2">
      <c r="A48" s="112">
        <v>36</v>
      </c>
      <c r="B48" s="113" t="s">
        <v>203</v>
      </c>
      <c r="C48" s="114" t="s">
        <v>94</v>
      </c>
      <c r="D48" s="115">
        <v>15</v>
      </c>
      <c r="E48" s="116">
        <v>33575</v>
      </c>
      <c r="F48" s="381">
        <f t="shared" si="7"/>
        <v>9000</v>
      </c>
      <c r="G48" s="118">
        <v>96</v>
      </c>
      <c r="H48" s="381">
        <f t="shared" si="8"/>
        <v>9000</v>
      </c>
      <c r="I48" s="118">
        <v>96</v>
      </c>
      <c r="J48" s="117">
        <f t="shared" si="9"/>
        <v>18000</v>
      </c>
      <c r="K48" s="117" t="s">
        <v>95</v>
      </c>
      <c r="L48" s="119"/>
      <c r="M48" s="119"/>
      <c r="N48" s="119"/>
      <c r="O48" s="119"/>
      <c r="P48" s="119"/>
      <c r="Q48" s="119"/>
      <c r="R48" s="119"/>
      <c r="S48" s="117">
        <f t="shared" si="6"/>
        <v>0</v>
      </c>
      <c r="T48" s="117"/>
      <c r="U48" s="120">
        <f t="shared" si="11"/>
        <v>18000</v>
      </c>
      <c r="V48" s="382"/>
      <c r="W48" s="382"/>
      <c r="X48" s="121"/>
      <c r="Y48" s="121"/>
      <c r="Z48" s="121"/>
      <c r="AA48" s="121"/>
      <c r="AB48" s="121"/>
      <c r="AC48" s="121"/>
      <c r="AD48" s="121"/>
      <c r="AE48" s="121"/>
      <c r="AF48" s="121"/>
      <c r="AG48" s="121"/>
      <c r="AH48" s="121"/>
    </row>
    <row r="49" spans="1:61" s="122" customFormat="1" ht="27.75" customHeight="1" x14ac:dyDescent="0.2">
      <c r="A49" s="112">
        <v>37</v>
      </c>
      <c r="B49" s="113" t="s">
        <v>204</v>
      </c>
      <c r="C49" s="114" t="s">
        <v>94</v>
      </c>
      <c r="D49" s="115">
        <v>15</v>
      </c>
      <c r="E49" s="116">
        <v>33575</v>
      </c>
      <c r="F49" s="381">
        <f t="shared" si="7"/>
        <v>9000</v>
      </c>
      <c r="G49" s="118">
        <v>96</v>
      </c>
      <c r="H49" s="381">
        <f t="shared" si="8"/>
        <v>9000</v>
      </c>
      <c r="I49" s="118">
        <v>96</v>
      </c>
      <c r="J49" s="117">
        <f t="shared" si="9"/>
        <v>18000</v>
      </c>
      <c r="K49" s="117" t="s">
        <v>95</v>
      </c>
      <c r="L49" s="119"/>
      <c r="M49" s="119"/>
      <c r="N49" s="119"/>
      <c r="O49" s="119"/>
      <c r="P49" s="119"/>
      <c r="Q49" s="119"/>
      <c r="R49" s="119"/>
      <c r="S49" s="117">
        <f t="shared" si="6"/>
        <v>0</v>
      </c>
      <c r="T49" s="117"/>
      <c r="U49" s="120">
        <f t="shared" si="11"/>
        <v>18000</v>
      </c>
      <c r="V49" s="382"/>
      <c r="W49" s="382"/>
      <c r="X49" s="121"/>
      <c r="Y49" s="121"/>
      <c r="Z49" s="121"/>
      <c r="AA49" s="121"/>
      <c r="AB49" s="121"/>
      <c r="AC49" s="121"/>
      <c r="AD49" s="121"/>
      <c r="AE49" s="121"/>
      <c r="AF49" s="121"/>
      <c r="AG49" s="121"/>
      <c r="AH49" s="121"/>
    </row>
    <row r="50" spans="1:61" s="122" customFormat="1" ht="27.75" customHeight="1" x14ac:dyDescent="0.2">
      <c r="A50" s="112">
        <v>38</v>
      </c>
      <c r="B50" s="113" t="s">
        <v>205</v>
      </c>
      <c r="C50" s="114" t="s">
        <v>94</v>
      </c>
      <c r="D50" s="115">
        <v>15</v>
      </c>
      <c r="E50" s="116">
        <v>33575</v>
      </c>
      <c r="F50" s="381">
        <f t="shared" si="7"/>
        <v>9000</v>
      </c>
      <c r="G50" s="118">
        <v>96</v>
      </c>
      <c r="H50" s="381">
        <f t="shared" si="8"/>
        <v>9000</v>
      </c>
      <c r="I50" s="118">
        <v>96</v>
      </c>
      <c r="J50" s="117">
        <f t="shared" si="9"/>
        <v>18000</v>
      </c>
      <c r="K50" s="117" t="s">
        <v>95</v>
      </c>
      <c r="L50" s="119"/>
      <c r="M50" s="119"/>
      <c r="N50" s="119"/>
      <c r="O50" s="119"/>
      <c r="P50" s="119"/>
      <c r="Q50" s="119"/>
      <c r="R50" s="119"/>
      <c r="S50" s="117">
        <f t="shared" si="6"/>
        <v>0</v>
      </c>
      <c r="T50" s="117"/>
      <c r="U50" s="120">
        <f t="shared" si="11"/>
        <v>18000</v>
      </c>
      <c r="V50" s="382"/>
      <c r="W50" s="382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</row>
    <row r="51" spans="1:61" ht="27.75" customHeight="1" x14ac:dyDescent="0.2">
      <c r="A51" s="112">
        <v>39</v>
      </c>
      <c r="B51" s="113" t="s">
        <v>206</v>
      </c>
      <c r="C51" s="114" t="s">
        <v>94</v>
      </c>
      <c r="D51" s="115">
        <v>15</v>
      </c>
      <c r="E51" s="116">
        <v>33575</v>
      </c>
      <c r="F51" s="381">
        <f t="shared" si="7"/>
        <v>9000</v>
      </c>
      <c r="G51" s="118">
        <v>96</v>
      </c>
      <c r="H51" s="381">
        <f t="shared" si="8"/>
        <v>9000</v>
      </c>
      <c r="I51" s="118">
        <v>96</v>
      </c>
      <c r="J51" s="117">
        <f t="shared" si="9"/>
        <v>18000</v>
      </c>
      <c r="K51" s="117" t="s">
        <v>95</v>
      </c>
      <c r="L51" s="381"/>
      <c r="M51" s="381"/>
      <c r="N51" s="381"/>
      <c r="O51" s="381"/>
      <c r="P51" s="381"/>
      <c r="Q51" s="381"/>
      <c r="R51" s="381"/>
      <c r="S51" s="117">
        <f>SUM(L51:R51)</f>
        <v>0</v>
      </c>
      <c r="T51" s="117"/>
      <c r="U51" s="120">
        <f t="shared" si="11"/>
        <v>18000</v>
      </c>
      <c r="V51" s="382"/>
      <c r="W51" s="38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</row>
    <row r="52" spans="1:61" ht="27" customHeight="1" x14ac:dyDescent="0.2">
      <c r="A52" s="112">
        <v>40</v>
      </c>
      <c r="B52" s="113" t="s">
        <v>207</v>
      </c>
      <c r="C52" s="114" t="s">
        <v>94</v>
      </c>
      <c r="D52" s="115">
        <v>15</v>
      </c>
      <c r="E52" s="116">
        <v>33575</v>
      </c>
      <c r="F52" s="381">
        <f t="shared" si="7"/>
        <v>9000</v>
      </c>
      <c r="G52" s="118">
        <v>96</v>
      </c>
      <c r="H52" s="381">
        <f t="shared" si="8"/>
        <v>9000</v>
      </c>
      <c r="I52" s="118">
        <v>96</v>
      </c>
      <c r="J52" s="117">
        <f t="shared" si="9"/>
        <v>18000</v>
      </c>
      <c r="K52" s="117" t="s">
        <v>95</v>
      </c>
      <c r="L52" s="381"/>
      <c r="M52" s="381"/>
      <c r="N52" s="381"/>
      <c r="O52" s="381"/>
      <c r="P52" s="381"/>
      <c r="Q52" s="381"/>
      <c r="R52" s="381"/>
      <c r="S52" s="117">
        <f>SUM(L52:R52)</f>
        <v>0</v>
      </c>
      <c r="T52" s="117"/>
      <c r="U52" s="120">
        <f t="shared" si="11"/>
        <v>18000</v>
      </c>
      <c r="V52" s="382"/>
      <c r="W52" s="38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</row>
    <row r="53" spans="1:61" s="405" customFormat="1" ht="27.75" customHeight="1" x14ac:dyDescent="0.25">
      <c r="A53" s="392"/>
      <c r="B53" s="393" t="s">
        <v>186</v>
      </c>
      <c r="C53" s="394"/>
      <c r="D53" s="395"/>
      <c r="E53" s="396"/>
      <c r="F53" s="397">
        <f>SUM(F33:F52)</f>
        <v>171000</v>
      </c>
      <c r="G53" s="397"/>
      <c r="H53" s="397">
        <f>SUM(H33:H52)</f>
        <v>171000</v>
      </c>
      <c r="I53" s="397"/>
      <c r="J53" s="397">
        <f>SUM(J33:J52)</f>
        <v>342000</v>
      </c>
      <c r="K53" s="398"/>
      <c r="L53" s="398">
        <f t="shared" ref="L53:T53" si="12">SUM(L33:L52)</f>
        <v>0</v>
      </c>
      <c r="M53" s="398">
        <f t="shared" si="12"/>
        <v>0</v>
      </c>
      <c r="N53" s="398">
        <f t="shared" si="12"/>
        <v>0</v>
      </c>
      <c r="O53" s="398">
        <f t="shared" si="12"/>
        <v>0</v>
      </c>
      <c r="P53" s="398">
        <f t="shared" si="12"/>
        <v>0</v>
      </c>
      <c r="Q53" s="398">
        <f t="shared" si="12"/>
        <v>0</v>
      </c>
      <c r="R53" s="398">
        <f t="shared" si="12"/>
        <v>0</v>
      </c>
      <c r="S53" s="398">
        <f t="shared" si="12"/>
        <v>0</v>
      </c>
      <c r="T53" s="398">
        <f t="shared" si="12"/>
        <v>0</v>
      </c>
      <c r="U53" s="398">
        <f>SUM(U33:U52)</f>
        <v>342000</v>
      </c>
      <c r="V53" s="393"/>
      <c r="W53" s="393"/>
      <c r="X53" s="404"/>
      <c r="Y53" s="404"/>
      <c r="Z53" s="404"/>
      <c r="AA53" s="404"/>
      <c r="AB53" s="404"/>
      <c r="AC53" s="404"/>
      <c r="AD53" s="404"/>
      <c r="AE53" s="404"/>
      <c r="AF53" s="404"/>
      <c r="AG53" s="404"/>
      <c r="AH53" s="404"/>
    </row>
    <row r="54" spans="1:61" ht="27" customHeight="1" x14ac:dyDescent="0.2">
      <c r="A54" s="112">
        <v>41</v>
      </c>
      <c r="B54" s="113" t="s">
        <v>208</v>
      </c>
      <c r="C54" s="114" t="s">
        <v>94</v>
      </c>
      <c r="D54" s="115">
        <v>15</v>
      </c>
      <c r="E54" s="116">
        <v>33575</v>
      </c>
      <c r="F54" s="381">
        <f>G54/96*9000</f>
        <v>9000</v>
      </c>
      <c r="G54" s="118">
        <v>96</v>
      </c>
      <c r="H54" s="381">
        <f>I54/96*9000</f>
        <v>9000</v>
      </c>
      <c r="I54" s="118">
        <v>96</v>
      </c>
      <c r="J54" s="117">
        <f>F54+H54</f>
        <v>18000</v>
      </c>
      <c r="K54" s="117" t="s">
        <v>95</v>
      </c>
      <c r="L54" s="381"/>
      <c r="M54" s="381"/>
      <c r="N54" s="381"/>
      <c r="O54" s="381"/>
      <c r="P54" s="381"/>
      <c r="Q54" s="381"/>
      <c r="R54" s="381"/>
      <c r="S54" s="117">
        <f t="shared" ref="S54:S61" si="13">SUM(L54:R54)</f>
        <v>0</v>
      </c>
      <c r="T54" s="117"/>
      <c r="U54" s="120">
        <f>SUM(J54-S54)</f>
        <v>18000</v>
      </c>
      <c r="V54" s="382"/>
      <c r="W54" s="38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</row>
    <row r="55" spans="1:61" ht="27" customHeight="1" x14ac:dyDescent="0.2">
      <c r="A55" s="112">
        <v>42</v>
      </c>
      <c r="B55" s="113" t="s">
        <v>209</v>
      </c>
      <c r="C55" s="114" t="s">
        <v>94</v>
      </c>
      <c r="D55" s="115">
        <v>15</v>
      </c>
      <c r="E55" s="116">
        <v>33575</v>
      </c>
      <c r="F55" s="381">
        <f t="shared" ref="F55:F73" si="14">G55/96*9000</f>
        <v>9000</v>
      </c>
      <c r="G55" s="118">
        <v>96</v>
      </c>
      <c r="H55" s="381">
        <f t="shared" ref="H55:H73" si="15">I55/96*9000</f>
        <v>9000</v>
      </c>
      <c r="I55" s="118">
        <v>96</v>
      </c>
      <c r="J55" s="117">
        <f t="shared" ref="J55:J73" si="16">F55+H55</f>
        <v>18000</v>
      </c>
      <c r="K55" s="117" t="s">
        <v>95</v>
      </c>
      <c r="L55" s="381"/>
      <c r="M55" s="381"/>
      <c r="N55" s="381"/>
      <c r="O55" s="381"/>
      <c r="P55" s="381"/>
      <c r="Q55" s="381"/>
      <c r="R55" s="381"/>
      <c r="S55" s="117">
        <f t="shared" si="13"/>
        <v>0</v>
      </c>
      <c r="T55" s="117"/>
      <c r="U55" s="120">
        <f>SUM(J55-S55)</f>
        <v>18000</v>
      </c>
      <c r="V55" s="382"/>
      <c r="W55" s="38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</row>
    <row r="56" spans="1:61" ht="27" customHeight="1" x14ac:dyDescent="0.2">
      <c r="A56" s="112">
        <v>43</v>
      </c>
      <c r="B56" s="113" t="s">
        <v>210</v>
      </c>
      <c r="C56" s="114" t="s">
        <v>94</v>
      </c>
      <c r="D56" s="115">
        <v>15</v>
      </c>
      <c r="E56" s="116">
        <v>33575</v>
      </c>
      <c r="F56" s="381">
        <f t="shared" si="14"/>
        <v>9000</v>
      </c>
      <c r="G56" s="118">
        <v>96</v>
      </c>
      <c r="H56" s="381">
        <f t="shared" si="15"/>
        <v>9000</v>
      </c>
      <c r="I56" s="118">
        <v>96</v>
      </c>
      <c r="J56" s="117">
        <f t="shared" si="16"/>
        <v>18000</v>
      </c>
      <c r="K56" s="117" t="s">
        <v>95</v>
      </c>
      <c r="L56" s="381"/>
      <c r="M56" s="381"/>
      <c r="N56" s="381"/>
      <c r="O56" s="381"/>
      <c r="P56" s="381"/>
      <c r="Q56" s="381"/>
      <c r="R56" s="381"/>
      <c r="S56" s="117">
        <f t="shared" si="13"/>
        <v>0</v>
      </c>
      <c r="T56" s="117"/>
      <c r="U56" s="120">
        <f>SUM(J56-S56)</f>
        <v>18000</v>
      </c>
      <c r="V56" s="382"/>
      <c r="W56" s="38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</row>
    <row r="57" spans="1:61" ht="27" customHeight="1" x14ac:dyDescent="0.2">
      <c r="A57" s="112">
        <v>44</v>
      </c>
      <c r="B57" s="113" t="s">
        <v>211</v>
      </c>
      <c r="C57" s="114" t="s">
        <v>94</v>
      </c>
      <c r="D57" s="115">
        <v>15</v>
      </c>
      <c r="E57" s="116">
        <v>33575</v>
      </c>
      <c r="F57" s="381">
        <f t="shared" si="14"/>
        <v>9000</v>
      </c>
      <c r="G57" s="118">
        <v>96</v>
      </c>
      <c r="H57" s="381">
        <f t="shared" si="15"/>
        <v>9000</v>
      </c>
      <c r="I57" s="118">
        <v>96</v>
      </c>
      <c r="J57" s="117">
        <f t="shared" si="16"/>
        <v>18000</v>
      </c>
      <c r="K57" s="117" t="s">
        <v>95</v>
      </c>
      <c r="L57" s="381"/>
      <c r="M57" s="381"/>
      <c r="N57" s="381"/>
      <c r="O57" s="381"/>
      <c r="P57" s="381"/>
      <c r="Q57" s="381"/>
      <c r="R57" s="381"/>
      <c r="S57" s="117">
        <f t="shared" si="13"/>
        <v>0</v>
      </c>
      <c r="T57" s="117"/>
      <c r="U57" s="120">
        <f>SUM(J57)-S57</f>
        <v>18000</v>
      </c>
      <c r="V57" s="382"/>
      <c r="W57" s="38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</row>
    <row r="58" spans="1:61" s="122" customFormat="1" ht="27" customHeight="1" x14ac:dyDescent="0.2">
      <c r="A58" s="112">
        <v>45</v>
      </c>
      <c r="B58" s="113" t="s">
        <v>212</v>
      </c>
      <c r="C58" s="114" t="s">
        <v>94</v>
      </c>
      <c r="D58" s="115">
        <v>15</v>
      </c>
      <c r="E58" s="116">
        <v>33575</v>
      </c>
      <c r="F58" s="381">
        <f t="shared" si="14"/>
        <v>9000</v>
      </c>
      <c r="G58" s="118">
        <v>96</v>
      </c>
      <c r="H58" s="381">
        <f t="shared" si="15"/>
        <v>9000</v>
      </c>
      <c r="I58" s="118">
        <v>96</v>
      </c>
      <c r="J58" s="117">
        <f t="shared" si="16"/>
        <v>18000</v>
      </c>
      <c r="K58" s="117" t="s">
        <v>95</v>
      </c>
      <c r="L58" s="381"/>
      <c r="M58" s="381"/>
      <c r="N58" s="381"/>
      <c r="O58" s="381"/>
      <c r="P58" s="381"/>
      <c r="Q58" s="381"/>
      <c r="R58" s="381"/>
      <c r="S58" s="117">
        <f t="shared" si="13"/>
        <v>0</v>
      </c>
      <c r="T58" s="117"/>
      <c r="U58" s="120">
        <f>SUM(J58-S58)</f>
        <v>18000</v>
      </c>
      <c r="V58" s="382"/>
      <c r="W58" s="382"/>
      <c r="X58" s="121"/>
      <c r="Y58" s="121"/>
      <c r="Z58" s="121"/>
      <c r="AA58" s="121"/>
      <c r="AB58" s="121"/>
      <c r="AC58" s="121"/>
      <c r="AD58" s="121"/>
      <c r="AE58" s="121"/>
      <c r="AF58" s="121"/>
      <c r="AG58" s="121"/>
      <c r="AH58" s="121"/>
    </row>
    <row r="59" spans="1:61" ht="27" customHeight="1" x14ac:dyDescent="0.2">
      <c r="A59" s="112">
        <v>46</v>
      </c>
      <c r="B59" s="113" t="s">
        <v>213</v>
      </c>
      <c r="C59" s="114" t="s">
        <v>94</v>
      </c>
      <c r="D59" s="115">
        <v>15</v>
      </c>
      <c r="E59" s="116">
        <v>33575</v>
      </c>
      <c r="F59" s="381">
        <f t="shared" si="14"/>
        <v>9000</v>
      </c>
      <c r="G59" s="118">
        <v>96</v>
      </c>
      <c r="H59" s="381">
        <f t="shared" si="15"/>
        <v>9000</v>
      </c>
      <c r="I59" s="118">
        <v>96</v>
      </c>
      <c r="J59" s="117">
        <f t="shared" si="16"/>
        <v>18000</v>
      </c>
      <c r="K59" s="117" t="s">
        <v>95</v>
      </c>
      <c r="L59" s="381"/>
      <c r="M59" s="381"/>
      <c r="N59" s="381"/>
      <c r="O59" s="381"/>
      <c r="P59" s="381"/>
      <c r="Q59" s="381"/>
      <c r="R59" s="381"/>
      <c r="S59" s="117">
        <f t="shared" si="13"/>
        <v>0</v>
      </c>
      <c r="T59" s="117"/>
      <c r="U59" s="120">
        <f t="shared" ref="U59:U65" si="17">SUM(J59)-S59</f>
        <v>18000</v>
      </c>
      <c r="V59" s="382"/>
      <c r="W59" s="38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</row>
    <row r="60" spans="1:61" ht="27" customHeight="1" x14ac:dyDescent="0.2">
      <c r="A60" s="112">
        <v>47</v>
      </c>
      <c r="B60" s="113" t="s">
        <v>214</v>
      </c>
      <c r="C60" s="114" t="s">
        <v>94</v>
      </c>
      <c r="D60" s="115">
        <v>15</v>
      </c>
      <c r="E60" s="116">
        <v>33575</v>
      </c>
      <c r="F60" s="381">
        <f t="shared" si="14"/>
        <v>9000</v>
      </c>
      <c r="G60" s="118">
        <v>96</v>
      </c>
      <c r="H60" s="381">
        <f t="shared" si="15"/>
        <v>9000</v>
      </c>
      <c r="I60" s="118">
        <v>96</v>
      </c>
      <c r="J60" s="117">
        <f t="shared" si="16"/>
        <v>18000</v>
      </c>
      <c r="K60" s="117" t="s">
        <v>95</v>
      </c>
      <c r="L60" s="381"/>
      <c r="M60" s="381"/>
      <c r="N60" s="381"/>
      <c r="O60" s="381"/>
      <c r="P60" s="381"/>
      <c r="Q60" s="381"/>
      <c r="R60" s="381"/>
      <c r="S60" s="117">
        <f t="shared" si="13"/>
        <v>0</v>
      </c>
      <c r="T60" s="117"/>
      <c r="U60" s="120">
        <f t="shared" si="17"/>
        <v>18000</v>
      </c>
      <c r="V60" s="382"/>
      <c r="W60" s="382"/>
      <c r="AR60" s="142"/>
      <c r="AS60" s="142"/>
      <c r="AT60" s="142"/>
      <c r="AU60" s="142"/>
      <c r="AV60" s="142"/>
      <c r="AW60" s="142"/>
      <c r="AX60" s="142"/>
      <c r="AY60" s="142"/>
    </row>
    <row r="61" spans="1:61" s="407" customFormat="1" ht="27" customHeight="1" x14ac:dyDescent="0.25">
      <c r="A61" s="112">
        <v>48</v>
      </c>
      <c r="B61" s="113" t="s">
        <v>215</v>
      </c>
      <c r="C61" s="114" t="s">
        <v>94</v>
      </c>
      <c r="D61" s="115">
        <v>15</v>
      </c>
      <c r="E61" s="116">
        <v>33575</v>
      </c>
      <c r="F61" s="381">
        <f t="shared" si="14"/>
        <v>9000</v>
      </c>
      <c r="G61" s="118">
        <v>96</v>
      </c>
      <c r="H61" s="381">
        <f t="shared" si="15"/>
        <v>9000</v>
      </c>
      <c r="I61" s="118">
        <v>96</v>
      </c>
      <c r="J61" s="117">
        <f t="shared" si="16"/>
        <v>18000</v>
      </c>
      <c r="K61" s="117" t="s">
        <v>95</v>
      </c>
      <c r="L61" s="381"/>
      <c r="M61" s="381"/>
      <c r="N61" s="381"/>
      <c r="O61" s="381"/>
      <c r="P61" s="381"/>
      <c r="Q61" s="381"/>
      <c r="R61" s="381"/>
      <c r="S61" s="117">
        <f t="shared" si="13"/>
        <v>0</v>
      </c>
      <c r="T61" s="117"/>
      <c r="U61" s="120">
        <f t="shared" si="17"/>
        <v>18000</v>
      </c>
      <c r="V61" s="382"/>
      <c r="W61" s="382"/>
      <c r="X61" s="406"/>
      <c r="Y61" s="406"/>
      <c r="Z61" s="406"/>
      <c r="AA61" s="406"/>
      <c r="AB61" s="406"/>
      <c r="AC61" s="406"/>
      <c r="AD61" s="406"/>
      <c r="AE61" s="406"/>
      <c r="AF61" s="406"/>
      <c r="AG61" s="406"/>
      <c r="AH61" s="406"/>
      <c r="AI61" s="406"/>
      <c r="AJ61" s="406"/>
      <c r="AK61" s="406"/>
      <c r="AL61" s="406"/>
      <c r="AM61" s="406"/>
      <c r="AN61" s="406"/>
      <c r="AO61" s="406"/>
      <c r="AP61" s="406"/>
      <c r="AQ61" s="406"/>
      <c r="AR61" s="406"/>
      <c r="AS61" s="406"/>
      <c r="AT61" s="406"/>
      <c r="AU61" s="406"/>
      <c r="AV61" s="406"/>
      <c r="AW61" s="406"/>
      <c r="AX61" s="406"/>
      <c r="AY61" s="406"/>
      <c r="AZ61" s="406"/>
      <c r="BA61" s="406"/>
      <c r="BB61" s="406"/>
      <c r="BC61" s="406"/>
      <c r="BD61" s="406"/>
      <c r="BE61" s="406"/>
      <c r="BF61" s="406"/>
      <c r="BG61" s="406"/>
      <c r="BH61" s="406"/>
      <c r="BI61" s="406"/>
    </row>
    <row r="62" spans="1:61" ht="27" customHeight="1" x14ac:dyDescent="0.2">
      <c r="A62" s="112">
        <v>49</v>
      </c>
      <c r="B62" s="124" t="s">
        <v>216</v>
      </c>
      <c r="C62" s="114" t="s">
        <v>94</v>
      </c>
      <c r="D62" s="115">
        <v>15</v>
      </c>
      <c r="E62" s="116">
        <v>33575</v>
      </c>
      <c r="F62" s="381">
        <f t="shared" si="14"/>
        <v>9000</v>
      </c>
      <c r="G62" s="118">
        <v>96</v>
      </c>
      <c r="H62" s="381">
        <f t="shared" si="15"/>
        <v>9000</v>
      </c>
      <c r="I62" s="118">
        <v>96</v>
      </c>
      <c r="J62" s="117">
        <f t="shared" si="16"/>
        <v>18000</v>
      </c>
      <c r="K62" s="117" t="s">
        <v>95</v>
      </c>
      <c r="L62" s="381"/>
      <c r="M62" s="381"/>
      <c r="N62" s="381"/>
      <c r="O62" s="381"/>
      <c r="P62" s="381"/>
      <c r="Q62" s="381"/>
      <c r="R62" s="381"/>
      <c r="S62" s="117"/>
      <c r="T62" s="117"/>
      <c r="U62" s="120">
        <f t="shared" si="17"/>
        <v>18000</v>
      </c>
      <c r="V62" s="382"/>
      <c r="W62" s="382"/>
      <c r="X62" s="142"/>
      <c r="Y62" s="142"/>
      <c r="Z62" s="142"/>
      <c r="AA62" s="142"/>
      <c r="AB62" s="142"/>
      <c r="AC62" s="142"/>
      <c r="AD62" s="142"/>
      <c r="AE62" s="142"/>
      <c r="AF62" s="142"/>
      <c r="AG62" s="142"/>
      <c r="AH62" s="142"/>
      <c r="AI62" s="142"/>
      <c r="AJ62" s="142"/>
      <c r="AK62" s="142"/>
      <c r="AL62" s="142"/>
      <c r="AM62" s="142"/>
      <c r="AN62" s="142"/>
      <c r="AO62" s="142"/>
      <c r="AP62" s="142"/>
      <c r="AQ62" s="142"/>
      <c r="AR62" s="142"/>
      <c r="AS62" s="142"/>
      <c r="AT62" s="142"/>
      <c r="AU62" s="142"/>
      <c r="AV62" s="142"/>
      <c r="AW62" s="142"/>
      <c r="AX62" s="142"/>
      <c r="AY62" s="142"/>
    </row>
    <row r="63" spans="1:61" ht="27" customHeight="1" x14ac:dyDescent="0.2">
      <c r="A63" s="112">
        <v>50</v>
      </c>
      <c r="B63" s="403" t="s">
        <v>217</v>
      </c>
      <c r="C63" s="114" t="s">
        <v>94</v>
      </c>
      <c r="D63" s="115">
        <v>15</v>
      </c>
      <c r="E63" s="116">
        <v>33575</v>
      </c>
      <c r="F63" s="381">
        <f t="shared" si="14"/>
        <v>9000</v>
      </c>
      <c r="G63" s="118">
        <v>96</v>
      </c>
      <c r="H63" s="381">
        <f t="shared" si="15"/>
        <v>9000</v>
      </c>
      <c r="I63" s="118">
        <v>96</v>
      </c>
      <c r="J63" s="117">
        <f t="shared" si="16"/>
        <v>18000</v>
      </c>
      <c r="K63" s="117" t="s">
        <v>95</v>
      </c>
      <c r="L63" s="381"/>
      <c r="M63" s="381"/>
      <c r="N63" s="381"/>
      <c r="O63" s="381"/>
      <c r="P63" s="381"/>
      <c r="Q63" s="381"/>
      <c r="R63" s="381"/>
      <c r="S63" s="117"/>
      <c r="T63" s="117"/>
      <c r="U63" s="120">
        <f t="shared" si="17"/>
        <v>18000</v>
      </c>
      <c r="V63" s="382"/>
      <c r="W63" s="38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</row>
    <row r="64" spans="1:61" ht="27" customHeight="1" x14ac:dyDescent="0.2">
      <c r="A64" s="112">
        <v>51</v>
      </c>
      <c r="B64" s="113" t="s">
        <v>218</v>
      </c>
      <c r="C64" s="114" t="s">
        <v>94</v>
      </c>
      <c r="D64" s="115">
        <v>15</v>
      </c>
      <c r="E64" s="116">
        <v>33575</v>
      </c>
      <c r="F64" s="381">
        <f t="shared" si="14"/>
        <v>9000</v>
      </c>
      <c r="G64" s="118">
        <v>96</v>
      </c>
      <c r="H64" s="381">
        <f t="shared" si="15"/>
        <v>9000</v>
      </c>
      <c r="I64" s="118">
        <v>96</v>
      </c>
      <c r="J64" s="117">
        <f t="shared" si="16"/>
        <v>18000</v>
      </c>
      <c r="K64" s="117" t="s">
        <v>95</v>
      </c>
      <c r="L64" s="381"/>
      <c r="M64" s="381"/>
      <c r="N64" s="381"/>
      <c r="O64" s="381"/>
      <c r="P64" s="381"/>
      <c r="Q64" s="381"/>
      <c r="R64" s="381"/>
      <c r="S64" s="117">
        <f t="shared" ref="S64:S69" si="18">SUM(L64:R64)</f>
        <v>0</v>
      </c>
      <c r="T64" s="117"/>
      <c r="U64" s="120">
        <f t="shared" si="17"/>
        <v>18000</v>
      </c>
      <c r="V64" s="382"/>
      <c r="W64" s="383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</row>
    <row r="65" spans="1:61" ht="27" customHeight="1" x14ac:dyDescent="0.2">
      <c r="A65" s="112">
        <v>52</v>
      </c>
      <c r="B65" s="113" t="s">
        <v>219</v>
      </c>
      <c r="C65" s="114" t="s">
        <v>94</v>
      </c>
      <c r="D65" s="115">
        <v>15</v>
      </c>
      <c r="E65" s="116">
        <v>33575</v>
      </c>
      <c r="F65" s="381">
        <f t="shared" si="14"/>
        <v>9000</v>
      </c>
      <c r="G65" s="118">
        <v>96</v>
      </c>
      <c r="H65" s="381">
        <f t="shared" si="15"/>
        <v>9000</v>
      </c>
      <c r="I65" s="118">
        <v>96</v>
      </c>
      <c r="J65" s="117">
        <f t="shared" si="16"/>
        <v>18000</v>
      </c>
      <c r="K65" s="117" t="s">
        <v>95</v>
      </c>
      <c r="L65" s="381"/>
      <c r="M65" s="381"/>
      <c r="N65" s="381"/>
      <c r="O65" s="381"/>
      <c r="P65" s="381"/>
      <c r="Q65" s="381"/>
      <c r="R65" s="381"/>
      <c r="S65" s="117">
        <f t="shared" si="18"/>
        <v>0</v>
      </c>
      <c r="T65" s="117"/>
      <c r="U65" s="120">
        <f t="shared" si="17"/>
        <v>18000</v>
      </c>
      <c r="V65" s="382"/>
      <c r="W65" s="38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</row>
    <row r="66" spans="1:61" ht="27" customHeight="1" x14ac:dyDescent="0.2">
      <c r="A66" s="112">
        <v>53</v>
      </c>
      <c r="B66" s="113" t="s">
        <v>220</v>
      </c>
      <c r="C66" s="114" t="s">
        <v>94</v>
      </c>
      <c r="D66" s="115">
        <v>15</v>
      </c>
      <c r="E66" s="116">
        <v>33575</v>
      </c>
      <c r="F66" s="381">
        <f t="shared" si="14"/>
        <v>9000</v>
      </c>
      <c r="G66" s="118">
        <v>96</v>
      </c>
      <c r="H66" s="381">
        <f t="shared" si="15"/>
        <v>9000</v>
      </c>
      <c r="I66" s="118">
        <v>96</v>
      </c>
      <c r="J66" s="117">
        <f t="shared" si="16"/>
        <v>18000</v>
      </c>
      <c r="K66" s="117" t="s">
        <v>95</v>
      </c>
      <c r="L66" s="381"/>
      <c r="M66" s="381"/>
      <c r="N66" s="381"/>
      <c r="O66" s="381"/>
      <c r="P66" s="381"/>
      <c r="Q66" s="381"/>
      <c r="R66" s="381"/>
      <c r="S66" s="117">
        <f t="shared" si="18"/>
        <v>0</v>
      </c>
      <c r="T66" s="117"/>
      <c r="U66" s="120">
        <f>SUM(J66)-S66+T66</f>
        <v>18000</v>
      </c>
      <c r="V66" s="382"/>
      <c r="W66" s="383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</row>
    <row r="67" spans="1:61" ht="27" customHeight="1" x14ac:dyDescent="0.2">
      <c r="A67" s="112">
        <v>54</v>
      </c>
      <c r="B67" s="113" t="s">
        <v>221</v>
      </c>
      <c r="C67" s="114" t="s">
        <v>94</v>
      </c>
      <c r="D67" s="115">
        <v>15</v>
      </c>
      <c r="E67" s="116">
        <v>33575</v>
      </c>
      <c r="F67" s="381">
        <f t="shared" si="14"/>
        <v>9000</v>
      </c>
      <c r="G67" s="118">
        <v>96</v>
      </c>
      <c r="H67" s="381">
        <f t="shared" si="15"/>
        <v>9000</v>
      </c>
      <c r="I67" s="118">
        <v>96</v>
      </c>
      <c r="J67" s="117">
        <f t="shared" si="16"/>
        <v>18000</v>
      </c>
      <c r="K67" s="117" t="s">
        <v>95</v>
      </c>
      <c r="L67" s="381"/>
      <c r="M67" s="381"/>
      <c r="N67" s="381"/>
      <c r="O67" s="381"/>
      <c r="P67" s="381"/>
      <c r="Q67" s="381"/>
      <c r="R67" s="381"/>
      <c r="S67" s="117">
        <f t="shared" si="18"/>
        <v>0</v>
      </c>
      <c r="T67" s="117"/>
      <c r="U67" s="120">
        <f>SUM(J67)-S67</f>
        <v>18000</v>
      </c>
      <c r="V67" s="382"/>
      <c r="W67" s="38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</row>
    <row r="68" spans="1:61" ht="27" customHeight="1" x14ac:dyDescent="0.2">
      <c r="A68" s="112">
        <v>55</v>
      </c>
      <c r="B68" s="113" t="s">
        <v>222</v>
      </c>
      <c r="C68" s="114" t="s">
        <v>94</v>
      </c>
      <c r="D68" s="115">
        <v>15</v>
      </c>
      <c r="E68" s="116">
        <v>33575</v>
      </c>
      <c r="F68" s="381">
        <f t="shared" si="14"/>
        <v>9000</v>
      </c>
      <c r="G68" s="118">
        <v>96</v>
      </c>
      <c r="H68" s="381">
        <f t="shared" si="15"/>
        <v>9000</v>
      </c>
      <c r="I68" s="118">
        <v>96</v>
      </c>
      <c r="J68" s="117">
        <f t="shared" si="16"/>
        <v>18000</v>
      </c>
      <c r="K68" s="117" t="s">
        <v>95</v>
      </c>
      <c r="L68" s="381"/>
      <c r="M68" s="381"/>
      <c r="N68" s="381"/>
      <c r="O68" s="381"/>
      <c r="P68" s="381"/>
      <c r="Q68" s="381"/>
      <c r="R68" s="381"/>
      <c r="S68" s="117">
        <f t="shared" si="18"/>
        <v>0</v>
      </c>
      <c r="T68" s="117"/>
      <c r="U68" s="120">
        <f>SUM(J68)-S68</f>
        <v>18000</v>
      </c>
      <c r="V68" s="382"/>
      <c r="W68" s="38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</row>
    <row r="69" spans="1:61" ht="27" customHeight="1" x14ac:dyDescent="0.2">
      <c r="A69" s="112">
        <v>56</v>
      </c>
      <c r="B69" s="113" t="s">
        <v>223</v>
      </c>
      <c r="C69" s="114" t="s">
        <v>94</v>
      </c>
      <c r="D69" s="115">
        <v>15</v>
      </c>
      <c r="E69" s="116">
        <v>33575</v>
      </c>
      <c r="F69" s="381">
        <f t="shared" si="14"/>
        <v>9000</v>
      </c>
      <c r="G69" s="118">
        <v>96</v>
      </c>
      <c r="H69" s="381">
        <f t="shared" si="15"/>
        <v>9000</v>
      </c>
      <c r="I69" s="118">
        <v>96</v>
      </c>
      <c r="J69" s="117">
        <f t="shared" si="16"/>
        <v>18000</v>
      </c>
      <c r="K69" s="117" t="s">
        <v>95</v>
      </c>
      <c r="L69" s="381"/>
      <c r="M69" s="381"/>
      <c r="N69" s="381"/>
      <c r="O69" s="381"/>
      <c r="P69" s="381"/>
      <c r="Q69" s="381"/>
      <c r="R69" s="381"/>
      <c r="S69" s="117">
        <f t="shared" si="18"/>
        <v>0</v>
      </c>
      <c r="T69" s="117"/>
      <c r="U69" s="120">
        <f>SUM(J69)-S69</f>
        <v>18000</v>
      </c>
      <c r="V69" s="384"/>
      <c r="W69" s="384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</row>
    <row r="70" spans="1:61" ht="27" customHeight="1" x14ac:dyDescent="0.2">
      <c r="A70" s="112">
        <v>57</v>
      </c>
      <c r="B70" s="113" t="s">
        <v>224</v>
      </c>
      <c r="C70" s="114" t="s">
        <v>94</v>
      </c>
      <c r="D70" s="115">
        <v>15</v>
      </c>
      <c r="E70" s="116">
        <v>33575</v>
      </c>
      <c r="F70" s="381">
        <f t="shared" si="14"/>
        <v>9000</v>
      </c>
      <c r="G70" s="118">
        <v>96</v>
      </c>
      <c r="H70" s="381">
        <f t="shared" si="15"/>
        <v>9000</v>
      </c>
      <c r="I70" s="118">
        <v>96</v>
      </c>
      <c r="J70" s="117">
        <f t="shared" si="16"/>
        <v>18000</v>
      </c>
      <c r="K70" s="117" t="s">
        <v>95</v>
      </c>
      <c r="L70" s="381"/>
      <c r="M70" s="119"/>
      <c r="N70" s="119"/>
      <c r="O70" s="119"/>
      <c r="P70" s="119"/>
      <c r="Q70" s="119"/>
      <c r="R70" s="119"/>
      <c r="S70" s="117">
        <f>SUM(L70:R70)</f>
        <v>0</v>
      </c>
      <c r="T70" s="117"/>
      <c r="U70" s="408">
        <f>SUM(J70)-S70</f>
        <v>18000</v>
      </c>
      <c r="V70" s="382"/>
      <c r="W70" s="38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</row>
    <row r="71" spans="1:61" ht="27" customHeight="1" x14ac:dyDescent="0.2">
      <c r="A71" s="112">
        <v>58</v>
      </c>
      <c r="B71" s="113" t="s">
        <v>225</v>
      </c>
      <c r="C71" s="114" t="s">
        <v>94</v>
      </c>
      <c r="D71" s="115">
        <v>15</v>
      </c>
      <c r="E71" s="116">
        <v>33575</v>
      </c>
      <c r="F71" s="381">
        <f t="shared" si="14"/>
        <v>9000</v>
      </c>
      <c r="G71" s="118">
        <v>96</v>
      </c>
      <c r="H71" s="381">
        <f t="shared" si="15"/>
        <v>9000</v>
      </c>
      <c r="I71" s="118">
        <v>96</v>
      </c>
      <c r="J71" s="117">
        <f t="shared" si="16"/>
        <v>18000</v>
      </c>
      <c r="K71" s="117" t="s">
        <v>95</v>
      </c>
      <c r="L71" s="381"/>
      <c r="M71" s="381"/>
      <c r="N71" s="381"/>
      <c r="O71" s="381"/>
      <c r="P71" s="381"/>
      <c r="Q71" s="381"/>
      <c r="R71" s="381"/>
      <c r="S71" s="117">
        <f>SUM(L71:R71)</f>
        <v>0</v>
      </c>
      <c r="T71" s="117"/>
      <c r="U71" s="120">
        <f>SUM(J71-S71)</f>
        <v>18000</v>
      </c>
      <c r="V71" s="382"/>
      <c r="W71" s="38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</row>
    <row r="72" spans="1:61" ht="27" customHeight="1" x14ac:dyDescent="0.2">
      <c r="A72" s="112">
        <v>59</v>
      </c>
      <c r="B72" s="113" t="s">
        <v>226</v>
      </c>
      <c r="C72" s="114" t="s">
        <v>94</v>
      </c>
      <c r="D72" s="115">
        <v>15</v>
      </c>
      <c r="E72" s="116">
        <v>33575</v>
      </c>
      <c r="F72" s="381">
        <f t="shared" si="14"/>
        <v>9000</v>
      </c>
      <c r="G72" s="118">
        <v>96</v>
      </c>
      <c r="H72" s="381">
        <f t="shared" si="15"/>
        <v>9000</v>
      </c>
      <c r="I72" s="118">
        <v>96</v>
      </c>
      <c r="J72" s="117">
        <f t="shared" si="16"/>
        <v>18000</v>
      </c>
      <c r="K72" s="117" t="s">
        <v>95</v>
      </c>
      <c r="L72" s="381"/>
      <c r="M72" s="381"/>
      <c r="N72" s="381"/>
      <c r="O72" s="381"/>
      <c r="P72" s="381"/>
      <c r="Q72" s="381"/>
      <c r="R72" s="381"/>
      <c r="S72" s="117">
        <f>SUM(L72:R72)</f>
        <v>0</v>
      </c>
      <c r="T72" s="117"/>
      <c r="U72" s="120">
        <f>SUM(J72-S72)</f>
        <v>18000</v>
      </c>
      <c r="V72" s="382"/>
      <c r="W72" s="38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</row>
    <row r="73" spans="1:61" ht="27" customHeight="1" x14ac:dyDescent="0.2">
      <c r="A73" s="112">
        <v>60</v>
      </c>
      <c r="B73" s="113" t="s">
        <v>227</v>
      </c>
      <c r="C73" s="114" t="s">
        <v>94</v>
      </c>
      <c r="D73" s="115">
        <v>15</v>
      </c>
      <c r="E73" s="116">
        <v>33575</v>
      </c>
      <c r="F73" s="381">
        <f t="shared" si="14"/>
        <v>9000</v>
      </c>
      <c r="G73" s="118">
        <v>96</v>
      </c>
      <c r="H73" s="381">
        <f t="shared" si="15"/>
        <v>9000</v>
      </c>
      <c r="I73" s="118">
        <v>96</v>
      </c>
      <c r="J73" s="117">
        <f t="shared" si="16"/>
        <v>18000</v>
      </c>
      <c r="K73" s="117" t="s">
        <v>95</v>
      </c>
      <c r="L73" s="381"/>
      <c r="M73" s="381"/>
      <c r="N73" s="381"/>
      <c r="O73" s="381"/>
      <c r="P73" s="381"/>
      <c r="Q73" s="381"/>
      <c r="R73" s="381"/>
      <c r="S73" s="117">
        <f>SUM(L73:R73)</f>
        <v>0</v>
      </c>
      <c r="T73" s="117"/>
      <c r="U73" s="120">
        <f>SUM(J73-S73)</f>
        <v>18000</v>
      </c>
      <c r="V73" s="382"/>
      <c r="W73" s="38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</row>
    <row r="74" spans="1:61" s="414" customFormat="1" ht="27" customHeight="1" x14ac:dyDescent="0.25">
      <c r="A74" s="392"/>
      <c r="B74" s="409" t="s">
        <v>186</v>
      </c>
      <c r="C74" s="410"/>
      <c r="D74" s="411"/>
      <c r="E74" s="412"/>
      <c r="F74" s="397">
        <f>SUM(F54:F73)</f>
        <v>180000</v>
      </c>
      <c r="G74" s="397"/>
      <c r="H74" s="397">
        <f>SUM(H54:H73)</f>
        <v>180000</v>
      </c>
      <c r="I74" s="397"/>
      <c r="J74" s="397">
        <f>SUM(J54:J73)</f>
        <v>360000</v>
      </c>
      <c r="K74" s="398"/>
      <c r="L74" s="398">
        <f t="shared" ref="L74:T74" si="19">SUM(L54:L73)</f>
        <v>0</v>
      </c>
      <c r="M74" s="398">
        <f t="shared" si="19"/>
        <v>0</v>
      </c>
      <c r="N74" s="398">
        <f t="shared" si="19"/>
        <v>0</v>
      </c>
      <c r="O74" s="398">
        <f t="shared" si="19"/>
        <v>0</v>
      </c>
      <c r="P74" s="398">
        <f t="shared" si="19"/>
        <v>0</v>
      </c>
      <c r="Q74" s="398">
        <f t="shared" si="19"/>
        <v>0</v>
      </c>
      <c r="R74" s="398">
        <f t="shared" si="19"/>
        <v>0</v>
      </c>
      <c r="S74" s="398">
        <f t="shared" si="19"/>
        <v>0</v>
      </c>
      <c r="T74" s="398">
        <f t="shared" si="19"/>
        <v>0</v>
      </c>
      <c r="U74" s="398">
        <f>SUM(U54:U73)</f>
        <v>360000</v>
      </c>
      <c r="V74" s="413"/>
      <c r="W74" s="409"/>
    </row>
    <row r="75" spans="1:61" ht="27" customHeight="1" x14ac:dyDescent="0.2">
      <c r="A75" s="112">
        <v>61</v>
      </c>
      <c r="B75" s="113" t="s">
        <v>228</v>
      </c>
      <c r="C75" s="114" t="s">
        <v>94</v>
      </c>
      <c r="D75" s="115">
        <v>15</v>
      </c>
      <c r="E75" s="116">
        <v>33575</v>
      </c>
      <c r="F75" s="381">
        <f>G75/96*9000</f>
        <v>9000</v>
      </c>
      <c r="G75" s="118">
        <v>96</v>
      </c>
      <c r="H75" s="381">
        <f>I75/96*9000</f>
        <v>9000</v>
      </c>
      <c r="I75" s="118">
        <v>96</v>
      </c>
      <c r="J75" s="117">
        <f>F75+H75</f>
        <v>18000</v>
      </c>
      <c r="K75" s="117" t="s">
        <v>95</v>
      </c>
      <c r="L75" s="381"/>
      <c r="M75" s="381"/>
      <c r="N75" s="381"/>
      <c r="O75" s="381"/>
      <c r="P75" s="381"/>
      <c r="Q75" s="381"/>
      <c r="R75" s="381"/>
      <c r="S75" s="117">
        <f>SUM(L75:R75)</f>
        <v>0</v>
      </c>
      <c r="T75" s="117"/>
      <c r="U75" s="120">
        <f t="shared" ref="U75:U81" si="20">SUM(J75)-S75</f>
        <v>18000</v>
      </c>
      <c r="V75" s="382"/>
      <c r="W75" s="382"/>
      <c r="X75" s="142"/>
      <c r="Y75" s="142"/>
      <c r="Z75" s="142"/>
      <c r="AA75" s="142"/>
      <c r="AB75" s="142"/>
      <c r="AC75" s="142"/>
      <c r="AD75" s="142"/>
      <c r="AE75" s="142"/>
      <c r="AF75" s="142"/>
      <c r="AG75" s="142"/>
      <c r="AH75" s="142"/>
      <c r="AI75" s="142"/>
      <c r="AJ75" s="142"/>
      <c r="AK75" s="142"/>
      <c r="AL75" s="142"/>
      <c r="AM75" s="142"/>
      <c r="AN75" s="142"/>
      <c r="AO75" s="142"/>
      <c r="AP75" s="142"/>
      <c r="AQ75" s="142"/>
      <c r="AR75" s="142"/>
      <c r="AS75" s="142"/>
      <c r="AT75" s="142"/>
      <c r="AU75" s="142"/>
      <c r="AV75" s="142"/>
      <c r="AW75" s="142"/>
      <c r="AX75" s="142"/>
      <c r="AY75" s="142"/>
    </row>
    <row r="76" spans="1:61" ht="27" customHeight="1" x14ac:dyDescent="0.2">
      <c r="A76" s="112">
        <v>62</v>
      </c>
      <c r="B76" s="113" t="s">
        <v>229</v>
      </c>
      <c r="C76" s="114" t="s">
        <v>94</v>
      </c>
      <c r="D76" s="115">
        <v>15</v>
      </c>
      <c r="E76" s="116">
        <v>33575</v>
      </c>
      <c r="F76" s="381">
        <f t="shared" ref="F76:F94" si="21">G76/96*9000</f>
        <v>9000</v>
      </c>
      <c r="G76" s="118">
        <v>96</v>
      </c>
      <c r="H76" s="381">
        <f t="shared" ref="H76:H94" si="22">I76/96*9000</f>
        <v>9000</v>
      </c>
      <c r="I76" s="118">
        <v>96</v>
      </c>
      <c r="J76" s="117">
        <f t="shared" ref="J76:J94" si="23">F76+H76</f>
        <v>18000</v>
      </c>
      <c r="K76" s="117" t="s">
        <v>95</v>
      </c>
      <c r="L76" s="381"/>
      <c r="M76" s="381"/>
      <c r="N76" s="381"/>
      <c r="O76" s="381"/>
      <c r="P76" s="381"/>
      <c r="Q76" s="381"/>
      <c r="R76" s="381"/>
      <c r="S76" s="117">
        <f>SUM(L76:R76)</f>
        <v>0</v>
      </c>
      <c r="T76" s="117"/>
      <c r="U76" s="120">
        <f t="shared" si="20"/>
        <v>18000</v>
      </c>
      <c r="V76" s="382"/>
      <c r="W76" s="382"/>
      <c r="X76" s="142"/>
      <c r="Y76" s="142"/>
      <c r="Z76" s="142"/>
      <c r="AA76" s="142"/>
      <c r="AB76" s="142"/>
      <c r="AC76" s="142"/>
      <c r="AD76" s="142"/>
      <c r="AE76" s="142"/>
      <c r="AF76" s="142"/>
      <c r="AG76" s="142"/>
      <c r="AH76" s="142"/>
      <c r="AI76" s="142"/>
      <c r="AJ76" s="142"/>
      <c r="AK76" s="142"/>
      <c r="AL76" s="142"/>
      <c r="AM76" s="142"/>
      <c r="AN76" s="142"/>
      <c r="AO76" s="142"/>
      <c r="AP76" s="142"/>
      <c r="AQ76" s="142"/>
      <c r="AR76" s="142"/>
      <c r="AS76" s="142"/>
      <c r="AT76" s="142"/>
      <c r="AU76" s="142"/>
      <c r="AV76" s="142"/>
      <c r="AW76" s="142"/>
      <c r="AX76" s="142"/>
      <c r="AY76" s="142"/>
    </row>
    <row r="77" spans="1:61" s="407" customFormat="1" ht="27" customHeight="1" x14ac:dyDescent="0.25">
      <c r="A77" s="112">
        <v>63</v>
      </c>
      <c r="B77" s="113" t="s">
        <v>230</v>
      </c>
      <c r="C77" s="114" t="s">
        <v>94</v>
      </c>
      <c r="D77" s="115">
        <v>15</v>
      </c>
      <c r="E77" s="116">
        <v>33575</v>
      </c>
      <c r="F77" s="381">
        <f t="shared" si="21"/>
        <v>9000</v>
      </c>
      <c r="G77" s="118">
        <v>96</v>
      </c>
      <c r="H77" s="381">
        <f t="shared" si="22"/>
        <v>9000</v>
      </c>
      <c r="I77" s="118">
        <v>96</v>
      </c>
      <c r="J77" s="117">
        <f t="shared" si="23"/>
        <v>18000</v>
      </c>
      <c r="K77" s="117" t="s">
        <v>95</v>
      </c>
      <c r="L77" s="381"/>
      <c r="M77" s="381"/>
      <c r="N77" s="381"/>
      <c r="O77" s="381"/>
      <c r="P77" s="381"/>
      <c r="Q77" s="381"/>
      <c r="R77" s="381"/>
      <c r="S77" s="117">
        <f>SUM(L77:R77)</f>
        <v>0</v>
      </c>
      <c r="T77" s="117"/>
      <c r="U77" s="120">
        <f t="shared" si="20"/>
        <v>18000</v>
      </c>
      <c r="V77" s="382"/>
      <c r="W77" s="382"/>
      <c r="X77" s="406"/>
      <c r="Y77" s="406"/>
      <c r="Z77" s="406"/>
      <c r="AA77" s="406"/>
      <c r="AB77" s="406"/>
      <c r="AC77" s="406"/>
      <c r="AD77" s="406"/>
      <c r="AE77" s="406"/>
      <c r="AF77" s="406"/>
      <c r="AG77" s="406"/>
      <c r="AH77" s="406"/>
      <c r="AI77" s="406"/>
      <c r="AJ77" s="406"/>
      <c r="AK77" s="406"/>
      <c r="AL77" s="406"/>
      <c r="AM77" s="406"/>
      <c r="AN77" s="406"/>
      <c r="AO77" s="406"/>
      <c r="AP77" s="406"/>
      <c r="AQ77" s="406"/>
      <c r="AR77" s="406"/>
      <c r="AS77" s="406"/>
      <c r="AT77" s="406"/>
      <c r="AU77" s="406"/>
      <c r="AV77" s="406"/>
      <c r="AW77" s="406"/>
      <c r="AX77" s="406"/>
      <c r="AY77" s="406"/>
      <c r="AZ77" s="406"/>
      <c r="BA77" s="406"/>
      <c r="BB77" s="406"/>
      <c r="BC77" s="406"/>
      <c r="BD77" s="406"/>
      <c r="BE77" s="406"/>
      <c r="BF77" s="406"/>
      <c r="BG77" s="406"/>
      <c r="BH77" s="406"/>
      <c r="BI77" s="406"/>
    </row>
    <row r="78" spans="1:61" ht="27" customHeight="1" x14ac:dyDescent="0.2">
      <c r="A78" s="112">
        <v>64</v>
      </c>
      <c r="B78" s="113" t="s">
        <v>231</v>
      </c>
      <c r="C78" s="114" t="s">
        <v>94</v>
      </c>
      <c r="D78" s="115">
        <v>15</v>
      </c>
      <c r="E78" s="116">
        <v>33575</v>
      </c>
      <c r="F78" s="381">
        <f t="shared" si="21"/>
        <v>9000</v>
      </c>
      <c r="G78" s="118">
        <v>96</v>
      </c>
      <c r="H78" s="381">
        <f t="shared" si="22"/>
        <v>9000</v>
      </c>
      <c r="I78" s="118">
        <v>96</v>
      </c>
      <c r="J78" s="117">
        <f t="shared" si="23"/>
        <v>18000</v>
      </c>
      <c r="K78" s="117" t="s">
        <v>95</v>
      </c>
      <c r="L78" s="381"/>
      <c r="M78" s="381"/>
      <c r="N78" s="381"/>
      <c r="O78" s="381"/>
      <c r="P78" s="381"/>
      <c r="Q78" s="381"/>
      <c r="R78" s="381"/>
      <c r="S78" s="117"/>
      <c r="T78" s="117"/>
      <c r="U78" s="120">
        <f t="shared" si="20"/>
        <v>18000</v>
      </c>
      <c r="V78" s="382"/>
      <c r="W78" s="382"/>
      <c r="X78" s="142"/>
      <c r="Y78" s="142"/>
      <c r="Z78" s="142"/>
      <c r="AA78" s="142"/>
      <c r="AB78" s="142"/>
      <c r="AC78" s="142"/>
      <c r="AD78" s="142"/>
      <c r="AE78" s="142"/>
      <c r="AF78" s="142"/>
      <c r="AG78" s="142"/>
      <c r="AH78" s="142"/>
      <c r="AI78" s="142"/>
      <c r="AJ78" s="142"/>
      <c r="AK78" s="142"/>
      <c r="AL78" s="142"/>
      <c r="AM78" s="142"/>
      <c r="AN78" s="142"/>
      <c r="AO78" s="142"/>
      <c r="AP78" s="142"/>
      <c r="AQ78" s="142"/>
      <c r="AR78" s="142"/>
      <c r="AS78" s="142"/>
      <c r="AT78" s="142"/>
      <c r="AU78" s="142"/>
      <c r="AV78" s="142"/>
      <c r="AW78" s="142"/>
      <c r="AX78" s="142"/>
      <c r="AY78" s="142"/>
    </row>
    <row r="79" spans="1:61" ht="27" customHeight="1" x14ac:dyDescent="0.2">
      <c r="A79" s="112">
        <v>65</v>
      </c>
      <c r="B79" s="113" t="s">
        <v>232</v>
      </c>
      <c r="C79" s="114" t="s">
        <v>94</v>
      </c>
      <c r="D79" s="115">
        <v>15</v>
      </c>
      <c r="E79" s="116">
        <v>33575</v>
      </c>
      <c r="F79" s="381">
        <f t="shared" si="21"/>
        <v>9000</v>
      </c>
      <c r="G79" s="118">
        <v>96</v>
      </c>
      <c r="H79" s="381">
        <f t="shared" si="22"/>
        <v>9000</v>
      </c>
      <c r="I79" s="118">
        <v>96</v>
      </c>
      <c r="J79" s="117">
        <f t="shared" si="23"/>
        <v>18000</v>
      </c>
      <c r="K79" s="117" t="s">
        <v>95</v>
      </c>
      <c r="L79" s="381"/>
      <c r="M79" s="381"/>
      <c r="N79" s="381"/>
      <c r="O79" s="381"/>
      <c r="P79" s="381"/>
      <c r="Q79" s="381"/>
      <c r="R79" s="381"/>
      <c r="S79" s="117">
        <f t="shared" ref="S79:S93" si="24">SUM(L79:R79)</f>
        <v>0</v>
      </c>
      <c r="T79" s="117"/>
      <c r="U79" s="120">
        <f t="shared" si="20"/>
        <v>18000</v>
      </c>
      <c r="V79" s="382"/>
      <c r="W79" s="382"/>
      <c r="X79" s="142"/>
      <c r="Y79" s="142"/>
      <c r="Z79" s="142"/>
      <c r="AA79" s="142"/>
      <c r="AB79" s="142"/>
      <c r="AC79" s="142"/>
      <c r="AD79" s="142"/>
      <c r="AE79" s="142"/>
      <c r="AF79" s="142"/>
      <c r="AG79" s="142"/>
      <c r="AH79" s="142"/>
      <c r="AI79" s="142"/>
      <c r="AJ79" s="142"/>
      <c r="AK79" s="142"/>
      <c r="AL79" s="142"/>
      <c r="AM79" s="142"/>
      <c r="AN79" s="142"/>
      <c r="AO79" s="142"/>
      <c r="AP79" s="142"/>
      <c r="AQ79" s="142"/>
      <c r="AR79" s="142"/>
      <c r="AS79" s="142"/>
      <c r="AT79" s="142"/>
      <c r="AU79" s="142"/>
      <c r="AV79" s="142"/>
      <c r="AW79" s="142"/>
      <c r="AX79" s="142"/>
      <c r="AY79" s="142"/>
    </row>
    <row r="80" spans="1:61" ht="27" customHeight="1" x14ac:dyDescent="0.2">
      <c r="A80" s="112">
        <v>66</v>
      </c>
      <c r="B80" s="113" t="s">
        <v>233</v>
      </c>
      <c r="C80" s="114" t="s">
        <v>94</v>
      </c>
      <c r="D80" s="115">
        <v>15</v>
      </c>
      <c r="E80" s="116">
        <v>33575</v>
      </c>
      <c r="F80" s="381">
        <f t="shared" si="21"/>
        <v>9000</v>
      </c>
      <c r="G80" s="118">
        <v>96</v>
      </c>
      <c r="H80" s="381">
        <f t="shared" si="22"/>
        <v>9000</v>
      </c>
      <c r="I80" s="118">
        <v>96</v>
      </c>
      <c r="J80" s="117">
        <f t="shared" si="23"/>
        <v>18000</v>
      </c>
      <c r="K80" s="117" t="s">
        <v>95</v>
      </c>
      <c r="L80" s="381"/>
      <c r="M80" s="381"/>
      <c r="N80" s="381"/>
      <c r="O80" s="381"/>
      <c r="P80" s="381"/>
      <c r="Q80" s="381"/>
      <c r="R80" s="381"/>
      <c r="S80" s="117">
        <f t="shared" si="24"/>
        <v>0</v>
      </c>
      <c r="T80" s="117"/>
      <c r="U80" s="120">
        <f t="shared" si="20"/>
        <v>18000</v>
      </c>
      <c r="V80" s="382"/>
      <c r="W80" s="382"/>
      <c r="X80" s="142"/>
      <c r="Y80" s="142"/>
      <c r="Z80" s="142"/>
      <c r="AA80" s="142"/>
      <c r="AB80" s="142"/>
      <c r="AC80" s="142"/>
      <c r="AD80" s="142"/>
      <c r="AE80" s="142"/>
      <c r="AF80" s="142"/>
      <c r="AG80" s="142"/>
      <c r="AH80" s="142"/>
      <c r="AI80" s="142"/>
      <c r="AJ80" s="142"/>
      <c r="AK80" s="142"/>
      <c r="AL80" s="142"/>
      <c r="AM80" s="142"/>
      <c r="AN80" s="142"/>
      <c r="AO80" s="142"/>
      <c r="AP80" s="142"/>
      <c r="AQ80" s="142"/>
      <c r="AR80" s="142"/>
      <c r="AS80" s="142"/>
      <c r="AT80" s="142"/>
      <c r="AU80" s="142"/>
      <c r="AV80" s="142"/>
      <c r="AW80" s="142"/>
      <c r="AX80" s="142"/>
      <c r="AY80" s="142"/>
    </row>
    <row r="81" spans="1:61" ht="27" customHeight="1" x14ac:dyDescent="0.2">
      <c r="A81" s="112">
        <v>67</v>
      </c>
      <c r="B81" s="113" t="s">
        <v>234</v>
      </c>
      <c r="C81" s="114" t="s">
        <v>94</v>
      </c>
      <c r="D81" s="115">
        <v>15</v>
      </c>
      <c r="E81" s="116">
        <v>33575</v>
      </c>
      <c r="F81" s="381">
        <f t="shared" si="21"/>
        <v>9000</v>
      </c>
      <c r="G81" s="118">
        <v>96</v>
      </c>
      <c r="H81" s="381">
        <f t="shared" si="22"/>
        <v>9000</v>
      </c>
      <c r="I81" s="118">
        <v>96</v>
      </c>
      <c r="J81" s="117">
        <f t="shared" si="23"/>
        <v>18000</v>
      </c>
      <c r="K81" s="117" t="s">
        <v>95</v>
      </c>
      <c r="L81" s="381"/>
      <c r="M81" s="381"/>
      <c r="N81" s="381"/>
      <c r="O81" s="381"/>
      <c r="P81" s="381"/>
      <c r="Q81" s="381"/>
      <c r="R81" s="381"/>
      <c r="S81" s="117">
        <f t="shared" si="24"/>
        <v>0</v>
      </c>
      <c r="T81" s="117"/>
      <c r="U81" s="120">
        <f t="shared" si="20"/>
        <v>18000</v>
      </c>
      <c r="V81" s="382"/>
      <c r="W81" s="382"/>
      <c r="X81" s="142"/>
      <c r="Y81" s="142"/>
      <c r="Z81" s="142"/>
      <c r="AA81" s="142"/>
      <c r="AB81" s="142"/>
      <c r="AC81" s="142"/>
      <c r="AD81" s="142"/>
      <c r="AE81" s="142"/>
      <c r="AF81" s="142"/>
      <c r="AG81" s="142"/>
      <c r="AH81" s="142"/>
      <c r="AI81" s="142"/>
      <c r="AJ81" s="142"/>
      <c r="AK81" s="142"/>
      <c r="AL81" s="142"/>
      <c r="AM81" s="142"/>
      <c r="AN81" s="142"/>
      <c r="AO81" s="142"/>
      <c r="AP81" s="142"/>
      <c r="AQ81" s="142"/>
      <c r="AR81" s="142"/>
      <c r="AS81" s="142"/>
      <c r="AT81" s="142"/>
      <c r="AU81" s="142"/>
      <c r="AV81" s="142"/>
      <c r="AW81" s="142"/>
      <c r="AX81" s="142"/>
      <c r="AY81" s="142"/>
    </row>
    <row r="82" spans="1:61" s="122" customFormat="1" ht="27" customHeight="1" x14ac:dyDescent="0.2">
      <c r="A82" s="112">
        <v>68</v>
      </c>
      <c r="B82" s="113" t="s">
        <v>235</v>
      </c>
      <c r="C82" s="114" t="s">
        <v>94</v>
      </c>
      <c r="D82" s="115">
        <v>15</v>
      </c>
      <c r="E82" s="116">
        <v>33575</v>
      </c>
      <c r="F82" s="381">
        <f t="shared" si="21"/>
        <v>9000</v>
      </c>
      <c r="G82" s="118">
        <v>96</v>
      </c>
      <c r="H82" s="381">
        <f t="shared" si="22"/>
        <v>9000</v>
      </c>
      <c r="I82" s="118">
        <v>96</v>
      </c>
      <c r="J82" s="117">
        <f t="shared" si="23"/>
        <v>18000</v>
      </c>
      <c r="K82" s="117" t="s">
        <v>95</v>
      </c>
      <c r="L82" s="381"/>
      <c r="M82" s="381"/>
      <c r="N82" s="381"/>
      <c r="O82" s="381"/>
      <c r="P82" s="381"/>
      <c r="Q82" s="381"/>
      <c r="R82" s="381"/>
      <c r="S82" s="117">
        <f t="shared" si="24"/>
        <v>0</v>
      </c>
      <c r="T82" s="117"/>
      <c r="U82" s="120">
        <f>SUM(J82-S82)</f>
        <v>18000</v>
      </c>
      <c r="V82" s="382"/>
      <c r="W82" s="382"/>
      <c r="X82" s="121"/>
      <c r="Y82" s="121"/>
      <c r="Z82" s="121"/>
      <c r="AA82" s="121"/>
      <c r="AB82" s="121"/>
    </row>
    <row r="83" spans="1:61" ht="27" customHeight="1" x14ac:dyDescent="0.2">
      <c r="A83" s="112">
        <v>69</v>
      </c>
      <c r="B83" s="113" t="s">
        <v>236</v>
      </c>
      <c r="C83" s="114" t="s">
        <v>94</v>
      </c>
      <c r="D83" s="115">
        <v>15</v>
      </c>
      <c r="E83" s="116">
        <v>33575</v>
      </c>
      <c r="F83" s="381">
        <f t="shared" si="21"/>
        <v>9000</v>
      </c>
      <c r="G83" s="118">
        <v>96</v>
      </c>
      <c r="H83" s="381">
        <f t="shared" si="22"/>
        <v>9000</v>
      </c>
      <c r="I83" s="118">
        <v>96</v>
      </c>
      <c r="J83" s="117">
        <f t="shared" si="23"/>
        <v>18000</v>
      </c>
      <c r="K83" s="117" t="s">
        <v>95</v>
      </c>
      <c r="L83" s="381"/>
      <c r="M83" s="381"/>
      <c r="N83" s="381"/>
      <c r="O83" s="381"/>
      <c r="P83" s="381"/>
      <c r="Q83" s="381"/>
      <c r="R83" s="381"/>
      <c r="S83" s="117">
        <f t="shared" si="24"/>
        <v>0</v>
      </c>
      <c r="T83" s="117"/>
      <c r="U83" s="120">
        <f>SUM(J83)-S83</f>
        <v>18000</v>
      </c>
      <c r="V83" s="382"/>
      <c r="W83" s="382"/>
      <c r="X83" s="142"/>
      <c r="Y83" s="142"/>
      <c r="Z83" s="142"/>
      <c r="AA83" s="142"/>
      <c r="AB83" s="142"/>
      <c r="AC83" s="142"/>
      <c r="AD83" s="142"/>
      <c r="AE83" s="142"/>
      <c r="AF83" s="142"/>
      <c r="AG83" s="142"/>
      <c r="AH83" s="142"/>
      <c r="AI83" s="142"/>
      <c r="AJ83" s="142"/>
      <c r="AK83" s="142"/>
      <c r="AL83" s="142"/>
      <c r="AM83" s="142"/>
      <c r="AN83" s="142"/>
      <c r="AO83" s="142"/>
      <c r="AP83" s="142"/>
      <c r="AQ83" s="142"/>
      <c r="AR83" s="142"/>
      <c r="AS83" s="142"/>
      <c r="AT83" s="142"/>
      <c r="AU83" s="142"/>
      <c r="AV83" s="142"/>
      <c r="AW83" s="142"/>
      <c r="AX83" s="142"/>
      <c r="AY83" s="142"/>
    </row>
    <row r="84" spans="1:61" ht="27" customHeight="1" x14ac:dyDescent="0.2">
      <c r="A84" s="112">
        <v>70</v>
      </c>
      <c r="B84" s="113" t="s">
        <v>237</v>
      </c>
      <c r="C84" s="114" t="s">
        <v>94</v>
      </c>
      <c r="D84" s="115">
        <v>15</v>
      </c>
      <c r="E84" s="116">
        <v>33575</v>
      </c>
      <c r="F84" s="381">
        <f t="shared" si="21"/>
        <v>9000</v>
      </c>
      <c r="G84" s="118">
        <v>96</v>
      </c>
      <c r="H84" s="381">
        <f t="shared" si="22"/>
        <v>9000</v>
      </c>
      <c r="I84" s="118">
        <v>96</v>
      </c>
      <c r="J84" s="117">
        <f t="shared" si="23"/>
        <v>18000</v>
      </c>
      <c r="K84" s="117" t="s">
        <v>95</v>
      </c>
      <c r="L84" s="381"/>
      <c r="M84" s="381"/>
      <c r="N84" s="381"/>
      <c r="O84" s="381"/>
      <c r="P84" s="381"/>
      <c r="Q84" s="381"/>
      <c r="R84" s="381"/>
      <c r="S84" s="117">
        <f t="shared" si="24"/>
        <v>0</v>
      </c>
      <c r="T84" s="117"/>
      <c r="U84" s="120">
        <f>SUM(J84)-S84</f>
        <v>18000</v>
      </c>
      <c r="V84" s="382"/>
      <c r="W84" s="382"/>
      <c r="X84" s="142"/>
      <c r="Y84" s="142"/>
      <c r="Z84" s="142"/>
      <c r="AA84" s="142"/>
      <c r="AB84" s="142"/>
      <c r="AC84" s="142"/>
      <c r="AD84" s="142"/>
      <c r="AE84" s="142"/>
      <c r="AF84" s="142"/>
      <c r="AG84" s="142"/>
      <c r="AH84" s="142"/>
      <c r="AI84" s="142"/>
      <c r="AJ84" s="142"/>
      <c r="AK84" s="142"/>
      <c r="AL84" s="142"/>
      <c r="AM84" s="142"/>
      <c r="AN84" s="142"/>
      <c r="AO84" s="142"/>
      <c r="AP84" s="142"/>
      <c r="AQ84" s="142"/>
      <c r="AR84" s="142"/>
      <c r="AS84" s="142"/>
      <c r="AT84" s="142"/>
      <c r="AU84" s="142"/>
      <c r="AV84" s="142"/>
      <c r="AW84" s="142"/>
      <c r="AX84" s="142"/>
      <c r="AY84" s="142"/>
    </row>
    <row r="85" spans="1:61" ht="27" customHeight="1" x14ac:dyDescent="0.2">
      <c r="A85" s="112">
        <v>71</v>
      </c>
      <c r="B85" s="113" t="s">
        <v>238</v>
      </c>
      <c r="C85" s="114" t="s">
        <v>94</v>
      </c>
      <c r="D85" s="115">
        <v>15</v>
      </c>
      <c r="E85" s="116">
        <v>33575</v>
      </c>
      <c r="F85" s="381">
        <f t="shared" si="21"/>
        <v>9000</v>
      </c>
      <c r="G85" s="118">
        <v>96</v>
      </c>
      <c r="H85" s="381">
        <f t="shared" si="22"/>
        <v>9000</v>
      </c>
      <c r="I85" s="118">
        <v>96</v>
      </c>
      <c r="J85" s="117">
        <f t="shared" si="23"/>
        <v>18000</v>
      </c>
      <c r="K85" s="117" t="s">
        <v>95</v>
      </c>
      <c r="L85" s="381"/>
      <c r="M85" s="119"/>
      <c r="N85" s="119"/>
      <c r="O85" s="119"/>
      <c r="P85" s="119"/>
      <c r="Q85" s="119"/>
      <c r="R85" s="119"/>
      <c r="S85" s="117">
        <f t="shared" si="24"/>
        <v>0</v>
      </c>
      <c r="T85" s="117"/>
      <c r="U85" s="408">
        <f>SUM(J85)-S85</f>
        <v>18000</v>
      </c>
      <c r="V85" s="382"/>
      <c r="W85" s="389"/>
      <c r="X85" s="142"/>
      <c r="Y85" s="142"/>
      <c r="Z85" s="142"/>
      <c r="AA85" s="142"/>
      <c r="AB85" s="142"/>
      <c r="AC85" s="142"/>
      <c r="AD85" s="142"/>
      <c r="AE85" s="142"/>
      <c r="AF85" s="142"/>
      <c r="AG85" s="142"/>
      <c r="AH85" s="142"/>
      <c r="AI85" s="142"/>
      <c r="AJ85" s="142"/>
      <c r="AK85" s="142"/>
      <c r="AL85" s="142"/>
      <c r="AM85" s="142"/>
      <c r="AN85" s="142"/>
      <c r="AO85" s="142"/>
      <c r="AP85" s="142"/>
      <c r="AQ85" s="142"/>
      <c r="AR85" s="142"/>
      <c r="AS85" s="142"/>
      <c r="AT85" s="142"/>
      <c r="AU85" s="142"/>
      <c r="AV85" s="142"/>
      <c r="AW85" s="142"/>
      <c r="AX85" s="142"/>
      <c r="AY85" s="142"/>
    </row>
    <row r="86" spans="1:61" ht="27" customHeight="1" x14ac:dyDescent="0.2">
      <c r="A86" s="112">
        <v>72</v>
      </c>
      <c r="B86" s="113" t="s">
        <v>239</v>
      </c>
      <c r="C86" s="114" t="s">
        <v>94</v>
      </c>
      <c r="D86" s="115">
        <v>15</v>
      </c>
      <c r="E86" s="116">
        <v>33575</v>
      </c>
      <c r="F86" s="381">
        <f t="shared" si="21"/>
        <v>9000</v>
      </c>
      <c r="G86" s="118">
        <v>96</v>
      </c>
      <c r="H86" s="381">
        <f t="shared" si="22"/>
        <v>9000</v>
      </c>
      <c r="I86" s="118">
        <v>96</v>
      </c>
      <c r="J86" s="117">
        <f t="shared" si="23"/>
        <v>18000</v>
      </c>
      <c r="K86" s="117" t="s">
        <v>95</v>
      </c>
      <c r="L86" s="381"/>
      <c r="M86" s="381"/>
      <c r="N86" s="381"/>
      <c r="O86" s="381"/>
      <c r="P86" s="381"/>
      <c r="Q86" s="381"/>
      <c r="R86" s="381"/>
      <c r="S86" s="117">
        <f t="shared" si="24"/>
        <v>0</v>
      </c>
      <c r="T86" s="117"/>
      <c r="U86" s="120">
        <f>SUM(J86-S86)</f>
        <v>18000</v>
      </c>
      <c r="V86" s="382"/>
      <c r="W86" s="382"/>
      <c r="X86" s="142"/>
      <c r="Y86" s="142"/>
      <c r="Z86" s="142"/>
      <c r="AA86" s="142"/>
      <c r="AB86" s="142"/>
      <c r="AC86" s="142"/>
      <c r="AD86" s="142"/>
      <c r="AE86" s="142"/>
      <c r="AF86" s="142"/>
      <c r="AG86" s="142"/>
      <c r="AH86" s="142"/>
      <c r="AI86" s="142"/>
      <c r="AJ86" s="142"/>
      <c r="AK86" s="142"/>
      <c r="AL86" s="142"/>
      <c r="AM86" s="142"/>
      <c r="AN86" s="142"/>
      <c r="AO86" s="142"/>
      <c r="AP86" s="142"/>
      <c r="AQ86" s="142"/>
      <c r="AR86" s="142"/>
      <c r="AS86" s="142"/>
      <c r="AT86" s="142"/>
      <c r="AU86" s="142"/>
      <c r="AV86" s="142"/>
      <c r="AW86" s="142"/>
      <c r="AX86" s="142"/>
      <c r="AY86" s="142"/>
    </row>
    <row r="87" spans="1:61" ht="27" customHeight="1" x14ac:dyDescent="0.2">
      <c r="A87" s="112">
        <v>73</v>
      </c>
      <c r="B87" s="113" t="s">
        <v>240</v>
      </c>
      <c r="C87" s="114" t="s">
        <v>94</v>
      </c>
      <c r="D87" s="115">
        <v>15</v>
      </c>
      <c r="E87" s="116">
        <v>33575</v>
      </c>
      <c r="F87" s="381">
        <f t="shared" si="21"/>
        <v>9000</v>
      </c>
      <c r="G87" s="118">
        <v>96</v>
      </c>
      <c r="H87" s="381">
        <f t="shared" si="22"/>
        <v>9000</v>
      </c>
      <c r="I87" s="118">
        <v>96</v>
      </c>
      <c r="J87" s="117">
        <f t="shared" si="23"/>
        <v>18000</v>
      </c>
      <c r="K87" s="117" t="s">
        <v>95</v>
      </c>
      <c r="L87" s="381"/>
      <c r="M87" s="381"/>
      <c r="N87" s="381"/>
      <c r="O87" s="381"/>
      <c r="P87" s="381"/>
      <c r="Q87" s="381"/>
      <c r="R87" s="381"/>
      <c r="S87" s="117">
        <f t="shared" si="24"/>
        <v>0</v>
      </c>
      <c r="T87" s="117"/>
      <c r="U87" s="120">
        <f>SUM(J87-S87)</f>
        <v>18000</v>
      </c>
      <c r="V87" s="382"/>
      <c r="W87" s="382"/>
      <c r="X87" s="142"/>
      <c r="Y87" s="142"/>
      <c r="Z87" s="142"/>
      <c r="AA87" s="142"/>
      <c r="AB87" s="142"/>
      <c r="AC87" s="142"/>
      <c r="AD87" s="142"/>
      <c r="AE87" s="142"/>
      <c r="AF87" s="142"/>
      <c r="AG87" s="142"/>
      <c r="AH87" s="142"/>
      <c r="AI87" s="142"/>
      <c r="AJ87" s="142"/>
      <c r="AK87" s="142"/>
      <c r="AL87" s="142"/>
      <c r="AM87" s="142"/>
      <c r="AN87" s="142"/>
      <c r="AO87" s="142"/>
      <c r="AP87" s="142"/>
      <c r="AQ87" s="142"/>
      <c r="AR87" s="142"/>
      <c r="AS87" s="142"/>
      <c r="AT87" s="142"/>
      <c r="AU87" s="142"/>
      <c r="AV87" s="142"/>
      <c r="AW87" s="142"/>
      <c r="AX87" s="142"/>
      <c r="AY87" s="142"/>
    </row>
    <row r="88" spans="1:61" ht="27" customHeight="1" x14ac:dyDescent="0.2">
      <c r="A88" s="112">
        <v>74</v>
      </c>
      <c r="B88" s="113" t="s">
        <v>241</v>
      </c>
      <c r="C88" s="114" t="s">
        <v>94</v>
      </c>
      <c r="D88" s="115">
        <v>15</v>
      </c>
      <c r="E88" s="116">
        <v>33575</v>
      </c>
      <c r="F88" s="381">
        <f t="shared" si="21"/>
        <v>9000</v>
      </c>
      <c r="G88" s="118">
        <v>96</v>
      </c>
      <c r="H88" s="381">
        <f t="shared" si="22"/>
        <v>9000</v>
      </c>
      <c r="I88" s="118">
        <v>96</v>
      </c>
      <c r="J88" s="117">
        <f t="shared" si="23"/>
        <v>18000</v>
      </c>
      <c r="K88" s="117" t="s">
        <v>95</v>
      </c>
      <c r="L88" s="381"/>
      <c r="M88" s="381"/>
      <c r="N88" s="381"/>
      <c r="O88" s="381"/>
      <c r="P88" s="381"/>
      <c r="Q88" s="381"/>
      <c r="R88" s="381"/>
      <c r="S88" s="117">
        <f t="shared" si="24"/>
        <v>0</v>
      </c>
      <c r="T88" s="117"/>
      <c r="U88" s="120">
        <f>SUM(J88-S88)</f>
        <v>18000</v>
      </c>
      <c r="V88" s="382"/>
      <c r="W88" s="382"/>
      <c r="X88" s="142"/>
      <c r="Y88" s="142"/>
      <c r="Z88" s="142"/>
      <c r="AA88" s="142"/>
      <c r="AB88" s="142"/>
      <c r="AC88" s="142"/>
      <c r="AD88" s="142"/>
      <c r="AE88" s="142"/>
      <c r="AF88" s="142"/>
      <c r="AG88" s="142"/>
      <c r="AH88" s="142"/>
      <c r="AI88" s="142"/>
      <c r="AJ88" s="142"/>
      <c r="AK88" s="142"/>
      <c r="AL88" s="142"/>
      <c r="AM88" s="142"/>
      <c r="AN88" s="142"/>
      <c r="AO88" s="142"/>
      <c r="AP88" s="142"/>
      <c r="AQ88" s="142"/>
      <c r="AR88" s="142"/>
      <c r="AS88" s="142"/>
      <c r="AT88" s="142"/>
      <c r="AU88" s="142"/>
      <c r="AV88" s="142"/>
      <c r="AW88" s="142"/>
      <c r="AX88" s="142"/>
      <c r="AY88" s="142"/>
    </row>
    <row r="89" spans="1:61" ht="27" customHeight="1" x14ac:dyDescent="0.2">
      <c r="A89" s="112">
        <v>75</v>
      </c>
      <c r="B89" s="113" t="s">
        <v>242</v>
      </c>
      <c r="C89" s="114" t="s">
        <v>94</v>
      </c>
      <c r="D89" s="115">
        <v>15</v>
      </c>
      <c r="E89" s="116">
        <v>33575</v>
      </c>
      <c r="F89" s="381">
        <f t="shared" si="21"/>
        <v>9000</v>
      </c>
      <c r="G89" s="118">
        <v>96</v>
      </c>
      <c r="H89" s="381">
        <f t="shared" si="22"/>
        <v>9000</v>
      </c>
      <c r="I89" s="118">
        <v>96</v>
      </c>
      <c r="J89" s="117">
        <f t="shared" si="23"/>
        <v>18000</v>
      </c>
      <c r="K89" s="117" t="s">
        <v>95</v>
      </c>
      <c r="L89" s="381"/>
      <c r="M89" s="381"/>
      <c r="N89" s="381"/>
      <c r="O89" s="381"/>
      <c r="P89" s="381"/>
      <c r="Q89" s="381"/>
      <c r="R89" s="381"/>
      <c r="S89" s="117">
        <f t="shared" si="24"/>
        <v>0</v>
      </c>
      <c r="T89" s="117"/>
      <c r="U89" s="120">
        <f>SUM(J89-S89)</f>
        <v>18000</v>
      </c>
      <c r="V89" s="382"/>
      <c r="W89" s="415"/>
      <c r="X89" s="142"/>
      <c r="Y89" s="142"/>
      <c r="Z89" s="142"/>
      <c r="AA89" s="142"/>
      <c r="AB89" s="142"/>
      <c r="AC89" s="142"/>
      <c r="AD89" s="142"/>
      <c r="AE89" s="142"/>
      <c r="AF89" s="142"/>
      <c r="AG89" s="142"/>
      <c r="AH89" s="142"/>
      <c r="AI89" s="142"/>
      <c r="AJ89" s="142"/>
      <c r="AK89" s="142"/>
      <c r="AL89" s="142"/>
      <c r="AM89" s="142"/>
      <c r="AN89" s="142"/>
      <c r="AO89" s="142"/>
      <c r="AP89" s="142"/>
      <c r="AQ89" s="142"/>
      <c r="AR89" s="142"/>
      <c r="AS89" s="142"/>
      <c r="AT89" s="142"/>
      <c r="AU89" s="142"/>
      <c r="AV89" s="142"/>
      <c r="AW89" s="142"/>
      <c r="AX89" s="142"/>
      <c r="AY89" s="142"/>
    </row>
    <row r="90" spans="1:61" ht="27" customHeight="1" x14ac:dyDescent="0.2">
      <c r="A90" s="112">
        <v>76</v>
      </c>
      <c r="B90" s="113" t="s">
        <v>243</v>
      </c>
      <c r="C90" s="114" t="s">
        <v>94</v>
      </c>
      <c r="D90" s="115">
        <v>15</v>
      </c>
      <c r="E90" s="116">
        <v>33575</v>
      </c>
      <c r="F90" s="381">
        <f t="shared" si="21"/>
        <v>9000</v>
      </c>
      <c r="G90" s="118">
        <v>96</v>
      </c>
      <c r="H90" s="381">
        <f t="shared" si="22"/>
        <v>9000</v>
      </c>
      <c r="I90" s="118">
        <v>96</v>
      </c>
      <c r="J90" s="117">
        <f t="shared" si="23"/>
        <v>18000</v>
      </c>
      <c r="K90" s="117" t="s">
        <v>95</v>
      </c>
      <c r="L90" s="381"/>
      <c r="M90" s="381"/>
      <c r="N90" s="381"/>
      <c r="O90" s="381"/>
      <c r="P90" s="381"/>
      <c r="Q90" s="381"/>
      <c r="R90" s="381"/>
      <c r="S90" s="117">
        <f t="shared" si="24"/>
        <v>0</v>
      </c>
      <c r="T90" s="117"/>
      <c r="U90" s="120">
        <f>SUM(J90)-S90</f>
        <v>18000</v>
      </c>
      <c r="V90" s="382"/>
      <c r="W90" s="382"/>
      <c r="X90" s="142"/>
      <c r="Y90" s="142"/>
      <c r="Z90" s="142"/>
      <c r="AA90" s="142"/>
      <c r="AB90" s="142"/>
      <c r="AC90" s="142"/>
      <c r="AD90" s="142"/>
      <c r="AE90" s="142"/>
      <c r="AF90" s="142"/>
      <c r="AG90" s="142"/>
      <c r="AH90" s="142"/>
      <c r="AI90" s="142"/>
      <c r="AJ90" s="142"/>
      <c r="AK90" s="142"/>
      <c r="AL90" s="142"/>
      <c r="AM90" s="142"/>
      <c r="AN90" s="142"/>
      <c r="AO90" s="142"/>
      <c r="AP90" s="142"/>
      <c r="AQ90" s="142"/>
      <c r="AR90" s="142"/>
      <c r="AS90" s="142"/>
      <c r="AT90" s="142"/>
      <c r="AU90" s="142"/>
      <c r="AV90" s="142"/>
      <c r="AW90" s="142"/>
      <c r="AX90" s="142"/>
      <c r="AY90" s="142"/>
    </row>
    <row r="91" spans="1:61" ht="27" customHeight="1" x14ac:dyDescent="0.2">
      <c r="A91" s="112">
        <v>77</v>
      </c>
      <c r="B91" s="124" t="s">
        <v>244</v>
      </c>
      <c r="C91" s="114" t="s">
        <v>94</v>
      </c>
      <c r="D91" s="115">
        <v>15</v>
      </c>
      <c r="E91" s="116">
        <v>33575</v>
      </c>
      <c r="F91" s="381">
        <f t="shared" si="21"/>
        <v>9000</v>
      </c>
      <c r="G91" s="118">
        <v>96</v>
      </c>
      <c r="H91" s="381">
        <f t="shared" si="22"/>
        <v>9000</v>
      </c>
      <c r="I91" s="118">
        <v>96</v>
      </c>
      <c r="J91" s="117">
        <f t="shared" si="23"/>
        <v>18000</v>
      </c>
      <c r="K91" s="117" t="s">
        <v>95</v>
      </c>
      <c r="L91" s="381"/>
      <c r="M91" s="381"/>
      <c r="N91" s="381"/>
      <c r="O91" s="381"/>
      <c r="P91" s="381"/>
      <c r="Q91" s="381"/>
      <c r="R91" s="381"/>
      <c r="S91" s="117">
        <f t="shared" si="24"/>
        <v>0</v>
      </c>
      <c r="T91" s="117"/>
      <c r="U91" s="120">
        <f>SUM(J91)-S91</f>
        <v>18000</v>
      </c>
      <c r="V91" s="382"/>
      <c r="W91" s="382"/>
      <c r="X91" s="142"/>
      <c r="Y91" s="142"/>
      <c r="Z91" s="142"/>
      <c r="AA91" s="142"/>
      <c r="AB91" s="142"/>
      <c r="AC91" s="142"/>
      <c r="AD91" s="142"/>
      <c r="AE91" s="142"/>
      <c r="AF91" s="142"/>
      <c r="AG91" s="142"/>
      <c r="AH91" s="142"/>
      <c r="AI91" s="142"/>
      <c r="AJ91" s="142"/>
      <c r="AK91" s="142"/>
      <c r="AL91" s="142"/>
      <c r="AM91" s="142"/>
      <c r="AN91" s="142"/>
      <c r="AO91" s="142"/>
      <c r="AP91" s="142"/>
      <c r="AQ91" s="142"/>
      <c r="AR91" s="142"/>
      <c r="AS91" s="142"/>
      <c r="AT91" s="142"/>
      <c r="AU91" s="142"/>
      <c r="AV91" s="142"/>
      <c r="AW91" s="142"/>
      <c r="AX91" s="142"/>
      <c r="AY91" s="142"/>
    </row>
    <row r="92" spans="1:61" ht="27" customHeight="1" x14ac:dyDescent="0.2">
      <c r="A92" s="112">
        <v>78</v>
      </c>
      <c r="B92" s="113" t="s">
        <v>245</v>
      </c>
      <c r="C92" s="114" t="s">
        <v>94</v>
      </c>
      <c r="D92" s="115">
        <v>15</v>
      </c>
      <c r="E92" s="116">
        <v>33575</v>
      </c>
      <c r="F92" s="381">
        <f t="shared" si="21"/>
        <v>9000</v>
      </c>
      <c r="G92" s="118">
        <v>96</v>
      </c>
      <c r="H92" s="381">
        <f t="shared" si="22"/>
        <v>9000</v>
      </c>
      <c r="I92" s="118">
        <v>96</v>
      </c>
      <c r="J92" s="117">
        <f t="shared" si="23"/>
        <v>18000</v>
      </c>
      <c r="K92" s="117" t="s">
        <v>95</v>
      </c>
      <c r="L92" s="381"/>
      <c r="M92" s="381"/>
      <c r="N92" s="381"/>
      <c r="O92" s="381"/>
      <c r="P92" s="381"/>
      <c r="Q92" s="381"/>
      <c r="R92" s="381"/>
      <c r="S92" s="117">
        <f t="shared" si="24"/>
        <v>0</v>
      </c>
      <c r="T92" s="117"/>
      <c r="U92" s="120">
        <f>SUM(J92)-S92</f>
        <v>18000</v>
      </c>
      <c r="V92" s="382"/>
      <c r="W92" s="382"/>
      <c r="AR92" s="142"/>
      <c r="AS92" s="142"/>
      <c r="AT92" s="142"/>
      <c r="AU92" s="142"/>
      <c r="AV92" s="142"/>
      <c r="AW92" s="142"/>
      <c r="AX92" s="142"/>
      <c r="AY92" s="142"/>
    </row>
    <row r="93" spans="1:61" s="407" customFormat="1" ht="27" customHeight="1" x14ac:dyDescent="0.25">
      <c r="A93" s="112">
        <v>79</v>
      </c>
      <c r="B93" s="113" t="s">
        <v>246</v>
      </c>
      <c r="C93" s="114" t="s">
        <v>94</v>
      </c>
      <c r="D93" s="115">
        <v>15</v>
      </c>
      <c r="E93" s="116">
        <v>33575</v>
      </c>
      <c r="F93" s="381">
        <f t="shared" si="21"/>
        <v>9000</v>
      </c>
      <c r="G93" s="118">
        <v>96</v>
      </c>
      <c r="H93" s="381">
        <f t="shared" si="22"/>
        <v>9000</v>
      </c>
      <c r="I93" s="118">
        <v>96</v>
      </c>
      <c r="J93" s="117">
        <f t="shared" si="23"/>
        <v>18000</v>
      </c>
      <c r="K93" s="117" t="s">
        <v>95</v>
      </c>
      <c r="L93" s="381"/>
      <c r="M93" s="381"/>
      <c r="N93" s="381"/>
      <c r="O93" s="381"/>
      <c r="P93" s="381"/>
      <c r="Q93" s="381"/>
      <c r="R93" s="381"/>
      <c r="S93" s="117">
        <f t="shared" si="24"/>
        <v>0</v>
      </c>
      <c r="T93" s="117"/>
      <c r="U93" s="120">
        <f>SUM(J93)-S93</f>
        <v>18000</v>
      </c>
      <c r="V93" s="382"/>
      <c r="W93" s="382"/>
      <c r="X93" s="406"/>
      <c r="Y93" s="406"/>
      <c r="Z93" s="406"/>
      <c r="AA93" s="406"/>
      <c r="AB93" s="406"/>
      <c r="AC93" s="406"/>
      <c r="AD93" s="406"/>
      <c r="AE93" s="406"/>
      <c r="AF93" s="406"/>
      <c r="AG93" s="406"/>
      <c r="AH93" s="406"/>
      <c r="AI93" s="406"/>
      <c r="AJ93" s="406"/>
      <c r="AK93" s="406"/>
      <c r="AL93" s="406"/>
      <c r="AM93" s="406"/>
      <c r="AN93" s="406"/>
      <c r="AO93" s="406"/>
      <c r="AP93" s="406"/>
      <c r="AQ93" s="406"/>
      <c r="AR93" s="406"/>
      <c r="AS93" s="406"/>
      <c r="AT93" s="406"/>
      <c r="AU93" s="406"/>
      <c r="AV93" s="406"/>
      <c r="AW93" s="406"/>
      <c r="AX93" s="406"/>
      <c r="AY93" s="406"/>
      <c r="AZ93" s="406"/>
      <c r="BA93" s="406"/>
      <c r="BB93" s="406"/>
      <c r="BC93" s="406"/>
      <c r="BD93" s="406"/>
      <c r="BE93" s="406"/>
      <c r="BF93" s="406"/>
      <c r="BG93" s="406"/>
      <c r="BH93" s="406"/>
      <c r="BI93" s="406"/>
    </row>
    <row r="94" spans="1:61" ht="27" customHeight="1" x14ac:dyDescent="0.2">
      <c r="A94" s="112">
        <v>80</v>
      </c>
      <c r="B94" s="113" t="s">
        <v>247</v>
      </c>
      <c r="C94" s="114" t="s">
        <v>94</v>
      </c>
      <c r="D94" s="115">
        <v>15</v>
      </c>
      <c r="E94" s="116">
        <v>33575</v>
      </c>
      <c r="F94" s="381">
        <f t="shared" si="21"/>
        <v>9000</v>
      </c>
      <c r="G94" s="118">
        <v>96</v>
      </c>
      <c r="H94" s="381">
        <f t="shared" si="22"/>
        <v>9000</v>
      </c>
      <c r="I94" s="118">
        <v>96</v>
      </c>
      <c r="J94" s="117">
        <f t="shared" si="23"/>
        <v>18000</v>
      </c>
      <c r="K94" s="117" t="s">
        <v>95</v>
      </c>
      <c r="L94" s="381"/>
      <c r="M94" s="381"/>
      <c r="N94" s="381"/>
      <c r="O94" s="381"/>
      <c r="P94" s="381"/>
      <c r="Q94" s="381"/>
      <c r="R94" s="381"/>
      <c r="S94" s="117"/>
      <c r="T94" s="117"/>
      <c r="U94" s="120">
        <f>SUM(J94)-S94</f>
        <v>18000</v>
      </c>
      <c r="V94" s="382"/>
      <c r="W94" s="382"/>
      <c r="X94" s="142"/>
      <c r="Y94" s="142"/>
      <c r="Z94" s="142"/>
      <c r="AA94" s="142"/>
      <c r="AB94" s="142"/>
      <c r="AC94" s="142"/>
      <c r="AD94" s="142"/>
      <c r="AE94" s="142"/>
      <c r="AF94" s="142"/>
      <c r="AG94" s="142"/>
      <c r="AH94" s="142"/>
      <c r="AI94" s="142"/>
      <c r="AJ94" s="142"/>
      <c r="AK94" s="142"/>
      <c r="AL94" s="142"/>
      <c r="AM94" s="142"/>
      <c r="AN94" s="142"/>
      <c r="AO94" s="142"/>
      <c r="AP94" s="142"/>
      <c r="AQ94" s="142"/>
      <c r="AR94" s="142"/>
      <c r="AS94" s="142"/>
      <c r="AT94" s="142"/>
      <c r="AU94" s="142"/>
      <c r="AV94" s="142"/>
      <c r="AW94" s="142"/>
      <c r="AX94" s="142"/>
      <c r="AY94" s="142"/>
    </row>
    <row r="95" spans="1:61" s="414" customFormat="1" ht="27" customHeight="1" x14ac:dyDescent="0.25">
      <c r="A95" s="392"/>
      <c r="B95" s="409" t="s">
        <v>186</v>
      </c>
      <c r="C95" s="410"/>
      <c r="D95" s="411"/>
      <c r="E95" s="412"/>
      <c r="F95" s="397">
        <f>SUM(F75:F94)</f>
        <v>180000</v>
      </c>
      <c r="G95" s="397"/>
      <c r="H95" s="397">
        <f>SUM(H75:H94)</f>
        <v>180000</v>
      </c>
      <c r="I95" s="397"/>
      <c r="J95" s="397">
        <f>SUM(J75:J94)</f>
        <v>360000</v>
      </c>
      <c r="K95" s="398"/>
      <c r="L95" s="398">
        <f t="shared" ref="L95:T95" si="25">SUM(L75:L94)</f>
        <v>0</v>
      </c>
      <c r="M95" s="398">
        <f t="shared" si="25"/>
        <v>0</v>
      </c>
      <c r="N95" s="398">
        <f t="shared" si="25"/>
        <v>0</v>
      </c>
      <c r="O95" s="398">
        <f t="shared" si="25"/>
        <v>0</v>
      </c>
      <c r="P95" s="398">
        <f t="shared" si="25"/>
        <v>0</v>
      </c>
      <c r="Q95" s="398">
        <f t="shared" si="25"/>
        <v>0</v>
      </c>
      <c r="R95" s="398">
        <f t="shared" si="25"/>
        <v>0</v>
      </c>
      <c r="S95" s="398">
        <f t="shared" si="25"/>
        <v>0</v>
      </c>
      <c r="T95" s="398">
        <f t="shared" si="25"/>
        <v>0</v>
      </c>
      <c r="U95" s="398">
        <f>SUM(U75:U94)</f>
        <v>360000</v>
      </c>
      <c r="V95" s="413"/>
      <c r="W95" s="409"/>
    </row>
    <row r="96" spans="1:61" ht="27" customHeight="1" x14ac:dyDescent="0.2">
      <c r="A96" s="112">
        <v>81</v>
      </c>
      <c r="B96" s="113" t="s">
        <v>248</v>
      </c>
      <c r="C96" s="114" t="s">
        <v>94</v>
      </c>
      <c r="D96" s="115">
        <v>15</v>
      </c>
      <c r="E96" s="116">
        <v>33575</v>
      </c>
      <c r="F96" s="381">
        <f>G96/96*9000</f>
        <v>9000</v>
      </c>
      <c r="G96" s="118">
        <v>96</v>
      </c>
      <c r="H96" s="381">
        <f>I96/96*9000</f>
        <v>9000</v>
      </c>
      <c r="I96" s="118">
        <v>96</v>
      </c>
      <c r="J96" s="117">
        <f>F96+H96</f>
        <v>18000</v>
      </c>
      <c r="K96" s="117" t="s">
        <v>95</v>
      </c>
      <c r="L96" s="381"/>
      <c r="M96" s="381"/>
      <c r="N96" s="381"/>
      <c r="O96" s="381"/>
      <c r="P96" s="381"/>
      <c r="Q96" s="381"/>
      <c r="R96" s="381"/>
      <c r="S96" s="117">
        <f t="shared" ref="S96:S110" si="26">SUM(L96:R96)</f>
        <v>0</v>
      </c>
      <c r="T96" s="117"/>
      <c r="U96" s="120">
        <f>SUM(J96)-S96</f>
        <v>18000</v>
      </c>
      <c r="V96" s="382"/>
      <c r="W96" s="38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</row>
    <row r="97" spans="1:61" ht="27" customHeight="1" x14ac:dyDescent="0.2">
      <c r="A97" s="112">
        <v>82</v>
      </c>
      <c r="B97" s="113" t="s">
        <v>249</v>
      </c>
      <c r="C97" s="114" t="s">
        <v>94</v>
      </c>
      <c r="D97" s="115">
        <v>15</v>
      </c>
      <c r="E97" s="116">
        <v>33575</v>
      </c>
      <c r="F97" s="381">
        <f t="shared" ref="F97:F115" si="27">G97/96*9000</f>
        <v>9000</v>
      </c>
      <c r="G97" s="118">
        <v>96</v>
      </c>
      <c r="H97" s="381">
        <f t="shared" ref="H97:H115" si="28">I97/96*9000</f>
        <v>9000</v>
      </c>
      <c r="I97" s="118">
        <v>96</v>
      </c>
      <c r="J97" s="117">
        <f t="shared" ref="J97:J115" si="29">F97+H97</f>
        <v>18000</v>
      </c>
      <c r="K97" s="117" t="s">
        <v>95</v>
      </c>
      <c r="L97" s="381"/>
      <c r="M97" s="381"/>
      <c r="N97" s="381"/>
      <c r="O97" s="381"/>
      <c r="P97" s="381"/>
      <c r="Q97" s="381"/>
      <c r="R97" s="381"/>
      <c r="S97" s="117">
        <f t="shared" si="26"/>
        <v>0</v>
      </c>
      <c r="T97" s="117"/>
      <c r="U97" s="120">
        <f>SUM(J97)-S97+T97</f>
        <v>18000</v>
      </c>
      <c r="V97" s="382"/>
      <c r="W97" s="382"/>
      <c r="X97" s="142"/>
      <c r="Y97" s="142"/>
      <c r="Z97" s="142"/>
      <c r="AA97" s="142"/>
      <c r="AB97" s="142"/>
      <c r="AC97" s="142"/>
      <c r="AD97" s="142"/>
      <c r="AE97" s="142"/>
      <c r="AF97" s="142"/>
      <c r="AG97" s="142"/>
      <c r="AH97" s="142"/>
      <c r="AI97" s="142"/>
      <c r="AJ97" s="142"/>
      <c r="AK97" s="142"/>
      <c r="AL97" s="142"/>
      <c r="AM97" s="142"/>
      <c r="AN97" s="142"/>
      <c r="AO97" s="142"/>
      <c r="AP97" s="142"/>
      <c r="AQ97" s="142"/>
      <c r="AR97" s="142"/>
      <c r="AS97" s="142"/>
      <c r="AT97" s="142"/>
      <c r="AU97" s="142"/>
      <c r="AV97" s="142"/>
      <c r="AW97" s="142"/>
      <c r="AX97" s="142"/>
      <c r="AY97" s="142"/>
    </row>
    <row r="98" spans="1:61" ht="27" customHeight="1" x14ac:dyDescent="0.2">
      <c r="A98" s="112">
        <v>83</v>
      </c>
      <c r="B98" s="113" t="s">
        <v>250</v>
      </c>
      <c r="C98" s="114" t="s">
        <v>94</v>
      </c>
      <c r="D98" s="115">
        <v>15</v>
      </c>
      <c r="E98" s="116">
        <v>33575</v>
      </c>
      <c r="F98" s="381">
        <f t="shared" si="27"/>
        <v>9000</v>
      </c>
      <c r="G98" s="118">
        <v>96</v>
      </c>
      <c r="H98" s="381">
        <f t="shared" si="28"/>
        <v>9000</v>
      </c>
      <c r="I98" s="118">
        <v>96</v>
      </c>
      <c r="J98" s="117">
        <f t="shared" si="29"/>
        <v>18000</v>
      </c>
      <c r="K98" s="117" t="s">
        <v>95</v>
      </c>
      <c r="L98" s="381"/>
      <c r="M98" s="381"/>
      <c r="N98" s="381"/>
      <c r="O98" s="381"/>
      <c r="P98" s="381"/>
      <c r="Q98" s="381"/>
      <c r="R98" s="381"/>
      <c r="S98" s="117">
        <f t="shared" si="26"/>
        <v>0</v>
      </c>
      <c r="T98" s="117"/>
      <c r="U98" s="120">
        <f>SUM(J98)-S98</f>
        <v>18000</v>
      </c>
      <c r="V98" s="382"/>
      <c r="W98" s="382"/>
      <c r="X98" s="142"/>
      <c r="Y98" s="142"/>
      <c r="Z98" s="142"/>
      <c r="AA98" s="142"/>
      <c r="AB98" s="142"/>
      <c r="AC98" s="142"/>
      <c r="AD98" s="142"/>
      <c r="AE98" s="142"/>
      <c r="AF98" s="142"/>
      <c r="AG98" s="142"/>
      <c r="AH98" s="142"/>
      <c r="AI98" s="142"/>
      <c r="AJ98" s="142"/>
      <c r="AK98" s="142"/>
      <c r="AL98" s="142"/>
      <c r="AM98" s="142"/>
      <c r="AN98" s="142"/>
      <c r="AO98" s="142"/>
      <c r="AP98" s="142"/>
      <c r="AQ98" s="142"/>
      <c r="AR98" s="142"/>
      <c r="AS98" s="142"/>
      <c r="AT98" s="142"/>
      <c r="AU98" s="142"/>
      <c r="AV98" s="142"/>
      <c r="AW98" s="142"/>
      <c r="AX98" s="142"/>
      <c r="AY98" s="142"/>
    </row>
    <row r="99" spans="1:61" ht="27" customHeight="1" x14ac:dyDescent="0.2">
      <c r="A99" s="112">
        <v>84</v>
      </c>
      <c r="B99" s="113" t="s">
        <v>251</v>
      </c>
      <c r="C99" s="114" t="s">
        <v>94</v>
      </c>
      <c r="D99" s="115">
        <v>15</v>
      </c>
      <c r="E99" s="116">
        <v>33575</v>
      </c>
      <c r="F99" s="381">
        <f t="shared" si="27"/>
        <v>9000</v>
      </c>
      <c r="G99" s="118">
        <v>96</v>
      </c>
      <c r="H99" s="381">
        <f t="shared" si="28"/>
        <v>9000</v>
      </c>
      <c r="I99" s="118">
        <v>96</v>
      </c>
      <c r="J99" s="117">
        <f t="shared" si="29"/>
        <v>18000</v>
      </c>
      <c r="K99" s="117" t="s">
        <v>95</v>
      </c>
      <c r="L99" s="381"/>
      <c r="M99" s="381"/>
      <c r="N99" s="381"/>
      <c r="O99" s="381"/>
      <c r="P99" s="381"/>
      <c r="Q99" s="381"/>
      <c r="R99" s="381"/>
      <c r="S99" s="117">
        <f t="shared" si="26"/>
        <v>0</v>
      </c>
      <c r="T99" s="117"/>
      <c r="U99" s="120">
        <f>SUM(J99)-S99</f>
        <v>18000</v>
      </c>
      <c r="V99" s="384"/>
      <c r="W99" s="384"/>
      <c r="X99" s="142"/>
      <c r="Y99" s="142"/>
      <c r="Z99" s="142"/>
      <c r="AA99" s="142"/>
      <c r="AB99" s="142"/>
      <c r="AC99" s="142"/>
      <c r="AD99" s="142"/>
      <c r="AE99" s="142"/>
      <c r="AF99" s="142"/>
      <c r="AG99" s="142"/>
      <c r="AH99" s="142"/>
      <c r="AI99" s="142"/>
      <c r="AJ99" s="142"/>
      <c r="AK99" s="142"/>
      <c r="AL99" s="142"/>
      <c r="AM99" s="142"/>
      <c r="AN99" s="142"/>
      <c r="AO99" s="142"/>
      <c r="AP99" s="142"/>
      <c r="AQ99" s="142"/>
      <c r="AR99" s="142"/>
      <c r="AS99" s="142"/>
      <c r="AT99" s="142"/>
      <c r="AU99" s="142"/>
      <c r="AV99" s="142"/>
      <c r="AW99" s="142"/>
      <c r="AX99" s="142"/>
      <c r="AY99" s="142"/>
    </row>
    <row r="100" spans="1:61" s="122" customFormat="1" ht="27" customHeight="1" x14ac:dyDescent="0.2">
      <c r="A100" s="112">
        <v>85</v>
      </c>
      <c r="B100" s="113" t="s">
        <v>252</v>
      </c>
      <c r="C100" s="114" t="s">
        <v>94</v>
      </c>
      <c r="D100" s="115">
        <v>15</v>
      </c>
      <c r="E100" s="116">
        <v>33575</v>
      </c>
      <c r="F100" s="381">
        <f t="shared" si="27"/>
        <v>9000</v>
      </c>
      <c r="G100" s="118">
        <v>96</v>
      </c>
      <c r="H100" s="381">
        <f t="shared" si="28"/>
        <v>9000</v>
      </c>
      <c r="I100" s="118">
        <v>96</v>
      </c>
      <c r="J100" s="117">
        <f t="shared" si="29"/>
        <v>18000</v>
      </c>
      <c r="K100" s="117" t="s">
        <v>95</v>
      </c>
      <c r="L100" s="381"/>
      <c r="M100" s="381"/>
      <c r="N100" s="381"/>
      <c r="O100" s="381"/>
      <c r="P100" s="381"/>
      <c r="Q100" s="381"/>
      <c r="R100" s="381"/>
      <c r="S100" s="117">
        <f t="shared" si="26"/>
        <v>0</v>
      </c>
      <c r="T100" s="117"/>
      <c r="U100" s="120">
        <f>SUM(J100-S100)</f>
        <v>18000</v>
      </c>
      <c r="V100" s="382"/>
      <c r="W100" s="382"/>
      <c r="X100" s="121"/>
      <c r="Y100" s="121"/>
      <c r="Z100" s="121"/>
      <c r="AA100" s="121"/>
      <c r="AB100" s="121"/>
    </row>
    <row r="101" spans="1:61" ht="27" customHeight="1" x14ac:dyDescent="0.2">
      <c r="A101" s="112">
        <v>86</v>
      </c>
      <c r="B101" s="113" t="s">
        <v>253</v>
      </c>
      <c r="C101" s="114" t="s">
        <v>94</v>
      </c>
      <c r="D101" s="115">
        <v>15</v>
      </c>
      <c r="E101" s="116">
        <v>33575</v>
      </c>
      <c r="F101" s="381">
        <f t="shared" si="27"/>
        <v>9000</v>
      </c>
      <c r="G101" s="118">
        <v>96</v>
      </c>
      <c r="H101" s="381">
        <f t="shared" si="28"/>
        <v>9000</v>
      </c>
      <c r="I101" s="118">
        <v>96</v>
      </c>
      <c r="J101" s="117">
        <f t="shared" si="29"/>
        <v>18000</v>
      </c>
      <c r="K101" s="117" t="s">
        <v>95</v>
      </c>
      <c r="L101" s="381"/>
      <c r="M101" s="381"/>
      <c r="N101" s="381"/>
      <c r="O101" s="381"/>
      <c r="P101" s="381"/>
      <c r="Q101" s="381"/>
      <c r="R101" s="381"/>
      <c r="S101" s="117">
        <f t="shared" si="26"/>
        <v>0</v>
      </c>
      <c r="T101" s="117"/>
      <c r="U101" s="120">
        <f>SUM(J101)-S101</f>
        <v>18000</v>
      </c>
      <c r="V101" s="382"/>
      <c r="W101" s="383"/>
      <c r="X101" s="142"/>
      <c r="Y101" s="142"/>
      <c r="Z101" s="142"/>
      <c r="AA101" s="142"/>
      <c r="AB101" s="142"/>
      <c r="AC101" s="142"/>
      <c r="AD101" s="142"/>
      <c r="AE101" s="142"/>
      <c r="AF101" s="142"/>
      <c r="AG101" s="142"/>
      <c r="AH101" s="142"/>
      <c r="AI101" s="142"/>
      <c r="AJ101" s="142"/>
      <c r="AK101" s="142"/>
      <c r="AL101" s="142"/>
      <c r="AM101" s="142"/>
      <c r="AN101" s="142"/>
      <c r="AO101" s="142"/>
      <c r="AP101" s="142"/>
      <c r="AQ101" s="142"/>
      <c r="AR101" s="142"/>
      <c r="AS101" s="142"/>
      <c r="AT101" s="142"/>
      <c r="AU101" s="142"/>
      <c r="AV101" s="142"/>
      <c r="AW101" s="142"/>
      <c r="AX101" s="142"/>
      <c r="AY101" s="142"/>
    </row>
    <row r="102" spans="1:61" ht="27" customHeight="1" x14ac:dyDescent="0.2">
      <c r="A102" s="112">
        <v>87</v>
      </c>
      <c r="B102" s="113" t="s">
        <v>254</v>
      </c>
      <c r="C102" s="114" t="s">
        <v>94</v>
      </c>
      <c r="D102" s="115">
        <v>15</v>
      </c>
      <c r="E102" s="116">
        <v>33575</v>
      </c>
      <c r="F102" s="381">
        <f t="shared" si="27"/>
        <v>9000</v>
      </c>
      <c r="G102" s="118">
        <v>96</v>
      </c>
      <c r="H102" s="381">
        <f t="shared" si="28"/>
        <v>9000</v>
      </c>
      <c r="I102" s="118">
        <v>96</v>
      </c>
      <c r="J102" s="117">
        <f t="shared" si="29"/>
        <v>18000</v>
      </c>
      <c r="K102" s="117" t="s">
        <v>95</v>
      </c>
      <c r="L102" s="381"/>
      <c r="M102" s="381"/>
      <c r="N102" s="381"/>
      <c r="O102" s="381"/>
      <c r="P102" s="381"/>
      <c r="Q102" s="381"/>
      <c r="R102" s="381"/>
      <c r="S102" s="117">
        <f t="shared" si="26"/>
        <v>0</v>
      </c>
      <c r="T102" s="117"/>
      <c r="U102" s="120">
        <f>SUM(J102)-S102</f>
        <v>18000</v>
      </c>
      <c r="V102" s="382"/>
      <c r="W102" s="382"/>
      <c r="X102" s="142"/>
      <c r="Y102" s="142"/>
      <c r="Z102" s="142"/>
      <c r="AA102" s="142"/>
      <c r="AB102" s="142"/>
      <c r="AC102" s="142"/>
      <c r="AD102" s="142"/>
      <c r="AE102" s="142"/>
      <c r="AF102" s="142"/>
      <c r="AG102" s="142"/>
      <c r="AH102" s="142"/>
      <c r="AI102" s="142"/>
      <c r="AJ102" s="142"/>
      <c r="AK102" s="142"/>
      <c r="AL102" s="142"/>
      <c r="AM102" s="142"/>
      <c r="AN102" s="142"/>
      <c r="AO102" s="142"/>
      <c r="AP102" s="142"/>
      <c r="AQ102" s="142"/>
      <c r="AR102" s="142"/>
      <c r="AS102" s="142"/>
      <c r="AT102" s="142"/>
      <c r="AU102" s="142"/>
      <c r="AV102" s="142"/>
      <c r="AW102" s="142"/>
      <c r="AX102" s="142"/>
      <c r="AY102" s="142"/>
    </row>
    <row r="103" spans="1:61" ht="27" customHeight="1" x14ac:dyDescent="0.2">
      <c r="A103" s="112">
        <v>88</v>
      </c>
      <c r="B103" s="403" t="s">
        <v>255</v>
      </c>
      <c r="C103" s="114" t="s">
        <v>94</v>
      </c>
      <c r="D103" s="115">
        <v>15</v>
      </c>
      <c r="E103" s="116">
        <v>33575</v>
      </c>
      <c r="F103" s="381">
        <f t="shared" si="27"/>
        <v>9000</v>
      </c>
      <c r="G103" s="118">
        <v>96</v>
      </c>
      <c r="H103" s="381">
        <f t="shared" si="28"/>
        <v>9000</v>
      </c>
      <c r="I103" s="118">
        <v>96</v>
      </c>
      <c r="J103" s="117">
        <f t="shared" si="29"/>
        <v>18000</v>
      </c>
      <c r="K103" s="117" t="s">
        <v>95</v>
      </c>
      <c r="L103" s="381"/>
      <c r="M103" s="119"/>
      <c r="N103" s="119"/>
      <c r="O103" s="119"/>
      <c r="P103" s="119"/>
      <c r="Q103" s="119"/>
      <c r="R103" s="119"/>
      <c r="S103" s="117">
        <f t="shared" si="26"/>
        <v>0</v>
      </c>
      <c r="T103" s="117"/>
      <c r="U103" s="408">
        <f>SUM(J103)-S103</f>
        <v>18000</v>
      </c>
      <c r="V103" s="382"/>
      <c r="W103" s="382"/>
      <c r="X103" s="142"/>
      <c r="Y103" s="142"/>
      <c r="Z103" s="142"/>
      <c r="AA103" s="142"/>
      <c r="AB103" s="142"/>
      <c r="AC103" s="142"/>
      <c r="AD103" s="142"/>
      <c r="AE103" s="142"/>
      <c r="AF103" s="142"/>
      <c r="AG103" s="142"/>
      <c r="AH103" s="142"/>
      <c r="AI103" s="142"/>
      <c r="AJ103" s="142"/>
      <c r="AK103" s="142"/>
      <c r="AL103" s="142"/>
      <c r="AM103" s="142"/>
      <c r="AN103" s="142"/>
      <c r="AO103" s="142"/>
      <c r="AP103" s="142"/>
      <c r="AQ103" s="142"/>
      <c r="AR103" s="142"/>
      <c r="AS103" s="142"/>
      <c r="AT103" s="142"/>
      <c r="AU103" s="142"/>
      <c r="AV103" s="142"/>
      <c r="AW103" s="142"/>
      <c r="AX103" s="142"/>
      <c r="AY103" s="142"/>
    </row>
    <row r="104" spans="1:61" ht="27" customHeight="1" x14ac:dyDescent="0.2">
      <c r="A104" s="112">
        <v>89</v>
      </c>
      <c r="B104" s="113" t="s">
        <v>256</v>
      </c>
      <c r="C104" s="114" t="s">
        <v>94</v>
      </c>
      <c r="D104" s="115">
        <v>15</v>
      </c>
      <c r="E104" s="116">
        <v>33575</v>
      </c>
      <c r="F104" s="381">
        <f t="shared" si="27"/>
        <v>9000</v>
      </c>
      <c r="G104" s="118">
        <v>96</v>
      </c>
      <c r="H104" s="381">
        <f t="shared" si="28"/>
        <v>9000</v>
      </c>
      <c r="I104" s="118">
        <v>96</v>
      </c>
      <c r="J104" s="117">
        <f t="shared" si="29"/>
        <v>18000</v>
      </c>
      <c r="K104" s="117" t="s">
        <v>95</v>
      </c>
      <c r="L104" s="381"/>
      <c r="M104" s="381"/>
      <c r="N104" s="381"/>
      <c r="O104" s="381"/>
      <c r="P104" s="381"/>
      <c r="Q104" s="381"/>
      <c r="R104" s="381"/>
      <c r="S104" s="117">
        <f t="shared" si="26"/>
        <v>0</v>
      </c>
      <c r="T104" s="117"/>
      <c r="U104" s="120">
        <f>SUM(J104-S104)</f>
        <v>18000</v>
      </c>
      <c r="V104" s="382"/>
      <c r="W104" s="382"/>
      <c r="X104" s="142"/>
      <c r="Y104" s="142"/>
      <c r="Z104" s="142"/>
      <c r="AA104" s="142"/>
      <c r="AB104" s="142"/>
      <c r="AC104" s="142"/>
      <c r="AD104" s="142"/>
      <c r="AE104" s="142"/>
      <c r="AF104" s="142"/>
      <c r="AG104" s="142"/>
      <c r="AH104" s="142"/>
      <c r="AI104" s="142"/>
      <c r="AJ104" s="142"/>
      <c r="AK104" s="142"/>
      <c r="AL104" s="142"/>
      <c r="AM104" s="142"/>
      <c r="AN104" s="142"/>
      <c r="AO104" s="142"/>
      <c r="AP104" s="142"/>
      <c r="AQ104" s="142"/>
      <c r="AR104" s="142"/>
      <c r="AS104" s="142"/>
      <c r="AT104" s="142"/>
      <c r="AU104" s="142"/>
      <c r="AV104" s="142"/>
      <c r="AW104" s="142"/>
      <c r="AX104" s="142"/>
      <c r="AY104" s="142"/>
    </row>
    <row r="105" spans="1:61" ht="27" customHeight="1" x14ac:dyDescent="0.2">
      <c r="A105" s="112">
        <v>90</v>
      </c>
      <c r="B105" s="124" t="s">
        <v>257</v>
      </c>
      <c r="C105" s="114" t="s">
        <v>94</v>
      </c>
      <c r="D105" s="115">
        <v>15</v>
      </c>
      <c r="E105" s="116">
        <v>33575</v>
      </c>
      <c r="F105" s="381">
        <f t="shared" si="27"/>
        <v>9000</v>
      </c>
      <c r="G105" s="118">
        <v>96</v>
      </c>
      <c r="H105" s="381">
        <f t="shared" si="28"/>
        <v>9000</v>
      </c>
      <c r="I105" s="118">
        <v>96</v>
      </c>
      <c r="J105" s="117">
        <f t="shared" si="29"/>
        <v>18000</v>
      </c>
      <c r="K105" s="117" t="s">
        <v>95</v>
      </c>
      <c r="L105" s="381"/>
      <c r="M105" s="381"/>
      <c r="N105" s="381"/>
      <c r="O105" s="381"/>
      <c r="P105" s="381"/>
      <c r="Q105" s="381"/>
      <c r="R105" s="381"/>
      <c r="S105" s="117">
        <f t="shared" si="26"/>
        <v>0</v>
      </c>
      <c r="T105" s="117"/>
      <c r="U105" s="120">
        <f>SUM(J105-S105)</f>
        <v>18000</v>
      </c>
      <c r="V105" s="382"/>
      <c r="W105" s="382"/>
      <c r="X105" s="142"/>
      <c r="Y105" s="142"/>
      <c r="Z105" s="142"/>
      <c r="AA105" s="142"/>
      <c r="AB105" s="142"/>
      <c r="AC105" s="142"/>
      <c r="AD105" s="142"/>
      <c r="AE105" s="142"/>
      <c r="AF105" s="142"/>
      <c r="AG105" s="142"/>
      <c r="AH105" s="142"/>
      <c r="AI105" s="142"/>
      <c r="AJ105" s="142"/>
      <c r="AK105" s="142"/>
      <c r="AL105" s="142"/>
      <c r="AM105" s="142"/>
      <c r="AN105" s="142"/>
      <c r="AO105" s="142"/>
      <c r="AP105" s="142"/>
      <c r="AQ105" s="142"/>
      <c r="AR105" s="142"/>
      <c r="AS105" s="142"/>
      <c r="AT105" s="142"/>
      <c r="AU105" s="142"/>
      <c r="AV105" s="142"/>
      <c r="AW105" s="142"/>
      <c r="AX105" s="142"/>
      <c r="AY105" s="142"/>
    </row>
    <row r="106" spans="1:61" ht="27" customHeight="1" x14ac:dyDescent="0.2">
      <c r="A106" s="112">
        <v>91</v>
      </c>
      <c r="B106" s="113" t="s">
        <v>258</v>
      </c>
      <c r="C106" s="114" t="s">
        <v>94</v>
      </c>
      <c r="D106" s="115">
        <v>15</v>
      </c>
      <c r="E106" s="116">
        <v>33575</v>
      </c>
      <c r="F106" s="381">
        <f t="shared" si="27"/>
        <v>9000</v>
      </c>
      <c r="G106" s="118">
        <v>96</v>
      </c>
      <c r="H106" s="381">
        <f t="shared" si="28"/>
        <v>9000</v>
      </c>
      <c r="I106" s="118">
        <v>96</v>
      </c>
      <c r="J106" s="117">
        <f t="shared" si="29"/>
        <v>18000</v>
      </c>
      <c r="K106" s="117" t="s">
        <v>95</v>
      </c>
      <c r="L106" s="381"/>
      <c r="M106" s="381"/>
      <c r="N106" s="381"/>
      <c r="O106" s="381"/>
      <c r="P106" s="381"/>
      <c r="Q106" s="381"/>
      <c r="R106" s="381"/>
      <c r="S106" s="117">
        <f t="shared" si="26"/>
        <v>0</v>
      </c>
      <c r="T106" s="117"/>
      <c r="U106" s="120">
        <f>SUM(J106)-S106</f>
        <v>18000</v>
      </c>
      <c r="V106" s="382"/>
      <c r="W106" s="382"/>
      <c r="X106" s="142"/>
      <c r="Y106" s="142"/>
      <c r="Z106" s="142"/>
      <c r="AA106" s="142"/>
      <c r="AB106" s="142"/>
      <c r="AC106" s="142"/>
      <c r="AD106" s="142"/>
      <c r="AE106" s="142"/>
      <c r="AF106" s="142"/>
      <c r="AG106" s="142"/>
      <c r="AH106" s="142"/>
      <c r="AI106" s="142"/>
      <c r="AJ106" s="142"/>
      <c r="AK106" s="142"/>
      <c r="AL106" s="142"/>
      <c r="AM106" s="142"/>
      <c r="AN106" s="142"/>
      <c r="AO106" s="142"/>
      <c r="AP106" s="142"/>
      <c r="AQ106" s="142"/>
      <c r="AR106" s="142"/>
      <c r="AS106" s="142"/>
      <c r="AT106" s="142"/>
      <c r="AU106" s="142"/>
      <c r="AV106" s="142"/>
      <c r="AW106" s="142"/>
      <c r="AX106" s="142"/>
      <c r="AY106" s="142"/>
    </row>
    <row r="107" spans="1:61" s="122" customFormat="1" ht="27" customHeight="1" x14ac:dyDescent="0.2">
      <c r="A107" s="112">
        <v>92</v>
      </c>
      <c r="B107" s="113" t="s">
        <v>259</v>
      </c>
      <c r="C107" s="114" t="s">
        <v>94</v>
      </c>
      <c r="D107" s="115">
        <v>15</v>
      </c>
      <c r="E107" s="116">
        <v>33575</v>
      </c>
      <c r="F107" s="381">
        <f t="shared" si="27"/>
        <v>9000</v>
      </c>
      <c r="G107" s="118">
        <v>96</v>
      </c>
      <c r="H107" s="381">
        <f t="shared" si="28"/>
        <v>9000</v>
      </c>
      <c r="I107" s="118">
        <v>96</v>
      </c>
      <c r="J107" s="117">
        <f t="shared" si="29"/>
        <v>18000</v>
      </c>
      <c r="K107" s="117" t="s">
        <v>95</v>
      </c>
      <c r="L107" s="381"/>
      <c r="M107" s="381"/>
      <c r="N107" s="381"/>
      <c r="O107" s="381"/>
      <c r="P107" s="381"/>
      <c r="Q107" s="381"/>
      <c r="R107" s="381"/>
      <c r="S107" s="117">
        <f t="shared" si="26"/>
        <v>0</v>
      </c>
      <c r="T107" s="117"/>
      <c r="U107" s="120">
        <f>SUM(J107-S107)</f>
        <v>18000</v>
      </c>
      <c r="V107" s="382"/>
      <c r="W107" s="383"/>
      <c r="X107" s="121"/>
      <c r="Y107" s="121"/>
      <c r="Z107" s="121"/>
      <c r="AA107" s="121"/>
      <c r="AB107" s="121"/>
      <c r="AC107" s="121"/>
      <c r="AD107" s="121"/>
      <c r="AE107" s="121"/>
      <c r="AF107" s="121"/>
      <c r="AG107" s="121"/>
      <c r="AH107" s="121"/>
    </row>
    <row r="108" spans="1:61" ht="27" customHeight="1" x14ac:dyDescent="0.2">
      <c r="A108" s="112">
        <v>93</v>
      </c>
      <c r="B108" s="113" t="s">
        <v>260</v>
      </c>
      <c r="C108" s="114" t="s">
        <v>94</v>
      </c>
      <c r="D108" s="115">
        <v>15</v>
      </c>
      <c r="E108" s="116">
        <v>33575</v>
      </c>
      <c r="F108" s="381">
        <f t="shared" si="27"/>
        <v>9000</v>
      </c>
      <c r="G108" s="118">
        <v>96</v>
      </c>
      <c r="H108" s="381">
        <f t="shared" si="28"/>
        <v>9000</v>
      </c>
      <c r="I108" s="118">
        <v>96</v>
      </c>
      <c r="J108" s="117">
        <f t="shared" si="29"/>
        <v>18000</v>
      </c>
      <c r="K108" s="117" t="s">
        <v>95</v>
      </c>
      <c r="L108" s="381"/>
      <c r="M108" s="381"/>
      <c r="N108" s="381"/>
      <c r="O108" s="381"/>
      <c r="P108" s="381"/>
      <c r="Q108" s="381"/>
      <c r="R108" s="381"/>
      <c r="S108" s="117">
        <f t="shared" si="26"/>
        <v>0</v>
      </c>
      <c r="T108" s="117"/>
      <c r="U108" s="120">
        <f t="shared" ref="U108:U114" si="30">SUM(J108)-S108</f>
        <v>18000</v>
      </c>
      <c r="V108" s="382"/>
      <c r="W108" s="382"/>
      <c r="X108" s="142"/>
      <c r="Y108" s="142"/>
      <c r="Z108" s="142"/>
      <c r="AA108" s="142"/>
      <c r="AB108" s="142"/>
      <c r="AC108" s="142"/>
      <c r="AD108" s="142"/>
      <c r="AE108" s="142"/>
      <c r="AF108" s="142"/>
      <c r="AG108" s="142"/>
      <c r="AH108" s="142"/>
      <c r="AI108" s="142"/>
      <c r="AJ108" s="142"/>
      <c r="AK108" s="142"/>
      <c r="AL108" s="142"/>
      <c r="AM108" s="142"/>
      <c r="AN108" s="142"/>
      <c r="AO108" s="142"/>
      <c r="AP108" s="142"/>
      <c r="AQ108" s="142"/>
      <c r="AR108" s="142"/>
      <c r="AS108" s="142"/>
      <c r="AT108" s="142"/>
      <c r="AU108" s="142"/>
      <c r="AV108" s="142"/>
      <c r="AW108" s="142"/>
      <c r="AX108" s="142"/>
      <c r="AY108" s="142"/>
    </row>
    <row r="109" spans="1:61" ht="27" customHeight="1" x14ac:dyDescent="0.2">
      <c r="A109" s="112">
        <v>94</v>
      </c>
      <c r="B109" s="113" t="s">
        <v>261</v>
      </c>
      <c r="C109" s="114" t="s">
        <v>94</v>
      </c>
      <c r="D109" s="115">
        <v>15</v>
      </c>
      <c r="E109" s="116">
        <v>33575</v>
      </c>
      <c r="F109" s="381">
        <f t="shared" si="27"/>
        <v>9000</v>
      </c>
      <c r="G109" s="118">
        <v>96</v>
      </c>
      <c r="H109" s="381">
        <f t="shared" si="28"/>
        <v>9000</v>
      </c>
      <c r="I109" s="118">
        <v>96</v>
      </c>
      <c r="J109" s="117">
        <f t="shared" si="29"/>
        <v>18000</v>
      </c>
      <c r="K109" s="117" t="s">
        <v>95</v>
      </c>
      <c r="L109" s="381"/>
      <c r="M109" s="381"/>
      <c r="N109" s="381"/>
      <c r="O109" s="381"/>
      <c r="P109" s="381"/>
      <c r="Q109" s="381"/>
      <c r="R109" s="381"/>
      <c r="S109" s="117">
        <f t="shared" si="26"/>
        <v>0</v>
      </c>
      <c r="T109" s="117"/>
      <c r="U109" s="120">
        <f t="shared" si="30"/>
        <v>18000</v>
      </c>
      <c r="V109" s="415"/>
      <c r="W109" s="382"/>
      <c r="AR109" s="142"/>
      <c r="AS109" s="142"/>
      <c r="AT109" s="142"/>
      <c r="AU109" s="142"/>
      <c r="AV109" s="142"/>
      <c r="AW109" s="142"/>
      <c r="AX109" s="142"/>
      <c r="AY109" s="142"/>
    </row>
    <row r="110" spans="1:61" s="407" customFormat="1" ht="27" customHeight="1" x14ac:dyDescent="0.25">
      <c r="A110" s="112">
        <v>95</v>
      </c>
      <c r="B110" s="416" t="s">
        <v>262</v>
      </c>
      <c r="C110" s="114" t="s">
        <v>94</v>
      </c>
      <c r="D110" s="115">
        <v>15</v>
      </c>
      <c r="E110" s="116">
        <v>33575</v>
      </c>
      <c r="F110" s="381">
        <f t="shared" si="27"/>
        <v>9000</v>
      </c>
      <c r="G110" s="118">
        <v>96</v>
      </c>
      <c r="H110" s="381">
        <f t="shared" si="28"/>
        <v>9000</v>
      </c>
      <c r="I110" s="118">
        <v>96</v>
      </c>
      <c r="J110" s="117">
        <f t="shared" si="29"/>
        <v>18000</v>
      </c>
      <c r="K110" s="117" t="s">
        <v>95</v>
      </c>
      <c r="L110" s="381"/>
      <c r="M110" s="381"/>
      <c r="N110" s="381"/>
      <c r="O110" s="381"/>
      <c r="P110" s="381"/>
      <c r="Q110" s="381"/>
      <c r="R110" s="381"/>
      <c r="S110" s="117">
        <f t="shared" si="26"/>
        <v>0</v>
      </c>
      <c r="T110" s="117"/>
      <c r="U110" s="120">
        <f t="shared" si="30"/>
        <v>18000</v>
      </c>
      <c r="V110" s="382"/>
      <c r="W110" s="382"/>
      <c r="X110" s="406"/>
      <c r="Y110" s="406"/>
      <c r="Z110" s="406"/>
      <c r="AA110" s="406"/>
      <c r="AB110" s="406"/>
      <c r="AC110" s="406"/>
      <c r="AD110" s="406"/>
      <c r="AE110" s="406"/>
      <c r="AF110" s="406"/>
      <c r="AG110" s="406"/>
      <c r="AH110" s="406"/>
      <c r="AI110" s="406"/>
      <c r="AJ110" s="406"/>
      <c r="AK110" s="406"/>
      <c r="AL110" s="406"/>
      <c r="AM110" s="406"/>
      <c r="AN110" s="406"/>
      <c r="AO110" s="406"/>
      <c r="AP110" s="406"/>
      <c r="AQ110" s="406"/>
      <c r="AR110" s="406"/>
      <c r="AS110" s="406"/>
      <c r="AT110" s="406"/>
      <c r="AU110" s="406"/>
      <c r="AV110" s="406"/>
      <c r="AW110" s="406"/>
      <c r="AX110" s="406"/>
      <c r="AY110" s="406"/>
      <c r="AZ110" s="406"/>
      <c r="BA110" s="406"/>
      <c r="BB110" s="406"/>
      <c r="BC110" s="406"/>
      <c r="BD110" s="406"/>
      <c r="BE110" s="406"/>
      <c r="BF110" s="406"/>
      <c r="BG110" s="406"/>
      <c r="BH110" s="406"/>
      <c r="BI110" s="406"/>
    </row>
    <row r="111" spans="1:61" ht="27" customHeight="1" x14ac:dyDescent="0.2">
      <c r="A111" s="112">
        <v>96</v>
      </c>
      <c r="B111" s="113" t="s">
        <v>263</v>
      </c>
      <c r="C111" s="114" t="s">
        <v>94</v>
      </c>
      <c r="D111" s="115">
        <v>15</v>
      </c>
      <c r="E111" s="116">
        <v>33575</v>
      </c>
      <c r="F111" s="381">
        <f t="shared" si="27"/>
        <v>9000</v>
      </c>
      <c r="G111" s="118">
        <v>96</v>
      </c>
      <c r="H111" s="381">
        <f t="shared" si="28"/>
        <v>9000</v>
      </c>
      <c r="I111" s="118">
        <v>96</v>
      </c>
      <c r="J111" s="117">
        <f t="shared" si="29"/>
        <v>18000</v>
      </c>
      <c r="K111" s="117" t="s">
        <v>95</v>
      </c>
      <c r="L111" s="381"/>
      <c r="M111" s="381"/>
      <c r="N111" s="381"/>
      <c r="O111" s="381"/>
      <c r="P111" s="381"/>
      <c r="Q111" s="381"/>
      <c r="R111" s="381"/>
      <c r="S111" s="117"/>
      <c r="T111" s="117"/>
      <c r="U111" s="120">
        <f t="shared" si="30"/>
        <v>18000</v>
      </c>
      <c r="V111" s="382"/>
      <c r="W111" s="382"/>
      <c r="X111" s="142"/>
      <c r="Y111" s="142"/>
      <c r="Z111" s="142"/>
      <c r="AA111" s="142"/>
      <c r="AB111" s="142"/>
      <c r="AC111" s="142"/>
      <c r="AD111" s="142"/>
      <c r="AE111" s="142"/>
      <c r="AF111" s="142"/>
      <c r="AG111" s="142"/>
      <c r="AH111" s="142"/>
      <c r="AI111" s="142"/>
      <c r="AJ111" s="142"/>
      <c r="AK111" s="142"/>
      <c r="AL111" s="142"/>
      <c r="AM111" s="142"/>
      <c r="AN111" s="142"/>
      <c r="AO111" s="142"/>
      <c r="AP111" s="142"/>
      <c r="AQ111" s="142"/>
      <c r="AR111" s="142"/>
      <c r="AS111" s="142"/>
      <c r="AT111" s="142"/>
      <c r="AU111" s="142"/>
      <c r="AV111" s="142"/>
      <c r="AW111" s="142"/>
      <c r="AX111" s="142"/>
      <c r="AY111" s="142"/>
    </row>
    <row r="112" spans="1:61" ht="27" customHeight="1" x14ac:dyDescent="0.2">
      <c r="A112" s="112">
        <v>97</v>
      </c>
      <c r="B112" s="113" t="s">
        <v>264</v>
      </c>
      <c r="C112" s="114" t="s">
        <v>94</v>
      </c>
      <c r="D112" s="115">
        <v>15</v>
      </c>
      <c r="E112" s="116">
        <v>33575</v>
      </c>
      <c r="F112" s="381">
        <f t="shared" si="27"/>
        <v>9000</v>
      </c>
      <c r="G112" s="118">
        <v>96</v>
      </c>
      <c r="H112" s="381">
        <f t="shared" si="28"/>
        <v>9000</v>
      </c>
      <c r="I112" s="118">
        <v>96</v>
      </c>
      <c r="J112" s="117">
        <f t="shared" si="29"/>
        <v>18000</v>
      </c>
      <c r="K112" s="117" t="s">
        <v>95</v>
      </c>
      <c r="L112" s="381"/>
      <c r="M112" s="381"/>
      <c r="N112" s="381"/>
      <c r="O112" s="381"/>
      <c r="P112" s="381"/>
      <c r="Q112" s="381"/>
      <c r="R112" s="381"/>
      <c r="S112" s="117"/>
      <c r="T112" s="117"/>
      <c r="U112" s="120">
        <f t="shared" si="30"/>
        <v>18000</v>
      </c>
      <c r="V112" s="382"/>
      <c r="W112" s="382"/>
      <c r="X112" s="142"/>
      <c r="Y112" s="142"/>
      <c r="Z112" s="142"/>
      <c r="AA112" s="142"/>
      <c r="AB112" s="142"/>
      <c r="AC112" s="142"/>
      <c r="AD112" s="142"/>
      <c r="AE112" s="142"/>
      <c r="AF112" s="142"/>
      <c r="AG112" s="142"/>
      <c r="AH112" s="142"/>
      <c r="AI112" s="142"/>
      <c r="AJ112" s="142"/>
      <c r="AK112" s="142"/>
      <c r="AL112" s="142"/>
      <c r="AM112" s="142"/>
      <c r="AN112" s="142"/>
      <c r="AO112" s="142"/>
      <c r="AP112" s="142"/>
      <c r="AQ112" s="142"/>
      <c r="AR112" s="142"/>
      <c r="AS112" s="142"/>
      <c r="AT112" s="142"/>
      <c r="AU112" s="142"/>
      <c r="AV112" s="142"/>
      <c r="AW112" s="142"/>
      <c r="AX112" s="142"/>
      <c r="AY112" s="142"/>
    </row>
    <row r="113" spans="1:51" ht="27" customHeight="1" x14ac:dyDescent="0.2">
      <c r="A113" s="112">
        <v>98</v>
      </c>
      <c r="B113" s="113" t="s">
        <v>265</v>
      </c>
      <c r="C113" s="114" t="s">
        <v>94</v>
      </c>
      <c r="D113" s="115">
        <v>15</v>
      </c>
      <c r="E113" s="116">
        <v>33575</v>
      </c>
      <c r="F113" s="381">
        <f t="shared" si="27"/>
        <v>9000</v>
      </c>
      <c r="G113" s="118">
        <v>96</v>
      </c>
      <c r="H113" s="381">
        <f t="shared" si="28"/>
        <v>9000</v>
      </c>
      <c r="I113" s="118">
        <v>96</v>
      </c>
      <c r="J113" s="117">
        <f t="shared" si="29"/>
        <v>18000</v>
      </c>
      <c r="K113" s="117" t="s">
        <v>95</v>
      </c>
      <c r="L113" s="381"/>
      <c r="M113" s="381"/>
      <c r="N113" s="381"/>
      <c r="O113" s="381"/>
      <c r="P113" s="381"/>
      <c r="Q113" s="381"/>
      <c r="R113" s="381"/>
      <c r="S113" s="117">
        <f>SUM(L113:R113)</f>
        <v>0</v>
      </c>
      <c r="T113" s="117"/>
      <c r="U113" s="120">
        <f t="shared" si="30"/>
        <v>18000</v>
      </c>
      <c r="V113" s="382"/>
      <c r="W113" s="382"/>
      <c r="X113" s="142"/>
      <c r="Y113" s="142"/>
      <c r="Z113" s="142"/>
      <c r="AA113" s="142"/>
      <c r="AB113" s="142"/>
      <c r="AC113" s="142"/>
      <c r="AD113" s="142"/>
      <c r="AE113" s="142"/>
      <c r="AF113" s="142"/>
      <c r="AG113" s="142"/>
      <c r="AH113" s="142"/>
      <c r="AI113" s="142"/>
      <c r="AJ113" s="142"/>
      <c r="AK113" s="142"/>
      <c r="AL113" s="142"/>
      <c r="AM113" s="142"/>
      <c r="AN113" s="142"/>
      <c r="AO113" s="142"/>
      <c r="AP113" s="142"/>
      <c r="AQ113" s="142"/>
      <c r="AR113" s="142"/>
      <c r="AS113" s="142"/>
      <c r="AT113" s="142"/>
      <c r="AU113" s="142"/>
      <c r="AV113" s="142"/>
      <c r="AW113" s="142"/>
      <c r="AX113" s="142"/>
      <c r="AY113" s="142"/>
    </row>
    <row r="114" spans="1:51" ht="27" customHeight="1" x14ac:dyDescent="0.2">
      <c r="A114" s="112">
        <v>99</v>
      </c>
      <c r="B114" s="113" t="s">
        <v>266</v>
      </c>
      <c r="C114" s="114" t="s">
        <v>94</v>
      </c>
      <c r="D114" s="115">
        <v>15</v>
      </c>
      <c r="E114" s="116">
        <v>33575</v>
      </c>
      <c r="F114" s="381">
        <f t="shared" si="27"/>
        <v>9000</v>
      </c>
      <c r="G114" s="118">
        <v>96</v>
      </c>
      <c r="H114" s="381">
        <f t="shared" si="28"/>
        <v>9000</v>
      </c>
      <c r="I114" s="118">
        <v>96</v>
      </c>
      <c r="J114" s="117">
        <f t="shared" si="29"/>
        <v>18000</v>
      </c>
      <c r="K114" s="117" t="s">
        <v>95</v>
      </c>
      <c r="L114" s="381"/>
      <c r="M114" s="381"/>
      <c r="N114" s="381"/>
      <c r="O114" s="381"/>
      <c r="P114" s="381"/>
      <c r="Q114" s="381"/>
      <c r="R114" s="381"/>
      <c r="S114" s="117">
        <f>SUM(L114:R114)</f>
        <v>0</v>
      </c>
      <c r="T114" s="117"/>
      <c r="U114" s="120">
        <f t="shared" si="30"/>
        <v>18000</v>
      </c>
      <c r="V114" s="384"/>
      <c r="W114" s="384"/>
      <c r="X114" s="142"/>
      <c r="Y114" s="142"/>
      <c r="Z114" s="142"/>
      <c r="AA114" s="142"/>
      <c r="AB114" s="142"/>
      <c r="AC114" s="142"/>
      <c r="AD114" s="142"/>
      <c r="AE114" s="142"/>
      <c r="AF114" s="142"/>
      <c r="AG114" s="142"/>
      <c r="AH114" s="142"/>
      <c r="AI114" s="142"/>
      <c r="AJ114" s="142"/>
      <c r="AK114" s="142"/>
      <c r="AL114" s="142"/>
      <c r="AM114" s="142"/>
      <c r="AN114" s="142"/>
      <c r="AO114" s="142"/>
      <c r="AP114" s="142"/>
      <c r="AQ114" s="142"/>
      <c r="AR114" s="142"/>
      <c r="AS114" s="142"/>
      <c r="AT114" s="142"/>
      <c r="AU114" s="142"/>
      <c r="AV114" s="142"/>
      <c r="AW114" s="142"/>
      <c r="AX114" s="142"/>
      <c r="AY114" s="142"/>
    </row>
    <row r="115" spans="1:51" ht="27" customHeight="1" x14ac:dyDescent="0.2">
      <c r="A115" s="112">
        <v>100</v>
      </c>
      <c r="B115" s="113" t="s">
        <v>267</v>
      </c>
      <c r="C115" s="114" t="s">
        <v>94</v>
      </c>
      <c r="D115" s="115">
        <v>15</v>
      </c>
      <c r="E115" s="116">
        <v>33575</v>
      </c>
      <c r="F115" s="381">
        <f t="shared" si="27"/>
        <v>9000</v>
      </c>
      <c r="G115" s="118">
        <v>96</v>
      </c>
      <c r="H115" s="381">
        <f t="shared" si="28"/>
        <v>9000</v>
      </c>
      <c r="I115" s="118">
        <v>96</v>
      </c>
      <c r="J115" s="117">
        <f t="shared" si="29"/>
        <v>18000</v>
      </c>
      <c r="K115" s="117" t="s">
        <v>95</v>
      </c>
      <c r="L115" s="381"/>
      <c r="M115" s="381"/>
      <c r="N115" s="381"/>
      <c r="O115" s="381"/>
      <c r="P115" s="381"/>
      <c r="Q115" s="381"/>
      <c r="R115" s="381"/>
      <c r="S115" s="117">
        <f>SUM(L115:R115)</f>
        <v>0</v>
      </c>
      <c r="T115" s="117"/>
      <c r="U115" s="120">
        <f>SUM(J115)-S115+T115</f>
        <v>18000</v>
      </c>
      <c r="V115" s="382"/>
      <c r="W115" s="417"/>
      <c r="X115" s="142"/>
      <c r="Y115" s="142"/>
      <c r="Z115" s="142"/>
      <c r="AA115" s="142"/>
      <c r="AB115" s="142"/>
      <c r="AC115" s="142"/>
      <c r="AD115" s="142"/>
      <c r="AE115" s="142"/>
      <c r="AF115" s="142"/>
      <c r="AG115" s="142"/>
      <c r="AH115" s="142"/>
      <c r="AI115" s="142"/>
      <c r="AJ115" s="142"/>
      <c r="AK115" s="142"/>
      <c r="AL115" s="142"/>
      <c r="AM115" s="142"/>
      <c r="AN115" s="142"/>
      <c r="AO115" s="142"/>
      <c r="AP115" s="142"/>
      <c r="AQ115" s="142"/>
      <c r="AR115" s="142"/>
      <c r="AS115" s="142"/>
      <c r="AT115" s="142"/>
      <c r="AU115" s="142"/>
      <c r="AV115" s="142"/>
      <c r="AW115" s="142"/>
      <c r="AX115" s="142"/>
      <c r="AY115" s="142"/>
    </row>
    <row r="116" spans="1:51" s="414" customFormat="1" ht="27" customHeight="1" x14ac:dyDescent="0.25">
      <c r="A116" s="392"/>
      <c r="B116" s="409" t="s">
        <v>186</v>
      </c>
      <c r="C116" s="410"/>
      <c r="D116" s="411"/>
      <c r="E116" s="412"/>
      <c r="F116" s="397">
        <f>SUM(F96:F115)</f>
        <v>180000</v>
      </c>
      <c r="G116" s="397"/>
      <c r="H116" s="397">
        <f>SUM(H96:H115)</f>
        <v>180000</v>
      </c>
      <c r="I116" s="397"/>
      <c r="J116" s="397">
        <f>SUM(J96:J115)</f>
        <v>360000</v>
      </c>
      <c r="K116" s="398"/>
      <c r="L116" s="398">
        <f t="shared" ref="L116:T116" si="31">SUM(L96:L115)</f>
        <v>0</v>
      </c>
      <c r="M116" s="398">
        <f t="shared" si="31"/>
        <v>0</v>
      </c>
      <c r="N116" s="398">
        <f t="shared" si="31"/>
        <v>0</v>
      </c>
      <c r="O116" s="398">
        <f t="shared" si="31"/>
        <v>0</v>
      </c>
      <c r="P116" s="398">
        <f t="shared" si="31"/>
        <v>0</v>
      </c>
      <c r="Q116" s="398">
        <f t="shared" si="31"/>
        <v>0</v>
      </c>
      <c r="R116" s="398">
        <f t="shared" si="31"/>
        <v>0</v>
      </c>
      <c r="S116" s="398">
        <f t="shared" si="31"/>
        <v>0</v>
      </c>
      <c r="T116" s="398">
        <f t="shared" si="31"/>
        <v>0</v>
      </c>
      <c r="U116" s="398">
        <f>SUM(U96:U115)</f>
        <v>360000</v>
      </c>
      <c r="V116" s="413"/>
      <c r="W116" s="409"/>
    </row>
    <row r="117" spans="1:51" ht="27" customHeight="1" x14ac:dyDescent="0.2">
      <c r="A117" s="112">
        <v>101</v>
      </c>
      <c r="B117" s="113" t="s">
        <v>268</v>
      </c>
      <c r="C117" s="114" t="s">
        <v>94</v>
      </c>
      <c r="D117" s="115">
        <v>15</v>
      </c>
      <c r="E117" s="116">
        <v>33575</v>
      </c>
      <c r="F117" s="381">
        <f>G117/96*9000</f>
        <v>9000</v>
      </c>
      <c r="G117" s="118">
        <v>96</v>
      </c>
      <c r="H117" s="381">
        <f>I117/96*9000</f>
        <v>9000</v>
      </c>
      <c r="I117" s="118">
        <v>96</v>
      </c>
      <c r="J117" s="117">
        <f>F117+H117</f>
        <v>18000</v>
      </c>
      <c r="K117" s="117" t="s">
        <v>95</v>
      </c>
      <c r="L117" s="381"/>
      <c r="M117" s="381"/>
      <c r="N117" s="381"/>
      <c r="O117" s="381"/>
      <c r="P117" s="381"/>
      <c r="Q117" s="381"/>
      <c r="R117" s="381"/>
      <c r="S117" s="117">
        <f t="shared" ref="S117:S136" si="32">SUM(L117:R117)</f>
        <v>0</v>
      </c>
      <c r="T117" s="117"/>
      <c r="U117" s="120">
        <f>SUM(J117)-S117</f>
        <v>18000</v>
      </c>
      <c r="V117" s="382"/>
      <c r="W117" s="382"/>
      <c r="X117" s="142"/>
      <c r="Y117" s="142"/>
      <c r="Z117" s="142"/>
      <c r="AA117" s="142"/>
      <c r="AB117" s="142"/>
      <c r="AC117" s="142"/>
      <c r="AD117" s="142"/>
      <c r="AE117" s="142"/>
      <c r="AF117" s="142"/>
      <c r="AG117" s="142"/>
      <c r="AH117" s="142"/>
      <c r="AI117" s="142"/>
      <c r="AJ117" s="142"/>
      <c r="AK117" s="142"/>
      <c r="AL117" s="142"/>
      <c r="AM117" s="142"/>
      <c r="AN117" s="142"/>
      <c r="AO117" s="142"/>
      <c r="AP117" s="142"/>
      <c r="AQ117" s="142"/>
      <c r="AR117" s="142"/>
      <c r="AS117" s="142"/>
      <c r="AT117" s="142"/>
      <c r="AU117" s="142"/>
      <c r="AV117" s="142"/>
      <c r="AW117" s="142"/>
      <c r="AX117" s="142"/>
      <c r="AY117" s="142"/>
    </row>
    <row r="118" spans="1:51" ht="27" customHeight="1" x14ac:dyDescent="0.2">
      <c r="A118" s="112">
        <v>102</v>
      </c>
      <c r="B118" s="113" t="s">
        <v>269</v>
      </c>
      <c r="C118" s="114" t="s">
        <v>94</v>
      </c>
      <c r="D118" s="115">
        <v>15</v>
      </c>
      <c r="E118" s="116">
        <v>33575</v>
      </c>
      <c r="F118" s="381">
        <f t="shared" ref="F118:F136" si="33">G118/96*9000</f>
        <v>9000</v>
      </c>
      <c r="G118" s="118">
        <v>96</v>
      </c>
      <c r="H118" s="381">
        <f t="shared" ref="H118:H136" si="34">I118/96*9000</f>
        <v>9000</v>
      </c>
      <c r="I118" s="118">
        <v>96</v>
      </c>
      <c r="J118" s="117">
        <f t="shared" ref="J118:J136" si="35">F118+H118</f>
        <v>18000</v>
      </c>
      <c r="K118" s="117" t="s">
        <v>95</v>
      </c>
      <c r="L118" s="381"/>
      <c r="M118" s="381"/>
      <c r="N118" s="381"/>
      <c r="O118" s="381"/>
      <c r="P118" s="381"/>
      <c r="Q118" s="381"/>
      <c r="R118" s="381"/>
      <c r="S118" s="117">
        <f t="shared" si="32"/>
        <v>0</v>
      </c>
      <c r="T118" s="117"/>
      <c r="U118" s="120">
        <f>SUM(J118)-S118</f>
        <v>18000</v>
      </c>
      <c r="V118" s="382"/>
      <c r="W118" s="382"/>
      <c r="X118" s="142"/>
      <c r="Y118" s="142"/>
      <c r="Z118" s="142"/>
      <c r="AA118" s="142"/>
      <c r="AB118" s="142"/>
      <c r="AC118" s="142"/>
      <c r="AD118" s="142"/>
      <c r="AE118" s="142"/>
      <c r="AF118" s="142"/>
      <c r="AG118" s="142"/>
      <c r="AH118" s="142"/>
      <c r="AI118" s="142"/>
      <c r="AJ118" s="142"/>
      <c r="AK118" s="142"/>
      <c r="AL118" s="142"/>
      <c r="AM118" s="142"/>
      <c r="AN118" s="142"/>
      <c r="AO118" s="142"/>
      <c r="AP118" s="142"/>
      <c r="AQ118" s="142"/>
      <c r="AR118" s="142"/>
      <c r="AS118" s="142"/>
      <c r="AT118" s="142"/>
      <c r="AU118" s="142"/>
      <c r="AV118" s="142"/>
      <c r="AW118" s="142"/>
      <c r="AX118" s="142"/>
      <c r="AY118" s="142"/>
    </row>
    <row r="119" spans="1:51" s="122" customFormat="1" ht="27" customHeight="1" x14ac:dyDescent="0.2">
      <c r="A119" s="112">
        <v>103</v>
      </c>
      <c r="B119" s="113" t="s">
        <v>270</v>
      </c>
      <c r="C119" s="114" t="s">
        <v>94</v>
      </c>
      <c r="D119" s="115">
        <v>15</v>
      </c>
      <c r="E119" s="116">
        <v>33575</v>
      </c>
      <c r="F119" s="381">
        <f t="shared" si="33"/>
        <v>9000</v>
      </c>
      <c r="G119" s="118">
        <v>96</v>
      </c>
      <c r="H119" s="381">
        <f t="shared" si="34"/>
        <v>9000</v>
      </c>
      <c r="I119" s="118">
        <v>96</v>
      </c>
      <c r="J119" s="117">
        <f t="shared" si="35"/>
        <v>18000</v>
      </c>
      <c r="K119" s="117" t="s">
        <v>95</v>
      </c>
      <c r="L119" s="381"/>
      <c r="M119" s="381"/>
      <c r="N119" s="381"/>
      <c r="O119" s="381"/>
      <c r="P119" s="381"/>
      <c r="Q119" s="381"/>
      <c r="R119" s="381"/>
      <c r="S119" s="117">
        <f t="shared" si="32"/>
        <v>0</v>
      </c>
      <c r="T119" s="117"/>
      <c r="U119" s="120">
        <f>SUM(J119-S119)</f>
        <v>18000</v>
      </c>
      <c r="V119" s="382"/>
      <c r="W119" s="382"/>
      <c r="X119" s="121"/>
      <c r="Y119" s="121"/>
      <c r="Z119" s="121"/>
      <c r="AA119" s="121"/>
      <c r="AB119" s="121"/>
    </row>
    <row r="120" spans="1:51" ht="27" customHeight="1" x14ac:dyDescent="0.2">
      <c r="A120" s="112">
        <v>104</v>
      </c>
      <c r="B120" s="113" t="s">
        <v>271</v>
      </c>
      <c r="C120" s="114" t="s">
        <v>94</v>
      </c>
      <c r="D120" s="115">
        <v>15</v>
      </c>
      <c r="E120" s="116">
        <v>33575</v>
      </c>
      <c r="F120" s="381">
        <f t="shared" si="33"/>
        <v>9000</v>
      </c>
      <c r="G120" s="118">
        <v>96</v>
      </c>
      <c r="H120" s="381">
        <f t="shared" si="34"/>
        <v>9000</v>
      </c>
      <c r="I120" s="118">
        <v>96</v>
      </c>
      <c r="J120" s="117">
        <f t="shared" si="35"/>
        <v>18000</v>
      </c>
      <c r="K120" s="117" t="s">
        <v>95</v>
      </c>
      <c r="L120" s="381"/>
      <c r="M120" s="381"/>
      <c r="N120" s="381"/>
      <c r="O120" s="381"/>
      <c r="P120" s="381"/>
      <c r="Q120" s="381"/>
      <c r="R120" s="381"/>
      <c r="S120" s="117">
        <f t="shared" si="32"/>
        <v>0</v>
      </c>
      <c r="T120" s="117"/>
      <c r="U120" s="120">
        <f>SUM(J120)-S120</f>
        <v>18000</v>
      </c>
      <c r="V120" s="382"/>
      <c r="W120" s="382"/>
      <c r="X120" s="142"/>
      <c r="Y120" s="142"/>
      <c r="Z120" s="142"/>
      <c r="AA120" s="142"/>
      <c r="AB120" s="142"/>
      <c r="AC120" s="142"/>
      <c r="AD120" s="142"/>
      <c r="AE120" s="142"/>
      <c r="AF120" s="142"/>
      <c r="AG120" s="142"/>
      <c r="AH120" s="142"/>
      <c r="AI120" s="142"/>
      <c r="AJ120" s="142"/>
      <c r="AK120" s="142"/>
      <c r="AL120" s="142"/>
      <c r="AM120" s="142"/>
      <c r="AN120" s="142"/>
      <c r="AO120" s="142"/>
      <c r="AP120" s="142"/>
      <c r="AQ120" s="142"/>
      <c r="AR120" s="142"/>
      <c r="AS120" s="142"/>
      <c r="AT120" s="142"/>
      <c r="AU120" s="142"/>
      <c r="AV120" s="142"/>
      <c r="AW120" s="142"/>
      <c r="AX120" s="142"/>
      <c r="AY120" s="142"/>
    </row>
    <row r="121" spans="1:51" ht="27" customHeight="1" x14ac:dyDescent="0.2">
      <c r="A121" s="112">
        <v>105</v>
      </c>
      <c r="B121" s="113" t="s">
        <v>272</v>
      </c>
      <c r="C121" s="114" t="s">
        <v>94</v>
      </c>
      <c r="D121" s="115">
        <v>15</v>
      </c>
      <c r="E121" s="116">
        <v>33575</v>
      </c>
      <c r="F121" s="381">
        <f t="shared" si="33"/>
        <v>9000</v>
      </c>
      <c r="G121" s="118">
        <v>96</v>
      </c>
      <c r="H121" s="381">
        <f t="shared" si="34"/>
        <v>9000</v>
      </c>
      <c r="I121" s="118">
        <v>96</v>
      </c>
      <c r="J121" s="117">
        <f t="shared" si="35"/>
        <v>18000</v>
      </c>
      <c r="K121" s="117" t="s">
        <v>95</v>
      </c>
      <c r="L121" s="381"/>
      <c r="M121" s="381"/>
      <c r="N121" s="381"/>
      <c r="O121" s="381"/>
      <c r="P121" s="381"/>
      <c r="Q121" s="381"/>
      <c r="R121" s="381"/>
      <c r="S121" s="117">
        <f t="shared" si="32"/>
        <v>0</v>
      </c>
      <c r="T121" s="117"/>
      <c r="U121" s="120">
        <f>SUM(J121)-S121</f>
        <v>18000</v>
      </c>
      <c r="V121" s="382"/>
      <c r="W121" s="383"/>
      <c r="X121" s="142"/>
      <c r="Y121" s="142"/>
      <c r="Z121" s="142"/>
      <c r="AA121" s="142"/>
      <c r="AB121" s="142"/>
      <c r="AC121" s="142"/>
      <c r="AD121" s="142"/>
      <c r="AE121" s="142"/>
      <c r="AF121" s="142"/>
      <c r="AG121" s="142"/>
      <c r="AH121" s="142"/>
      <c r="AI121" s="142"/>
      <c r="AJ121" s="142"/>
      <c r="AK121" s="142"/>
      <c r="AL121" s="142"/>
      <c r="AM121" s="142"/>
      <c r="AN121" s="142"/>
      <c r="AO121" s="142"/>
      <c r="AP121" s="142"/>
      <c r="AQ121" s="142"/>
      <c r="AR121" s="142"/>
      <c r="AS121" s="142"/>
      <c r="AT121" s="142"/>
      <c r="AU121" s="142"/>
      <c r="AV121" s="142"/>
      <c r="AW121" s="142"/>
      <c r="AX121" s="142"/>
      <c r="AY121" s="142"/>
    </row>
    <row r="122" spans="1:51" ht="27" customHeight="1" x14ac:dyDescent="0.2">
      <c r="A122" s="112">
        <v>106</v>
      </c>
      <c r="B122" s="113" t="s">
        <v>273</v>
      </c>
      <c r="C122" s="114" t="s">
        <v>94</v>
      </c>
      <c r="D122" s="115">
        <v>15</v>
      </c>
      <c r="E122" s="116">
        <v>33575</v>
      </c>
      <c r="F122" s="381">
        <f t="shared" si="33"/>
        <v>9000</v>
      </c>
      <c r="G122" s="118">
        <v>96</v>
      </c>
      <c r="H122" s="381">
        <f t="shared" si="34"/>
        <v>9000</v>
      </c>
      <c r="I122" s="118">
        <v>96</v>
      </c>
      <c r="J122" s="117">
        <f t="shared" si="35"/>
        <v>18000</v>
      </c>
      <c r="K122" s="117" t="s">
        <v>95</v>
      </c>
      <c r="L122" s="381"/>
      <c r="M122" s="119"/>
      <c r="N122" s="119"/>
      <c r="O122" s="119"/>
      <c r="P122" s="119"/>
      <c r="Q122" s="119"/>
      <c r="R122" s="119"/>
      <c r="S122" s="117">
        <f t="shared" si="32"/>
        <v>0</v>
      </c>
      <c r="T122" s="117"/>
      <c r="U122" s="408">
        <f>SUM(J122)-S122</f>
        <v>18000</v>
      </c>
      <c r="V122" s="382"/>
      <c r="W122" s="382"/>
      <c r="X122" s="142"/>
      <c r="Y122" s="142"/>
      <c r="Z122" s="142"/>
      <c r="AA122" s="142"/>
      <c r="AB122" s="142"/>
      <c r="AC122" s="142"/>
      <c r="AD122" s="142"/>
      <c r="AE122" s="142"/>
      <c r="AF122" s="142"/>
      <c r="AG122" s="142"/>
      <c r="AH122" s="142"/>
      <c r="AI122" s="142"/>
      <c r="AJ122" s="142"/>
      <c r="AK122" s="142"/>
      <c r="AL122" s="142"/>
      <c r="AM122" s="142"/>
      <c r="AN122" s="142"/>
      <c r="AO122" s="142"/>
      <c r="AP122" s="142"/>
      <c r="AQ122" s="142"/>
      <c r="AR122" s="142"/>
      <c r="AS122" s="142"/>
      <c r="AT122" s="142"/>
      <c r="AU122" s="142"/>
      <c r="AV122" s="142"/>
      <c r="AW122" s="142"/>
      <c r="AX122" s="142"/>
      <c r="AY122" s="142"/>
    </row>
    <row r="123" spans="1:51" ht="27" customHeight="1" x14ac:dyDescent="0.2">
      <c r="A123" s="112">
        <v>107</v>
      </c>
      <c r="B123" s="113" t="s">
        <v>274</v>
      </c>
      <c r="C123" s="114" t="s">
        <v>94</v>
      </c>
      <c r="D123" s="115">
        <v>15</v>
      </c>
      <c r="E123" s="116">
        <v>33575</v>
      </c>
      <c r="F123" s="381">
        <f t="shared" si="33"/>
        <v>9000</v>
      </c>
      <c r="G123" s="118">
        <v>96</v>
      </c>
      <c r="H123" s="381">
        <f t="shared" si="34"/>
        <v>9000</v>
      </c>
      <c r="I123" s="118">
        <v>96</v>
      </c>
      <c r="J123" s="117">
        <f t="shared" si="35"/>
        <v>18000</v>
      </c>
      <c r="K123" s="117" t="s">
        <v>95</v>
      </c>
      <c r="L123" s="381"/>
      <c r="M123" s="381"/>
      <c r="N123" s="381"/>
      <c r="O123" s="381"/>
      <c r="P123" s="381"/>
      <c r="Q123" s="381"/>
      <c r="R123" s="381"/>
      <c r="S123" s="117">
        <f t="shared" si="32"/>
        <v>0</v>
      </c>
      <c r="T123" s="117"/>
      <c r="U123" s="120">
        <f>SUM(J123-S123)</f>
        <v>18000</v>
      </c>
      <c r="V123" s="389"/>
      <c r="W123" s="389"/>
      <c r="X123" s="142"/>
      <c r="Y123" s="142"/>
      <c r="Z123" s="142"/>
      <c r="AA123" s="142"/>
      <c r="AB123" s="142"/>
      <c r="AC123" s="142"/>
      <c r="AD123" s="142"/>
      <c r="AE123" s="142"/>
      <c r="AF123" s="142"/>
      <c r="AG123" s="142"/>
      <c r="AH123" s="142"/>
      <c r="AI123" s="142"/>
      <c r="AJ123" s="142"/>
      <c r="AK123" s="142"/>
      <c r="AL123" s="142"/>
      <c r="AM123" s="142"/>
      <c r="AN123" s="142"/>
      <c r="AO123" s="142"/>
      <c r="AP123" s="142"/>
      <c r="AQ123" s="142"/>
      <c r="AR123" s="142"/>
      <c r="AS123" s="142"/>
      <c r="AT123" s="142"/>
      <c r="AU123" s="142"/>
      <c r="AV123" s="142"/>
      <c r="AW123" s="142"/>
      <c r="AX123" s="142"/>
      <c r="AY123" s="142"/>
    </row>
    <row r="124" spans="1:51" ht="27" customHeight="1" x14ac:dyDescent="0.2">
      <c r="A124" s="112">
        <v>108</v>
      </c>
      <c r="B124" s="113" t="s">
        <v>275</v>
      </c>
      <c r="C124" s="114" t="s">
        <v>94</v>
      </c>
      <c r="D124" s="115">
        <v>15</v>
      </c>
      <c r="E124" s="116">
        <v>33575</v>
      </c>
      <c r="F124" s="381">
        <f t="shared" si="33"/>
        <v>9000</v>
      </c>
      <c r="G124" s="118">
        <v>96</v>
      </c>
      <c r="H124" s="381">
        <f t="shared" si="34"/>
        <v>9000</v>
      </c>
      <c r="I124" s="118">
        <v>96</v>
      </c>
      <c r="J124" s="117">
        <f t="shared" si="35"/>
        <v>18000</v>
      </c>
      <c r="K124" s="117" t="s">
        <v>95</v>
      </c>
      <c r="L124" s="381"/>
      <c r="M124" s="381"/>
      <c r="N124" s="381"/>
      <c r="O124" s="381"/>
      <c r="P124" s="381"/>
      <c r="Q124" s="381"/>
      <c r="R124" s="381"/>
      <c r="S124" s="117">
        <f t="shared" si="32"/>
        <v>0</v>
      </c>
      <c r="T124" s="117"/>
      <c r="U124" s="120">
        <f>SUM(J124-S124)</f>
        <v>18000</v>
      </c>
      <c r="V124" s="382"/>
      <c r="W124" s="382"/>
      <c r="X124" s="142"/>
      <c r="Y124" s="142"/>
      <c r="Z124" s="142"/>
      <c r="AA124" s="142"/>
      <c r="AB124" s="142"/>
      <c r="AC124" s="142"/>
      <c r="AD124" s="142"/>
      <c r="AE124" s="142"/>
      <c r="AF124" s="142"/>
      <c r="AG124" s="142"/>
      <c r="AH124" s="142"/>
      <c r="AI124" s="142"/>
      <c r="AJ124" s="142"/>
      <c r="AK124" s="142"/>
      <c r="AL124" s="142"/>
      <c r="AM124" s="142"/>
      <c r="AN124" s="142"/>
      <c r="AO124" s="142"/>
      <c r="AP124" s="142"/>
      <c r="AQ124" s="142"/>
      <c r="AR124" s="142"/>
      <c r="AS124" s="142"/>
      <c r="AT124" s="142"/>
      <c r="AU124" s="142"/>
      <c r="AV124" s="142"/>
      <c r="AW124" s="142"/>
      <c r="AX124" s="142"/>
      <c r="AY124" s="142"/>
    </row>
    <row r="125" spans="1:51" ht="27" customHeight="1" x14ac:dyDescent="0.2">
      <c r="A125" s="112">
        <v>109</v>
      </c>
      <c r="B125" s="113" t="s">
        <v>276</v>
      </c>
      <c r="C125" s="114" t="s">
        <v>94</v>
      </c>
      <c r="D125" s="115">
        <v>15</v>
      </c>
      <c r="E125" s="116">
        <v>33575</v>
      </c>
      <c r="F125" s="381">
        <f t="shared" si="33"/>
        <v>9000</v>
      </c>
      <c r="G125" s="118">
        <v>96</v>
      </c>
      <c r="H125" s="381">
        <f t="shared" si="34"/>
        <v>9000</v>
      </c>
      <c r="I125" s="118">
        <v>96</v>
      </c>
      <c r="J125" s="117">
        <f t="shared" si="35"/>
        <v>18000</v>
      </c>
      <c r="K125" s="117" t="s">
        <v>95</v>
      </c>
      <c r="L125" s="381"/>
      <c r="M125" s="381"/>
      <c r="N125" s="381"/>
      <c r="O125" s="381"/>
      <c r="P125" s="381"/>
      <c r="Q125" s="381"/>
      <c r="R125" s="381"/>
      <c r="S125" s="117">
        <f t="shared" si="32"/>
        <v>0</v>
      </c>
      <c r="T125" s="117"/>
      <c r="U125" s="120">
        <f>SUM(J125-S125)</f>
        <v>18000</v>
      </c>
      <c r="V125" s="382"/>
      <c r="W125" s="382"/>
      <c r="X125" s="142"/>
      <c r="Y125" s="142"/>
      <c r="Z125" s="142"/>
      <c r="AA125" s="142"/>
      <c r="AB125" s="142"/>
      <c r="AC125" s="142"/>
      <c r="AD125" s="142"/>
      <c r="AE125" s="142"/>
      <c r="AF125" s="142"/>
      <c r="AG125" s="142"/>
      <c r="AH125" s="142"/>
      <c r="AI125" s="142"/>
      <c r="AJ125" s="142"/>
      <c r="AK125" s="142"/>
      <c r="AL125" s="142"/>
      <c r="AM125" s="142"/>
      <c r="AN125" s="142"/>
      <c r="AO125" s="142"/>
      <c r="AP125" s="142"/>
      <c r="AQ125" s="142"/>
      <c r="AR125" s="142"/>
      <c r="AS125" s="142"/>
      <c r="AT125" s="142"/>
      <c r="AU125" s="142"/>
      <c r="AV125" s="142"/>
      <c r="AW125" s="142"/>
      <c r="AX125" s="142"/>
      <c r="AY125" s="142"/>
    </row>
    <row r="126" spans="1:51" ht="27" customHeight="1" x14ac:dyDescent="0.2">
      <c r="A126" s="112">
        <v>110</v>
      </c>
      <c r="B126" s="113" t="s">
        <v>277</v>
      </c>
      <c r="C126" s="114" t="s">
        <v>94</v>
      </c>
      <c r="D126" s="115">
        <v>15</v>
      </c>
      <c r="E126" s="116">
        <v>33575</v>
      </c>
      <c r="F126" s="381">
        <f t="shared" si="33"/>
        <v>9000</v>
      </c>
      <c r="G126" s="118">
        <v>96</v>
      </c>
      <c r="H126" s="381">
        <f t="shared" si="34"/>
        <v>9000</v>
      </c>
      <c r="I126" s="118">
        <v>96</v>
      </c>
      <c r="J126" s="117">
        <f t="shared" si="35"/>
        <v>18000</v>
      </c>
      <c r="K126" s="117" t="s">
        <v>95</v>
      </c>
      <c r="L126" s="381"/>
      <c r="M126" s="381"/>
      <c r="N126" s="381"/>
      <c r="O126" s="381"/>
      <c r="P126" s="381"/>
      <c r="Q126" s="381"/>
      <c r="R126" s="381"/>
      <c r="S126" s="117">
        <f t="shared" si="32"/>
        <v>0</v>
      </c>
      <c r="T126" s="117"/>
      <c r="U126" s="120">
        <f>SUM(J126-S126)</f>
        <v>18000</v>
      </c>
      <c r="V126" s="382"/>
      <c r="W126" s="382"/>
      <c r="X126" s="142"/>
      <c r="Y126" s="142"/>
      <c r="Z126" s="142"/>
      <c r="AA126" s="142"/>
      <c r="AB126" s="142"/>
      <c r="AC126" s="142"/>
      <c r="AD126" s="142"/>
      <c r="AE126" s="142"/>
      <c r="AF126" s="142"/>
      <c r="AG126" s="142"/>
      <c r="AH126" s="142"/>
      <c r="AI126" s="142"/>
      <c r="AJ126" s="142"/>
      <c r="AK126" s="142"/>
      <c r="AL126" s="142"/>
      <c r="AM126" s="142"/>
      <c r="AN126" s="142"/>
      <c r="AO126" s="142"/>
      <c r="AP126" s="142"/>
      <c r="AQ126" s="142"/>
      <c r="AR126" s="142"/>
      <c r="AS126" s="142"/>
      <c r="AT126" s="142"/>
      <c r="AU126" s="142"/>
      <c r="AV126" s="142"/>
      <c r="AW126" s="142"/>
      <c r="AX126" s="142"/>
      <c r="AY126" s="142"/>
    </row>
    <row r="127" spans="1:51" ht="27" customHeight="1" x14ac:dyDescent="0.2">
      <c r="A127" s="112">
        <v>111</v>
      </c>
      <c r="B127" s="113" t="s">
        <v>278</v>
      </c>
      <c r="C127" s="114" t="s">
        <v>94</v>
      </c>
      <c r="D127" s="115">
        <v>15</v>
      </c>
      <c r="E127" s="116">
        <v>33575</v>
      </c>
      <c r="F127" s="381">
        <f t="shared" si="33"/>
        <v>9000</v>
      </c>
      <c r="G127" s="118">
        <v>96</v>
      </c>
      <c r="H127" s="381">
        <f t="shared" si="34"/>
        <v>9000</v>
      </c>
      <c r="I127" s="118">
        <v>96</v>
      </c>
      <c r="J127" s="117">
        <f t="shared" si="35"/>
        <v>18000</v>
      </c>
      <c r="K127" s="117" t="s">
        <v>95</v>
      </c>
      <c r="L127" s="381"/>
      <c r="M127" s="381"/>
      <c r="N127" s="381"/>
      <c r="O127" s="381"/>
      <c r="P127" s="381"/>
      <c r="Q127" s="381"/>
      <c r="R127" s="381"/>
      <c r="S127" s="117">
        <f t="shared" si="32"/>
        <v>0</v>
      </c>
      <c r="T127" s="117"/>
      <c r="U127" s="120">
        <f>SUM(J127)-S127</f>
        <v>18000</v>
      </c>
      <c r="V127" s="382"/>
      <c r="W127" s="382"/>
      <c r="X127" s="142"/>
      <c r="Y127" s="142"/>
      <c r="Z127" s="142"/>
      <c r="AA127" s="142"/>
      <c r="AB127" s="142"/>
      <c r="AC127" s="142"/>
      <c r="AD127" s="142"/>
      <c r="AE127" s="142"/>
      <c r="AF127" s="142"/>
      <c r="AG127" s="142"/>
      <c r="AH127" s="142"/>
      <c r="AI127" s="142"/>
      <c r="AJ127" s="142"/>
      <c r="AK127" s="142"/>
      <c r="AL127" s="142"/>
      <c r="AM127" s="142"/>
      <c r="AN127" s="142"/>
      <c r="AO127" s="142"/>
      <c r="AP127" s="142"/>
      <c r="AQ127" s="142"/>
      <c r="AR127" s="142"/>
      <c r="AS127" s="142"/>
      <c r="AT127" s="142"/>
      <c r="AU127" s="142"/>
      <c r="AV127" s="142"/>
      <c r="AW127" s="142"/>
      <c r="AX127" s="142"/>
      <c r="AY127" s="142"/>
    </row>
    <row r="128" spans="1:51" ht="27" customHeight="1" x14ac:dyDescent="0.2">
      <c r="A128" s="112">
        <v>112</v>
      </c>
      <c r="B128" s="113" t="s">
        <v>279</v>
      </c>
      <c r="C128" s="114" t="s">
        <v>94</v>
      </c>
      <c r="D128" s="115">
        <v>15</v>
      </c>
      <c r="E128" s="116">
        <v>33575</v>
      </c>
      <c r="F128" s="381">
        <f t="shared" si="33"/>
        <v>9000</v>
      </c>
      <c r="G128" s="118">
        <v>96</v>
      </c>
      <c r="H128" s="381">
        <f t="shared" si="34"/>
        <v>9000</v>
      </c>
      <c r="I128" s="118">
        <v>96</v>
      </c>
      <c r="J128" s="117">
        <f t="shared" si="35"/>
        <v>18000</v>
      </c>
      <c r="K128" s="117" t="s">
        <v>95</v>
      </c>
      <c r="L128" s="381"/>
      <c r="M128" s="381"/>
      <c r="N128" s="381"/>
      <c r="O128" s="381"/>
      <c r="P128" s="381"/>
      <c r="Q128" s="381"/>
      <c r="R128" s="381"/>
      <c r="S128" s="117">
        <f t="shared" si="32"/>
        <v>0</v>
      </c>
      <c r="T128" s="117"/>
      <c r="U128" s="120">
        <f>SUM(J128)-S128</f>
        <v>18000</v>
      </c>
      <c r="V128" s="382"/>
      <c r="W128" s="382"/>
      <c r="X128" s="142"/>
      <c r="Y128" s="142"/>
      <c r="Z128" s="142"/>
      <c r="AA128" s="142"/>
      <c r="AB128" s="142"/>
      <c r="AC128" s="142"/>
      <c r="AD128" s="142"/>
      <c r="AE128" s="142"/>
      <c r="AF128" s="142"/>
      <c r="AG128" s="142"/>
      <c r="AH128" s="142"/>
      <c r="AI128" s="142"/>
      <c r="AJ128" s="142"/>
      <c r="AK128" s="142"/>
      <c r="AL128" s="142"/>
      <c r="AM128" s="142"/>
      <c r="AN128" s="142"/>
      <c r="AO128" s="142"/>
      <c r="AP128" s="142"/>
      <c r="AQ128" s="142"/>
      <c r="AR128" s="142"/>
      <c r="AS128" s="142"/>
      <c r="AT128" s="142"/>
      <c r="AU128" s="142"/>
      <c r="AV128" s="142"/>
      <c r="AW128" s="142"/>
      <c r="AX128" s="142"/>
      <c r="AY128" s="142"/>
    </row>
    <row r="129" spans="1:51" s="122" customFormat="1" ht="27" customHeight="1" x14ac:dyDescent="0.2">
      <c r="A129" s="112">
        <v>113</v>
      </c>
      <c r="B129" s="113" t="s">
        <v>280</v>
      </c>
      <c r="C129" s="114" t="s">
        <v>94</v>
      </c>
      <c r="D129" s="115">
        <v>15</v>
      </c>
      <c r="E129" s="116">
        <v>33575</v>
      </c>
      <c r="F129" s="381">
        <f t="shared" si="33"/>
        <v>9000</v>
      </c>
      <c r="G129" s="118">
        <v>96</v>
      </c>
      <c r="H129" s="381">
        <f t="shared" si="34"/>
        <v>9000</v>
      </c>
      <c r="I129" s="118">
        <v>96</v>
      </c>
      <c r="J129" s="117">
        <f t="shared" si="35"/>
        <v>18000</v>
      </c>
      <c r="K129" s="117" t="s">
        <v>95</v>
      </c>
      <c r="L129" s="381"/>
      <c r="M129" s="381"/>
      <c r="N129" s="381"/>
      <c r="O129" s="381"/>
      <c r="P129" s="381"/>
      <c r="Q129" s="381"/>
      <c r="R129" s="381"/>
      <c r="S129" s="117">
        <f t="shared" si="32"/>
        <v>0</v>
      </c>
      <c r="T129" s="117"/>
      <c r="U129" s="120">
        <f>SUM(J129-S129)</f>
        <v>18000</v>
      </c>
      <c r="V129" s="382"/>
      <c r="W129" s="382"/>
      <c r="X129" s="121"/>
      <c r="Y129" s="121"/>
      <c r="Z129" s="121"/>
      <c r="AA129" s="121"/>
      <c r="AB129" s="121"/>
    </row>
    <row r="130" spans="1:51" ht="27" customHeight="1" x14ac:dyDescent="0.2">
      <c r="A130" s="112">
        <v>114</v>
      </c>
      <c r="B130" s="113" t="s">
        <v>281</v>
      </c>
      <c r="C130" s="114" t="s">
        <v>94</v>
      </c>
      <c r="D130" s="115">
        <v>15</v>
      </c>
      <c r="E130" s="116">
        <v>33575</v>
      </c>
      <c r="F130" s="381">
        <f t="shared" si="33"/>
        <v>9000</v>
      </c>
      <c r="G130" s="118">
        <v>96</v>
      </c>
      <c r="H130" s="381">
        <f t="shared" si="34"/>
        <v>9000</v>
      </c>
      <c r="I130" s="118">
        <v>96</v>
      </c>
      <c r="J130" s="117">
        <f t="shared" si="35"/>
        <v>18000</v>
      </c>
      <c r="K130" s="117" t="s">
        <v>95</v>
      </c>
      <c r="L130" s="381"/>
      <c r="M130" s="381"/>
      <c r="N130" s="381"/>
      <c r="O130" s="381"/>
      <c r="P130" s="381"/>
      <c r="Q130" s="381"/>
      <c r="R130" s="381"/>
      <c r="S130" s="117">
        <f t="shared" si="32"/>
        <v>0</v>
      </c>
      <c r="T130" s="117"/>
      <c r="U130" s="120">
        <f>SUM(J130)-S130</f>
        <v>18000</v>
      </c>
      <c r="V130" s="382"/>
      <c r="W130" s="382"/>
      <c r="X130" s="142"/>
      <c r="Y130" s="142"/>
      <c r="Z130" s="142"/>
      <c r="AA130" s="142"/>
      <c r="AB130" s="142"/>
      <c r="AC130" s="142"/>
      <c r="AD130" s="142"/>
      <c r="AE130" s="142"/>
      <c r="AF130" s="142"/>
      <c r="AG130" s="142"/>
      <c r="AH130" s="142"/>
      <c r="AI130" s="142"/>
      <c r="AJ130" s="142"/>
      <c r="AK130" s="142"/>
      <c r="AL130" s="142"/>
      <c r="AM130" s="142"/>
      <c r="AN130" s="142"/>
      <c r="AO130" s="142"/>
      <c r="AP130" s="142"/>
      <c r="AQ130" s="142"/>
      <c r="AR130" s="142"/>
      <c r="AS130" s="142"/>
      <c r="AT130" s="142"/>
      <c r="AU130" s="142"/>
      <c r="AV130" s="142"/>
      <c r="AW130" s="142"/>
      <c r="AX130" s="142"/>
      <c r="AY130" s="142"/>
    </row>
    <row r="131" spans="1:51" ht="27" customHeight="1" x14ac:dyDescent="0.2">
      <c r="A131" s="112">
        <v>115</v>
      </c>
      <c r="B131" s="113" t="s">
        <v>282</v>
      </c>
      <c r="C131" s="114" t="s">
        <v>94</v>
      </c>
      <c r="D131" s="115">
        <v>15</v>
      </c>
      <c r="E131" s="116">
        <v>33575</v>
      </c>
      <c r="F131" s="381">
        <f t="shared" si="33"/>
        <v>9000</v>
      </c>
      <c r="G131" s="118">
        <v>96</v>
      </c>
      <c r="H131" s="381">
        <f t="shared" si="34"/>
        <v>9000</v>
      </c>
      <c r="I131" s="118">
        <v>96</v>
      </c>
      <c r="J131" s="117">
        <f t="shared" si="35"/>
        <v>18000</v>
      </c>
      <c r="K131" s="117" t="s">
        <v>95</v>
      </c>
      <c r="L131" s="381"/>
      <c r="M131" s="381"/>
      <c r="N131" s="381"/>
      <c r="O131" s="381"/>
      <c r="P131" s="381"/>
      <c r="Q131" s="381"/>
      <c r="R131" s="381"/>
      <c r="S131" s="117">
        <f t="shared" si="32"/>
        <v>0</v>
      </c>
      <c r="T131" s="117"/>
      <c r="U131" s="120">
        <f>SUM(J131)-S131</f>
        <v>18000</v>
      </c>
      <c r="V131" s="382"/>
      <c r="W131" s="383"/>
      <c r="X131" s="142"/>
      <c r="Y131" s="142"/>
      <c r="Z131" s="142"/>
      <c r="AA131" s="142"/>
      <c r="AB131" s="142"/>
      <c r="AC131" s="142"/>
      <c r="AD131" s="142"/>
      <c r="AE131" s="142"/>
      <c r="AF131" s="142"/>
      <c r="AG131" s="142"/>
      <c r="AH131" s="142"/>
      <c r="AI131" s="142"/>
      <c r="AJ131" s="142"/>
      <c r="AK131" s="142"/>
      <c r="AL131" s="142"/>
      <c r="AM131" s="142"/>
      <c r="AN131" s="142"/>
      <c r="AO131" s="142"/>
      <c r="AP131" s="142"/>
      <c r="AQ131" s="142"/>
      <c r="AR131" s="142"/>
      <c r="AS131" s="142"/>
      <c r="AT131" s="142"/>
      <c r="AU131" s="142"/>
      <c r="AV131" s="142"/>
      <c r="AW131" s="142"/>
      <c r="AX131" s="142"/>
      <c r="AY131" s="142"/>
    </row>
    <row r="132" spans="1:51" ht="27" customHeight="1" x14ac:dyDescent="0.2">
      <c r="A132" s="112">
        <v>116</v>
      </c>
      <c r="B132" s="113" t="s">
        <v>283</v>
      </c>
      <c r="C132" s="114" t="s">
        <v>94</v>
      </c>
      <c r="D132" s="115">
        <v>15</v>
      </c>
      <c r="E132" s="116">
        <v>33575</v>
      </c>
      <c r="F132" s="381">
        <f t="shared" si="33"/>
        <v>9000</v>
      </c>
      <c r="G132" s="118">
        <v>96</v>
      </c>
      <c r="H132" s="381">
        <f t="shared" si="34"/>
        <v>9000</v>
      </c>
      <c r="I132" s="118">
        <v>96</v>
      </c>
      <c r="J132" s="117">
        <f t="shared" si="35"/>
        <v>18000</v>
      </c>
      <c r="K132" s="117" t="s">
        <v>95</v>
      </c>
      <c r="L132" s="381"/>
      <c r="M132" s="119"/>
      <c r="N132" s="119"/>
      <c r="O132" s="119"/>
      <c r="P132" s="119"/>
      <c r="Q132" s="119"/>
      <c r="R132" s="119"/>
      <c r="S132" s="117">
        <f t="shared" si="32"/>
        <v>0</v>
      </c>
      <c r="T132" s="117"/>
      <c r="U132" s="408">
        <f>SUM(J132)-S132</f>
        <v>18000</v>
      </c>
      <c r="V132" s="382"/>
      <c r="W132" s="382"/>
      <c r="X132" s="142"/>
      <c r="Y132" s="142"/>
      <c r="Z132" s="142"/>
      <c r="AA132" s="142"/>
      <c r="AB132" s="142"/>
      <c r="AC132" s="142"/>
      <c r="AD132" s="142"/>
      <c r="AE132" s="142"/>
      <c r="AF132" s="142"/>
      <c r="AG132" s="142"/>
      <c r="AH132" s="142"/>
      <c r="AI132" s="142"/>
      <c r="AJ132" s="142"/>
      <c r="AK132" s="142"/>
      <c r="AL132" s="142"/>
      <c r="AM132" s="142"/>
      <c r="AN132" s="142"/>
      <c r="AO132" s="142"/>
      <c r="AP132" s="142"/>
      <c r="AQ132" s="142"/>
      <c r="AR132" s="142"/>
      <c r="AS132" s="142"/>
      <c r="AT132" s="142"/>
      <c r="AU132" s="142"/>
      <c r="AV132" s="142"/>
      <c r="AW132" s="142"/>
      <c r="AX132" s="142"/>
      <c r="AY132" s="142"/>
    </row>
    <row r="133" spans="1:51" ht="27" customHeight="1" x14ac:dyDescent="0.2">
      <c r="A133" s="112">
        <v>117</v>
      </c>
      <c r="B133" s="113" t="s">
        <v>284</v>
      </c>
      <c r="C133" s="114" t="s">
        <v>94</v>
      </c>
      <c r="D133" s="115">
        <v>15</v>
      </c>
      <c r="E133" s="116">
        <v>33575</v>
      </c>
      <c r="F133" s="381">
        <f t="shared" si="33"/>
        <v>9000</v>
      </c>
      <c r="G133" s="118">
        <v>96</v>
      </c>
      <c r="H133" s="381">
        <f t="shared" si="34"/>
        <v>9000</v>
      </c>
      <c r="I133" s="118">
        <v>96</v>
      </c>
      <c r="J133" s="117">
        <f t="shared" si="35"/>
        <v>18000</v>
      </c>
      <c r="K133" s="117" t="s">
        <v>95</v>
      </c>
      <c r="L133" s="381"/>
      <c r="M133" s="381"/>
      <c r="N133" s="381"/>
      <c r="O133" s="381"/>
      <c r="P133" s="381"/>
      <c r="Q133" s="381"/>
      <c r="R133" s="381"/>
      <c r="S133" s="117">
        <f t="shared" si="32"/>
        <v>0</v>
      </c>
      <c r="T133" s="117"/>
      <c r="U133" s="120">
        <f>SUM(J133-S133)</f>
        <v>18000</v>
      </c>
      <c r="V133" s="389"/>
      <c r="W133" s="389"/>
      <c r="X133" s="142"/>
      <c r="Y133" s="142"/>
      <c r="Z133" s="142"/>
      <c r="AA133" s="142"/>
      <c r="AB133" s="142"/>
      <c r="AC133" s="142"/>
      <c r="AD133" s="142"/>
      <c r="AE133" s="142"/>
      <c r="AF133" s="142"/>
      <c r="AG133" s="142"/>
      <c r="AH133" s="142"/>
      <c r="AI133" s="142"/>
      <c r="AJ133" s="142"/>
      <c r="AK133" s="142"/>
      <c r="AL133" s="142"/>
      <c r="AM133" s="142"/>
      <c r="AN133" s="142"/>
      <c r="AO133" s="142"/>
      <c r="AP133" s="142"/>
      <c r="AQ133" s="142"/>
      <c r="AR133" s="142"/>
      <c r="AS133" s="142"/>
      <c r="AT133" s="142"/>
      <c r="AU133" s="142"/>
      <c r="AV133" s="142"/>
      <c r="AW133" s="142"/>
      <c r="AX133" s="142"/>
      <c r="AY133" s="142"/>
    </row>
    <row r="134" spans="1:51" ht="27" customHeight="1" x14ac:dyDescent="0.2">
      <c r="A134" s="112">
        <v>118</v>
      </c>
      <c r="B134" s="113" t="s">
        <v>285</v>
      </c>
      <c r="C134" s="114" t="s">
        <v>94</v>
      </c>
      <c r="D134" s="115">
        <v>15</v>
      </c>
      <c r="E134" s="116">
        <v>33575</v>
      </c>
      <c r="F134" s="381">
        <f t="shared" si="33"/>
        <v>9000</v>
      </c>
      <c r="G134" s="118">
        <v>96</v>
      </c>
      <c r="H134" s="381">
        <f t="shared" si="34"/>
        <v>9000</v>
      </c>
      <c r="I134" s="118">
        <v>96</v>
      </c>
      <c r="J134" s="117">
        <f t="shared" si="35"/>
        <v>18000</v>
      </c>
      <c r="K134" s="117" t="s">
        <v>95</v>
      </c>
      <c r="L134" s="381"/>
      <c r="M134" s="381"/>
      <c r="N134" s="381"/>
      <c r="O134" s="381"/>
      <c r="P134" s="381"/>
      <c r="Q134" s="381"/>
      <c r="R134" s="381"/>
      <c r="S134" s="117">
        <f t="shared" si="32"/>
        <v>0</v>
      </c>
      <c r="T134" s="117"/>
      <c r="U134" s="120">
        <f>SUM(J134-S134)</f>
        <v>18000</v>
      </c>
      <c r="V134" s="382"/>
      <c r="W134" s="382"/>
      <c r="X134" s="142"/>
      <c r="Y134" s="142"/>
      <c r="Z134" s="142"/>
      <c r="AA134" s="142"/>
      <c r="AB134" s="142"/>
      <c r="AC134" s="142"/>
      <c r="AD134" s="142"/>
      <c r="AE134" s="142"/>
      <c r="AF134" s="142"/>
      <c r="AG134" s="142"/>
      <c r="AH134" s="142"/>
      <c r="AI134" s="142"/>
      <c r="AJ134" s="142"/>
      <c r="AK134" s="142"/>
      <c r="AL134" s="142"/>
      <c r="AM134" s="142"/>
      <c r="AN134" s="142"/>
      <c r="AO134" s="142"/>
      <c r="AP134" s="142"/>
      <c r="AQ134" s="142"/>
      <c r="AR134" s="142"/>
      <c r="AS134" s="142"/>
      <c r="AT134" s="142"/>
      <c r="AU134" s="142"/>
      <c r="AV134" s="142"/>
      <c r="AW134" s="142"/>
      <c r="AX134" s="142"/>
      <c r="AY134" s="142"/>
    </row>
    <row r="135" spans="1:51" ht="27" customHeight="1" x14ac:dyDescent="0.2">
      <c r="A135" s="112">
        <v>119</v>
      </c>
      <c r="B135" s="113" t="s">
        <v>286</v>
      </c>
      <c r="C135" s="114" t="s">
        <v>94</v>
      </c>
      <c r="D135" s="115">
        <v>15</v>
      </c>
      <c r="E135" s="116">
        <v>33575</v>
      </c>
      <c r="F135" s="381">
        <f t="shared" si="33"/>
        <v>9000</v>
      </c>
      <c r="G135" s="118">
        <v>96</v>
      </c>
      <c r="H135" s="381">
        <f t="shared" si="34"/>
        <v>9000</v>
      </c>
      <c r="I135" s="118">
        <v>96</v>
      </c>
      <c r="J135" s="117">
        <f t="shared" si="35"/>
        <v>18000</v>
      </c>
      <c r="K135" s="117" t="s">
        <v>95</v>
      </c>
      <c r="L135" s="381"/>
      <c r="M135" s="381"/>
      <c r="N135" s="381"/>
      <c r="O135" s="381"/>
      <c r="P135" s="381"/>
      <c r="Q135" s="381"/>
      <c r="R135" s="381"/>
      <c r="S135" s="117">
        <f t="shared" si="32"/>
        <v>0</v>
      </c>
      <c r="T135" s="117"/>
      <c r="U135" s="120">
        <f>SUM(J135-S135)</f>
        <v>18000</v>
      </c>
      <c r="V135" s="382"/>
      <c r="W135" s="382"/>
      <c r="X135" s="142"/>
      <c r="Y135" s="142"/>
      <c r="Z135" s="142"/>
      <c r="AA135" s="142"/>
      <c r="AB135" s="142"/>
      <c r="AC135" s="142"/>
      <c r="AD135" s="142"/>
      <c r="AE135" s="142"/>
      <c r="AF135" s="142"/>
      <c r="AG135" s="142"/>
      <c r="AH135" s="142"/>
      <c r="AI135" s="142"/>
      <c r="AJ135" s="142"/>
      <c r="AK135" s="142"/>
      <c r="AL135" s="142"/>
      <c r="AM135" s="142"/>
      <c r="AN135" s="142"/>
      <c r="AO135" s="142"/>
      <c r="AP135" s="142"/>
      <c r="AQ135" s="142"/>
      <c r="AR135" s="142"/>
      <c r="AS135" s="142"/>
      <c r="AT135" s="142"/>
      <c r="AU135" s="142"/>
      <c r="AV135" s="142"/>
      <c r="AW135" s="142"/>
      <c r="AX135" s="142"/>
      <c r="AY135" s="142"/>
    </row>
    <row r="136" spans="1:51" ht="27" customHeight="1" x14ac:dyDescent="0.2">
      <c r="A136" s="112">
        <v>120</v>
      </c>
      <c r="B136" s="113" t="s">
        <v>287</v>
      </c>
      <c r="C136" s="114" t="s">
        <v>94</v>
      </c>
      <c r="D136" s="115">
        <v>15</v>
      </c>
      <c r="E136" s="116">
        <v>33575</v>
      </c>
      <c r="F136" s="381">
        <f t="shared" si="33"/>
        <v>9000</v>
      </c>
      <c r="G136" s="118">
        <v>96</v>
      </c>
      <c r="H136" s="381">
        <f t="shared" si="34"/>
        <v>9000</v>
      </c>
      <c r="I136" s="118">
        <v>96</v>
      </c>
      <c r="J136" s="117">
        <f t="shared" si="35"/>
        <v>18000</v>
      </c>
      <c r="K136" s="117" t="s">
        <v>95</v>
      </c>
      <c r="L136" s="381"/>
      <c r="M136" s="381"/>
      <c r="N136" s="381"/>
      <c r="O136" s="381"/>
      <c r="P136" s="381"/>
      <c r="Q136" s="381"/>
      <c r="R136" s="381"/>
      <c r="S136" s="117">
        <f t="shared" si="32"/>
        <v>0</v>
      </c>
      <c r="T136" s="117"/>
      <c r="U136" s="120">
        <f>SUM(J136-S136)</f>
        <v>18000</v>
      </c>
      <c r="V136" s="382"/>
      <c r="W136" s="382"/>
      <c r="X136" s="142"/>
      <c r="Y136" s="142"/>
      <c r="Z136" s="142"/>
      <c r="AA136" s="142"/>
      <c r="AB136" s="142"/>
      <c r="AC136" s="142"/>
      <c r="AD136" s="142"/>
      <c r="AE136" s="142"/>
      <c r="AF136" s="142"/>
      <c r="AG136" s="142"/>
      <c r="AH136" s="142"/>
      <c r="AI136" s="142"/>
      <c r="AJ136" s="142"/>
      <c r="AK136" s="142"/>
      <c r="AL136" s="142"/>
      <c r="AM136" s="142"/>
      <c r="AN136" s="142"/>
      <c r="AO136" s="142"/>
      <c r="AP136" s="142"/>
      <c r="AQ136" s="142"/>
      <c r="AR136" s="142"/>
      <c r="AS136" s="142"/>
      <c r="AT136" s="142"/>
      <c r="AU136" s="142"/>
      <c r="AV136" s="142"/>
      <c r="AW136" s="142"/>
      <c r="AX136" s="142"/>
      <c r="AY136" s="142"/>
    </row>
    <row r="137" spans="1:51" s="420" customFormat="1" ht="30" customHeight="1" x14ac:dyDescent="0.25">
      <c r="A137" s="418"/>
      <c r="B137" s="409" t="s">
        <v>186</v>
      </c>
      <c r="C137" s="410"/>
      <c r="D137" s="411"/>
      <c r="E137" s="413"/>
      <c r="F137" s="419">
        <f>SUM(F117:F136)</f>
        <v>180000</v>
      </c>
      <c r="G137" s="419"/>
      <c r="H137" s="419">
        <f>SUM(H117:H136)</f>
        <v>180000</v>
      </c>
      <c r="I137" s="419"/>
      <c r="J137" s="419">
        <f>SUM(J117:J136)</f>
        <v>360000</v>
      </c>
      <c r="K137" s="413"/>
      <c r="L137" s="413"/>
      <c r="M137" s="413"/>
      <c r="N137" s="413"/>
      <c r="O137" s="413"/>
      <c r="P137" s="413"/>
      <c r="Q137" s="413"/>
      <c r="R137" s="413"/>
      <c r="S137" s="413"/>
      <c r="T137" s="413" t="e">
        <f>SUM(#REF!)</f>
        <v>#REF!</v>
      </c>
      <c r="U137" s="413">
        <f>SUM(U117:U136)</f>
        <v>360000</v>
      </c>
      <c r="V137" s="413"/>
      <c r="W137" s="409"/>
      <c r="AK137" s="421"/>
    </row>
    <row r="138" spans="1:51" ht="27" customHeight="1" x14ac:dyDescent="0.2">
      <c r="A138" s="112">
        <v>121</v>
      </c>
      <c r="B138" s="113" t="s">
        <v>288</v>
      </c>
      <c r="C138" s="114" t="s">
        <v>94</v>
      </c>
      <c r="D138" s="115">
        <v>15</v>
      </c>
      <c r="E138" s="116">
        <v>33575</v>
      </c>
      <c r="F138" s="381">
        <f>G138/96*9000</f>
        <v>9000</v>
      </c>
      <c r="G138" s="118">
        <v>96</v>
      </c>
      <c r="H138" s="381">
        <f>I138/96*9000</f>
        <v>9000</v>
      </c>
      <c r="I138" s="118">
        <v>96</v>
      </c>
      <c r="J138" s="117">
        <f>F138+H138</f>
        <v>18000</v>
      </c>
      <c r="K138" s="117" t="s">
        <v>95</v>
      </c>
      <c r="L138" s="381"/>
      <c r="M138" s="381"/>
      <c r="N138" s="381"/>
      <c r="O138" s="381"/>
      <c r="P138" s="381"/>
      <c r="Q138" s="381"/>
      <c r="R138" s="381"/>
      <c r="S138" s="117">
        <f t="shared" ref="S138:S157" si="36">SUM(L138:R138)</f>
        <v>0</v>
      </c>
      <c r="T138" s="117"/>
      <c r="U138" s="120">
        <f>SUM(J138)-S138</f>
        <v>18000</v>
      </c>
      <c r="V138" s="382"/>
      <c r="W138" s="382"/>
      <c r="X138" s="142"/>
      <c r="Y138" s="142"/>
      <c r="Z138" s="142"/>
      <c r="AA138" s="142"/>
      <c r="AB138" s="142"/>
      <c r="AC138" s="142"/>
      <c r="AD138" s="142"/>
      <c r="AE138" s="142"/>
      <c r="AF138" s="142"/>
      <c r="AG138" s="142"/>
      <c r="AH138" s="142"/>
      <c r="AI138" s="142"/>
      <c r="AJ138" s="142"/>
      <c r="AK138" s="142"/>
      <c r="AL138" s="142"/>
      <c r="AM138" s="142"/>
      <c r="AN138" s="142"/>
      <c r="AO138" s="142"/>
      <c r="AP138" s="142"/>
      <c r="AQ138" s="142"/>
      <c r="AR138" s="142"/>
      <c r="AS138" s="142"/>
      <c r="AT138" s="142"/>
      <c r="AU138" s="142"/>
      <c r="AV138" s="142"/>
      <c r="AW138" s="142"/>
      <c r="AX138" s="142"/>
      <c r="AY138" s="142"/>
    </row>
    <row r="139" spans="1:51" ht="27" customHeight="1" x14ac:dyDescent="0.2">
      <c r="A139" s="112">
        <v>122</v>
      </c>
      <c r="B139" s="113" t="s">
        <v>289</v>
      </c>
      <c r="C139" s="114" t="s">
        <v>94</v>
      </c>
      <c r="D139" s="115">
        <v>15</v>
      </c>
      <c r="E139" s="116">
        <v>33575</v>
      </c>
      <c r="F139" s="381">
        <f t="shared" ref="F139:F157" si="37">G139/96*9000</f>
        <v>9000</v>
      </c>
      <c r="G139" s="118">
        <v>96</v>
      </c>
      <c r="H139" s="381">
        <f t="shared" ref="H139:H157" si="38">I139/96*9000</f>
        <v>9000</v>
      </c>
      <c r="I139" s="118">
        <v>96</v>
      </c>
      <c r="J139" s="117">
        <f t="shared" ref="J139:J157" si="39">F139+H139</f>
        <v>18000</v>
      </c>
      <c r="K139" s="117" t="s">
        <v>95</v>
      </c>
      <c r="L139" s="381"/>
      <c r="M139" s="381"/>
      <c r="N139" s="381"/>
      <c r="O139" s="381"/>
      <c r="P139" s="381"/>
      <c r="Q139" s="381"/>
      <c r="R139" s="381"/>
      <c r="S139" s="117">
        <f t="shared" si="36"/>
        <v>0</v>
      </c>
      <c r="T139" s="117"/>
      <c r="U139" s="120">
        <f>SUM(J139)-S139</f>
        <v>18000</v>
      </c>
      <c r="V139" s="382"/>
      <c r="W139" s="382"/>
      <c r="X139" s="142"/>
      <c r="Y139" s="142"/>
      <c r="Z139" s="142"/>
      <c r="AA139" s="142"/>
      <c r="AB139" s="142"/>
      <c r="AC139" s="142"/>
      <c r="AD139" s="142"/>
      <c r="AE139" s="142"/>
      <c r="AF139" s="142"/>
      <c r="AG139" s="142"/>
      <c r="AH139" s="142"/>
      <c r="AI139" s="142"/>
      <c r="AJ139" s="142"/>
      <c r="AK139" s="142"/>
      <c r="AL139" s="142"/>
      <c r="AM139" s="142"/>
      <c r="AN139" s="142"/>
      <c r="AO139" s="142"/>
      <c r="AP139" s="142"/>
      <c r="AQ139" s="142"/>
      <c r="AR139" s="142"/>
      <c r="AS139" s="142"/>
      <c r="AT139" s="142"/>
      <c r="AU139" s="142"/>
      <c r="AV139" s="142"/>
      <c r="AW139" s="142"/>
      <c r="AX139" s="142"/>
      <c r="AY139" s="142"/>
    </row>
    <row r="140" spans="1:51" s="122" customFormat="1" ht="27" customHeight="1" x14ac:dyDescent="0.2">
      <c r="A140" s="112">
        <v>123</v>
      </c>
      <c r="B140" s="113" t="s">
        <v>290</v>
      </c>
      <c r="C140" s="114" t="s">
        <v>94</v>
      </c>
      <c r="D140" s="115">
        <v>15</v>
      </c>
      <c r="E140" s="116">
        <v>33575</v>
      </c>
      <c r="F140" s="381">
        <f t="shared" si="37"/>
        <v>9000</v>
      </c>
      <c r="G140" s="118">
        <v>96</v>
      </c>
      <c r="H140" s="381">
        <f t="shared" si="38"/>
        <v>9000</v>
      </c>
      <c r="I140" s="118">
        <v>96</v>
      </c>
      <c r="J140" s="117">
        <f t="shared" si="39"/>
        <v>18000</v>
      </c>
      <c r="K140" s="117" t="s">
        <v>95</v>
      </c>
      <c r="L140" s="381"/>
      <c r="M140" s="381"/>
      <c r="N140" s="381"/>
      <c r="O140" s="381"/>
      <c r="P140" s="381"/>
      <c r="Q140" s="381"/>
      <c r="R140" s="381"/>
      <c r="S140" s="117">
        <f t="shared" si="36"/>
        <v>0</v>
      </c>
      <c r="T140" s="117"/>
      <c r="U140" s="120">
        <f>SUM(J140-S140)</f>
        <v>18000</v>
      </c>
      <c r="V140" s="382"/>
      <c r="W140" s="382"/>
      <c r="X140" s="121"/>
      <c r="Y140" s="121"/>
      <c r="Z140" s="121"/>
      <c r="AA140" s="121"/>
      <c r="AB140" s="121"/>
    </row>
    <row r="141" spans="1:51" ht="27" customHeight="1" x14ac:dyDescent="0.2">
      <c r="A141" s="112">
        <v>124</v>
      </c>
      <c r="B141" s="113" t="s">
        <v>291</v>
      </c>
      <c r="C141" s="114" t="s">
        <v>94</v>
      </c>
      <c r="D141" s="115">
        <v>15</v>
      </c>
      <c r="E141" s="116">
        <v>33575</v>
      </c>
      <c r="F141" s="381">
        <f t="shared" si="37"/>
        <v>9000</v>
      </c>
      <c r="G141" s="118">
        <v>96</v>
      </c>
      <c r="H141" s="381">
        <f t="shared" si="38"/>
        <v>9000</v>
      </c>
      <c r="I141" s="118">
        <v>96</v>
      </c>
      <c r="J141" s="117">
        <f t="shared" si="39"/>
        <v>18000</v>
      </c>
      <c r="K141" s="117" t="s">
        <v>95</v>
      </c>
      <c r="L141" s="381"/>
      <c r="M141" s="381"/>
      <c r="N141" s="381"/>
      <c r="O141" s="381"/>
      <c r="P141" s="381"/>
      <c r="Q141" s="381"/>
      <c r="R141" s="381"/>
      <c r="S141" s="117">
        <f t="shared" si="36"/>
        <v>0</v>
      </c>
      <c r="T141" s="117"/>
      <c r="U141" s="120">
        <f>SUM(J141)-S141</f>
        <v>18000</v>
      </c>
      <c r="V141" s="382"/>
      <c r="W141" s="382"/>
      <c r="X141" s="142"/>
      <c r="Y141" s="142"/>
      <c r="Z141" s="142"/>
      <c r="AA141" s="142"/>
      <c r="AB141" s="142"/>
      <c r="AC141" s="142"/>
      <c r="AD141" s="142"/>
      <c r="AE141" s="142"/>
      <c r="AF141" s="142"/>
      <c r="AG141" s="142"/>
      <c r="AH141" s="142"/>
      <c r="AI141" s="142"/>
      <c r="AJ141" s="142"/>
      <c r="AK141" s="142"/>
      <c r="AL141" s="142"/>
      <c r="AM141" s="142"/>
      <c r="AN141" s="142"/>
      <c r="AO141" s="142"/>
      <c r="AP141" s="142"/>
      <c r="AQ141" s="142"/>
      <c r="AR141" s="142"/>
      <c r="AS141" s="142"/>
      <c r="AT141" s="142"/>
      <c r="AU141" s="142"/>
      <c r="AV141" s="142"/>
      <c r="AW141" s="142"/>
      <c r="AX141" s="142"/>
      <c r="AY141" s="142"/>
    </row>
    <row r="142" spans="1:51" ht="27" customHeight="1" x14ac:dyDescent="0.2">
      <c r="A142" s="112">
        <v>125</v>
      </c>
      <c r="B142" s="113" t="s">
        <v>292</v>
      </c>
      <c r="C142" s="114" t="s">
        <v>94</v>
      </c>
      <c r="D142" s="115">
        <v>15</v>
      </c>
      <c r="E142" s="116">
        <v>33575</v>
      </c>
      <c r="F142" s="381">
        <f t="shared" si="37"/>
        <v>9000</v>
      </c>
      <c r="G142" s="118">
        <v>96</v>
      </c>
      <c r="H142" s="381">
        <f t="shared" si="38"/>
        <v>9000</v>
      </c>
      <c r="I142" s="118">
        <v>96</v>
      </c>
      <c r="J142" s="117">
        <f t="shared" si="39"/>
        <v>18000</v>
      </c>
      <c r="K142" s="117" t="s">
        <v>95</v>
      </c>
      <c r="L142" s="381"/>
      <c r="M142" s="381"/>
      <c r="N142" s="381"/>
      <c r="O142" s="381"/>
      <c r="P142" s="381"/>
      <c r="Q142" s="381"/>
      <c r="R142" s="381"/>
      <c r="S142" s="117">
        <f t="shared" si="36"/>
        <v>0</v>
      </c>
      <c r="T142" s="117"/>
      <c r="U142" s="120">
        <f>SUM(J142)-S142</f>
        <v>18000</v>
      </c>
      <c r="V142" s="382"/>
      <c r="W142" s="383"/>
      <c r="X142" s="142"/>
      <c r="Y142" s="142"/>
      <c r="Z142" s="142"/>
      <c r="AA142" s="142"/>
      <c r="AB142" s="142"/>
      <c r="AC142" s="142"/>
      <c r="AD142" s="142"/>
      <c r="AE142" s="142"/>
      <c r="AF142" s="142"/>
      <c r="AG142" s="142"/>
      <c r="AH142" s="142"/>
      <c r="AI142" s="142"/>
      <c r="AJ142" s="142"/>
      <c r="AK142" s="142"/>
      <c r="AL142" s="142"/>
      <c r="AM142" s="142"/>
      <c r="AN142" s="142"/>
      <c r="AO142" s="142"/>
      <c r="AP142" s="142"/>
      <c r="AQ142" s="142"/>
      <c r="AR142" s="142"/>
      <c r="AS142" s="142"/>
      <c r="AT142" s="142"/>
      <c r="AU142" s="142"/>
      <c r="AV142" s="142"/>
      <c r="AW142" s="142"/>
      <c r="AX142" s="142"/>
      <c r="AY142" s="142"/>
    </row>
    <row r="143" spans="1:51" ht="27" customHeight="1" x14ac:dyDescent="0.2">
      <c r="A143" s="112">
        <v>126</v>
      </c>
      <c r="B143" s="113" t="s">
        <v>293</v>
      </c>
      <c r="C143" s="114" t="s">
        <v>94</v>
      </c>
      <c r="D143" s="115">
        <v>15</v>
      </c>
      <c r="E143" s="116">
        <v>33575</v>
      </c>
      <c r="F143" s="381">
        <f t="shared" si="37"/>
        <v>9000</v>
      </c>
      <c r="G143" s="118">
        <v>96</v>
      </c>
      <c r="H143" s="381">
        <f t="shared" si="38"/>
        <v>9000</v>
      </c>
      <c r="I143" s="118">
        <v>96</v>
      </c>
      <c r="J143" s="117">
        <f t="shared" si="39"/>
        <v>18000</v>
      </c>
      <c r="K143" s="117" t="s">
        <v>95</v>
      </c>
      <c r="L143" s="381"/>
      <c r="M143" s="119"/>
      <c r="N143" s="119"/>
      <c r="O143" s="119"/>
      <c r="P143" s="119"/>
      <c r="Q143" s="119"/>
      <c r="R143" s="119"/>
      <c r="S143" s="117">
        <f t="shared" si="36"/>
        <v>0</v>
      </c>
      <c r="T143" s="117"/>
      <c r="U143" s="408">
        <f>SUM(J143)-S143</f>
        <v>18000</v>
      </c>
      <c r="V143" s="382"/>
      <c r="W143" s="382"/>
      <c r="X143" s="142"/>
      <c r="Y143" s="142"/>
      <c r="Z143" s="142"/>
      <c r="AA143" s="142"/>
      <c r="AB143" s="142"/>
      <c r="AC143" s="142"/>
      <c r="AD143" s="142"/>
      <c r="AE143" s="142"/>
      <c r="AF143" s="142"/>
      <c r="AG143" s="142"/>
      <c r="AH143" s="142"/>
      <c r="AI143" s="142"/>
      <c r="AJ143" s="142"/>
      <c r="AK143" s="142"/>
      <c r="AL143" s="142"/>
      <c r="AM143" s="142"/>
      <c r="AN143" s="142"/>
      <c r="AO143" s="142"/>
      <c r="AP143" s="142"/>
      <c r="AQ143" s="142"/>
      <c r="AR143" s="142"/>
      <c r="AS143" s="142"/>
      <c r="AT143" s="142"/>
      <c r="AU143" s="142"/>
      <c r="AV143" s="142"/>
      <c r="AW143" s="142"/>
      <c r="AX143" s="142"/>
      <c r="AY143" s="142"/>
    </row>
    <row r="144" spans="1:51" ht="27" customHeight="1" x14ac:dyDescent="0.2">
      <c r="A144" s="112">
        <v>127</v>
      </c>
      <c r="B144" s="113" t="s">
        <v>294</v>
      </c>
      <c r="C144" s="114" t="s">
        <v>94</v>
      </c>
      <c r="D144" s="115">
        <v>15</v>
      </c>
      <c r="E144" s="116">
        <v>33575</v>
      </c>
      <c r="F144" s="381">
        <f t="shared" si="37"/>
        <v>9000</v>
      </c>
      <c r="G144" s="118">
        <v>96</v>
      </c>
      <c r="H144" s="381">
        <f t="shared" si="38"/>
        <v>9000</v>
      </c>
      <c r="I144" s="118">
        <v>96</v>
      </c>
      <c r="J144" s="117">
        <f t="shared" si="39"/>
        <v>18000</v>
      </c>
      <c r="K144" s="117" t="s">
        <v>95</v>
      </c>
      <c r="L144" s="381"/>
      <c r="M144" s="381"/>
      <c r="N144" s="381"/>
      <c r="O144" s="381"/>
      <c r="P144" s="381"/>
      <c r="Q144" s="381"/>
      <c r="R144" s="381"/>
      <c r="S144" s="117">
        <f t="shared" si="36"/>
        <v>0</v>
      </c>
      <c r="T144" s="117"/>
      <c r="U144" s="120">
        <f>SUM(J144-S144)</f>
        <v>18000</v>
      </c>
      <c r="V144" s="389"/>
      <c r="W144" s="389"/>
      <c r="X144" s="142"/>
      <c r="Y144" s="142"/>
      <c r="Z144" s="142"/>
      <c r="AA144" s="142"/>
      <c r="AB144" s="142"/>
      <c r="AC144" s="142"/>
      <c r="AD144" s="142"/>
      <c r="AE144" s="142"/>
      <c r="AF144" s="142"/>
      <c r="AG144" s="142"/>
      <c r="AH144" s="142"/>
      <c r="AI144" s="142"/>
      <c r="AJ144" s="142"/>
      <c r="AK144" s="142"/>
      <c r="AL144" s="142"/>
      <c r="AM144" s="142"/>
      <c r="AN144" s="142"/>
      <c r="AO144" s="142"/>
      <c r="AP144" s="142"/>
      <c r="AQ144" s="142"/>
      <c r="AR144" s="142"/>
      <c r="AS144" s="142"/>
      <c r="AT144" s="142"/>
      <c r="AU144" s="142"/>
      <c r="AV144" s="142"/>
      <c r="AW144" s="142"/>
      <c r="AX144" s="142"/>
      <c r="AY144" s="142"/>
    </row>
    <row r="145" spans="1:51" ht="27" customHeight="1" x14ac:dyDescent="0.2">
      <c r="A145" s="112">
        <v>128</v>
      </c>
      <c r="B145" s="113" t="s">
        <v>295</v>
      </c>
      <c r="C145" s="114" t="s">
        <v>94</v>
      </c>
      <c r="D145" s="115">
        <v>15</v>
      </c>
      <c r="E145" s="116">
        <v>33575</v>
      </c>
      <c r="F145" s="381">
        <f t="shared" si="37"/>
        <v>9000</v>
      </c>
      <c r="G145" s="118">
        <v>96</v>
      </c>
      <c r="H145" s="381">
        <f t="shared" si="38"/>
        <v>9000</v>
      </c>
      <c r="I145" s="118">
        <v>96</v>
      </c>
      <c r="J145" s="117">
        <f t="shared" si="39"/>
        <v>18000</v>
      </c>
      <c r="K145" s="117" t="s">
        <v>95</v>
      </c>
      <c r="L145" s="381"/>
      <c r="M145" s="381"/>
      <c r="N145" s="381"/>
      <c r="O145" s="381"/>
      <c r="P145" s="381"/>
      <c r="Q145" s="381"/>
      <c r="R145" s="381"/>
      <c r="S145" s="117">
        <f t="shared" si="36"/>
        <v>0</v>
      </c>
      <c r="T145" s="117"/>
      <c r="U145" s="120">
        <f>SUM(J145-S145)</f>
        <v>18000</v>
      </c>
      <c r="V145" s="382"/>
      <c r="W145" s="382"/>
      <c r="X145" s="142"/>
      <c r="Y145" s="142"/>
      <c r="Z145" s="142"/>
      <c r="AA145" s="142"/>
      <c r="AB145" s="142"/>
      <c r="AC145" s="142"/>
      <c r="AD145" s="142"/>
      <c r="AE145" s="142"/>
      <c r="AF145" s="142"/>
      <c r="AG145" s="142"/>
      <c r="AH145" s="142"/>
      <c r="AI145" s="142"/>
      <c r="AJ145" s="142"/>
      <c r="AK145" s="142"/>
      <c r="AL145" s="142"/>
      <c r="AM145" s="142"/>
      <c r="AN145" s="142"/>
      <c r="AO145" s="142"/>
      <c r="AP145" s="142"/>
      <c r="AQ145" s="142"/>
      <c r="AR145" s="142"/>
      <c r="AS145" s="142"/>
      <c r="AT145" s="142"/>
      <c r="AU145" s="142"/>
      <c r="AV145" s="142"/>
      <c r="AW145" s="142"/>
      <c r="AX145" s="142"/>
      <c r="AY145" s="142"/>
    </row>
    <row r="146" spans="1:51" ht="27" customHeight="1" x14ac:dyDescent="0.2">
      <c r="A146" s="112">
        <v>129</v>
      </c>
      <c r="B146" s="113" t="s">
        <v>296</v>
      </c>
      <c r="C146" s="114" t="s">
        <v>94</v>
      </c>
      <c r="D146" s="115">
        <v>15</v>
      </c>
      <c r="E146" s="116">
        <v>33575</v>
      </c>
      <c r="F146" s="381">
        <f t="shared" si="37"/>
        <v>9000</v>
      </c>
      <c r="G146" s="118">
        <v>96</v>
      </c>
      <c r="H146" s="381">
        <f t="shared" si="38"/>
        <v>9000</v>
      </c>
      <c r="I146" s="118">
        <v>96</v>
      </c>
      <c r="J146" s="117">
        <f t="shared" si="39"/>
        <v>18000</v>
      </c>
      <c r="K146" s="117" t="s">
        <v>95</v>
      </c>
      <c r="L146" s="381"/>
      <c r="M146" s="381"/>
      <c r="N146" s="381"/>
      <c r="O146" s="381"/>
      <c r="P146" s="381"/>
      <c r="Q146" s="381"/>
      <c r="R146" s="381"/>
      <c r="S146" s="117">
        <f t="shared" si="36"/>
        <v>0</v>
      </c>
      <c r="T146" s="117"/>
      <c r="U146" s="120">
        <f>SUM(J146-S146)</f>
        <v>18000</v>
      </c>
      <c r="V146" s="382"/>
      <c r="W146" s="382"/>
      <c r="X146" s="142"/>
      <c r="Y146" s="142"/>
      <c r="Z146" s="142"/>
      <c r="AA146" s="142"/>
      <c r="AB146" s="142"/>
      <c r="AC146" s="142"/>
      <c r="AD146" s="142"/>
      <c r="AE146" s="142"/>
      <c r="AF146" s="142"/>
      <c r="AG146" s="142"/>
      <c r="AH146" s="142"/>
      <c r="AI146" s="142"/>
      <c r="AJ146" s="142"/>
      <c r="AK146" s="142"/>
      <c r="AL146" s="142"/>
      <c r="AM146" s="142"/>
      <c r="AN146" s="142"/>
      <c r="AO146" s="142"/>
      <c r="AP146" s="142"/>
      <c r="AQ146" s="142"/>
      <c r="AR146" s="142"/>
      <c r="AS146" s="142"/>
      <c r="AT146" s="142"/>
      <c r="AU146" s="142"/>
      <c r="AV146" s="142"/>
      <c r="AW146" s="142"/>
      <c r="AX146" s="142"/>
      <c r="AY146" s="142"/>
    </row>
    <row r="147" spans="1:51" ht="27" customHeight="1" x14ac:dyDescent="0.2">
      <c r="A147" s="112">
        <v>130</v>
      </c>
      <c r="B147" s="113" t="s">
        <v>297</v>
      </c>
      <c r="C147" s="114" t="s">
        <v>94</v>
      </c>
      <c r="D147" s="115">
        <v>15</v>
      </c>
      <c r="E147" s="116">
        <v>33575</v>
      </c>
      <c r="F147" s="381">
        <f t="shared" si="37"/>
        <v>9000</v>
      </c>
      <c r="G147" s="118">
        <v>96</v>
      </c>
      <c r="H147" s="381">
        <f t="shared" si="38"/>
        <v>9000</v>
      </c>
      <c r="I147" s="118">
        <v>96</v>
      </c>
      <c r="J147" s="117">
        <f t="shared" si="39"/>
        <v>18000</v>
      </c>
      <c r="K147" s="117" t="s">
        <v>95</v>
      </c>
      <c r="L147" s="381"/>
      <c r="M147" s="381"/>
      <c r="N147" s="381"/>
      <c r="O147" s="381"/>
      <c r="P147" s="381"/>
      <c r="Q147" s="381"/>
      <c r="R147" s="381"/>
      <c r="S147" s="117">
        <f t="shared" si="36"/>
        <v>0</v>
      </c>
      <c r="T147" s="117"/>
      <c r="U147" s="120">
        <f>SUM(J147-S147)</f>
        <v>18000</v>
      </c>
      <c r="V147" s="382"/>
      <c r="W147" s="382"/>
      <c r="X147" s="142"/>
      <c r="Y147" s="142"/>
      <c r="Z147" s="142"/>
      <c r="AA147" s="142"/>
      <c r="AB147" s="142"/>
      <c r="AC147" s="142"/>
      <c r="AD147" s="142"/>
      <c r="AE147" s="142"/>
      <c r="AF147" s="142"/>
      <c r="AG147" s="142"/>
      <c r="AH147" s="142"/>
      <c r="AI147" s="142"/>
      <c r="AJ147" s="142"/>
      <c r="AK147" s="142"/>
      <c r="AL147" s="142"/>
      <c r="AM147" s="142"/>
      <c r="AN147" s="142"/>
      <c r="AO147" s="142"/>
      <c r="AP147" s="142"/>
      <c r="AQ147" s="142"/>
      <c r="AR147" s="142"/>
      <c r="AS147" s="142"/>
      <c r="AT147" s="142"/>
      <c r="AU147" s="142"/>
      <c r="AV147" s="142"/>
      <c r="AW147" s="142"/>
      <c r="AX147" s="142"/>
      <c r="AY147" s="142"/>
    </row>
    <row r="148" spans="1:51" ht="27" customHeight="1" x14ac:dyDescent="0.2">
      <c r="A148" s="112">
        <v>131</v>
      </c>
      <c r="B148" s="113" t="s">
        <v>298</v>
      </c>
      <c r="C148" s="114" t="s">
        <v>94</v>
      </c>
      <c r="D148" s="115">
        <v>15</v>
      </c>
      <c r="E148" s="116">
        <v>33575</v>
      </c>
      <c r="F148" s="381">
        <f t="shared" si="37"/>
        <v>9000</v>
      </c>
      <c r="G148" s="118">
        <v>96</v>
      </c>
      <c r="H148" s="381">
        <f t="shared" si="38"/>
        <v>9000</v>
      </c>
      <c r="I148" s="118">
        <v>96</v>
      </c>
      <c r="J148" s="117">
        <f t="shared" si="39"/>
        <v>18000</v>
      </c>
      <c r="K148" s="117" t="s">
        <v>95</v>
      </c>
      <c r="L148" s="381"/>
      <c r="M148" s="381"/>
      <c r="N148" s="381"/>
      <c r="O148" s="381"/>
      <c r="P148" s="381"/>
      <c r="Q148" s="381"/>
      <c r="R148" s="381"/>
      <c r="S148" s="117">
        <f t="shared" si="36"/>
        <v>0</v>
      </c>
      <c r="T148" s="117"/>
      <c r="U148" s="120">
        <f>SUM(J148)-S148</f>
        <v>18000</v>
      </c>
      <c r="V148" s="382"/>
      <c r="W148" s="382"/>
      <c r="X148" s="142"/>
      <c r="Y148" s="142"/>
      <c r="Z148" s="142"/>
      <c r="AA148" s="142"/>
      <c r="AB148" s="142"/>
      <c r="AC148" s="142"/>
      <c r="AD148" s="142"/>
      <c r="AE148" s="142"/>
      <c r="AF148" s="142"/>
      <c r="AG148" s="142"/>
      <c r="AH148" s="142"/>
      <c r="AI148" s="142"/>
      <c r="AJ148" s="142"/>
      <c r="AK148" s="142"/>
      <c r="AL148" s="142"/>
      <c r="AM148" s="142"/>
      <c r="AN148" s="142"/>
      <c r="AO148" s="142"/>
      <c r="AP148" s="142"/>
      <c r="AQ148" s="142"/>
      <c r="AR148" s="142"/>
      <c r="AS148" s="142"/>
      <c r="AT148" s="142"/>
      <c r="AU148" s="142"/>
      <c r="AV148" s="142"/>
      <c r="AW148" s="142"/>
      <c r="AX148" s="142"/>
      <c r="AY148" s="142"/>
    </row>
    <row r="149" spans="1:51" ht="27" customHeight="1" x14ac:dyDescent="0.2">
      <c r="A149" s="112">
        <v>132</v>
      </c>
      <c r="B149" s="113" t="s">
        <v>299</v>
      </c>
      <c r="C149" s="114" t="s">
        <v>94</v>
      </c>
      <c r="D149" s="115">
        <v>15</v>
      </c>
      <c r="E149" s="116">
        <v>33575</v>
      </c>
      <c r="F149" s="381">
        <f t="shared" si="37"/>
        <v>9000</v>
      </c>
      <c r="G149" s="118">
        <v>96</v>
      </c>
      <c r="H149" s="381">
        <f t="shared" si="38"/>
        <v>9000</v>
      </c>
      <c r="I149" s="118">
        <v>96</v>
      </c>
      <c r="J149" s="117">
        <f t="shared" si="39"/>
        <v>18000</v>
      </c>
      <c r="K149" s="117" t="s">
        <v>95</v>
      </c>
      <c r="L149" s="381"/>
      <c r="M149" s="381"/>
      <c r="N149" s="381"/>
      <c r="O149" s="381"/>
      <c r="P149" s="381"/>
      <c r="Q149" s="381"/>
      <c r="R149" s="381"/>
      <c r="S149" s="117">
        <f t="shared" si="36"/>
        <v>0</v>
      </c>
      <c r="T149" s="117"/>
      <c r="U149" s="120">
        <f>SUM(J149)-S149</f>
        <v>18000</v>
      </c>
      <c r="V149" s="382"/>
      <c r="W149" s="382"/>
      <c r="X149" s="142"/>
      <c r="Y149" s="142"/>
      <c r="Z149" s="142"/>
      <c r="AA149" s="142"/>
      <c r="AB149" s="142"/>
      <c r="AC149" s="142"/>
      <c r="AD149" s="142"/>
      <c r="AE149" s="142"/>
      <c r="AF149" s="142"/>
      <c r="AG149" s="142"/>
      <c r="AH149" s="142"/>
      <c r="AI149" s="142"/>
      <c r="AJ149" s="142"/>
      <c r="AK149" s="142"/>
      <c r="AL149" s="142"/>
      <c r="AM149" s="142"/>
      <c r="AN149" s="142"/>
      <c r="AO149" s="142"/>
      <c r="AP149" s="142"/>
      <c r="AQ149" s="142"/>
      <c r="AR149" s="142"/>
      <c r="AS149" s="142"/>
      <c r="AT149" s="142"/>
      <c r="AU149" s="142"/>
      <c r="AV149" s="142"/>
      <c r="AW149" s="142"/>
      <c r="AX149" s="142"/>
      <c r="AY149" s="142"/>
    </row>
    <row r="150" spans="1:51" s="122" customFormat="1" ht="27" customHeight="1" x14ac:dyDescent="0.2">
      <c r="A150" s="112">
        <v>133</v>
      </c>
      <c r="B150" s="113" t="s">
        <v>300</v>
      </c>
      <c r="C150" s="114" t="s">
        <v>94</v>
      </c>
      <c r="D150" s="115">
        <v>15</v>
      </c>
      <c r="E150" s="116">
        <v>33575</v>
      </c>
      <c r="F150" s="381">
        <f t="shared" si="37"/>
        <v>9000</v>
      </c>
      <c r="G150" s="118">
        <v>96</v>
      </c>
      <c r="H150" s="381">
        <f t="shared" si="38"/>
        <v>9000</v>
      </c>
      <c r="I150" s="118">
        <v>96</v>
      </c>
      <c r="J150" s="117">
        <f t="shared" si="39"/>
        <v>18000</v>
      </c>
      <c r="K150" s="117" t="s">
        <v>95</v>
      </c>
      <c r="L150" s="381"/>
      <c r="M150" s="381"/>
      <c r="N150" s="381"/>
      <c r="O150" s="381"/>
      <c r="P150" s="381"/>
      <c r="Q150" s="381"/>
      <c r="R150" s="381"/>
      <c r="S150" s="117">
        <f t="shared" si="36"/>
        <v>0</v>
      </c>
      <c r="T150" s="117"/>
      <c r="U150" s="120">
        <f>SUM(J150-S150)</f>
        <v>18000</v>
      </c>
      <c r="V150" s="382"/>
      <c r="W150" s="382"/>
      <c r="X150" s="121"/>
      <c r="Y150" s="121"/>
      <c r="Z150" s="121"/>
      <c r="AA150" s="121"/>
      <c r="AB150" s="121"/>
    </row>
    <row r="151" spans="1:51" ht="27" customHeight="1" x14ac:dyDescent="0.2">
      <c r="A151" s="112">
        <v>134</v>
      </c>
      <c r="B151" s="113" t="s">
        <v>301</v>
      </c>
      <c r="C151" s="114" t="s">
        <v>94</v>
      </c>
      <c r="D151" s="115">
        <v>15</v>
      </c>
      <c r="E151" s="116">
        <v>33575</v>
      </c>
      <c r="F151" s="381">
        <f t="shared" si="37"/>
        <v>9000</v>
      </c>
      <c r="G151" s="118">
        <v>96</v>
      </c>
      <c r="H151" s="381">
        <f t="shared" si="38"/>
        <v>9000</v>
      </c>
      <c r="I151" s="118">
        <v>96</v>
      </c>
      <c r="J151" s="117">
        <f t="shared" si="39"/>
        <v>18000</v>
      </c>
      <c r="K151" s="117" t="s">
        <v>95</v>
      </c>
      <c r="L151" s="381"/>
      <c r="M151" s="381"/>
      <c r="N151" s="381"/>
      <c r="O151" s="381"/>
      <c r="P151" s="381"/>
      <c r="Q151" s="381"/>
      <c r="R151" s="381"/>
      <c r="S151" s="117">
        <f t="shared" si="36"/>
        <v>0</v>
      </c>
      <c r="T151" s="117"/>
      <c r="U151" s="120">
        <f>SUM(J151)-S151</f>
        <v>18000</v>
      </c>
      <c r="V151" s="382"/>
      <c r="W151" s="382"/>
      <c r="X151" s="142"/>
      <c r="Y151" s="142"/>
      <c r="Z151" s="142"/>
      <c r="AA151" s="142"/>
      <c r="AB151" s="142"/>
      <c r="AC151" s="142"/>
      <c r="AD151" s="142"/>
      <c r="AE151" s="142"/>
      <c r="AF151" s="142"/>
      <c r="AG151" s="142"/>
      <c r="AH151" s="142"/>
      <c r="AI151" s="142"/>
      <c r="AJ151" s="142"/>
      <c r="AK151" s="142"/>
      <c r="AL151" s="142"/>
      <c r="AM151" s="142"/>
      <c r="AN151" s="142"/>
      <c r="AO151" s="142"/>
      <c r="AP151" s="142"/>
      <c r="AQ151" s="142"/>
      <c r="AR151" s="142"/>
      <c r="AS151" s="142"/>
      <c r="AT151" s="142"/>
      <c r="AU151" s="142"/>
      <c r="AV151" s="142"/>
      <c r="AW151" s="142"/>
      <c r="AX151" s="142"/>
      <c r="AY151" s="142"/>
    </row>
    <row r="152" spans="1:51" ht="27" customHeight="1" x14ac:dyDescent="0.2">
      <c r="A152" s="112">
        <v>135</v>
      </c>
      <c r="B152" s="124" t="s">
        <v>302</v>
      </c>
      <c r="C152" s="114" t="s">
        <v>94</v>
      </c>
      <c r="D152" s="115">
        <v>15</v>
      </c>
      <c r="E152" s="116">
        <v>33575</v>
      </c>
      <c r="F152" s="381">
        <f t="shared" si="37"/>
        <v>9000</v>
      </c>
      <c r="G152" s="118">
        <v>96</v>
      </c>
      <c r="H152" s="381">
        <f t="shared" si="38"/>
        <v>9000</v>
      </c>
      <c r="I152" s="118">
        <v>96</v>
      </c>
      <c r="J152" s="117">
        <f t="shared" si="39"/>
        <v>18000</v>
      </c>
      <c r="K152" s="117" t="s">
        <v>95</v>
      </c>
      <c r="L152" s="381"/>
      <c r="M152" s="381"/>
      <c r="N152" s="381"/>
      <c r="O152" s="381"/>
      <c r="P152" s="381"/>
      <c r="Q152" s="381"/>
      <c r="R152" s="381"/>
      <c r="S152" s="117">
        <f t="shared" si="36"/>
        <v>0</v>
      </c>
      <c r="T152" s="117"/>
      <c r="U152" s="120">
        <f>SUM(J152)-S152</f>
        <v>18000</v>
      </c>
      <c r="V152" s="382"/>
      <c r="W152" s="383"/>
      <c r="X152" s="142"/>
      <c r="Y152" s="142"/>
      <c r="Z152" s="142"/>
      <c r="AA152" s="142"/>
      <c r="AB152" s="142"/>
      <c r="AC152" s="142"/>
      <c r="AD152" s="142"/>
      <c r="AE152" s="142"/>
      <c r="AF152" s="142"/>
      <c r="AG152" s="142"/>
      <c r="AH152" s="142"/>
      <c r="AI152" s="142"/>
      <c r="AJ152" s="142"/>
      <c r="AK152" s="142"/>
      <c r="AL152" s="142"/>
      <c r="AM152" s="142"/>
      <c r="AN152" s="142"/>
      <c r="AO152" s="142"/>
      <c r="AP152" s="142"/>
      <c r="AQ152" s="142"/>
      <c r="AR152" s="142"/>
      <c r="AS152" s="142"/>
      <c r="AT152" s="142"/>
      <c r="AU152" s="142"/>
      <c r="AV152" s="142"/>
      <c r="AW152" s="142"/>
      <c r="AX152" s="142"/>
      <c r="AY152" s="142"/>
    </row>
    <row r="153" spans="1:51" ht="27" customHeight="1" x14ac:dyDescent="0.2">
      <c r="A153" s="112">
        <v>136</v>
      </c>
      <c r="B153" s="113" t="s">
        <v>303</v>
      </c>
      <c r="C153" s="114" t="s">
        <v>94</v>
      </c>
      <c r="D153" s="115">
        <v>15</v>
      </c>
      <c r="E153" s="116">
        <v>33575</v>
      </c>
      <c r="F153" s="381">
        <f t="shared" si="37"/>
        <v>9000</v>
      </c>
      <c r="G153" s="118">
        <v>96</v>
      </c>
      <c r="H153" s="381">
        <f t="shared" si="38"/>
        <v>9000</v>
      </c>
      <c r="I153" s="118">
        <v>96</v>
      </c>
      <c r="J153" s="117">
        <f t="shared" si="39"/>
        <v>18000</v>
      </c>
      <c r="K153" s="117" t="s">
        <v>95</v>
      </c>
      <c r="L153" s="381"/>
      <c r="M153" s="119"/>
      <c r="N153" s="119"/>
      <c r="O153" s="119"/>
      <c r="P153" s="119"/>
      <c r="Q153" s="119"/>
      <c r="R153" s="119"/>
      <c r="S153" s="117">
        <f t="shared" si="36"/>
        <v>0</v>
      </c>
      <c r="T153" s="117"/>
      <c r="U153" s="408">
        <f>SUM(J153)-S153</f>
        <v>18000</v>
      </c>
      <c r="V153" s="382"/>
      <c r="W153" s="382"/>
      <c r="X153" s="142"/>
      <c r="Y153" s="142"/>
      <c r="Z153" s="142"/>
      <c r="AA153" s="142"/>
      <c r="AB153" s="142"/>
      <c r="AC153" s="142"/>
      <c r="AD153" s="142"/>
      <c r="AE153" s="142"/>
      <c r="AF153" s="142"/>
      <c r="AG153" s="142"/>
      <c r="AH153" s="142"/>
      <c r="AI153" s="142"/>
      <c r="AJ153" s="142"/>
      <c r="AK153" s="142"/>
      <c r="AL153" s="142"/>
      <c r="AM153" s="142"/>
      <c r="AN153" s="142"/>
      <c r="AO153" s="142"/>
      <c r="AP153" s="142"/>
      <c r="AQ153" s="142"/>
      <c r="AR153" s="142"/>
      <c r="AS153" s="142"/>
      <c r="AT153" s="142"/>
      <c r="AU153" s="142"/>
      <c r="AV153" s="142"/>
      <c r="AW153" s="142"/>
      <c r="AX153" s="142"/>
      <c r="AY153" s="142"/>
    </row>
    <row r="154" spans="1:51" ht="27" customHeight="1" x14ac:dyDescent="0.2">
      <c r="A154" s="112">
        <v>137</v>
      </c>
      <c r="B154" s="113" t="s">
        <v>304</v>
      </c>
      <c r="C154" s="114" t="s">
        <v>94</v>
      </c>
      <c r="D154" s="115">
        <v>15</v>
      </c>
      <c r="E154" s="116">
        <v>33575</v>
      </c>
      <c r="F154" s="381">
        <f t="shared" si="37"/>
        <v>9000</v>
      </c>
      <c r="G154" s="118">
        <v>96</v>
      </c>
      <c r="H154" s="381">
        <f t="shared" si="38"/>
        <v>9000</v>
      </c>
      <c r="I154" s="118">
        <v>96</v>
      </c>
      <c r="J154" s="117">
        <f t="shared" si="39"/>
        <v>18000</v>
      </c>
      <c r="K154" s="117" t="s">
        <v>95</v>
      </c>
      <c r="L154" s="381"/>
      <c r="M154" s="381"/>
      <c r="N154" s="381"/>
      <c r="O154" s="381"/>
      <c r="P154" s="381"/>
      <c r="Q154" s="381"/>
      <c r="R154" s="381"/>
      <c r="S154" s="117">
        <f t="shared" si="36"/>
        <v>0</v>
      </c>
      <c r="T154" s="117"/>
      <c r="U154" s="120">
        <f>SUM(J154-S154)</f>
        <v>18000</v>
      </c>
      <c r="V154" s="389"/>
      <c r="W154" s="389"/>
      <c r="X154" s="142"/>
      <c r="Y154" s="142"/>
      <c r="Z154" s="142"/>
      <c r="AA154" s="142"/>
      <c r="AB154" s="142"/>
      <c r="AC154" s="142"/>
      <c r="AD154" s="142"/>
      <c r="AE154" s="142"/>
      <c r="AF154" s="142"/>
      <c r="AG154" s="142"/>
      <c r="AH154" s="142"/>
      <c r="AI154" s="142"/>
      <c r="AJ154" s="142"/>
      <c r="AK154" s="142"/>
      <c r="AL154" s="142"/>
      <c r="AM154" s="142"/>
      <c r="AN154" s="142"/>
      <c r="AO154" s="142"/>
      <c r="AP154" s="142"/>
      <c r="AQ154" s="142"/>
      <c r="AR154" s="142"/>
      <c r="AS154" s="142"/>
      <c r="AT154" s="142"/>
      <c r="AU154" s="142"/>
      <c r="AV154" s="142"/>
      <c r="AW154" s="142"/>
      <c r="AX154" s="142"/>
      <c r="AY154" s="142"/>
    </row>
    <row r="155" spans="1:51" ht="27" customHeight="1" x14ac:dyDescent="0.2">
      <c r="A155" s="112">
        <v>138</v>
      </c>
      <c r="B155" s="113" t="s">
        <v>305</v>
      </c>
      <c r="C155" s="114" t="s">
        <v>94</v>
      </c>
      <c r="D155" s="115">
        <v>15</v>
      </c>
      <c r="E155" s="116">
        <v>33575</v>
      </c>
      <c r="F155" s="381">
        <f t="shared" si="37"/>
        <v>9000</v>
      </c>
      <c r="G155" s="118">
        <v>96</v>
      </c>
      <c r="H155" s="381">
        <f t="shared" si="38"/>
        <v>9000</v>
      </c>
      <c r="I155" s="118">
        <v>96</v>
      </c>
      <c r="J155" s="117">
        <f t="shared" si="39"/>
        <v>18000</v>
      </c>
      <c r="K155" s="117" t="s">
        <v>95</v>
      </c>
      <c r="L155" s="381"/>
      <c r="M155" s="381"/>
      <c r="N155" s="381"/>
      <c r="O155" s="381"/>
      <c r="P155" s="381"/>
      <c r="Q155" s="381"/>
      <c r="R155" s="381"/>
      <c r="S155" s="117">
        <f t="shared" si="36"/>
        <v>0</v>
      </c>
      <c r="T155" s="117"/>
      <c r="U155" s="120">
        <f>SUM(J155-S155)</f>
        <v>18000</v>
      </c>
      <c r="V155" s="382"/>
      <c r="W155" s="382"/>
      <c r="X155" s="142"/>
      <c r="Y155" s="142"/>
      <c r="Z155" s="142"/>
      <c r="AA155" s="142"/>
      <c r="AB155" s="142"/>
      <c r="AC155" s="142"/>
      <c r="AD155" s="142"/>
      <c r="AE155" s="142"/>
      <c r="AF155" s="142"/>
      <c r="AG155" s="142"/>
      <c r="AH155" s="142"/>
      <c r="AI155" s="142"/>
      <c r="AJ155" s="142"/>
      <c r="AK155" s="142"/>
      <c r="AL155" s="142"/>
      <c r="AM155" s="142"/>
      <c r="AN155" s="142"/>
      <c r="AO155" s="142"/>
      <c r="AP155" s="142"/>
      <c r="AQ155" s="142"/>
      <c r="AR155" s="142"/>
      <c r="AS155" s="142"/>
      <c r="AT155" s="142"/>
      <c r="AU155" s="142"/>
      <c r="AV155" s="142"/>
      <c r="AW155" s="142"/>
      <c r="AX155" s="142"/>
      <c r="AY155" s="142"/>
    </row>
    <row r="156" spans="1:51" ht="27" customHeight="1" x14ac:dyDescent="0.2">
      <c r="A156" s="112">
        <v>139</v>
      </c>
      <c r="B156" s="113" t="s">
        <v>306</v>
      </c>
      <c r="C156" s="114" t="s">
        <v>94</v>
      </c>
      <c r="D156" s="115">
        <v>15</v>
      </c>
      <c r="E156" s="116">
        <v>33575</v>
      </c>
      <c r="F156" s="381">
        <f t="shared" si="37"/>
        <v>9000</v>
      </c>
      <c r="G156" s="118">
        <v>96</v>
      </c>
      <c r="H156" s="381">
        <f t="shared" si="38"/>
        <v>9000</v>
      </c>
      <c r="I156" s="118">
        <v>96</v>
      </c>
      <c r="J156" s="117">
        <f t="shared" si="39"/>
        <v>18000</v>
      </c>
      <c r="K156" s="117" t="s">
        <v>95</v>
      </c>
      <c r="L156" s="381"/>
      <c r="M156" s="381"/>
      <c r="N156" s="381"/>
      <c r="O156" s="381"/>
      <c r="P156" s="381"/>
      <c r="Q156" s="381"/>
      <c r="R156" s="381"/>
      <c r="S156" s="117">
        <f t="shared" si="36"/>
        <v>0</v>
      </c>
      <c r="T156" s="117"/>
      <c r="U156" s="120">
        <f>SUM(J156-S156)</f>
        <v>18000</v>
      </c>
      <c r="V156" s="382"/>
      <c r="W156" s="382"/>
      <c r="X156" s="142"/>
      <c r="Y156" s="142"/>
      <c r="Z156" s="142"/>
      <c r="AA156" s="142"/>
      <c r="AB156" s="142"/>
      <c r="AC156" s="142"/>
      <c r="AD156" s="142"/>
      <c r="AE156" s="142"/>
      <c r="AF156" s="142"/>
      <c r="AG156" s="142"/>
      <c r="AH156" s="142"/>
      <c r="AI156" s="142"/>
      <c r="AJ156" s="142"/>
      <c r="AK156" s="142"/>
      <c r="AL156" s="142"/>
      <c r="AM156" s="142"/>
      <c r="AN156" s="142"/>
      <c r="AO156" s="142"/>
      <c r="AP156" s="142"/>
      <c r="AQ156" s="142"/>
      <c r="AR156" s="142"/>
      <c r="AS156" s="142"/>
      <c r="AT156" s="142"/>
      <c r="AU156" s="142"/>
      <c r="AV156" s="142"/>
      <c r="AW156" s="142"/>
      <c r="AX156" s="142"/>
      <c r="AY156" s="142"/>
    </row>
    <row r="157" spans="1:51" ht="27" customHeight="1" x14ac:dyDescent="0.2">
      <c r="A157" s="112">
        <v>140</v>
      </c>
      <c r="B157" s="113" t="s">
        <v>307</v>
      </c>
      <c r="C157" s="114" t="s">
        <v>94</v>
      </c>
      <c r="D157" s="115">
        <v>15</v>
      </c>
      <c r="E157" s="116">
        <v>33575</v>
      </c>
      <c r="F157" s="381">
        <f t="shared" si="37"/>
        <v>9000</v>
      </c>
      <c r="G157" s="118">
        <v>96</v>
      </c>
      <c r="H157" s="381">
        <f t="shared" si="38"/>
        <v>9000</v>
      </c>
      <c r="I157" s="118">
        <v>96</v>
      </c>
      <c r="J157" s="117">
        <f t="shared" si="39"/>
        <v>18000</v>
      </c>
      <c r="K157" s="117" t="s">
        <v>95</v>
      </c>
      <c r="L157" s="381"/>
      <c r="M157" s="381"/>
      <c r="N157" s="381"/>
      <c r="O157" s="381"/>
      <c r="P157" s="381"/>
      <c r="Q157" s="381"/>
      <c r="R157" s="381"/>
      <c r="S157" s="117">
        <f t="shared" si="36"/>
        <v>0</v>
      </c>
      <c r="T157" s="117"/>
      <c r="U157" s="120">
        <f>SUM(J157-S157)</f>
        <v>18000</v>
      </c>
      <c r="V157" s="382"/>
      <c r="W157" s="382"/>
      <c r="X157" s="142"/>
      <c r="Y157" s="142"/>
      <c r="Z157" s="142"/>
      <c r="AA157" s="142"/>
      <c r="AB157" s="142"/>
      <c r="AC157" s="142"/>
      <c r="AD157" s="142"/>
      <c r="AE157" s="142"/>
      <c r="AF157" s="142"/>
      <c r="AG157" s="142"/>
      <c r="AH157" s="142"/>
      <c r="AI157" s="142"/>
      <c r="AJ157" s="142"/>
      <c r="AK157" s="142"/>
      <c r="AL157" s="142"/>
      <c r="AM157" s="142"/>
      <c r="AN157" s="142"/>
      <c r="AO157" s="142"/>
      <c r="AP157" s="142"/>
      <c r="AQ157" s="142"/>
      <c r="AR157" s="142"/>
      <c r="AS157" s="142"/>
      <c r="AT157" s="142"/>
      <c r="AU157" s="142"/>
      <c r="AV157" s="142"/>
      <c r="AW157" s="142"/>
      <c r="AX157" s="142"/>
      <c r="AY157" s="142"/>
    </row>
    <row r="158" spans="1:51" s="420" customFormat="1" ht="31.5" customHeight="1" x14ac:dyDescent="0.25">
      <c r="A158" s="418"/>
      <c r="B158" s="409" t="s">
        <v>186</v>
      </c>
      <c r="C158" s="410"/>
      <c r="D158" s="411"/>
      <c r="E158" s="413"/>
      <c r="F158" s="419">
        <f>SUM(F138:F157)</f>
        <v>180000</v>
      </c>
      <c r="G158" s="419"/>
      <c r="H158" s="419">
        <f>SUM(H138:H157)</f>
        <v>180000</v>
      </c>
      <c r="I158" s="419"/>
      <c r="J158" s="419">
        <f>SUM(J138:J157)</f>
        <v>360000</v>
      </c>
      <c r="K158" s="413"/>
      <c r="L158" s="413"/>
      <c r="M158" s="413"/>
      <c r="N158" s="413"/>
      <c r="O158" s="413"/>
      <c r="P158" s="413"/>
      <c r="Q158" s="413"/>
      <c r="R158" s="413"/>
      <c r="S158" s="413"/>
      <c r="T158" s="413" t="e">
        <f>SUM(#REF!)</f>
        <v>#REF!</v>
      </c>
      <c r="U158" s="413">
        <f>SUM(U138:U157)</f>
        <v>360000</v>
      </c>
      <c r="V158" s="413"/>
      <c r="W158" s="409"/>
      <c r="AK158" s="421"/>
    </row>
    <row r="159" spans="1:51" ht="27" customHeight="1" x14ac:dyDescent="0.2">
      <c r="A159" s="112">
        <v>141</v>
      </c>
      <c r="B159" s="113" t="s">
        <v>308</v>
      </c>
      <c r="C159" s="114" t="s">
        <v>94</v>
      </c>
      <c r="D159" s="115">
        <v>15</v>
      </c>
      <c r="E159" s="116">
        <v>33575</v>
      </c>
      <c r="F159" s="381">
        <f>G159/96*9000</f>
        <v>9000</v>
      </c>
      <c r="G159" s="118">
        <v>96</v>
      </c>
      <c r="H159" s="381">
        <f>I159/96*9000</f>
        <v>9000</v>
      </c>
      <c r="I159" s="118">
        <v>96</v>
      </c>
      <c r="J159" s="117">
        <f>F159+H159</f>
        <v>18000</v>
      </c>
      <c r="K159" s="117" t="s">
        <v>95</v>
      </c>
      <c r="L159" s="381"/>
      <c r="M159" s="381"/>
      <c r="N159" s="381"/>
      <c r="O159" s="381"/>
      <c r="P159" s="381"/>
      <c r="Q159" s="381"/>
      <c r="R159" s="381"/>
      <c r="S159" s="117">
        <f t="shared" ref="S159:S178" si="40">SUM(L159:R159)</f>
        <v>0</v>
      </c>
      <c r="T159" s="117"/>
      <c r="U159" s="120">
        <f>SUM(J159-S159)</f>
        <v>18000</v>
      </c>
      <c r="V159" s="382"/>
      <c r="W159" s="382"/>
      <c r="X159" s="142"/>
      <c r="Y159" s="142"/>
      <c r="Z159" s="142"/>
      <c r="AA159" s="142"/>
      <c r="AB159" s="142"/>
      <c r="AC159" s="142"/>
      <c r="AD159" s="142"/>
      <c r="AE159" s="142"/>
      <c r="AF159" s="142"/>
      <c r="AG159" s="142"/>
      <c r="AH159" s="142"/>
      <c r="AI159" s="142"/>
      <c r="AJ159" s="142"/>
      <c r="AK159" s="142"/>
      <c r="AL159" s="142"/>
      <c r="AM159" s="142"/>
      <c r="AN159" s="142"/>
      <c r="AO159" s="142"/>
      <c r="AP159" s="142"/>
      <c r="AQ159" s="142"/>
      <c r="AR159" s="142"/>
      <c r="AS159" s="142"/>
      <c r="AT159" s="142"/>
      <c r="AU159" s="142"/>
      <c r="AV159" s="142"/>
      <c r="AW159" s="142"/>
      <c r="AX159" s="142"/>
      <c r="AY159" s="142"/>
    </row>
    <row r="160" spans="1:51" ht="27" customHeight="1" x14ac:dyDescent="0.2">
      <c r="A160" s="112">
        <v>142</v>
      </c>
      <c r="B160" s="113" t="s">
        <v>309</v>
      </c>
      <c r="C160" s="114" t="s">
        <v>94</v>
      </c>
      <c r="D160" s="115">
        <v>15</v>
      </c>
      <c r="E160" s="116">
        <v>33575</v>
      </c>
      <c r="F160" s="381">
        <f t="shared" ref="F160:F178" si="41">G160/96*9000</f>
        <v>9000</v>
      </c>
      <c r="G160" s="118">
        <v>96</v>
      </c>
      <c r="H160" s="381">
        <f t="shared" ref="H160:H178" si="42">I160/96*9000</f>
        <v>9000</v>
      </c>
      <c r="I160" s="118">
        <v>96</v>
      </c>
      <c r="J160" s="117">
        <f t="shared" ref="J160:J178" si="43">F160+H160</f>
        <v>18000</v>
      </c>
      <c r="K160" s="117" t="s">
        <v>95</v>
      </c>
      <c r="L160" s="381"/>
      <c r="M160" s="381"/>
      <c r="N160" s="381"/>
      <c r="O160" s="381"/>
      <c r="P160" s="381"/>
      <c r="Q160" s="381"/>
      <c r="R160" s="381"/>
      <c r="S160" s="117">
        <f t="shared" si="40"/>
        <v>0</v>
      </c>
      <c r="T160" s="117"/>
      <c r="U160" s="120">
        <f>SUM(J160)-S160</f>
        <v>18000</v>
      </c>
      <c r="V160" s="382"/>
      <c r="W160" s="382"/>
      <c r="X160" s="142"/>
      <c r="Y160" s="142"/>
      <c r="Z160" s="142"/>
      <c r="AA160" s="142"/>
      <c r="AB160" s="142"/>
      <c r="AC160" s="142"/>
      <c r="AD160" s="142"/>
      <c r="AE160" s="142"/>
      <c r="AF160" s="142"/>
      <c r="AG160" s="142"/>
      <c r="AH160" s="142"/>
      <c r="AI160" s="142"/>
      <c r="AJ160" s="142"/>
      <c r="AK160" s="142"/>
      <c r="AL160" s="142"/>
      <c r="AM160" s="142"/>
      <c r="AN160" s="142"/>
      <c r="AO160" s="142"/>
      <c r="AP160" s="142"/>
      <c r="AQ160" s="142"/>
      <c r="AR160" s="142"/>
      <c r="AS160" s="142"/>
      <c r="AT160" s="142"/>
      <c r="AU160" s="142"/>
      <c r="AV160" s="142"/>
      <c r="AW160" s="142"/>
      <c r="AX160" s="142"/>
      <c r="AY160" s="142"/>
    </row>
    <row r="161" spans="1:51" ht="27" customHeight="1" x14ac:dyDescent="0.2">
      <c r="A161" s="112">
        <v>143</v>
      </c>
      <c r="B161" s="113" t="s">
        <v>310</v>
      </c>
      <c r="C161" s="114" t="s">
        <v>94</v>
      </c>
      <c r="D161" s="115">
        <v>15</v>
      </c>
      <c r="E161" s="116">
        <v>33575</v>
      </c>
      <c r="F161" s="381">
        <f t="shared" si="41"/>
        <v>9000</v>
      </c>
      <c r="G161" s="118">
        <v>96</v>
      </c>
      <c r="H161" s="381">
        <f t="shared" si="42"/>
        <v>9000</v>
      </c>
      <c r="I161" s="118">
        <v>96</v>
      </c>
      <c r="J161" s="117">
        <f t="shared" si="43"/>
        <v>18000</v>
      </c>
      <c r="K161" s="117" t="s">
        <v>95</v>
      </c>
      <c r="L161" s="381"/>
      <c r="M161" s="381"/>
      <c r="N161" s="381"/>
      <c r="O161" s="381"/>
      <c r="P161" s="381"/>
      <c r="Q161" s="381"/>
      <c r="R161" s="381"/>
      <c r="S161" s="117">
        <f t="shared" si="40"/>
        <v>0</v>
      </c>
      <c r="T161" s="117"/>
      <c r="U161" s="120">
        <f>SUM(J161)-S161</f>
        <v>18000</v>
      </c>
      <c r="V161" s="382"/>
      <c r="W161" s="382"/>
      <c r="X161" s="142"/>
      <c r="Y161" s="142"/>
      <c r="Z161" s="142"/>
      <c r="AA161" s="142"/>
      <c r="AB161" s="142"/>
      <c r="AC161" s="142"/>
      <c r="AD161" s="142"/>
      <c r="AE161" s="142"/>
      <c r="AF161" s="142"/>
      <c r="AG161" s="142"/>
      <c r="AH161" s="142"/>
      <c r="AI161" s="142"/>
      <c r="AJ161" s="142"/>
      <c r="AK161" s="142"/>
      <c r="AL161" s="142"/>
      <c r="AM161" s="142"/>
      <c r="AN161" s="142"/>
      <c r="AO161" s="142"/>
      <c r="AP161" s="142"/>
      <c r="AQ161" s="142"/>
      <c r="AR161" s="142"/>
      <c r="AS161" s="142"/>
      <c r="AT161" s="142"/>
      <c r="AU161" s="142"/>
      <c r="AV161" s="142"/>
      <c r="AW161" s="142"/>
      <c r="AX161" s="142"/>
      <c r="AY161" s="142"/>
    </row>
    <row r="162" spans="1:51" s="122" customFormat="1" ht="27" customHeight="1" x14ac:dyDescent="0.2">
      <c r="A162" s="112">
        <v>144</v>
      </c>
      <c r="B162" s="113" t="s">
        <v>311</v>
      </c>
      <c r="C162" s="114" t="s">
        <v>94</v>
      </c>
      <c r="D162" s="115">
        <v>15</v>
      </c>
      <c r="E162" s="116">
        <v>33575</v>
      </c>
      <c r="F162" s="381">
        <f t="shared" si="41"/>
        <v>9000</v>
      </c>
      <c r="G162" s="118">
        <v>96</v>
      </c>
      <c r="H162" s="381">
        <f t="shared" si="42"/>
        <v>9000</v>
      </c>
      <c r="I162" s="118">
        <v>96</v>
      </c>
      <c r="J162" s="117">
        <f t="shared" si="43"/>
        <v>18000</v>
      </c>
      <c r="K162" s="117" t="s">
        <v>95</v>
      </c>
      <c r="L162" s="381"/>
      <c r="M162" s="381"/>
      <c r="N162" s="381"/>
      <c r="O162" s="381"/>
      <c r="P162" s="381"/>
      <c r="Q162" s="381"/>
      <c r="R162" s="381"/>
      <c r="S162" s="117">
        <f t="shared" si="40"/>
        <v>0</v>
      </c>
      <c r="T162" s="117"/>
      <c r="U162" s="120">
        <f>SUM(J162-S162)</f>
        <v>18000</v>
      </c>
      <c r="V162" s="382"/>
      <c r="W162" s="382"/>
      <c r="X162" s="121"/>
      <c r="Y162" s="121"/>
      <c r="Z162" s="121"/>
      <c r="AA162" s="121"/>
      <c r="AB162" s="121"/>
    </row>
    <row r="163" spans="1:51" ht="27" customHeight="1" x14ac:dyDescent="0.2">
      <c r="A163" s="112">
        <v>145</v>
      </c>
      <c r="B163" s="113" t="s">
        <v>312</v>
      </c>
      <c r="C163" s="114" t="s">
        <v>94</v>
      </c>
      <c r="D163" s="115">
        <v>15</v>
      </c>
      <c r="E163" s="116">
        <v>33575</v>
      </c>
      <c r="F163" s="381">
        <f t="shared" si="41"/>
        <v>9000</v>
      </c>
      <c r="G163" s="118">
        <v>96</v>
      </c>
      <c r="H163" s="381">
        <f t="shared" si="42"/>
        <v>9000</v>
      </c>
      <c r="I163" s="118">
        <v>96</v>
      </c>
      <c r="J163" s="117">
        <f t="shared" si="43"/>
        <v>18000</v>
      </c>
      <c r="K163" s="117" t="s">
        <v>95</v>
      </c>
      <c r="L163" s="381"/>
      <c r="M163" s="381"/>
      <c r="N163" s="381"/>
      <c r="O163" s="381"/>
      <c r="P163" s="381"/>
      <c r="Q163" s="381"/>
      <c r="R163" s="381"/>
      <c r="S163" s="117">
        <f t="shared" si="40"/>
        <v>0</v>
      </c>
      <c r="T163" s="117"/>
      <c r="U163" s="120">
        <f>SUM(J163)-S163</f>
        <v>18000</v>
      </c>
      <c r="V163" s="382"/>
      <c r="W163" s="382"/>
      <c r="X163" s="142"/>
      <c r="Y163" s="142"/>
      <c r="Z163" s="142"/>
      <c r="AA163" s="142"/>
      <c r="AB163" s="142"/>
      <c r="AC163" s="142"/>
      <c r="AD163" s="142"/>
      <c r="AE163" s="142"/>
      <c r="AF163" s="142"/>
      <c r="AG163" s="142"/>
      <c r="AH163" s="142"/>
      <c r="AI163" s="142"/>
      <c r="AJ163" s="142"/>
      <c r="AK163" s="142"/>
      <c r="AL163" s="142"/>
      <c r="AM163" s="142"/>
      <c r="AN163" s="142"/>
      <c r="AO163" s="142"/>
      <c r="AP163" s="142"/>
      <c r="AQ163" s="142"/>
      <c r="AR163" s="142"/>
      <c r="AS163" s="142"/>
      <c r="AT163" s="142"/>
      <c r="AU163" s="142"/>
      <c r="AV163" s="142"/>
      <c r="AW163" s="142"/>
      <c r="AX163" s="142"/>
      <c r="AY163" s="142"/>
    </row>
    <row r="164" spans="1:51" ht="27" customHeight="1" x14ac:dyDescent="0.2">
      <c r="A164" s="112">
        <v>146</v>
      </c>
      <c r="B164" s="113" t="s">
        <v>313</v>
      </c>
      <c r="C164" s="114" t="s">
        <v>94</v>
      </c>
      <c r="D164" s="115">
        <v>15</v>
      </c>
      <c r="E164" s="116">
        <v>33575</v>
      </c>
      <c r="F164" s="381">
        <f t="shared" si="41"/>
        <v>9000</v>
      </c>
      <c r="G164" s="118">
        <v>96</v>
      </c>
      <c r="H164" s="381">
        <f t="shared" si="42"/>
        <v>9000</v>
      </c>
      <c r="I164" s="118">
        <v>96</v>
      </c>
      <c r="J164" s="117">
        <f t="shared" si="43"/>
        <v>18000</v>
      </c>
      <c r="K164" s="117" t="s">
        <v>95</v>
      </c>
      <c r="L164" s="381"/>
      <c r="M164" s="381"/>
      <c r="N164" s="381"/>
      <c r="O164" s="381"/>
      <c r="P164" s="381"/>
      <c r="Q164" s="381"/>
      <c r="R164" s="381"/>
      <c r="S164" s="117">
        <f t="shared" si="40"/>
        <v>0</v>
      </c>
      <c r="T164" s="117"/>
      <c r="U164" s="120">
        <f>SUM(J164)-S164</f>
        <v>18000</v>
      </c>
      <c r="V164" s="382"/>
      <c r="W164" s="383"/>
      <c r="X164" s="142"/>
      <c r="Y164" s="142"/>
      <c r="Z164" s="142"/>
      <c r="AA164" s="142"/>
      <c r="AB164" s="142"/>
      <c r="AC164" s="142"/>
      <c r="AD164" s="142"/>
      <c r="AE164" s="142"/>
      <c r="AF164" s="142"/>
      <c r="AG164" s="142"/>
      <c r="AH164" s="142"/>
      <c r="AI164" s="142"/>
      <c r="AJ164" s="142"/>
      <c r="AK164" s="142"/>
      <c r="AL164" s="142"/>
      <c r="AM164" s="142"/>
      <c r="AN164" s="142"/>
      <c r="AO164" s="142"/>
      <c r="AP164" s="142"/>
      <c r="AQ164" s="142"/>
      <c r="AR164" s="142"/>
      <c r="AS164" s="142"/>
      <c r="AT164" s="142"/>
      <c r="AU164" s="142"/>
      <c r="AV164" s="142"/>
      <c r="AW164" s="142"/>
      <c r="AX164" s="142"/>
      <c r="AY164" s="142"/>
    </row>
    <row r="165" spans="1:51" ht="27" customHeight="1" x14ac:dyDescent="0.2">
      <c r="A165" s="112">
        <v>147</v>
      </c>
      <c r="B165" s="113" t="s">
        <v>314</v>
      </c>
      <c r="C165" s="114" t="s">
        <v>94</v>
      </c>
      <c r="D165" s="115">
        <v>15</v>
      </c>
      <c r="E165" s="116">
        <v>33575</v>
      </c>
      <c r="F165" s="381">
        <f t="shared" si="41"/>
        <v>9000</v>
      </c>
      <c r="G165" s="118">
        <v>96</v>
      </c>
      <c r="H165" s="381">
        <f t="shared" si="42"/>
        <v>9000</v>
      </c>
      <c r="I165" s="118">
        <v>96</v>
      </c>
      <c r="J165" s="117">
        <f t="shared" si="43"/>
        <v>18000</v>
      </c>
      <c r="K165" s="117" t="s">
        <v>95</v>
      </c>
      <c r="L165" s="381"/>
      <c r="M165" s="119"/>
      <c r="N165" s="119"/>
      <c r="O165" s="119"/>
      <c r="P165" s="119"/>
      <c r="Q165" s="119"/>
      <c r="R165" s="119"/>
      <c r="S165" s="117">
        <f t="shared" si="40"/>
        <v>0</v>
      </c>
      <c r="T165" s="117"/>
      <c r="U165" s="408">
        <f>SUM(J165)-S165</f>
        <v>18000</v>
      </c>
      <c r="V165" s="382"/>
      <c r="W165" s="382"/>
      <c r="X165" s="142"/>
      <c r="Y165" s="142"/>
      <c r="Z165" s="142"/>
      <c r="AA165" s="142"/>
      <c r="AB165" s="142"/>
      <c r="AC165" s="142"/>
      <c r="AD165" s="142"/>
      <c r="AE165" s="142"/>
      <c r="AF165" s="142"/>
      <c r="AG165" s="142"/>
      <c r="AH165" s="142"/>
      <c r="AI165" s="142"/>
      <c r="AJ165" s="142"/>
      <c r="AK165" s="142"/>
      <c r="AL165" s="142"/>
      <c r="AM165" s="142"/>
      <c r="AN165" s="142"/>
      <c r="AO165" s="142"/>
      <c r="AP165" s="142"/>
      <c r="AQ165" s="142"/>
      <c r="AR165" s="142"/>
      <c r="AS165" s="142"/>
      <c r="AT165" s="142"/>
      <c r="AU165" s="142"/>
      <c r="AV165" s="142"/>
      <c r="AW165" s="142"/>
      <c r="AX165" s="142"/>
      <c r="AY165" s="142"/>
    </row>
    <row r="166" spans="1:51" ht="27" customHeight="1" x14ac:dyDescent="0.2">
      <c r="A166" s="112">
        <v>148</v>
      </c>
      <c r="B166" s="113" t="s">
        <v>315</v>
      </c>
      <c r="C166" s="114" t="s">
        <v>94</v>
      </c>
      <c r="D166" s="115">
        <v>15</v>
      </c>
      <c r="E166" s="116">
        <v>33575</v>
      </c>
      <c r="F166" s="381">
        <f t="shared" si="41"/>
        <v>9000</v>
      </c>
      <c r="G166" s="118">
        <v>96</v>
      </c>
      <c r="H166" s="381">
        <f t="shared" si="42"/>
        <v>9000</v>
      </c>
      <c r="I166" s="118">
        <v>96</v>
      </c>
      <c r="J166" s="117">
        <f t="shared" si="43"/>
        <v>18000</v>
      </c>
      <c r="K166" s="117" t="s">
        <v>95</v>
      </c>
      <c r="L166" s="381"/>
      <c r="M166" s="381"/>
      <c r="N166" s="381"/>
      <c r="O166" s="381"/>
      <c r="P166" s="381"/>
      <c r="Q166" s="381"/>
      <c r="R166" s="381"/>
      <c r="S166" s="117">
        <f t="shared" si="40"/>
        <v>0</v>
      </c>
      <c r="T166" s="117"/>
      <c r="U166" s="120">
        <f>SUM(J166-S166)</f>
        <v>18000</v>
      </c>
      <c r="V166" s="389"/>
      <c r="W166" s="389"/>
      <c r="X166" s="142"/>
      <c r="Y166" s="142"/>
      <c r="Z166" s="142"/>
      <c r="AA166" s="142"/>
      <c r="AB166" s="142"/>
      <c r="AC166" s="142"/>
      <c r="AD166" s="142"/>
      <c r="AE166" s="142"/>
      <c r="AF166" s="142"/>
      <c r="AG166" s="142"/>
      <c r="AH166" s="142"/>
      <c r="AI166" s="142"/>
      <c r="AJ166" s="142"/>
      <c r="AK166" s="142"/>
      <c r="AL166" s="142"/>
      <c r="AM166" s="142"/>
      <c r="AN166" s="142"/>
      <c r="AO166" s="142"/>
      <c r="AP166" s="142"/>
      <c r="AQ166" s="142"/>
      <c r="AR166" s="142"/>
      <c r="AS166" s="142"/>
      <c r="AT166" s="142"/>
      <c r="AU166" s="142"/>
      <c r="AV166" s="142"/>
      <c r="AW166" s="142"/>
      <c r="AX166" s="142"/>
      <c r="AY166" s="142"/>
    </row>
    <row r="167" spans="1:51" ht="27" customHeight="1" x14ac:dyDescent="0.2">
      <c r="A167" s="112">
        <v>149</v>
      </c>
      <c r="B167" s="113" t="s">
        <v>316</v>
      </c>
      <c r="C167" s="114" t="s">
        <v>94</v>
      </c>
      <c r="D167" s="115">
        <v>15</v>
      </c>
      <c r="E167" s="116">
        <v>33575</v>
      </c>
      <c r="F167" s="381">
        <f t="shared" si="41"/>
        <v>9000</v>
      </c>
      <c r="G167" s="118">
        <v>96</v>
      </c>
      <c r="H167" s="381">
        <f t="shared" si="42"/>
        <v>9000</v>
      </c>
      <c r="I167" s="118">
        <v>96</v>
      </c>
      <c r="J167" s="117">
        <f t="shared" si="43"/>
        <v>18000</v>
      </c>
      <c r="K167" s="117" t="s">
        <v>95</v>
      </c>
      <c r="L167" s="381"/>
      <c r="M167" s="381"/>
      <c r="N167" s="381"/>
      <c r="O167" s="381"/>
      <c r="P167" s="381"/>
      <c r="Q167" s="381"/>
      <c r="R167" s="381"/>
      <c r="S167" s="117">
        <f t="shared" si="40"/>
        <v>0</v>
      </c>
      <c r="T167" s="117"/>
      <c r="U167" s="120">
        <f>SUM(J167-S167)</f>
        <v>18000</v>
      </c>
      <c r="V167" s="382"/>
      <c r="W167" s="382"/>
      <c r="X167" s="142"/>
      <c r="Y167" s="142"/>
      <c r="Z167" s="142"/>
      <c r="AA167" s="142"/>
      <c r="AB167" s="142"/>
      <c r="AC167" s="142"/>
      <c r="AD167" s="142"/>
      <c r="AE167" s="142"/>
      <c r="AF167" s="142"/>
      <c r="AG167" s="142"/>
      <c r="AH167" s="142"/>
      <c r="AI167" s="142"/>
      <c r="AJ167" s="142"/>
      <c r="AK167" s="142"/>
      <c r="AL167" s="142"/>
      <c r="AM167" s="142"/>
      <c r="AN167" s="142"/>
      <c r="AO167" s="142"/>
      <c r="AP167" s="142"/>
      <c r="AQ167" s="142"/>
      <c r="AR167" s="142"/>
      <c r="AS167" s="142"/>
      <c r="AT167" s="142"/>
      <c r="AU167" s="142"/>
      <c r="AV167" s="142"/>
      <c r="AW167" s="142"/>
      <c r="AX167" s="142"/>
      <c r="AY167" s="142"/>
    </row>
    <row r="168" spans="1:51" ht="27" customHeight="1" x14ac:dyDescent="0.2">
      <c r="A168" s="112">
        <v>150</v>
      </c>
      <c r="B168" s="113" t="s">
        <v>317</v>
      </c>
      <c r="C168" s="114" t="s">
        <v>94</v>
      </c>
      <c r="D168" s="115">
        <v>15</v>
      </c>
      <c r="E168" s="116">
        <v>33575</v>
      </c>
      <c r="F168" s="381">
        <f t="shared" si="41"/>
        <v>9000</v>
      </c>
      <c r="G168" s="118">
        <v>96</v>
      </c>
      <c r="H168" s="381">
        <f t="shared" si="42"/>
        <v>9000</v>
      </c>
      <c r="I168" s="118">
        <v>96</v>
      </c>
      <c r="J168" s="117">
        <f t="shared" si="43"/>
        <v>18000</v>
      </c>
      <c r="K168" s="117" t="s">
        <v>95</v>
      </c>
      <c r="L168" s="381"/>
      <c r="M168" s="119"/>
      <c r="N168" s="119"/>
      <c r="O168" s="119"/>
      <c r="P168" s="119"/>
      <c r="Q168" s="119"/>
      <c r="R168" s="119"/>
      <c r="S168" s="117">
        <f t="shared" si="40"/>
        <v>0</v>
      </c>
      <c r="T168" s="117"/>
      <c r="U168" s="408">
        <f>SUM(J168)-S168</f>
        <v>18000</v>
      </c>
      <c r="V168" s="382"/>
      <c r="W168" s="382"/>
      <c r="X168" s="142"/>
      <c r="Y168" s="142"/>
      <c r="Z168" s="142"/>
      <c r="AA168" s="142"/>
      <c r="AB168" s="142"/>
      <c r="AC168" s="142"/>
      <c r="AD168" s="142"/>
      <c r="AE168" s="142"/>
      <c r="AF168" s="142"/>
      <c r="AG168" s="142"/>
      <c r="AH168" s="142"/>
      <c r="AI168" s="142"/>
      <c r="AJ168" s="142"/>
      <c r="AK168" s="142"/>
      <c r="AL168" s="142"/>
      <c r="AM168" s="142"/>
      <c r="AN168" s="142"/>
      <c r="AO168" s="142"/>
      <c r="AP168" s="142"/>
      <c r="AQ168" s="142"/>
      <c r="AR168" s="142"/>
      <c r="AS168" s="142"/>
      <c r="AT168" s="142"/>
      <c r="AU168" s="142"/>
      <c r="AV168" s="142"/>
      <c r="AW168" s="142"/>
      <c r="AX168" s="142"/>
      <c r="AY168" s="142"/>
    </row>
    <row r="169" spans="1:51" ht="27" customHeight="1" x14ac:dyDescent="0.2">
      <c r="A169" s="112">
        <v>151</v>
      </c>
      <c r="B169" s="113" t="s">
        <v>318</v>
      </c>
      <c r="C169" s="114" t="s">
        <v>94</v>
      </c>
      <c r="D169" s="115">
        <v>15</v>
      </c>
      <c r="E169" s="116">
        <v>33575</v>
      </c>
      <c r="F169" s="381">
        <f t="shared" si="41"/>
        <v>9000</v>
      </c>
      <c r="G169" s="118">
        <v>96</v>
      </c>
      <c r="H169" s="381">
        <f t="shared" si="42"/>
        <v>9000</v>
      </c>
      <c r="I169" s="118">
        <v>96</v>
      </c>
      <c r="J169" s="117">
        <f t="shared" si="43"/>
        <v>18000</v>
      </c>
      <c r="K169" s="117" t="s">
        <v>95</v>
      </c>
      <c r="L169" s="381"/>
      <c r="M169" s="381"/>
      <c r="N169" s="381"/>
      <c r="O169" s="381"/>
      <c r="P169" s="381"/>
      <c r="Q169" s="381"/>
      <c r="R169" s="381"/>
      <c r="S169" s="117">
        <f t="shared" si="40"/>
        <v>0</v>
      </c>
      <c r="T169" s="117"/>
      <c r="U169" s="120">
        <f>SUM(J169-S169)</f>
        <v>18000</v>
      </c>
      <c r="V169" s="382"/>
      <c r="W169" s="38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2"/>
      <c r="AL169" s="142"/>
      <c r="AM169" s="142"/>
      <c r="AN169" s="142"/>
      <c r="AO169" s="142"/>
      <c r="AP169" s="142"/>
      <c r="AQ169" s="142"/>
      <c r="AR169" s="142"/>
      <c r="AS169" s="142"/>
      <c r="AT169" s="142"/>
      <c r="AU169" s="142"/>
      <c r="AV169" s="142"/>
      <c r="AW169" s="142"/>
      <c r="AX169" s="142"/>
      <c r="AY169" s="142"/>
    </row>
    <row r="170" spans="1:51" ht="27" customHeight="1" x14ac:dyDescent="0.2">
      <c r="A170" s="112">
        <v>152</v>
      </c>
      <c r="B170" s="113" t="s">
        <v>319</v>
      </c>
      <c r="C170" s="114" t="s">
        <v>94</v>
      </c>
      <c r="D170" s="115">
        <v>15</v>
      </c>
      <c r="E170" s="116">
        <v>33575</v>
      </c>
      <c r="F170" s="381">
        <f t="shared" si="41"/>
        <v>9000</v>
      </c>
      <c r="G170" s="118">
        <v>96</v>
      </c>
      <c r="H170" s="381">
        <f t="shared" si="42"/>
        <v>9000</v>
      </c>
      <c r="I170" s="118">
        <v>96</v>
      </c>
      <c r="J170" s="117">
        <f t="shared" si="43"/>
        <v>18000</v>
      </c>
      <c r="K170" s="117" t="s">
        <v>95</v>
      </c>
      <c r="L170" s="381"/>
      <c r="M170" s="381"/>
      <c r="N170" s="381"/>
      <c r="O170" s="381"/>
      <c r="P170" s="381"/>
      <c r="Q170" s="381"/>
      <c r="R170" s="381"/>
      <c r="S170" s="117">
        <f t="shared" si="40"/>
        <v>0</v>
      </c>
      <c r="T170" s="117"/>
      <c r="U170" s="120">
        <f>SUM(J170-S170)</f>
        <v>18000</v>
      </c>
      <c r="V170" s="382"/>
      <c r="W170" s="38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2"/>
      <c r="AL170" s="142"/>
      <c r="AM170" s="142"/>
      <c r="AN170" s="142"/>
      <c r="AO170" s="142"/>
      <c r="AP170" s="142"/>
      <c r="AQ170" s="142"/>
      <c r="AR170" s="142"/>
      <c r="AS170" s="142"/>
      <c r="AT170" s="142"/>
      <c r="AU170" s="142"/>
      <c r="AV170" s="142"/>
      <c r="AW170" s="142"/>
      <c r="AX170" s="142"/>
      <c r="AY170" s="142"/>
    </row>
    <row r="171" spans="1:51" ht="27" customHeight="1" x14ac:dyDescent="0.2">
      <c r="A171" s="112">
        <v>153</v>
      </c>
      <c r="B171" s="113" t="s">
        <v>320</v>
      </c>
      <c r="C171" s="114" t="s">
        <v>94</v>
      </c>
      <c r="D171" s="115">
        <v>15</v>
      </c>
      <c r="E171" s="116">
        <v>33575</v>
      </c>
      <c r="F171" s="381">
        <f t="shared" si="41"/>
        <v>9000</v>
      </c>
      <c r="G171" s="118">
        <v>96</v>
      </c>
      <c r="H171" s="381">
        <f t="shared" si="42"/>
        <v>9000</v>
      </c>
      <c r="I171" s="118">
        <v>96</v>
      </c>
      <c r="J171" s="117">
        <f t="shared" si="43"/>
        <v>18000</v>
      </c>
      <c r="K171" s="117" t="s">
        <v>95</v>
      </c>
      <c r="L171" s="381"/>
      <c r="M171" s="381"/>
      <c r="N171" s="381"/>
      <c r="O171" s="381"/>
      <c r="P171" s="381"/>
      <c r="Q171" s="381"/>
      <c r="R171" s="381"/>
      <c r="S171" s="117">
        <f t="shared" si="40"/>
        <v>0</v>
      </c>
      <c r="T171" s="117"/>
      <c r="U171" s="120">
        <f>SUM(J171)-S171</f>
        <v>18000</v>
      </c>
      <c r="V171" s="382"/>
      <c r="W171" s="38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2"/>
      <c r="AL171" s="142"/>
      <c r="AM171" s="142"/>
      <c r="AN171" s="142"/>
      <c r="AO171" s="142"/>
      <c r="AP171" s="142"/>
      <c r="AQ171" s="142"/>
      <c r="AR171" s="142"/>
      <c r="AS171" s="142"/>
      <c r="AT171" s="142"/>
      <c r="AU171" s="142"/>
      <c r="AV171" s="142"/>
      <c r="AW171" s="142"/>
      <c r="AX171" s="142"/>
      <c r="AY171" s="142"/>
    </row>
    <row r="172" spans="1:51" ht="27" customHeight="1" x14ac:dyDescent="0.2">
      <c r="A172" s="112">
        <v>154</v>
      </c>
      <c r="B172" s="113" t="s">
        <v>321</v>
      </c>
      <c r="C172" s="114" t="s">
        <v>94</v>
      </c>
      <c r="D172" s="115">
        <v>15</v>
      </c>
      <c r="E172" s="116">
        <v>33575</v>
      </c>
      <c r="F172" s="381">
        <f t="shared" si="41"/>
        <v>9000</v>
      </c>
      <c r="G172" s="118">
        <v>96</v>
      </c>
      <c r="H172" s="381">
        <f t="shared" si="42"/>
        <v>9000</v>
      </c>
      <c r="I172" s="118">
        <v>96</v>
      </c>
      <c r="J172" s="117">
        <f t="shared" si="43"/>
        <v>18000</v>
      </c>
      <c r="K172" s="117" t="s">
        <v>95</v>
      </c>
      <c r="L172" s="381"/>
      <c r="M172" s="381"/>
      <c r="N172" s="381"/>
      <c r="O172" s="381"/>
      <c r="P172" s="381"/>
      <c r="Q172" s="381"/>
      <c r="R172" s="381"/>
      <c r="S172" s="117">
        <f t="shared" si="40"/>
        <v>0</v>
      </c>
      <c r="T172" s="117"/>
      <c r="U172" s="120">
        <f>SUM(J172)-S172</f>
        <v>18000</v>
      </c>
      <c r="V172" s="382"/>
      <c r="W172" s="383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2"/>
      <c r="AL172" s="142"/>
      <c r="AM172" s="142"/>
      <c r="AN172" s="142"/>
      <c r="AO172" s="142"/>
      <c r="AP172" s="142"/>
      <c r="AQ172" s="142"/>
      <c r="AR172" s="142"/>
      <c r="AS172" s="142"/>
      <c r="AT172" s="142"/>
      <c r="AU172" s="142"/>
      <c r="AV172" s="142"/>
      <c r="AW172" s="142"/>
      <c r="AX172" s="142"/>
      <c r="AY172" s="142"/>
    </row>
    <row r="173" spans="1:51" ht="27" customHeight="1" x14ac:dyDescent="0.2">
      <c r="A173" s="112">
        <v>155</v>
      </c>
      <c r="B173" s="113" t="s">
        <v>322</v>
      </c>
      <c r="C173" s="114" t="s">
        <v>94</v>
      </c>
      <c r="D173" s="115">
        <v>15</v>
      </c>
      <c r="E173" s="116">
        <v>33575</v>
      </c>
      <c r="F173" s="381">
        <f t="shared" si="41"/>
        <v>9000</v>
      </c>
      <c r="G173" s="118">
        <v>96</v>
      </c>
      <c r="H173" s="381">
        <f t="shared" si="42"/>
        <v>9000</v>
      </c>
      <c r="I173" s="118">
        <v>96</v>
      </c>
      <c r="J173" s="117">
        <f t="shared" si="43"/>
        <v>18000</v>
      </c>
      <c r="K173" s="117" t="s">
        <v>95</v>
      </c>
      <c r="L173" s="381"/>
      <c r="M173" s="119"/>
      <c r="N173" s="119"/>
      <c r="O173" s="119"/>
      <c r="P173" s="119"/>
      <c r="Q173" s="119"/>
      <c r="R173" s="119"/>
      <c r="S173" s="117">
        <f t="shared" si="40"/>
        <v>0</v>
      </c>
      <c r="T173" s="117"/>
      <c r="U173" s="408">
        <f>SUM(J173)-S173</f>
        <v>18000</v>
      </c>
      <c r="V173" s="382"/>
      <c r="W173" s="38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2"/>
      <c r="AL173" s="142"/>
      <c r="AM173" s="142"/>
      <c r="AN173" s="142"/>
      <c r="AO173" s="142"/>
      <c r="AP173" s="142"/>
      <c r="AQ173" s="142"/>
      <c r="AR173" s="142"/>
      <c r="AS173" s="142"/>
      <c r="AT173" s="142"/>
      <c r="AU173" s="142"/>
      <c r="AV173" s="142"/>
      <c r="AW173" s="142"/>
      <c r="AX173" s="142"/>
      <c r="AY173" s="142"/>
    </row>
    <row r="174" spans="1:51" ht="27" customHeight="1" x14ac:dyDescent="0.2">
      <c r="A174" s="112">
        <v>156</v>
      </c>
      <c r="B174" s="113" t="s">
        <v>323</v>
      </c>
      <c r="C174" s="114" t="s">
        <v>94</v>
      </c>
      <c r="D174" s="115">
        <v>15</v>
      </c>
      <c r="E174" s="116">
        <v>33575</v>
      </c>
      <c r="F174" s="381">
        <f t="shared" si="41"/>
        <v>9000</v>
      </c>
      <c r="G174" s="118">
        <v>96</v>
      </c>
      <c r="H174" s="381">
        <f t="shared" si="42"/>
        <v>9000</v>
      </c>
      <c r="I174" s="118">
        <v>96</v>
      </c>
      <c r="J174" s="117">
        <f t="shared" si="43"/>
        <v>18000</v>
      </c>
      <c r="K174" s="117" t="s">
        <v>95</v>
      </c>
      <c r="L174" s="381"/>
      <c r="M174" s="381"/>
      <c r="N174" s="381"/>
      <c r="O174" s="381"/>
      <c r="P174" s="381"/>
      <c r="Q174" s="381"/>
      <c r="R174" s="381"/>
      <c r="S174" s="117">
        <f t="shared" si="40"/>
        <v>0</v>
      </c>
      <c r="T174" s="117"/>
      <c r="U174" s="120">
        <f>SUM(J174-S174)</f>
        <v>18000</v>
      </c>
      <c r="V174" s="389"/>
      <c r="W174" s="389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2"/>
      <c r="AL174" s="142"/>
      <c r="AM174" s="142"/>
      <c r="AN174" s="142"/>
      <c r="AO174" s="142"/>
      <c r="AP174" s="142"/>
      <c r="AQ174" s="142"/>
      <c r="AR174" s="142"/>
      <c r="AS174" s="142"/>
      <c r="AT174" s="142"/>
      <c r="AU174" s="142"/>
      <c r="AV174" s="142"/>
      <c r="AW174" s="142"/>
      <c r="AX174" s="142"/>
      <c r="AY174" s="142"/>
    </row>
    <row r="175" spans="1:51" ht="27" customHeight="1" x14ac:dyDescent="0.2">
      <c r="A175" s="112">
        <v>157</v>
      </c>
      <c r="B175" s="113" t="s">
        <v>324</v>
      </c>
      <c r="C175" s="114" t="s">
        <v>94</v>
      </c>
      <c r="D175" s="115">
        <v>15</v>
      </c>
      <c r="E175" s="116">
        <v>33575</v>
      </c>
      <c r="F175" s="381">
        <f t="shared" si="41"/>
        <v>9000</v>
      </c>
      <c r="G175" s="118">
        <v>96</v>
      </c>
      <c r="H175" s="381">
        <f t="shared" si="42"/>
        <v>9000</v>
      </c>
      <c r="I175" s="118">
        <v>96</v>
      </c>
      <c r="J175" s="117">
        <f t="shared" si="43"/>
        <v>18000</v>
      </c>
      <c r="K175" s="117" t="s">
        <v>95</v>
      </c>
      <c r="L175" s="381"/>
      <c r="M175" s="381"/>
      <c r="N175" s="381"/>
      <c r="O175" s="381"/>
      <c r="P175" s="381"/>
      <c r="Q175" s="381"/>
      <c r="R175" s="381"/>
      <c r="S175" s="117">
        <f t="shared" si="40"/>
        <v>0</v>
      </c>
      <c r="T175" s="117"/>
      <c r="U175" s="120">
        <f>SUM(J175-S175)</f>
        <v>18000</v>
      </c>
      <c r="V175" s="382"/>
      <c r="W175" s="38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2"/>
      <c r="AL175" s="142"/>
      <c r="AM175" s="142"/>
      <c r="AN175" s="142"/>
      <c r="AO175" s="142"/>
      <c r="AP175" s="142"/>
      <c r="AQ175" s="142"/>
      <c r="AR175" s="142"/>
      <c r="AS175" s="142"/>
      <c r="AT175" s="142"/>
      <c r="AU175" s="142"/>
      <c r="AV175" s="142"/>
      <c r="AW175" s="142"/>
      <c r="AX175" s="142"/>
      <c r="AY175" s="142"/>
    </row>
    <row r="176" spans="1:51" ht="27" customHeight="1" x14ac:dyDescent="0.2">
      <c r="A176" s="112">
        <v>158</v>
      </c>
      <c r="B176" s="113" t="s">
        <v>325</v>
      </c>
      <c r="C176" s="114" t="s">
        <v>94</v>
      </c>
      <c r="D176" s="115">
        <v>15</v>
      </c>
      <c r="E176" s="116">
        <v>33575</v>
      </c>
      <c r="F176" s="381">
        <f t="shared" si="41"/>
        <v>9000</v>
      </c>
      <c r="G176" s="118">
        <v>96</v>
      </c>
      <c r="H176" s="381">
        <f t="shared" si="42"/>
        <v>9000</v>
      </c>
      <c r="I176" s="118">
        <v>96</v>
      </c>
      <c r="J176" s="117">
        <f t="shared" si="43"/>
        <v>18000</v>
      </c>
      <c r="K176" s="117" t="s">
        <v>95</v>
      </c>
      <c r="L176" s="381"/>
      <c r="M176" s="119"/>
      <c r="N176" s="119"/>
      <c r="O176" s="119"/>
      <c r="P176" s="119"/>
      <c r="Q176" s="119"/>
      <c r="R176" s="119"/>
      <c r="S176" s="117">
        <f t="shared" si="40"/>
        <v>0</v>
      </c>
      <c r="T176" s="117"/>
      <c r="U176" s="408">
        <f>SUM(J176)-S176</f>
        <v>18000</v>
      </c>
      <c r="V176" s="382"/>
      <c r="W176" s="38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2"/>
      <c r="AL176" s="142"/>
      <c r="AM176" s="142"/>
      <c r="AN176" s="142"/>
      <c r="AO176" s="142"/>
      <c r="AP176" s="142"/>
      <c r="AQ176" s="142"/>
      <c r="AR176" s="142"/>
      <c r="AS176" s="142"/>
      <c r="AT176" s="142"/>
      <c r="AU176" s="142"/>
      <c r="AV176" s="142"/>
      <c r="AW176" s="142"/>
      <c r="AX176" s="142"/>
      <c r="AY176" s="142"/>
    </row>
    <row r="177" spans="1:51" ht="27" customHeight="1" x14ac:dyDescent="0.2">
      <c r="A177" s="112">
        <v>159</v>
      </c>
      <c r="B177" s="113" t="s">
        <v>326</v>
      </c>
      <c r="C177" s="114" t="s">
        <v>94</v>
      </c>
      <c r="D177" s="115">
        <v>15</v>
      </c>
      <c r="E177" s="116">
        <v>33575</v>
      </c>
      <c r="F177" s="381">
        <f t="shared" si="41"/>
        <v>9000</v>
      </c>
      <c r="G177" s="118">
        <v>96</v>
      </c>
      <c r="H177" s="381">
        <f t="shared" si="42"/>
        <v>9000</v>
      </c>
      <c r="I177" s="118">
        <v>96</v>
      </c>
      <c r="J177" s="117">
        <f t="shared" si="43"/>
        <v>18000</v>
      </c>
      <c r="K177" s="117" t="s">
        <v>95</v>
      </c>
      <c r="L177" s="381"/>
      <c r="M177" s="381"/>
      <c r="N177" s="381"/>
      <c r="O177" s="381"/>
      <c r="P177" s="381"/>
      <c r="Q177" s="381"/>
      <c r="R177" s="381"/>
      <c r="S177" s="117">
        <f t="shared" si="40"/>
        <v>0</v>
      </c>
      <c r="T177" s="117"/>
      <c r="U177" s="120">
        <f>SUM(J177-S177)</f>
        <v>18000</v>
      </c>
      <c r="V177" s="382"/>
      <c r="W177" s="38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2"/>
      <c r="AL177" s="142"/>
      <c r="AM177" s="142"/>
      <c r="AN177" s="142"/>
      <c r="AO177" s="142"/>
      <c r="AP177" s="142"/>
      <c r="AQ177" s="142"/>
      <c r="AR177" s="142"/>
      <c r="AS177" s="142"/>
      <c r="AT177" s="142"/>
      <c r="AU177" s="142"/>
      <c r="AV177" s="142"/>
      <c r="AW177" s="142"/>
      <c r="AX177" s="142"/>
      <c r="AY177" s="142"/>
    </row>
    <row r="178" spans="1:51" ht="27" customHeight="1" x14ac:dyDescent="0.2">
      <c r="A178" s="112">
        <v>160</v>
      </c>
      <c r="B178" s="113" t="s">
        <v>327</v>
      </c>
      <c r="C178" s="114" t="s">
        <v>94</v>
      </c>
      <c r="D178" s="115">
        <v>15</v>
      </c>
      <c r="E178" s="116">
        <v>33575</v>
      </c>
      <c r="F178" s="381">
        <f t="shared" si="41"/>
        <v>9000</v>
      </c>
      <c r="G178" s="118">
        <v>96</v>
      </c>
      <c r="H178" s="381">
        <f t="shared" si="42"/>
        <v>9000</v>
      </c>
      <c r="I178" s="118">
        <v>96</v>
      </c>
      <c r="J178" s="117">
        <f t="shared" si="43"/>
        <v>18000</v>
      </c>
      <c r="K178" s="117" t="s">
        <v>95</v>
      </c>
      <c r="L178" s="381"/>
      <c r="M178" s="381"/>
      <c r="N178" s="381"/>
      <c r="O178" s="381"/>
      <c r="P178" s="381"/>
      <c r="Q178" s="381"/>
      <c r="R178" s="381"/>
      <c r="S178" s="117">
        <f t="shared" si="40"/>
        <v>0</v>
      </c>
      <c r="T178" s="117"/>
      <c r="U178" s="120">
        <f>SUM(J178-S178)</f>
        <v>18000</v>
      </c>
      <c r="V178" s="382"/>
      <c r="W178" s="38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2"/>
      <c r="AL178" s="142"/>
      <c r="AM178" s="142"/>
      <c r="AN178" s="142"/>
      <c r="AO178" s="142"/>
      <c r="AP178" s="142"/>
      <c r="AQ178" s="142"/>
      <c r="AR178" s="142"/>
      <c r="AS178" s="142"/>
      <c r="AT178" s="142"/>
      <c r="AU178" s="142"/>
      <c r="AV178" s="142"/>
      <c r="AW178" s="142"/>
      <c r="AX178" s="142"/>
      <c r="AY178" s="142"/>
    </row>
    <row r="179" spans="1:51" s="420" customFormat="1" ht="24" customHeight="1" x14ac:dyDescent="0.25">
      <c r="A179" s="418"/>
      <c r="B179" s="409" t="s">
        <v>186</v>
      </c>
      <c r="C179" s="410"/>
      <c r="D179" s="411"/>
      <c r="E179" s="413"/>
      <c r="F179" s="419">
        <f>SUM(F159:F178)</f>
        <v>180000</v>
      </c>
      <c r="G179" s="419"/>
      <c r="H179" s="419">
        <f t="shared" ref="H179:U179" si="44">SUM(H159:H178)</f>
        <v>180000</v>
      </c>
      <c r="I179" s="419"/>
      <c r="J179" s="419">
        <f t="shared" si="44"/>
        <v>360000</v>
      </c>
      <c r="K179" s="419"/>
      <c r="L179" s="419">
        <f t="shared" si="44"/>
        <v>0</v>
      </c>
      <c r="M179" s="419">
        <f t="shared" si="44"/>
        <v>0</v>
      </c>
      <c r="N179" s="419">
        <f t="shared" si="44"/>
        <v>0</v>
      </c>
      <c r="O179" s="419">
        <f t="shared" si="44"/>
        <v>0</v>
      </c>
      <c r="P179" s="419">
        <f t="shared" si="44"/>
        <v>0</v>
      </c>
      <c r="Q179" s="419">
        <f t="shared" si="44"/>
        <v>0</v>
      </c>
      <c r="R179" s="419">
        <f t="shared" si="44"/>
        <v>0</v>
      </c>
      <c r="S179" s="419">
        <f t="shared" si="44"/>
        <v>0</v>
      </c>
      <c r="T179" s="419">
        <f t="shared" si="44"/>
        <v>0</v>
      </c>
      <c r="U179" s="419">
        <f t="shared" si="44"/>
        <v>360000</v>
      </c>
      <c r="V179" s="413"/>
      <c r="W179" s="409"/>
      <c r="AK179" s="421"/>
    </row>
    <row r="180" spans="1:51" ht="27" customHeight="1" x14ac:dyDescent="0.2">
      <c r="A180" s="112">
        <v>161</v>
      </c>
      <c r="B180" s="113" t="s">
        <v>328</v>
      </c>
      <c r="C180" s="114" t="s">
        <v>94</v>
      </c>
      <c r="D180" s="115">
        <v>15</v>
      </c>
      <c r="E180" s="116">
        <v>33575</v>
      </c>
      <c r="F180" s="381">
        <f>G180/96*9000</f>
        <v>9000</v>
      </c>
      <c r="G180" s="118">
        <v>96</v>
      </c>
      <c r="H180" s="381">
        <f>I180/96*9000</f>
        <v>9000</v>
      </c>
      <c r="I180" s="118">
        <v>96</v>
      </c>
      <c r="J180" s="117">
        <f>F180+H180</f>
        <v>18000</v>
      </c>
      <c r="K180" s="117" t="s">
        <v>95</v>
      </c>
      <c r="L180" s="381"/>
      <c r="M180" s="381"/>
      <c r="N180" s="381"/>
      <c r="O180" s="381"/>
      <c r="P180" s="381"/>
      <c r="Q180" s="381"/>
      <c r="R180" s="381"/>
      <c r="S180" s="117">
        <f t="shared" ref="S180:S189" si="45">SUM(L180:R180)</f>
        <v>0</v>
      </c>
      <c r="T180" s="117"/>
      <c r="U180" s="120">
        <f>SUM(J180-S180)</f>
        <v>18000</v>
      </c>
      <c r="V180" s="389"/>
      <c r="W180" s="389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2"/>
      <c r="AL180" s="142"/>
      <c r="AM180" s="142"/>
      <c r="AN180" s="142"/>
      <c r="AO180" s="142"/>
      <c r="AP180" s="142"/>
      <c r="AQ180" s="142"/>
      <c r="AR180" s="142"/>
      <c r="AS180" s="142"/>
      <c r="AT180" s="142"/>
      <c r="AU180" s="142"/>
      <c r="AV180" s="142"/>
      <c r="AW180" s="142"/>
      <c r="AX180" s="142"/>
      <c r="AY180" s="142"/>
    </row>
    <row r="181" spans="1:51" ht="27" customHeight="1" x14ac:dyDescent="0.2">
      <c r="A181" s="112">
        <v>162</v>
      </c>
      <c r="B181" s="113" t="s">
        <v>329</v>
      </c>
      <c r="C181" s="114" t="s">
        <v>94</v>
      </c>
      <c r="D181" s="115">
        <v>15</v>
      </c>
      <c r="E181" s="116">
        <v>33575</v>
      </c>
      <c r="F181" s="381">
        <f t="shared" ref="F181:F189" si="46">G181/96*9000</f>
        <v>9000</v>
      </c>
      <c r="G181" s="118">
        <v>96</v>
      </c>
      <c r="H181" s="381">
        <f t="shared" ref="H181:H189" si="47">I181/96*9000</f>
        <v>9000</v>
      </c>
      <c r="I181" s="118">
        <v>96</v>
      </c>
      <c r="J181" s="117">
        <f t="shared" ref="J181:J189" si="48">F181+H181</f>
        <v>18000</v>
      </c>
      <c r="K181" s="117" t="s">
        <v>95</v>
      </c>
      <c r="L181" s="381"/>
      <c r="M181" s="381"/>
      <c r="N181" s="381"/>
      <c r="O181" s="381"/>
      <c r="P181" s="381"/>
      <c r="Q181" s="381"/>
      <c r="R181" s="381"/>
      <c r="S181" s="117">
        <f t="shared" si="45"/>
        <v>0</v>
      </c>
      <c r="T181" s="117"/>
      <c r="U181" s="120">
        <f>SUM(J181-S181)</f>
        <v>18000</v>
      </c>
      <c r="V181" s="382"/>
      <c r="W181" s="38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2"/>
      <c r="AL181" s="142"/>
      <c r="AM181" s="142"/>
      <c r="AN181" s="142"/>
      <c r="AO181" s="142"/>
      <c r="AP181" s="142"/>
      <c r="AQ181" s="142"/>
      <c r="AR181" s="142"/>
      <c r="AS181" s="142"/>
      <c r="AT181" s="142"/>
      <c r="AU181" s="142"/>
      <c r="AV181" s="142"/>
      <c r="AW181" s="142"/>
      <c r="AX181" s="142"/>
      <c r="AY181" s="142"/>
    </row>
    <row r="182" spans="1:51" ht="27" customHeight="1" x14ac:dyDescent="0.2">
      <c r="A182" s="112">
        <v>163</v>
      </c>
      <c r="B182" s="403" t="s">
        <v>330</v>
      </c>
      <c r="C182" s="114" t="s">
        <v>94</v>
      </c>
      <c r="D182" s="115">
        <v>15</v>
      </c>
      <c r="E182" s="116">
        <v>33575</v>
      </c>
      <c r="F182" s="381">
        <f t="shared" si="46"/>
        <v>9000</v>
      </c>
      <c r="G182" s="118">
        <v>96</v>
      </c>
      <c r="H182" s="381">
        <f t="shared" si="47"/>
        <v>9000</v>
      </c>
      <c r="I182" s="118">
        <v>96</v>
      </c>
      <c r="J182" s="117">
        <f t="shared" si="48"/>
        <v>18000</v>
      </c>
      <c r="K182" s="117" t="s">
        <v>95</v>
      </c>
      <c r="L182" s="381"/>
      <c r="M182" s="119"/>
      <c r="N182" s="119"/>
      <c r="O182" s="119"/>
      <c r="P182" s="119"/>
      <c r="Q182" s="119"/>
      <c r="R182" s="119"/>
      <c r="S182" s="117">
        <f t="shared" si="45"/>
        <v>0</v>
      </c>
      <c r="T182" s="117"/>
      <c r="U182" s="408">
        <f>SUM(J182)-S182</f>
        <v>18000</v>
      </c>
      <c r="V182" s="382"/>
      <c r="W182" s="38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2"/>
      <c r="AL182" s="142"/>
      <c r="AM182" s="142"/>
      <c r="AN182" s="142"/>
      <c r="AO182" s="142"/>
      <c r="AP182" s="142"/>
      <c r="AQ182" s="142"/>
      <c r="AR182" s="142"/>
      <c r="AS182" s="142"/>
      <c r="AT182" s="142"/>
      <c r="AU182" s="142"/>
      <c r="AV182" s="142"/>
      <c r="AW182" s="142"/>
      <c r="AX182" s="142"/>
      <c r="AY182" s="142"/>
    </row>
    <row r="183" spans="1:51" ht="27" customHeight="1" x14ac:dyDescent="0.2">
      <c r="A183" s="112">
        <v>164</v>
      </c>
      <c r="B183" s="113" t="s">
        <v>331</v>
      </c>
      <c r="C183" s="114" t="s">
        <v>94</v>
      </c>
      <c r="D183" s="115">
        <v>15</v>
      </c>
      <c r="E183" s="116">
        <v>33575</v>
      </c>
      <c r="F183" s="381">
        <f t="shared" si="46"/>
        <v>9000</v>
      </c>
      <c r="G183" s="118">
        <v>96</v>
      </c>
      <c r="H183" s="381">
        <f t="shared" si="47"/>
        <v>9000</v>
      </c>
      <c r="I183" s="118">
        <v>96</v>
      </c>
      <c r="J183" s="117">
        <f t="shared" si="48"/>
        <v>18000</v>
      </c>
      <c r="K183" s="117" t="s">
        <v>95</v>
      </c>
      <c r="L183" s="381"/>
      <c r="M183" s="381"/>
      <c r="N183" s="381"/>
      <c r="O183" s="381"/>
      <c r="P183" s="381"/>
      <c r="Q183" s="381"/>
      <c r="R183" s="381"/>
      <c r="S183" s="117">
        <f t="shared" si="45"/>
        <v>0</v>
      </c>
      <c r="T183" s="117"/>
      <c r="U183" s="120">
        <f>SUM(J183-S183)</f>
        <v>18000</v>
      </c>
      <c r="V183" s="382"/>
      <c r="W183" s="38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2"/>
      <c r="AL183" s="142"/>
      <c r="AM183" s="142"/>
      <c r="AN183" s="142"/>
      <c r="AO183" s="142"/>
      <c r="AP183" s="142"/>
      <c r="AQ183" s="142"/>
      <c r="AR183" s="142"/>
      <c r="AS183" s="142"/>
      <c r="AT183" s="142"/>
      <c r="AU183" s="142"/>
      <c r="AV183" s="142"/>
      <c r="AW183" s="142"/>
      <c r="AX183" s="142"/>
      <c r="AY183" s="142"/>
    </row>
    <row r="184" spans="1:51" ht="27" customHeight="1" x14ac:dyDescent="0.2">
      <c r="A184" s="112">
        <v>165</v>
      </c>
      <c r="B184" s="113" t="s">
        <v>332</v>
      </c>
      <c r="C184" s="114" t="s">
        <v>94</v>
      </c>
      <c r="D184" s="115">
        <v>15</v>
      </c>
      <c r="E184" s="116">
        <v>33575</v>
      </c>
      <c r="F184" s="381">
        <f t="shared" si="46"/>
        <v>9000</v>
      </c>
      <c r="G184" s="118">
        <v>96</v>
      </c>
      <c r="H184" s="381">
        <f t="shared" si="47"/>
        <v>9000</v>
      </c>
      <c r="I184" s="118">
        <v>96</v>
      </c>
      <c r="J184" s="117">
        <f t="shared" si="48"/>
        <v>18000</v>
      </c>
      <c r="K184" s="117" t="s">
        <v>95</v>
      </c>
      <c r="L184" s="381"/>
      <c r="M184" s="381"/>
      <c r="N184" s="381"/>
      <c r="O184" s="381"/>
      <c r="P184" s="381"/>
      <c r="Q184" s="381"/>
      <c r="R184" s="381"/>
      <c r="S184" s="117">
        <f t="shared" si="45"/>
        <v>0</v>
      </c>
      <c r="T184" s="117"/>
      <c r="U184" s="120">
        <f>SUM(J184-S184)</f>
        <v>18000</v>
      </c>
      <c r="V184" s="382"/>
      <c r="W184" s="38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2"/>
      <c r="AL184" s="142"/>
      <c r="AM184" s="142"/>
      <c r="AN184" s="142"/>
      <c r="AO184" s="142"/>
      <c r="AP184" s="142"/>
      <c r="AQ184" s="142"/>
      <c r="AR184" s="142"/>
      <c r="AS184" s="142"/>
      <c r="AT184" s="142"/>
      <c r="AU184" s="142"/>
      <c r="AV184" s="142"/>
      <c r="AW184" s="142"/>
      <c r="AX184" s="142"/>
      <c r="AY184" s="142"/>
    </row>
    <row r="185" spans="1:51" ht="27" customHeight="1" x14ac:dyDescent="0.2">
      <c r="A185" s="112">
        <v>166</v>
      </c>
      <c r="B185" s="403" t="s">
        <v>333</v>
      </c>
      <c r="C185" s="114" t="s">
        <v>94</v>
      </c>
      <c r="D185" s="115">
        <v>15</v>
      </c>
      <c r="E185" s="116">
        <v>33575</v>
      </c>
      <c r="F185" s="381">
        <f t="shared" si="46"/>
        <v>9000</v>
      </c>
      <c r="G185" s="118">
        <v>96</v>
      </c>
      <c r="H185" s="381">
        <f t="shared" si="47"/>
        <v>9000</v>
      </c>
      <c r="I185" s="118">
        <v>96</v>
      </c>
      <c r="J185" s="117">
        <f t="shared" si="48"/>
        <v>18000</v>
      </c>
      <c r="K185" s="117" t="s">
        <v>95</v>
      </c>
      <c r="L185" s="381"/>
      <c r="M185" s="381"/>
      <c r="N185" s="381"/>
      <c r="O185" s="381"/>
      <c r="P185" s="381"/>
      <c r="Q185" s="381"/>
      <c r="R185" s="381"/>
      <c r="S185" s="117">
        <f t="shared" si="45"/>
        <v>0</v>
      </c>
      <c r="T185" s="117"/>
      <c r="U185" s="120">
        <f>SUM(J185-S185)</f>
        <v>18000</v>
      </c>
      <c r="V185" s="389"/>
      <c r="W185" s="389"/>
      <c r="X185" s="142"/>
      <c r="Y185" s="142"/>
      <c r="Z185" s="142"/>
      <c r="AA185" s="142"/>
      <c r="AB185" s="142"/>
      <c r="AC185" s="142"/>
      <c r="AD185" s="142"/>
      <c r="AE185" s="142"/>
      <c r="AF185" s="142"/>
      <c r="AG185" s="142"/>
      <c r="AH185" s="142"/>
      <c r="AI185" s="142"/>
      <c r="AJ185" s="142"/>
      <c r="AK185" s="142"/>
      <c r="AL185" s="142"/>
      <c r="AM185" s="142"/>
      <c r="AN185" s="142"/>
      <c r="AO185" s="142"/>
      <c r="AP185" s="142"/>
      <c r="AQ185" s="142"/>
      <c r="AR185" s="142"/>
      <c r="AS185" s="142"/>
      <c r="AT185" s="142"/>
      <c r="AU185" s="142"/>
      <c r="AV185" s="142"/>
      <c r="AW185" s="142"/>
      <c r="AX185" s="142"/>
      <c r="AY185" s="142"/>
    </row>
    <row r="186" spans="1:51" ht="27" customHeight="1" x14ac:dyDescent="0.2">
      <c r="A186" s="112">
        <v>167</v>
      </c>
      <c r="B186" s="403" t="s">
        <v>334</v>
      </c>
      <c r="C186" s="114" t="s">
        <v>94</v>
      </c>
      <c r="D186" s="115">
        <v>15</v>
      </c>
      <c r="E186" s="116">
        <v>33575</v>
      </c>
      <c r="F186" s="381">
        <f t="shared" si="46"/>
        <v>9000</v>
      </c>
      <c r="G186" s="118">
        <v>96</v>
      </c>
      <c r="H186" s="381">
        <f t="shared" si="47"/>
        <v>9000</v>
      </c>
      <c r="I186" s="118">
        <v>96</v>
      </c>
      <c r="J186" s="117">
        <f t="shared" si="48"/>
        <v>18000</v>
      </c>
      <c r="K186" s="117" t="s">
        <v>95</v>
      </c>
      <c r="L186" s="381"/>
      <c r="M186" s="381"/>
      <c r="N186" s="381"/>
      <c r="O186" s="381"/>
      <c r="P186" s="381"/>
      <c r="Q186" s="381"/>
      <c r="R186" s="381"/>
      <c r="S186" s="117">
        <f t="shared" si="45"/>
        <v>0</v>
      </c>
      <c r="T186" s="117"/>
      <c r="U186" s="120">
        <f>SUM(J186-S186)</f>
        <v>18000</v>
      </c>
      <c r="V186" s="382"/>
      <c r="W186" s="382"/>
      <c r="X186" s="142"/>
      <c r="Y186" s="142"/>
      <c r="Z186" s="142"/>
      <c r="AA186" s="142"/>
      <c r="AB186" s="142"/>
      <c r="AC186" s="142"/>
      <c r="AD186" s="142"/>
      <c r="AE186" s="142"/>
      <c r="AF186" s="142"/>
      <c r="AG186" s="142"/>
      <c r="AH186" s="142"/>
      <c r="AI186" s="142"/>
      <c r="AJ186" s="142"/>
      <c r="AK186" s="142"/>
      <c r="AL186" s="142"/>
      <c r="AM186" s="142"/>
      <c r="AN186" s="142"/>
      <c r="AO186" s="142"/>
      <c r="AP186" s="142"/>
      <c r="AQ186" s="142"/>
      <c r="AR186" s="142"/>
      <c r="AS186" s="142"/>
      <c r="AT186" s="142"/>
      <c r="AU186" s="142"/>
      <c r="AV186" s="142"/>
      <c r="AW186" s="142"/>
      <c r="AX186" s="142"/>
      <c r="AY186" s="142"/>
    </row>
    <row r="187" spans="1:51" ht="27" customHeight="1" x14ac:dyDescent="0.2">
      <c r="A187" s="112">
        <v>168</v>
      </c>
      <c r="B187" s="113" t="s">
        <v>335</v>
      </c>
      <c r="C187" s="114" t="s">
        <v>94</v>
      </c>
      <c r="D187" s="115">
        <v>15</v>
      </c>
      <c r="E187" s="116">
        <v>33575</v>
      </c>
      <c r="F187" s="381">
        <f t="shared" si="46"/>
        <v>9000</v>
      </c>
      <c r="G187" s="118">
        <v>96</v>
      </c>
      <c r="H187" s="381">
        <f t="shared" si="47"/>
        <v>9000</v>
      </c>
      <c r="I187" s="118">
        <v>96</v>
      </c>
      <c r="J187" s="117">
        <f t="shared" si="48"/>
        <v>18000</v>
      </c>
      <c r="K187" s="117" t="s">
        <v>95</v>
      </c>
      <c r="L187" s="381"/>
      <c r="M187" s="119"/>
      <c r="N187" s="119"/>
      <c r="O187" s="119"/>
      <c r="P187" s="119"/>
      <c r="Q187" s="119"/>
      <c r="R187" s="119"/>
      <c r="S187" s="117">
        <f t="shared" si="45"/>
        <v>0</v>
      </c>
      <c r="T187" s="117"/>
      <c r="U187" s="408">
        <f>SUM(J187)-S187</f>
        <v>18000</v>
      </c>
      <c r="V187" s="382"/>
      <c r="W187" s="382"/>
      <c r="X187" s="142"/>
      <c r="Y187" s="142"/>
      <c r="Z187" s="142"/>
      <c r="AA187" s="142"/>
      <c r="AB187" s="142"/>
      <c r="AC187" s="142"/>
      <c r="AD187" s="142"/>
      <c r="AE187" s="142"/>
      <c r="AF187" s="142"/>
      <c r="AG187" s="142"/>
      <c r="AH187" s="142"/>
      <c r="AI187" s="142"/>
      <c r="AJ187" s="142"/>
      <c r="AK187" s="142"/>
      <c r="AL187" s="142"/>
      <c r="AM187" s="142"/>
      <c r="AN187" s="142"/>
      <c r="AO187" s="142"/>
      <c r="AP187" s="142"/>
      <c r="AQ187" s="142"/>
      <c r="AR187" s="142"/>
      <c r="AS187" s="142"/>
      <c r="AT187" s="142"/>
      <c r="AU187" s="142"/>
      <c r="AV187" s="142"/>
      <c r="AW187" s="142"/>
      <c r="AX187" s="142"/>
      <c r="AY187" s="142"/>
    </row>
    <row r="188" spans="1:51" ht="27" customHeight="1" x14ac:dyDescent="0.2">
      <c r="A188" s="112">
        <v>169</v>
      </c>
      <c r="B188" s="113" t="s">
        <v>336</v>
      </c>
      <c r="C188" s="114" t="s">
        <v>94</v>
      </c>
      <c r="D188" s="115">
        <v>15</v>
      </c>
      <c r="E188" s="116">
        <v>33575</v>
      </c>
      <c r="F188" s="381">
        <f t="shared" si="46"/>
        <v>9000</v>
      </c>
      <c r="G188" s="118">
        <v>96</v>
      </c>
      <c r="H188" s="381">
        <f t="shared" si="47"/>
        <v>9000</v>
      </c>
      <c r="I188" s="118">
        <v>96</v>
      </c>
      <c r="J188" s="117">
        <f t="shared" si="48"/>
        <v>18000</v>
      </c>
      <c r="K188" s="117" t="s">
        <v>95</v>
      </c>
      <c r="L188" s="381"/>
      <c r="M188" s="381"/>
      <c r="N188" s="381"/>
      <c r="O188" s="381"/>
      <c r="P188" s="381"/>
      <c r="Q188" s="381"/>
      <c r="R188" s="381"/>
      <c r="S188" s="117">
        <f t="shared" si="45"/>
        <v>0</v>
      </c>
      <c r="T188" s="117"/>
      <c r="U188" s="120">
        <f>SUM(J188-S188)</f>
        <v>18000</v>
      </c>
      <c r="V188" s="382"/>
      <c r="W188" s="382"/>
      <c r="X188" s="142"/>
      <c r="Y188" s="142"/>
      <c r="Z188" s="142"/>
      <c r="AA188" s="142"/>
      <c r="AB188" s="142"/>
      <c r="AC188" s="142"/>
      <c r="AD188" s="142"/>
      <c r="AE188" s="142"/>
      <c r="AF188" s="142"/>
      <c r="AG188" s="142"/>
      <c r="AH188" s="142"/>
      <c r="AI188" s="142"/>
      <c r="AJ188" s="142"/>
      <c r="AK188" s="142"/>
      <c r="AL188" s="142"/>
      <c r="AM188" s="142"/>
      <c r="AN188" s="142"/>
      <c r="AO188" s="142"/>
      <c r="AP188" s="142"/>
      <c r="AQ188" s="142"/>
      <c r="AR188" s="142"/>
      <c r="AS188" s="142"/>
      <c r="AT188" s="142"/>
      <c r="AU188" s="142"/>
      <c r="AV188" s="142"/>
      <c r="AW188" s="142"/>
      <c r="AX188" s="142"/>
      <c r="AY188" s="142"/>
    </row>
    <row r="189" spans="1:51" ht="27" customHeight="1" x14ac:dyDescent="0.2">
      <c r="A189" s="112">
        <v>170</v>
      </c>
      <c r="B189" s="113" t="s">
        <v>337</v>
      </c>
      <c r="C189" s="114" t="s">
        <v>94</v>
      </c>
      <c r="D189" s="115">
        <v>15</v>
      </c>
      <c r="E189" s="116">
        <v>33575</v>
      </c>
      <c r="F189" s="381">
        <f t="shared" si="46"/>
        <v>9000</v>
      </c>
      <c r="G189" s="118">
        <v>96</v>
      </c>
      <c r="H189" s="381">
        <f t="shared" si="47"/>
        <v>9000</v>
      </c>
      <c r="I189" s="118">
        <v>96</v>
      </c>
      <c r="J189" s="117">
        <f t="shared" si="48"/>
        <v>18000</v>
      </c>
      <c r="K189" s="117" t="s">
        <v>95</v>
      </c>
      <c r="L189" s="381"/>
      <c r="M189" s="381"/>
      <c r="N189" s="381"/>
      <c r="O189" s="381"/>
      <c r="P189" s="381"/>
      <c r="Q189" s="381"/>
      <c r="R189" s="381"/>
      <c r="S189" s="117">
        <f t="shared" si="45"/>
        <v>0</v>
      </c>
      <c r="T189" s="117"/>
      <c r="U189" s="120">
        <f>SUM(J189-S189)</f>
        <v>18000</v>
      </c>
      <c r="V189" s="382"/>
      <c r="W189" s="382"/>
      <c r="X189" s="142"/>
      <c r="Y189" s="142"/>
      <c r="Z189" s="142"/>
      <c r="AA189" s="142"/>
      <c r="AB189" s="142"/>
      <c r="AC189" s="142"/>
      <c r="AD189" s="142"/>
      <c r="AE189" s="142"/>
      <c r="AF189" s="142"/>
      <c r="AG189" s="142"/>
      <c r="AH189" s="142"/>
      <c r="AI189" s="142"/>
      <c r="AJ189" s="142"/>
      <c r="AK189" s="142"/>
      <c r="AL189" s="142"/>
      <c r="AM189" s="142"/>
      <c r="AN189" s="142"/>
      <c r="AO189" s="142"/>
      <c r="AP189" s="142"/>
      <c r="AQ189" s="142"/>
      <c r="AR189" s="142"/>
      <c r="AS189" s="142"/>
      <c r="AT189" s="142"/>
      <c r="AU189" s="142"/>
      <c r="AV189" s="142"/>
      <c r="AW189" s="142"/>
      <c r="AX189" s="142"/>
      <c r="AY189" s="142"/>
    </row>
    <row r="190" spans="1:51" s="420" customFormat="1" ht="24" customHeight="1" x14ac:dyDescent="0.25">
      <c r="A190" s="418"/>
      <c r="B190" s="409" t="s">
        <v>186</v>
      </c>
      <c r="C190" s="410"/>
      <c r="D190" s="411"/>
      <c r="E190" s="413"/>
      <c r="F190" s="419">
        <f>SUM(F180:F189)</f>
        <v>90000</v>
      </c>
      <c r="G190" s="419"/>
      <c r="H190" s="419">
        <f>SUM(H180:H189)</f>
        <v>90000</v>
      </c>
      <c r="I190" s="419"/>
      <c r="J190" s="419">
        <f>SUM(J180:J189)</f>
        <v>180000</v>
      </c>
      <c r="K190" s="419">
        <f t="shared" ref="K190:U190" si="49">SUM(K180:K189)</f>
        <v>0</v>
      </c>
      <c r="L190" s="419">
        <f t="shared" si="49"/>
        <v>0</v>
      </c>
      <c r="M190" s="419">
        <f t="shared" si="49"/>
        <v>0</v>
      </c>
      <c r="N190" s="419">
        <f t="shared" si="49"/>
        <v>0</v>
      </c>
      <c r="O190" s="419">
        <f t="shared" si="49"/>
        <v>0</v>
      </c>
      <c r="P190" s="419">
        <f t="shared" si="49"/>
        <v>0</v>
      </c>
      <c r="Q190" s="419">
        <f t="shared" si="49"/>
        <v>0</v>
      </c>
      <c r="R190" s="419">
        <f t="shared" si="49"/>
        <v>0</v>
      </c>
      <c r="S190" s="419">
        <f t="shared" si="49"/>
        <v>0</v>
      </c>
      <c r="T190" s="419">
        <f t="shared" si="49"/>
        <v>0</v>
      </c>
      <c r="U190" s="419">
        <f t="shared" si="49"/>
        <v>180000</v>
      </c>
      <c r="V190" s="413"/>
      <c r="W190" s="409"/>
      <c r="AK190" s="421"/>
    </row>
    <row r="191" spans="1:51" s="134" customFormat="1" ht="24" customHeight="1" x14ac:dyDescent="0.25">
      <c r="A191" s="127"/>
      <c r="B191" s="127" t="s">
        <v>338</v>
      </c>
      <c r="C191" s="128"/>
      <c r="D191" s="129"/>
      <c r="E191" s="130"/>
      <c r="F191" s="130">
        <f>SUM(F32+F53+F74+F95+F116+F137+F158+F179+F190)</f>
        <v>1521000</v>
      </c>
      <c r="G191" s="130">
        <f t="shared" ref="G191:U191" si="50">SUM(G32+G53+G74+G95+G116+G137+G158+G179+G190)</f>
        <v>0</v>
      </c>
      <c r="H191" s="130">
        <f t="shared" si="50"/>
        <v>1512000</v>
      </c>
      <c r="I191" s="130">
        <f t="shared" si="50"/>
        <v>0</v>
      </c>
      <c r="J191" s="429">
        <f t="shared" si="50"/>
        <v>3033000</v>
      </c>
      <c r="K191" s="130">
        <f t="shared" si="50"/>
        <v>0</v>
      </c>
      <c r="L191" s="130">
        <f t="shared" si="50"/>
        <v>0</v>
      </c>
      <c r="M191" s="130">
        <f t="shared" si="50"/>
        <v>0</v>
      </c>
      <c r="N191" s="130">
        <f t="shared" si="50"/>
        <v>0</v>
      </c>
      <c r="O191" s="130">
        <f t="shared" si="50"/>
        <v>0</v>
      </c>
      <c r="P191" s="130">
        <f t="shared" si="50"/>
        <v>0</v>
      </c>
      <c r="Q191" s="130">
        <f t="shared" si="50"/>
        <v>0</v>
      </c>
      <c r="R191" s="130">
        <f t="shared" si="50"/>
        <v>0</v>
      </c>
      <c r="S191" s="130">
        <f t="shared" si="50"/>
        <v>0</v>
      </c>
      <c r="T191" s="130" t="e">
        <f t="shared" si="50"/>
        <v>#REF!</v>
      </c>
      <c r="U191" s="130">
        <f t="shared" si="50"/>
        <v>3033000</v>
      </c>
      <c r="V191" s="130"/>
      <c r="W191" s="131"/>
      <c r="X191" s="132"/>
      <c r="Y191" s="132"/>
      <c r="Z191" s="133" t="e">
        <f>#REF!+#REF!</f>
        <v>#REF!</v>
      </c>
      <c r="AA191" s="132"/>
      <c r="AB191" s="132"/>
      <c r="AC191" s="132"/>
      <c r="AD191" s="132"/>
      <c r="AE191" s="132"/>
      <c r="AF191" s="132"/>
      <c r="AG191" s="132"/>
      <c r="AH191" s="132"/>
      <c r="AI191" s="132"/>
      <c r="AJ191" s="132"/>
      <c r="AK191" s="132"/>
    </row>
    <row r="192" spans="1:51" ht="21" customHeight="1" x14ac:dyDescent="0.2">
      <c r="A192" s="135"/>
      <c r="B192" s="136" t="s">
        <v>114</v>
      </c>
      <c r="C192" s="137"/>
      <c r="D192" s="136"/>
      <c r="E192" s="136"/>
      <c r="F192" s="422"/>
      <c r="G192" s="136"/>
      <c r="H192" s="422"/>
      <c r="I192" s="139"/>
      <c r="J192" s="158" t="s">
        <v>115</v>
      </c>
      <c r="K192" s="158"/>
      <c r="L192" s="140" t="s">
        <v>116</v>
      </c>
      <c r="M192" s="140"/>
      <c r="N192" s="140"/>
      <c r="O192" s="140"/>
      <c r="P192" s="140"/>
      <c r="Q192" s="140"/>
      <c r="R192" s="140"/>
      <c r="S192" s="140"/>
      <c r="T192" s="140"/>
      <c r="U192" s="140"/>
      <c r="V192" s="140"/>
      <c r="W192" s="428"/>
      <c r="X192" s="142"/>
      <c r="Y192" s="142"/>
      <c r="Z192" s="143" t="e">
        <f>L191+M191+N191+O191+P191+Q191+#REF!+#REF!+R191</f>
        <v>#REF!</v>
      </c>
      <c r="AA192" s="142"/>
      <c r="AB192" s="142"/>
      <c r="AC192" s="142"/>
      <c r="AD192" s="142"/>
      <c r="AE192" s="142"/>
      <c r="AF192" s="142"/>
      <c r="AG192" s="142"/>
      <c r="AH192" s="142"/>
      <c r="AI192" s="142"/>
      <c r="AJ192" s="142"/>
    </row>
    <row r="193" spans="1:37" ht="16.5" customHeight="1" x14ac:dyDescent="0.25">
      <c r="A193" s="99"/>
      <c r="B193" s="158"/>
      <c r="C193" s="85"/>
      <c r="D193" s="158"/>
      <c r="E193" s="158"/>
      <c r="F193" s="87"/>
      <c r="G193" s="158"/>
      <c r="H193" s="87"/>
      <c r="I193" s="159"/>
      <c r="J193" s="158" t="s">
        <v>117</v>
      </c>
      <c r="K193" s="158"/>
      <c r="L193" s="144"/>
      <c r="M193" s="144"/>
      <c r="N193" s="144"/>
      <c r="O193" s="144"/>
      <c r="P193" s="144"/>
      <c r="Q193" s="144"/>
      <c r="R193" s="144"/>
      <c r="S193" s="144"/>
      <c r="T193" s="144"/>
      <c r="U193" s="145"/>
      <c r="V193" s="144"/>
      <c r="W193" s="141"/>
      <c r="Z193" s="146" t="e">
        <f>Z191-Z192</f>
        <v>#REF!</v>
      </c>
    </row>
    <row r="194" spans="1:37" ht="16.899999999999999" customHeight="1" x14ac:dyDescent="0.25">
      <c r="A194" s="99"/>
      <c r="B194" s="158"/>
      <c r="C194" s="85"/>
      <c r="D194" s="158"/>
      <c r="E194" s="158"/>
      <c r="F194" s="87"/>
      <c r="G194" s="158"/>
      <c r="H194" s="87"/>
      <c r="I194" s="159"/>
      <c r="J194" s="147"/>
      <c r="K194" s="147"/>
      <c r="L194" s="87"/>
      <c r="M194" s="148"/>
      <c r="N194" s="148"/>
      <c r="O194" s="148"/>
      <c r="P194" s="148"/>
      <c r="Q194" s="148"/>
      <c r="R194" s="148"/>
      <c r="S194" s="156"/>
      <c r="T194" s="156"/>
      <c r="U194" s="150"/>
      <c r="V194" s="158"/>
      <c r="W194" s="141"/>
      <c r="AK194" s="142"/>
    </row>
    <row r="195" spans="1:37" s="142" customFormat="1" ht="34.5" customHeight="1" x14ac:dyDescent="0.2">
      <c r="A195" s="191" t="s">
        <v>118</v>
      </c>
      <c r="B195" s="190"/>
      <c r="C195" s="190"/>
      <c r="D195" s="190"/>
      <c r="E195" s="190"/>
      <c r="F195" s="190"/>
      <c r="G195" s="190"/>
      <c r="H195" s="190"/>
      <c r="I195" s="433"/>
      <c r="J195" s="191" t="s">
        <v>119</v>
      </c>
      <c r="K195" s="190"/>
      <c r="L195" s="190"/>
      <c r="M195" s="190"/>
      <c r="N195" s="190"/>
      <c r="O195" s="190"/>
      <c r="P195" s="190"/>
      <c r="Q195" s="190"/>
      <c r="R195" s="190"/>
      <c r="S195" s="190"/>
      <c r="T195" s="190"/>
      <c r="U195" s="190"/>
      <c r="V195" s="190"/>
      <c r="W195" s="433"/>
      <c r="X195" s="78"/>
      <c r="Y195" s="78"/>
      <c r="Z195" s="78"/>
      <c r="AA195" s="78"/>
      <c r="AB195" s="78"/>
      <c r="AC195" s="78"/>
      <c r="AD195" s="78"/>
      <c r="AE195" s="78"/>
      <c r="AF195" s="78"/>
      <c r="AG195" s="78"/>
      <c r="AH195" s="78"/>
      <c r="AI195" s="78"/>
      <c r="AJ195" s="78"/>
      <c r="AK195" s="78"/>
    </row>
    <row r="196" spans="1:37" ht="13.5" customHeight="1" x14ac:dyDescent="0.2">
      <c r="A196" s="193" t="s">
        <v>120</v>
      </c>
      <c r="B196" s="194"/>
      <c r="C196" s="194"/>
      <c r="D196" s="194"/>
      <c r="E196" s="194"/>
      <c r="F196" s="194"/>
      <c r="G196" s="194"/>
      <c r="H196" s="194"/>
      <c r="I196" s="423"/>
      <c r="J196" s="194" t="s">
        <v>121</v>
      </c>
      <c r="K196" s="194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423"/>
    </row>
    <row r="197" spans="1:37" ht="14.25" customHeight="1" x14ac:dyDescent="0.2">
      <c r="A197" s="185" t="s">
        <v>122</v>
      </c>
      <c r="B197" s="184"/>
      <c r="C197" s="184"/>
      <c r="D197" s="184"/>
      <c r="E197" s="184"/>
      <c r="F197" s="184"/>
      <c r="G197" s="184"/>
      <c r="H197" s="184"/>
      <c r="I197" s="198"/>
      <c r="J197" s="194" t="s">
        <v>122</v>
      </c>
      <c r="K197" s="194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423"/>
    </row>
    <row r="198" spans="1:37" ht="21" customHeight="1" x14ac:dyDescent="0.2">
      <c r="A198" s="99"/>
      <c r="B198" s="158" t="s">
        <v>123</v>
      </c>
      <c r="C198" s="85"/>
      <c r="D198" s="158"/>
      <c r="E198" s="158"/>
      <c r="F198" s="87"/>
      <c r="G198" s="158"/>
      <c r="H198" s="87"/>
      <c r="I198" s="139"/>
      <c r="J198" s="136" t="s">
        <v>124</v>
      </c>
      <c r="K198" s="136"/>
      <c r="L198" s="424"/>
      <c r="M198" s="424"/>
      <c r="N198" s="424"/>
      <c r="O198" s="424"/>
      <c r="P198" s="424"/>
      <c r="Q198" s="424"/>
      <c r="R198" s="424"/>
      <c r="S198" s="424"/>
      <c r="T198" s="425"/>
      <c r="U198" s="425"/>
      <c r="V198" s="425"/>
      <c r="W198" s="426"/>
    </row>
    <row r="199" spans="1:37" ht="21" customHeight="1" x14ac:dyDescent="0.2">
      <c r="A199" s="99"/>
      <c r="B199" s="158" t="s">
        <v>125</v>
      </c>
      <c r="C199" s="85"/>
      <c r="D199" s="158"/>
      <c r="E199" s="158"/>
      <c r="F199" s="87"/>
      <c r="G199" s="158"/>
      <c r="H199" s="87"/>
      <c r="I199" s="159"/>
      <c r="J199" s="158" t="s">
        <v>126</v>
      </c>
      <c r="K199" s="158"/>
      <c r="L199" s="144"/>
      <c r="M199" s="144"/>
      <c r="N199" s="144"/>
      <c r="O199" s="144"/>
      <c r="P199" s="144"/>
      <c r="Q199" s="144"/>
      <c r="R199" s="144"/>
      <c r="S199" s="144"/>
      <c r="T199" s="182" t="s">
        <v>127</v>
      </c>
      <c r="U199" s="182"/>
      <c r="V199" s="182"/>
      <c r="W199" s="183"/>
    </row>
    <row r="200" spans="1:37" ht="16.5" customHeight="1" x14ac:dyDescent="0.2">
      <c r="A200" s="99"/>
      <c r="B200" s="158"/>
      <c r="C200" s="85"/>
      <c r="D200" s="158"/>
      <c r="E200" s="158"/>
      <c r="F200" s="87"/>
      <c r="G200" s="158"/>
      <c r="H200" s="87"/>
      <c r="I200" s="159"/>
      <c r="J200" s="158"/>
      <c r="K200" s="158"/>
      <c r="L200" s="87"/>
      <c r="M200" s="148"/>
      <c r="N200" s="148"/>
      <c r="O200" s="148"/>
      <c r="P200" s="148"/>
      <c r="Q200" s="148"/>
      <c r="R200" s="148"/>
      <c r="S200" s="156"/>
      <c r="T200" s="182" t="s">
        <v>128</v>
      </c>
      <c r="U200" s="182"/>
      <c r="V200" s="182"/>
      <c r="W200" s="183"/>
    </row>
    <row r="201" spans="1:37" ht="12" customHeight="1" x14ac:dyDescent="0.2">
      <c r="A201" s="99"/>
      <c r="B201" s="158"/>
      <c r="C201" s="85"/>
      <c r="D201" s="158"/>
      <c r="E201" s="158"/>
      <c r="F201" s="87"/>
      <c r="G201" s="158"/>
      <c r="H201" s="87"/>
      <c r="I201" s="159"/>
      <c r="J201" s="158"/>
      <c r="K201" s="158"/>
      <c r="L201" s="87"/>
      <c r="M201" s="148"/>
      <c r="N201" s="148"/>
      <c r="O201" s="148"/>
      <c r="P201" s="148"/>
      <c r="Q201" s="148"/>
      <c r="R201" s="148"/>
      <c r="S201" s="156"/>
      <c r="T201" s="188"/>
      <c r="U201" s="188"/>
      <c r="V201" s="188"/>
      <c r="W201" s="189"/>
    </row>
    <row r="202" spans="1:37" ht="19.5" customHeight="1" x14ac:dyDescent="0.35">
      <c r="A202" s="99"/>
      <c r="B202" s="190" t="s">
        <v>129</v>
      </c>
      <c r="C202" s="190"/>
      <c r="D202" s="190"/>
      <c r="E202" s="190"/>
      <c r="F202" s="427"/>
      <c r="G202" s="161"/>
      <c r="H202" s="427"/>
      <c r="I202" s="430"/>
      <c r="J202" s="190" t="s">
        <v>130</v>
      </c>
      <c r="K202" s="190"/>
      <c r="L202" s="162"/>
      <c r="M202" s="162"/>
      <c r="N202" s="87"/>
      <c r="O202" s="87"/>
      <c r="P202" s="162"/>
      <c r="Q202" s="162"/>
      <c r="R202" s="192"/>
      <c r="S202" s="192"/>
      <c r="T202" s="182" t="s">
        <v>131</v>
      </c>
      <c r="U202" s="182"/>
      <c r="V202" s="182"/>
      <c r="W202" s="183"/>
    </row>
    <row r="203" spans="1:37" ht="21" customHeight="1" x14ac:dyDescent="0.2">
      <c r="A203" s="99"/>
      <c r="B203" s="180" t="s">
        <v>132</v>
      </c>
      <c r="C203" s="180"/>
      <c r="D203" s="180"/>
      <c r="E203" s="180"/>
      <c r="F203" s="140"/>
      <c r="G203" s="164"/>
      <c r="H203" s="140"/>
      <c r="I203" s="431"/>
      <c r="J203" s="180" t="s">
        <v>39</v>
      </c>
      <c r="K203" s="180"/>
      <c r="L203" s="164"/>
      <c r="M203" s="164"/>
      <c r="N203" s="87"/>
      <c r="O203" s="87"/>
      <c r="P203" s="87"/>
      <c r="Q203" s="164"/>
      <c r="R203" s="164"/>
      <c r="S203" s="165" t="s">
        <v>48</v>
      </c>
      <c r="T203" s="182" t="s">
        <v>128</v>
      </c>
      <c r="U203" s="182"/>
      <c r="V203" s="182"/>
      <c r="W203" s="183"/>
    </row>
    <row r="204" spans="1:37" ht="16.5" customHeight="1" x14ac:dyDescent="0.2">
      <c r="A204" s="166"/>
      <c r="B204" s="184" t="s">
        <v>133</v>
      </c>
      <c r="C204" s="184"/>
      <c r="D204" s="184"/>
      <c r="E204" s="184"/>
      <c r="F204" s="170"/>
      <c r="G204" s="168"/>
      <c r="H204" s="170"/>
      <c r="I204" s="432"/>
      <c r="J204" s="184" t="s">
        <v>134</v>
      </c>
      <c r="K204" s="184"/>
      <c r="L204" s="169"/>
      <c r="M204" s="169"/>
      <c r="N204" s="170"/>
      <c r="O204" s="170"/>
      <c r="P204" s="169"/>
      <c r="Q204" s="169"/>
      <c r="R204" s="171"/>
      <c r="S204" s="173"/>
      <c r="T204" s="186"/>
      <c r="U204" s="186"/>
      <c r="V204" s="186"/>
      <c r="W204" s="187"/>
    </row>
    <row r="205" spans="1:37" ht="21" customHeight="1" x14ac:dyDescent="0.25">
      <c r="A205" s="158"/>
      <c r="B205" s="158"/>
      <c r="C205" s="85"/>
      <c r="D205" s="175"/>
      <c r="E205" s="156"/>
      <c r="F205" s="148"/>
      <c r="G205" s="156"/>
      <c r="H205" s="148"/>
      <c r="I205" s="156"/>
      <c r="J205" s="156"/>
      <c r="K205" s="156"/>
      <c r="L205" s="148"/>
      <c r="M205" s="148"/>
      <c r="N205" s="148"/>
      <c r="O205" s="148"/>
      <c r="P205" s="148"/>
      <c r="Q205" s="148"/>
      <c r="R205" s="148"/>
      <c r="S205" s="156"/>
      <c r="T205" s="156"/>
      <c r="U205" s="150"/>
      <c r="V205" s="156"/>
      <c r="W205" s="177" t="s">
        <v>135</v>
      </c>
    </row>
    <row r="206" spans="1:37" ht="21" customHeight="1" x14ac:dyDescent="0.25">
      <c r="A206" s="158"/>
      <c r="B206" s="158"/>
      <c r="C206" s="85"/>
      <c r="D206" s="175" t="s">
        <v>136</v>
      </c>
      <c r="E206" s="156" t="e">
        <f>SUM(#REF!)</f>
        <v>#REF!</v>
      </c>
      <c r="F206" s="148" t="e">
        <f>SUM(#REF!)</f>
        <v>#REF!</v>
      </c>
      <c r="G206" s="156"/>
      <c r="H206" s="148"/>
      <c r="I206" s="156"/>
      <c r="J206" s="156" t="e">
        <f>SUM(#REF!)</f>
        <v>#REF!</v>
      </c>
      <c r="K206" s="156"/>
      <c r="L206" s="148" t="e">
        <f>SUM(#REF!)</f>
        <v>#REF!</v>
      </c>
      <c r="M206" s="148" t="e">
        <f>SUM(#REF!)</f>
        <v>#REF!</v>
      </c>
      <c r="N206" s="148" t="e">
        <f>SUM(#REF!)</f>
        <v>#REF!</v>
      </c>
      <c r="O206" s="148" t="e">
        <f>SUM(#REF!)</f>
        <v>#REF!</v>
      </c>
      <c r="P206" s="148"/>
      <c r="Q206" s="148"/>
      <c r="R206" s="148" t="e">
        <f>SUM(#REF!)</f>
        <v>#REF!</v>
      </c>
      <c r="S206" s="156"/>
      <c r="T206" s="156"/>
      <c r="U206" s="150" t="e">
        <f>SUM(#REF!)</f>
        <v>#REF!</v>
      </c>
      <c r="V206" s="156"/>
      <c r="W206" s="87"/>
    </row>
    <row r="207" spans="1:37" ht="21" customHeight="1" x14ac:dyDescent="0.25">
      <c r="A207" s="158"/>
      <c r="B207" s="158"/>
      <c r="C207" s="85"/>
      <c r="D207" s="175" t="s">
        <v>137</v>
      </c>
      <c r="E207" s="156" t="e">
        <f>SUM(#REF!)</f>
        <v>#REF!</v>
      </c>
      <c r="F207" s="148" t="e">
        <f>SUM(#REF!)</f>
        <v>#REF!</v>
      </c>
      <c r="G207" s="156"/>
      <c r="H207" s="148"/>
      <c r="I207" s="156"/>
      <c r="J207" s="156" t="e">
        <f>SUM(#REF!)</f>
        <v>#REF!</v>
      </c>
      <c r="K207" s="156"/>
      <c r="L207" s="148" t="e">
        <f>SUM(#REF!)</f>
        <v>#REF!</v>
      </c>
      <c r="M207" s="148" t="e">
        <f>SUM(#REF!)</f>
        <v>#REF!</v>
      </c>
      <c r="N207" s="148" t="e">
        <f>SUM(#REF!)</f>
        <v>#REF!</v>
      </c>
      <c r="O207" s="148" t="e">
        <f>SUM(#REF!)</f>
        <v>#REF!</v>
      </c>
      <c r="P207" s="148"/>
      <c r="Q207" s="148"/>
      <c r="R207" s="148" t="e">
        <f>SUM(#REF!)</f>
        <v>#REF!</v>
      </c>
      <c r="S207" s="156"/>
      <c r="T207" s="156"/>
      <c r="U207" s="150" t="e">
        <f>SUM(#REF!)</f>
        <v>#REF!</v>
      </c>
      <c r="V207" s="156"/>
      <c r="W207" s="87"/>
    </row>
    <row r="208" spans="1:37" ht="21" customHeight="1" x14ac:dyDescent="0.25">
      <c r="A208" s="158"/>
      <c r="B208" s="158"/>
      <c r="C208" s="85"/>
      <c r="D208" s="175" t="s">
        <v>138</v>
      </c>
      <c r="E208" s="156" t="e">
        <f>SUM(#REF!)</f>
        <v>#REF!</v>
      </c>
      <c r="F208" s="148" t="e">
        <f>SUM(#REF!)</f>
        <v>#REF!</v>
      </c>
      <c r="G208" s="156"/>
      <c r="H208" s="148"/>
      <c r="I208" s="156"/>
      <c r="J208" s="156" t="e">
        <f>SUM(#REF!)</f>
        <v>#REF!</v>
      </c>
      <c r="K208" s="156"/>
      <c r="L208" s="148" t="e">
        <f>SUM(#REF!)</f>
        <v>#REF!</v>
      </c>
      <c r="M208" s="148" t="e">
        <f>SUM(#REF!)</f>
        <v>#REF!</v>
      </c>
      <c r="N208" s="148" t="e">
        <f>SUM(#REF!)</f>
        <v>#REF!</v>
      </c>
      <c r="O208" s="148" t="e">
        <f>SUM(#REF!)</f>
        <v>#REF!</v>
      </c>
      <c r="P208" s="148"/>
      <c r="Q208" s="148"/>
      <c r="R208" s="148" t="e">
        <f>SUM(#REF!)</f>
        <v>#REF!</v>
      </c>
      <c r="S208" s="156"/>
      <c r="T208" s="156"/>
      <c r="U208" s="150" t="e">
        <f>SUM(#REF!)</f>
        <v>#REF!</v>
      </c>
      <c r="V208" s="156"/>
      <c r="W208" s="87"/>
    </row>
    <row r="209" spans="1:23" ht="21" customHeight="1" x14ac:dyDescent="0.25">
      <c r="A209" s="158"/>
      <c r="B209" s="158"/>
      <c r="C209" s="85"/>
      <c r="D209" s="175"/>
      <c r="E209" s="156"/>
      <c r="F209" s="148" t="e">
        <f>SUM(F206:F208)</f>
        <v>#REF!</v>
      </c>
      <c r="G209" s="156"/>
      <c r="H209" s="148"/>
      <c r="I209" s="156"/>
      <c r="J209" s="156" t="e">
        <f t="shared" ref="J209:U209" si="51">SUM(J206:J208)</f>
        <v>#REF!</v>
      </c>
      <c r="K209" s="156"/>
      <c r="L209" s="148" t="e">
        <f t="shared" si="51"/>
        <v>#REF!</v>
      </c>
      <c r="M209" s="148" t="e">
        <f t="shared" si="51"/>
        <v>#REF!</v>
      </c>
      <c r="N209" s="148" t="e">
        <f t="shared" si="51"/>
        <v>#REF!</v>
      </c>
      <c r="O209" s="148" t="e">
        <f t="shared" si="51"/>
        <v>#REF!</v>
      </c>
      <c r="P209" s="148"/>
      <c r="Q209" s="148"/>
      <c r="R209" s="148" t="e">
        <f t="shared" si="51"/>
        <v>#REF!</v>
      </c>
      <c r="S209" s="156"/>
      <c r="T209" s="156"/>
      <c r="U209" s="150" t="e">
        <f t="shared" si="51"/>
        <v>#REF!</v>
      </c>
      <c r="V209" s="156"/>
      <c r="W209" s="87"/>
    </row>
    <row r="210" spans="1:23" ht="21" customHeight="1" x14ac:dyDescent="0.25">
      <c r="A210" s="158"/>
      <c r="B210" s="158"/>
      <c r="C210" s="85"/>
      <c r="D210" s="175"/>
      <c r="E210" s="156"/>
      <c r="F210" s="148" t="e">
        <f>SUM(F191-F209)</f>
        <v>#REF!</v>
      </c>
      <c r="G210" s="156"/>
      <c r="H210" s="148"/>
      <c r="I210" s="156"/>
      <c r="J210" s="156" t="e">
        <f t="shared" ref="J210:U210" si="52">SUM(J191-J209)</f>
        <v>#REF!</v>
      </c>
      <c r="K210" s="156"/>
      <c r="L210" s="148" t="e">
        <f t="shared" si="52"/>
        <v>#REF!</v>
      </c>
      <c r="M210" s="148" t="e">
        <f t="shared" si="52"/>
        <v>#REF!</v>
      </c>
      <c r="N210" s="148" t="e">
        <f t="shared" si="52"/>
        <v>#REF!</v>
      </c>
      <c r="O210" s="148" t="e">
        <f t="shared" si="52"/>
        <v>#REF!</v>
      </c>
      <c r="P210" s="148"/>
      <c r="Q210" s="148"/>
      <c r="R210" s="148" t="e">
        <f t="shared" si="52"/>
        <v>#REF!</v>
      </c>
      <c r="S210" s="156"/>
      <c r="T210" s="156"/>
      <c r="U210" s="150" t="e">
        <f t="shared" si="52"/>
        <v>#REF!</v>
      </c>
      <c r="V210" s="156"/>
      <c r="W210" s="87"/>
    </row>
    <row r="211" spans="1:23" ht="21" customHeight="1" x14ac:dyDescent="0.25">
      <c r="A211" s="158"/>
      <c r="B211" s="158"/>
      <c r="C211" s="85"/>
      <c r="D211" s="175"/>
      <c r="E211" s="156"/>
      <c r="F211" s="148"/>
      <c r="G211" s="156"/>
      <c r="H211" s="148"/>
      <c r="I211" s="156"/>
      <c r="J211" s="156"/>
      <c r="K211" s="156"/>
      <c r="L211" s="148"/>
      <c r="M211" s="148"/>
      <c r="N211" s="148"/>
      <c r="O211" s="148"/>
      <c r="P211" s="148"/>
      <c r="Q211" s="148"/>
      <c r="R211" s="148"/>
      <c r="S211" s="156"/>
      <c r="T211" s="156"/>
      <c r="U211" s="150"/>
      <c r="V211" s="156"/>
      <c r="W211" s="87"/>
    </row>
    <row r="212" spans="1:23" ht="21" customHeight="1" x14ac:dyDescent="0.25">
      <c r="A212" s="158"/>
      <c r="B212" s="158"/>
      <c r="C212" s="85"/>
      <c r="D212" s="175"/>
      <c r="E212" s="156"/>
      <c r="F212" s="148"/>
      <c r="G212" s="156"/>
      <c r="H212" s="148"/>
      <c r="I212" s="156"/>
      <c r="J212" s="156"/>
      <c r="K212" s="156"/>
      <c r="L212" s="148"/>
      <c r="M212" s="148"/>
      <c r="N212" s="148"/>
      <c r="O212" s="148"/>
      <c r="P212" s="148"/>
      <c r="Q212" s="148"/>
      <c r="R212" s="148"/>
      <c r="S212" s="156"/>
      <c r="T212" s="156"/>
      <c r="U212" s="150"/>
      <c r="V212" s="156"/>
      <c r="W212" s="87"/>
    </row>
    <row r="213" spans="1:23" ht="21" customHeight="1" x14ac:dyDescent="0.25">
      <c r="A213" s="158"/>
      <c r="B213" s="158"/>
      <c r="C213" s="85"/>
      <c r="D213" s="175"/>
      <c r="E213" s="156"/>
      <c r="F213" s="148"/>
      <c r="G213" s="156"/>
      <c r="H213" s="148"/>
      <c r="I213" s="156"/>
      <c r="J213" s="156"/>
      <c r="K213" s="156"/>
      <c r="L213" s="148"/>
      <c r="M213" s="148"/>
      <c r="N213" s="148"/>
      <c r="O213" s="148"/>
      <c r="P213" s="148"/>
      <c r="Q213" s="148"/>
      <c r="R213" s="148"/>
      <c r="S213" s="156"/>
      <c r="T213" s="156"/>
      <c r="U213" s="150"/>
      <c r="V213" s="156"/>
      <c r="W213" s="87"/>
    </row>
    <row r="214" spans="1:23" ht="21" customHeight="1" x14ac:dyDescent="0.25">
      <c r="A214" s="158"/>
      <c r="B214" s="158"/>
      <c r="C214" s="85"/>
      <c r="D214" s="175"/>
      <c r="E214" s="156"/>
      <c r="F214" s="148"/>
      <c r="G214" s="156"/>
      <c r="H214" s="148"/>
      <c r="I214" s="156"/>
      <c r="J214" s="156"/>
      <c r="K214" s="156"/>
      <c r="L214" s="148"/>
      <c r="M214" s="148"/>
      <c r="N214" s="148"/>
      <c r="O214" s="148"/>
      <c r="P214" s="148"/>
      <c r="Q214" s="148"/>
      <c r="R214" s="148"/>
      <c r="S214" s="156"/>
      <c r="T214" s="156"/>
      <c r="U214" s="150"/>
      <c r="V214" s="156"/>
      <c r="W214" s="87"/>
    </row>
    <row r="215" spans="1:23" ht="21" customHeight="1" x14ac:dyDescent="0.25">
      <c r="A215" s="158"/>
      <c r="B215" s="158"/>
      <c r="C215" s="85"/>
      <c r="D215" s="175"/>
      <c r="E215" s="156"/>
      <c r="F215" s="148"/>
      <c r="G215" s="156"/>
      <c r="H215" s="148"/>
      <c r="I215" s="156"/>
      <c r="J215" s="156"/>
      <c r="K215" s="156"/>
      <c r="L215" s="148"/>
      <c r="M215" s="148"/>
      <c r="N215" s="148"/>
      <c r="O215" s="148"/>
      <c r="P215" s="148"/>
      <c r="Q215" s="148"/>
      <c r="R215" s="148"/>
      <c r="S215" s="156"/>
      <c r="T215" s="156"/>
      <c r="U215" s="150"/>
      <c r="V215" s="156"/>
      <c r="W215" s="87"/>
    </row>
    <row r="216" spans="1:23" ht="21" customHeight="1" x14ac:dyDescent="0.25">
      <c r="A216" s="158"/>
      <c r="B216" s="158"/>
      <c r="C216" s="85"/>
      <c r="D216" s="175"/>
      <c r="E216" s="156"/>
      <c r="F216" s="148"/>
      <c r="G216" s="156"/>
      <c r="H216" s="148"/>
      <c r="I216" s="156"/>
      <c r="J216" s="156"/>
      <c r="K216" s="156"/>
      <c r="L216" s="148"/>
      <c r="M216" s="148"/>
      <c r="N216" s="148"/>
      <c r="O216" s="148"/>
      <c r="P216" s="148"/>
      <c r="Q216" s="148"/>
      <c r="R216" s="148"/>
      <c r="S216" s="156"/>
      <c r="T216" s="156"/>
      <c r="U216" s="150"/>
      <c r="V216" s="156"/>
      <c r="W216" s="87"/>
    </row>
    <row r="217" spans="1:23" ht="21" customHeight="1" x14ac:dyDescent="0.25">
      <c r="A217" s="158"/>
      <c r="B217" s="158"/>
      <c r="C217" s="85"/>
      <c r="D217" s="175"/>
      <c r="E217" s="156"/>
      <c r="F217" s="148"/>
      <c r="G217" s="156"/>
      <c r="H217" s="148"/>
      <c r="I217" s="156"/>
      <c r="J217" s="156"/>
      <c r="K217" s="156"/>
      <c r="L217" s="148"/>
      <c r="M217" s="148"/>
      <c r="N217" s="148"/>
      <c r="O217" s="148"/>
      <c r="P217" s="148"/>
      <c r="Q217" s="148"/>
      <c r="R217" s="148"/>
      <c r="S217" s="156"/>
      <c r="T217" s="156"/>
      <c r="U217" s="150"/>
      <c r="V217" s="156"/>
      <c r="W217" s="87"/>
    </row>
    <row r="218" spans="1:23" ht="21" customHeight="1" x14ac:dyDescent="0.25">
      <c r="A218" s="158"/>
      <c r="B218" s="158"/>
      <c r="C218" s="85"/>
      <c r="D218" s="175"/>
      <c r="E218" s="156"/>
      <c r="F218" s="148"/>
      <c r="G218" s="156"/>
      <c r="H218" s="148"/>
      <c r="I218" s="156"/>
      <c r="J218" s="156"/>
      <c r="K218" s="156"/>
      <c r="L218" s="148"/>
      <c r="M218" s="148"/>
      <c r="N218" s="148"/>
      <c r="O218" s="148"/>
      <c r="P218" s="148"/>
      <c r="Q218" s="148"/>
      <c r="R218" s="148"/>
      <c r="S218" s="156"/>
      <c r="T218" s="156"/>
      <c r="U218" s="150"/>
      <c r="V218" s="156"/>
      <c r="W218" s="87"/>
    </row>
    <row r="219" spans="1:23" ht="21" customHeight="1" x14ac:dyDescent="0.25">
      <c r="A219" s="158"/>
      <c r="B219" s="158"/>
      <c r="C219" s="85"/>
      <c r="D219" s="175"/>
      <c r="E219" s="156"/>
      <c r="F219" s="148"/>
      <c r="G219" s="156"/>
      <c r="H219" s="148"/>
      <c r="I219" s="156"/>
      <c r="J219" s="156"/>
      <c r="K219" s="156"/>
      <c r="L219" s="148"/>
      <c r="M219" s="148"/>
      <c r="N219" s="148"/>
      <c r="O219" s="148"/>
      <c r="P219" s="148"/>
      <c r="Q219" s="148"/>
      <c r="R219" s="148"/>
      <c r="S219" s="156"/>
      <c r="T219" s="156"/>
      <c r="U219" s="150"/>
      <c r="V219" s="156"/>
      <c r="W219" s="87"/>
    </row>
    <row r="220" spans="1:23" ht="21" customHeight="1" x14ac:dyDescent="0.25">
      <c r="A220" s="158"/>
      <c r="B220" s="158"/>
      <c r="C220" s="85"/>
      <c r="D220" s="175"/>
      <c r="E220" s="156"/>
      <c r="F220" s="148"/>
      <c r="G220" s="156"/>
      <c r="H220" s="148"/>
      <c r="I220" s="156"/>
      <c r="J220" s="156"/>
      <c r="K220" s="156"/>
      <c r="L220" s="148"/>
      <c r="M220" s="148"/>
      <c r="N220" s="148"/>
      <c r="O220" s="148"/>
      <c r="P220" s="148"/>
      <c r="Q220" s="148"/>
      <c r="R220" s="148"/>
      <c r="S220" s="156"/>
      <c r="T220" s="156"/>
      <c r="U220" s="150"/>
      <c r="V220" s="156"/>
      <c r="W220" s="87"/>
    </row>
    <row r="221" spans="1:23" ht="21" customHeight="1" x14ac:dyDescent="0.25">
      <c r="A221" s="158"/>
      <c r="B221" s="158"/>
      <c r="C221" s="85"/>
      <c r="D221" s="175"/>
      <c r="E221" s="156"/>
      <c r="F221" s="148"/>
      <c r="G221" s="156"/>
      <c r="H221" s="148"/>
      <c r="I221" s="156"/>
      <c r="J221" s="156"/>
      <c r="K221" s="156"/>
      <c r="L221" s="148"/>
      <c r="M221" s="148"/>
      <c r="N221" s="148"/>
      <c r="O221" s="148"/>
      <c r="P221" s="148"/>
      <c r="Q221" s="148"/>
      <c r="R221" s="148"/>
      <c r="S221" s="156"/>
      <c r="T221" s="156"/>
      <c r="U221" s="150"/>
      <c r="V221" s="156"/>
      <c r="W221" s="87"/>
    </row>
    <row r="222" spans="1:23" ht="21" customHeight="1" x14ac:dyDescent="0.25">
      <c r="A222" s="158"/>
      <c r="B222" s="158"/>
      <c r="C222" s="85"/>
      <c r="D222" s="175"/>
      <c r="E222" s="156"/>
      <c r="F222" s="148"/>
      <c r="G222" s="156"/>
      <c r="H222" s="148"/>
      <c r="I222" s="156"/>
      <c r="J222" s="156"/>
      <c r="K222" s="156"/>
      <c r="L222" s="148"/>
      <c r="M222" s="148"/>
      <c r="N222" s="148"/>
      <c r="O222" s="148"/>
      <c r="P222" s="148"/>
      <c r="Q222" s="148"/>
      <c r="R222" s="148"/>
      <c r="S222" s="156"/>
      <c r="T222" s="156"/>
      <c r="U222" s="150"/>
      <c r="V222" s="156"/>
      <c r="W222" s="87"/>
    </row>
    <row r="223" spans="1:23" ht="21" customHeight="1" x14ac:dyDescent="0.25">
      <c r="A223" s="158"/>
      <c r="B223" s="158"/>
      <c r="C223" s="85"/>
      <c r="D223" s="175"/>
      <c r="E223" s="156"/>
      <c r="F223" s="148"/>
      <c r="G223" s="156"/>
      <c r="H223" s="148"/>
      <c r="I223" s="156"/>
      <c r="J223" s="156"/>
      <c r="K223" s="156"/>
      <c r="L223" s="148"/>
      <c r="M223" s="148"/>
      <c r="N223" s="148"/>
      <c r="O223" s="148"/>
      <c r="P223" s="148"/>
      <c r="Q223" s="148"/>
      <c r="R223" s="148"/>
      <c r="S223" s="156"/>
      <c r="T223" s="156"/>
      <c r="U223" s="150"/>
      <c r="V223" s="156"/>
      <c r="W223" s="87"/>
    </row>
    <row r="224" spans="1:23" ht="21" customHeight="1" x14ac:dyDescent="0.25">
      <c r="A224" s="158"/>
      <c r="B224" s="158"/>
      <c r="C224" s="85"/>
      <c r="D224" s="175"/>
      <c r="E224" s="156"/>
      <c r="F224" s="148"/>
      <c r="G224" s="156"/>
      <c r="H224" s="148"/>
      <c r="I224" s="156"/>
      <c r="J224" s="156"/>
      <c r="K224" s="156"/>
      <c r="L224" s="148"/>
      <c r="M224" s="148"/>
      <c r="N224" s="148"/>
      <c r="O224" s="148"/>
      <c r="P224" s="148"/>
      <c r="Q224" s="148"/>
      <c r="R224" s="148"/>
      <c r="S224" s="156"/>
      <c r="T224" s="156"/>
      <c r="U224" s="150"/>
      <c r="V224" s="156"/>
      <c r="W224" s="87"/>
    </row>
    <row r="225" spans="1:23" ht="21" customHeight="1" x14ac:dyDescent="0.25">
      <c r="A225" s="158"/>
      <c r="B225" s="158"/>
      <c r="C225" s="85"/>
      <c r="D225" s="175"/>
      <c r="E225" s="156"/>
      <c r="F225" s="148"/>
      <c r="G225" s="156"/>
      <c r="H225" s="148"/>
      <c r="I225" s="156"/>
      <c r="J225" s="156"/>
      <c r="K225" s="156"/>
      <c r="L225" s="148"/>
      <c r="M225" s="148"/>
      <c r="N225" s="148"/>
      <c r="O225" s="148"/>
      <c r="P225" s="148"/>
      <c r="Q225" s="148"/>
      <c r="R225" s="148"/>
      <c r="S225" s="156"/>
      <c r="T225" s="156"/>
      <c r="U225" s="150"/>
      <c r="V225" s="156"/>
      <c r="W225" s="87"/>
    </row>
    <row r="226" spans="1:23" ht="21" customHeight="1" x14ac:dyDescent="0.25">
      <c r="A226" s="158"/>
      <c r="B226" s="158"/>
      <c r="C226" s="85"/>
      <c r="D226" s="175"/>
      <c r="E226" s="156"/>
      <c r="F226" s="148"/>
      <c r="G226" s="156"/>
      <c r="H226" s="148"/>
      <c r="I226" s="156"/>
      <c r="J226" s="156"/>
      <c r="K226" s="156"/>
      <c r="L226" s="148"/>
      <c r="M226" s="148"/>
      <c r="N226" s="148"/>
      <c r="O226" s="148"/>
      <c r="P226" s="148"/>
      <c r="Q226" s="148"/>
      <c r="R226" s="148"/>
      <c r="S226" s="156"/>
      <c r="T226" s="156"/>
      <c r="U226" s="150"/>
      <c r="V226" s="156"/>
      <c r="W226" s="87"/>
    </row>
    <row r="227" spans="1:23" ht="21" customHeight="1" x14ac:dyDescent="0.25">
      <c r="A227" s="158"/>
      <c r="B227" s="158"/>
      <c r="C227" s="85"/>
      <c r="D227" s="175"/>
      <c r="E227" s="156"/>
      <c r="F227" s="148"/>
      <c r="G227" s="156"/>
      <c r="H227" s="148"/>
      <c r="I227" s="156"/>
      <c r="J227" s="156"/>
      <c r="K227" s="156"/>
      <c r="L227" s="148"/>
      <c r="M227" s="148"/>
      <c r="N227" s="148"/>
      <c r="O227" s="148"/>
      <c r="P227" s="148"/>
      <c r="Q227" s="148"/>
      <c r="R227" s="148"/>
      <c r="S227" s="156"/>
      <c r="T227" s="156"/>
      <c r="U227" s="150"/>
      <c r="V227" s="156"/>
      <c r="W227" s="87"/>
    </row>
    <row r="228" spans="1:23" ht="21" customHeight="1" x14ac:dyDescent="0.25">
      <c r="A228" s="158"/>
      <c r="B228" s="158"/>
      <c r="C228" s="85"/>
      <c r="D228" s="175"/>
      <c r="E228" s="156"/>
      <c r="F228" s="148"/>
      <c r="G228" s="156"/>
      <c r="H228" s="148"/>
      <c r="I228" s="156"/>
      <c r="J228" s="156"/>
      <c r="K228" s="156"/>
      <c r="L228" s="148"/>
      <c r="M228" s="148"/>
      <c r="N228" s="148"/>
      <c r="O228" s="148"/>
      <c r="P228" s="148"/>
      <c r="Q228" s="148"/>
      <c r="R228" s="148"/>
      <c r="S228" s="156"/>
      <c r="T228" s="156"/>
      <c r="U228" s="150"/>
      <c r="V228" s="156"/>
      <c r="W228" s="87"/>
    </row>
    <row r="229" spans="1:23" ht="21" customHeight="1" x14ac:dyDescent="0.25">
      <c r="A229" s="158"/>
      <c r="B229" s="158"/>
      <c r="C229" s="85"/>
      <c r="D229" s="175"/>
      <c r="E229" s="156"/>
      <c r="F229" s="148"/>
      <c r="G229" s="156"/>
      <c r="H229" s="148"/>
      <c r="I229" s="156"/>
      <c r="J229" s="156"/>
      <c r="K229" s="156"/>
      <c r="L229" s="148"/>
      <c r="M229" s="148"/>
      <c r="N229" s="148"/>
      <c r="O229" s="148"/>
      <c r="P229" s="148"/>
      <c r="Q229" s="148"/>
      <c r="R229" s="148"/>
      <c r="S229" s="156"/>
      <c r="T229" s="156"/>
      <c r="U229" s="150"/>
      <c r="V229" s="156"/>
      <c r="W229" s="87"/>
    </row>
    <row r="230" spans="1:23" ht="21" customHeight="1" x14ac:dyDescent="0.25">
      <c r="A230" s="158"/>
      <c r="B230" s="158"/>
      <c r="C230" s="85"/>
      <c r="D230" s="175"/>
      <c r="E230" s="156"/>
      <c r="F230" s="148"/>
      <c r="G230" s="156"/>
      <c r="H230" s="148"/>
      <c r="I230" s="156"/>
      <c r="J230" s="156"/>
      <c r="K230" s="156"/>
      <c r="L230" s="148"/>
      <c r="M230" s="148"/>
      <c r="N230" s="148"/>
      <c r="O230" s="148"/>
      <c r="P230" s="148"/>
      <c r="Q230" s="148"/>
      <c r="R230" s="148"/>
      <c r="S230" s="156"/>
      <c r="T230" s="156"/>
      <c r="U230" s="150"/>
      <c r="V230" s="156"/>
      <c r="W230" s="87"/>
    </row>
    <row r="231" spans="1:23" ht="21" customHeight="1" x14ac:dyDescent="0.25">
      <c r="A231" s="158"/>
      <c r="B231" s="158"/>
      <c r="C231" s="85"/>
      <c r="D231" s="175"/>
      <c r="E231" s="156"/>
      <c r="F231" s="148"/>
      <c r="G231" s="156"/>
      <c r="H231" s="148"/>
      <c r="I231" s="156"/>
      <c r="J231" s="156"/>
      <c r="K231" s="156"/>
      <c r="L231" s="148"/>
      <c r="M231" s="148"/>
      <c r="N231" s="148"/>
      <c r="O231" s="148"/>
      <c r="P231" s="148"/>
      <c r="Q231" s="148"/>
      <c r="R231" s="148"/>
      <c r="S231" s="156"/>
      <c r="T231" s="156"/>
      <c r="U231" s="150"/>
      <c r="V231" s="156"/>
      <c r="W231" s="87"/>
    </row>
    <row r="232" spans="1:23" ht="21" customHeight="1" x14ac:dyDescent="0.25">
      <c r="A232" s="158"/>
      <c r="B232" s="158"/>
      <c r="C232" s="85"/>
      <c r="D232" s="175"/>
      <c r="E232" s="156"/>
      <c r="F232" s="148"/>
      <c r="G232" s="156"/>
      <c r="H232" s="148"/>
      <c r="I232" s="156"/>
      <c r="J232" s="156"/>
      <c r="K232" s="156"/>
      <c r="L232" s="148"/>
      <c r="M232" s="148"/>
      <c r="N232" s="148"/>
      <c r="O232" s="148"/>
      <c r="P232" s="148"/>
      <c r="Q232" s="148"/>
      <c r="R232" s="148"/>
      <c r="S232" s="156"/>
      <c r="T232" s="156"/>
      <c r="U232" s="150"/>
      <c r="V232" s="156"/>
      <c r="W232" s="87"/>
    </row>
    <row r="233" spans="1:23" ht="21" customHeight="1" x14ac:dyDescent="0.25">
      <c r="A233" s="158"/>
      <c r="B233" s="158"/>
      <c r="C233" s="85"/>
      <c r="D233" s="175"/>
      <c r="E233" s="156"/>
      <c r="F233" s="148"/>
      <c r="G233" s="156"/>
      <c r="H233" s="148"/>
      <c r="I233" s="156"/>
      <c r="J233" s="156"/>
      <c r="K233" s="156"/>
      <c r="L233" s="148"/>
      <c r="M233" s="148"/>
      <c r="N233" s="148"/>
      <c r="O233" s="148"/>
      <c r="P233" s="148"/>
      <c r="Q233" s="148"/>
      <c r="R233" s="148"/>
      <c r="S233" s="156"/>
      <c r="T233" s="156"/>
      <c r="U233" s="150"/>
      <c r="V233" s="156"/>
      <c r="W233" s="87"/>
    </row>
    <row r="234" spans="1:23" ht="21" customHeight="1" x14ac:dyDescent="0.25">
      <c r="A234" s="158"/>
      <c r="B234" s="158"/>
      <c r="C234" s="85"/>
      <c r="D234" s="175"/>
      <c r="E234" s="156"/>
      <c r="F234" s="148"/>
      <c r="G234" s="156"/>
      <c r="H234" s="148"/>
      <c r="I234" s="156"/>
      <c r="J234" s="156"/>
      <c r="K234" s="156"/>
      <c r="L234" s="148"/>
      <c r="M234" s="148"/>
      <c r="N234" s="148"/>
      <c r="O234" s="148"/>
      <c r="P234" s="148"/>
      <c r="Q234" s="148"/>
      <c r="R234" s="148"/>
      <c r="S234" s="156"/>
      <c r="T234" s="156"/>
      <c r="U234" s="150"/>
      <c r="V234" s="156"/>
      <c r="W234" s="87"/>
    </row>
    <row r="235" spans="1:23" ht="21" customHeight="1" x14ac:dyDescent="0.25">
      <c r="A235" s="158"/>
      <c r="B235" s="158"/>
      <c r="C235" s="85"/>
      <c r="D235" s="175"/>
      <c r="E235" s="156"/>
      <c r="F235" s="148"/>
      <c r="G235" s="156"/>
      <c r="H235" s="148"/>
      <c r="I235" s="156"/>
      <c r="J235" s="156"/>
      <c r="K235" s="156"/>
      <c r="L235" s="148"/>
      <c r="M235" s="148"/>
      <c r="N235" s="148"/>
      <c r="O235" s="148"/>
      <c r="P235" s="148"/>
      <c r="Q235" s="148"/>
      <c r="R235" s="148"/>
      <c r="S235" s="156"/>
      <c r="T235" s="156"/>
      <c r="U235" s="150"/>
      <c r="V235" s="156"/>
      <c r="W235" s="87"/>
    </row>
    <row r="236" spans="1:23" ht="21" customHeight="1" x14ac:dyDescent="0.25">
      <c r="A236" s="158"/>
      <c r="B236" s="158"/>
      <c r="C236" s="85"/>
      <c r="D236" s="175"/>
      <c r="E236" s="156"/>
      <c r="F236" s="148"/>
      <c r="G236" s="156"/>
      <c r="H236" s="148"/>
      <c r="I236" s="156"/>
      <c r="J236" s="156"/>
      <c r="K236" s="156"/>
      <c r="L236" s="148"/>
      <c r="M236" s="148"/>
      <c r="N236" s="148"/>
      <c r="O236" s="148"/>
      <c r="P236" s="148"/>
      <c r="Q236" s="148"/>
      <c r="R236" s="148"/>
      <c r="S236" s="156"/>
      <c r="T236" s="156"/>
      <c r="U236" s="150"/>
      <c r="V236" s="156"/>
      <c r="W236" s="87"/>
    </row>
    <row r="237" spans="1:23" ht="21" customHeight="1" x14ac:dyDescent="0.25">
      <c r="A237" s="158"/>
      <c r="B237" s="158"/>
      <c r="C237" s="85"/>
      <c r="D237" s="175"/>
      <c r="E237" s="156"/>
      <c r="F237" s="148"/>
      <c r="G237" s="156"/>
      <c r="H237" s="148"/>
      <c r="I237" s="156"/>
      <c r="J237" s="156"/>
      <c r="K237" s="156"/>
      <c r="L237" s="148"/>
      <c r="M237" s="148"/>
      <c r="N237" s="148"/>
      <c r="O237" s="148"/>
      <c r="P237" s="148"/>
      <c r="Q237" s="148"/>
      <c r="R237" s="148"/>
      <c r="S237" s="156"/>
      <c r="T237" s="156"/>
      <c r="U237" s="150"/>
      <c r="V237" s="156"/>
      <c r="W237" s="87"/>
    </row>
    <row r="238" spans="1:23" ht="21" customHeight="1" x14ac:dyDescent="0.25">
      <c r="A238" s="158"/>
      <c r="B238" s="158"/>
      <c r="C238" s="85"/>
      <c r="D238" s="175"/>
      <c r="E238" s="156"/>
      <c r="F238" s="148"/>
      <c r="G238" s="156"/>
      <c r="H238" s="148"/>
      <c r="I238" s="156"/>
      <c r="J238" s="156"/>
      <c r="K238" s="156"/>
      <c r="L238" s="148"/>
      <c r="M238" s="148"/>
      <c r="N238" s="148"/>
      <c r="O238" s="148"/>
      <c r="P238" s="148"/>
      <c r="Q238" s="148"/>
      <c r="R238" s="148"/>
      <c r="S238" s="156"/>
      <c r="T238" s="156"/>
      <c r="U238" s="150"/>
      <c r="V238" s="156"/>
      <c r="W238" s="87"/>
    </row>
    <row r="239" spans="1:23" ht="21" customHeight="1" x14ac:dyDescent="0.25">
      <c r="A239" s="158"/>
      <c r="B239" s="158"/>
      <c r="C239" s="85"/>
      <c r="D239" s="175"/>
      <c r="E239" s="156"/>
      <c r="F239" s="148"/>
      <c r="G239" s="156"/>
      <c r="H239" s="148"/>
      <c r="I239" s="156"/>
      <c r="J239" s="156"/>
      <c r="K239" s="156"/>
      <c r="L239" s="148"/>
      <c r="M239" s="148"/>
      <c r="N239" s="148"/>
      <c r="O239" s="148"/>
      <c r="P239" s="148"/>
      <c r="Q239" s="148"/>
      <c r="R239" s="148"/>
      <c r="S239" s="156"/>
      <c r="T239" s="156"/>
      <c r="U239" s="150"/>
      <c r="V239" s="156"/>
      <c r="W239" s="87"/>
    </row>
    <row r="240" spans="1:23" ht="21" customHeight="1" x14ac:dyDescent="0.25">
      <c r="A240" s="158"/>
      <c r="B240" s="158"/>
      <c r="C240" s="85"/>
      <c r="D240" s="175"/>
      <c r="E240" s="156"/>
      <c r="F240" s="148"/>
      <c r="G240" s="156"/>
      <c r="H240" s="148"/>
      <c r="I240" s="156"/>
      <c r="J240" s="156"/>
      <c r="K240" s="156"/>
      <c r="L240" s="148"/>
      <c r="M240" s="148"/>
      <c r="N240" s="148"/>
      <c r="O240" s="148"/>
      <c r="P240" s="148"/>
      <c r="Q240" s="148"/>
      <c r="R240" s="148"/>
      <c r="S240" s="156"/>
      <c r="T240" s="156"/>
      <c r="U240" s="150"/>
      <c r="V240" s="156"/>
      <c r="W240" s="87"/>
    </row>
    <row r="241" spans="1:23" ht="21" customHeight="1" x14ac:dyDescent="0.25">
      <c r="A241" s="158"/>
      <c r="B241" s="158"/>
      <c r="C241" s="85"/>
      <c r="D241" s="175"/>
      <c r="E241" s="156"/>
      <c r="F241" s="148"/>
      <c r="G241" s="156"/>
      <c r="H241" s="148"/>
      <c r="I241" s="156"/>
      <c r="J241" s="156"/>
      <c r="K241" s="156"/>
      <c r="L241" s="148"/>
      <c r="M241" s="148"/>
      <c r="N241" s="148"/>
      <c r="O241" s="148"/>
      <c r="P241" s="148"/>
      <c r="Q241" s="148"/>
      <c r="R241" s="148"/>
      <c r="S241" s="156"/>
      <c r="T241" s="156"/>
      <c r="U241" s="150"/>
      <c r="V241" s="156"/>
      <c r="W241" s="87"/>
    </row>
    <row r="242" spans="1:23" ht="21" customHeight="1" x14ac:dyDescent="0.25">
      <c r="A242" s="158"/>
      <c r="B242" s="158"/>
      <c r="C242" s="85"/>
      <c r="D242" s="175"/>
      <c r="E242" s="156"/>
      <c r="F242" s="148"/>
      <c r="G242" s="156"/>
      <c r="H242" s="148"/>
      <c r="I242" s="156"/>
      <c r="J242" s="156"/>
      <c r="K242" s="156"/>
      <c r="L242" s="148"/>
      <c r="M242" s="148"/>
      <c r="N242" s="148"/>
      <c r="O242" s="148"/>
      <c r="P242" s="148"/>
      <c r="Q242" s="148"/>
      <c r="R242" s="148"/>
      <c r="S242" s="156"/>
      <c r="T242" s="156"/>
      <c r="U242" s="150"/>
      <c r="V242" s="156"/>
      <c r="W242" s="87"/>
    </row>
    <row r="243" spans="1:23" ht="21" customHeight="1" x14ac:dyDescent="0.25">
      <c r="A243" s="158"/>
      <c r="B243" s="158"/>
      <c r="C243" s="85"/>
      <c r="D243" s="175"/>
      <c r="E243" s="156"/>
      <c r="F243" s="148"/>
      <c r="G243" s="156"/>
      <c r="H243" s="148"/>
      <c r="I243" s="156"/>
      <c r="J243" s="156"/>
      <c r="K243" s="156"/>
      <c r="L243" s="148"/>
      <c r="M243" s="148"/>
      <c r="N243" s="148"/>
      <c r="O243" s="148"/>
      <c r="P243" s="148"/>
      <c r="Q243" s="148"/>
      <c r="R243" s="148"/>
      <c r="S243" s="156"/>
      <c r="T243" s="156"/>
      <c r="U243" s="150"/>
      <c r="V243" s="156"/>
      <c r="W243" s="87"/>
    </row>
    <row r="244" spans="1:23" ht="21" customHeight="1" x14ac:dyDescent="0.25">
      <c r="A244" s="158"/>
      <c r="B244" s="158"/>
      <c r="C244" s="85"/>
      <c r="D244" s="175"/>
      <c r="E244" s="156"/>
      <c r="F244" s="148"/>
      <c r="G244" s="156"/>
      <c r="H244" s="148"/>
      <c r="I244" s="156"/>
      <c r="J244" s="156"/>
      <c r="K244" s="156"/>
      <c r="L244" s="148"/>
      <c r="M244" s="148"/>
      <c r="N244" s="148"/>
      <c r="O244" s="148"/>
      <c r="P244" s="148"/>
      <c r="Q244" s="148"/>
      <c r="R244" s="148"/>
      <c r="S244" s="156"/>
      <c r="T244" s="156"/>
      <c r="U244" s="150"/>
      <c r="V244" s="156"/>
      <c r="W244" s="87"/>
    </row>
    <row r="245" spans="1:23" ht="21" customHeight="1" x14ac:dyDescent="0.25">
      <c r="A245" s="158"/>
      <c r="B245" s="158"/>
      <c r="C245" s="85"/>
      <c r="D245" s="175"/>
      <c r="E245" s="156"/>
      <c r="F245" s="148"/>
      <c r="G245" s="156"/>
      <c r="H245" s="148"/>
      <c r="I245" s="156"/>
      <c r="J245" s="156"/>
      <c r="K245" s="156"/>
      <c r="L245" s="148"/>
      <c r="M245" s="148"/>
      <c r="N245" s="148"/>
      <c r="O245" s="148"/>
      <c r="P245" s="148"/>
      <c r="Q245" s="148"/>
      <c r="R245" s="148"/>
      <c r="S245" s="156"/>
      <c r="T245" s="156"/>
      <c r="U245" s="150"/>
      <c r="V245" s="156"/>
      <c r="W245" s="87"/>
    </row>
    <row r="246" spans="1:23" ht="21" customHeight="1" x14ac:dyDescent="0.25">
      <c r="A246" s="158"/>
      <c r="B246" s="158"/>
      <c r="C246" s="85"/>
      <c r="D246" s="175"/>
      <c r="E246" s="156"/>
      <c r="F246" s="148"/>
      <c r="G246" s="156"/>
      <c r="H246" s="148"/>
      <c r="I246" s="156"/>
      <c r="J246" s="156"/>
      <c r="K246" s="156"/>
      <c r="L246" s="148"/>
      <c r="M246" s="148"/>
      <c r="N246" s="148"/>
      <c r="O246" s="148"/>
      <c r="P246" s="148"/>
      <c r="Q246" s="148"/>
      <c r="R246" s="148"/>
      <c r="S246" s="156"/>
      <c r="T246" s="156"/>
      <c r="U246" s="150"/>
      <c r="V246" s="156"/>
      <c r="W246" s="87"/>
    </row>
    <row r="247" spans="1:23" ht="21" customHeight="1" x14ac:dyDescent="0.25">
      <c r="A247" s="158"/>
      <c r="B247" s="158"/>
      <c r="C247" s="85"/>
      <c r="D247" s="175"/>
      <c r="E247" s="156"/>
      <c r="F247" s="148"/>
      <c r="G247" s="156"/>
      <c r="H247" s="148"/>
      <c r="I247" s="156"/>
      <c r="J247" s="156"/>
      <c r="K247" s="156"/>
      <c r="L247" s="148"/>
      <c r="M247" s="148"/>
      <c r="N247" s="148"/>
      <c r="O247" s="148"/>
      <c r="P247" s="148"/>
      <c r="Q247" s="148"/>
      <c r="R247" s="148"/>
      <c r="S247" s="156"/>
      <c r="T247" s="156"/>
      <c r="U247" s="150"/>
      <c r="V247" s="156"/>
      <c r="W247" s="87"/>
    </row>
    <row r="248" spans="1:23" ht="21" customHeight="1" x14ac:dyDescent="0.25">
      <c r="A248" s="158"/>
      <c r="B248" s="158"/>
      <c r="C248" s="85"/>
      <c r="D248" s="175"/>
      <c r="E248" s="156"/>
      <c r="F248" s="148"/>
      <c r="G248" s="156"/>
      <c r="H248" s="148"/>
      <c r="I248" s="156"/>
      <c r="J248" s="156"/>
      <c r="K248" s="156"/>
      <c r="L248" s="148"/>
      <c r="M248" s="148"/>
      <c r="N248" s="148"/>
      <c r="O248" s="148"/>
      <c r="P248" s="148"/>
      <c r="Q248" s="148"/>
      <c r="R248" s="148"/>
      <c r="S248" s="156"/>
      <c r="T248" s="156"/>
      <c r="U248" s="150"/>
      <c r="V248" s="156"/>
      <c r="W248" s="87"/>
    </row>
    <row r="249" spans="1:23" ht="21" customHeight="1" x14ac:dyDescent="0.25">
      <c r="A249" s="158"/>
      <c r="B249" s="158"/>
      <c r="C249" s="85"/>
      <c r="D249" s="175"/>
      <c r="E249" s="156"/>
      <c r="F249" s="148"/>
      <c r="G249" s="156"/>
      <c r="H249" s="148"/>
      <c r="I249" s="156"/>
      <c r="J249" s="156"/>
      <c r="K249" s="156"/>
      <c r="L249" s="148"/>
      <c r="M249" s="148"/>
      <c r="N249" s="148"/>
      <c r="O249" s="148"/>
      <c r="P249" s="148"/>
      <c r="Q249" s="148"/>
      <c r="R249" s="148"/>
      <c r="S249" s="156"/>
      <c r="T249" s="156"/>
      <c r="U249" s="150"/>
      <c r="V249" s="156"/>
      <c r="W249" s="87"/>
    </row>
    <row r="250" spans="1:23" ht="21" customHeight="1" x14ac:dyDescent="0.25">
      <c r="A250" s="158"/>
      <c r="B250" s="158"/>
      <c r="C250" s="85"/>
      <c r="D250" s="175"/>
      <c r="E250" s="156"/>
      <c r="F250" s="148"/>
      <c r="G250" s="156"/>
      <c r="H250" s="148"/>
      <c r="I250" s="156"/>
      <c r="J250" s="156"/>
      <c r="K250" s="156"/>
      <c r="L250" s="148"/>
      <c r="M250" s="148"/>
      <c r="N250" s="148"/>
      <c r="O250" s="148"/>
      <c r="P250" s="148"/>
      <c r="Q250" s="148"/>
      <c r="R250" s="148"/>
      <c r="S250" s="156"/>
      <c r="T250" s="156"/>
      <c r="U250" s="150"/>
      <c r="V250" s="156"/>
      <c r="W250" s="87"/>
    </row>
    <row r="251" spans="1:23" ht="21" customHeight="1" x14ac:dyDescent="0.25">
      <c r="A251" s="158"/>
      <c r="B251" s="158"/>
      <c r="C251" s="85"/>
      <c r="D251" s="175"/>
      <c r="E251" s="156"/>
      <c r="F251" s="148"/>
      <c r="G251" s="156"/>
      <c r="H251" s="148"/>
      <c r="I251" s="156"/>
      <c r="J251" s="156"/>
      <c r="K251" s="156"/>
      <c r="L251" s="148"/>
      <c r="M251" s="148"/>
      <c r="N251" s="148"/>
      <c r="O251" s="148"/>
      <c r="P251" s="148"/>
      <c r="Q251" s="148"/>
      <c r="R251" s="148"/>
      <c r="S251" s="156"/>
      <c r="T251" s="156"/>
      <c r="U251" s="150"/>
      <c r="V251" s="156"/>
      <c r="W251" s="87"/>
    </row>
    <row r="252" spans="1:23" ht="21" customHeight="1" x14ac:dyDescent="0.25">
      <c r="A252" s="158"/>
      <c r="B252" s="158"/>
      <c r="C252" s="85"/>
      <c r="D252" s="175"/>
      <c r="E252" s="156"/>
      <c r="F252" s="148"/>
      <c r="G252" s="156"/>
      <c r="H252" s="148"/>
      <c r="I252" s="156"/>
      <c r="J252" s="156"/>
      <c r="K252" s="156"/>
      <c r="L252" s="148"/>
      <c r="M252" s="148"/>
      <c r="N252" s="148"/>
      <c r="O252" s="148"/>
      <c r="P252" s="148"/>
      <c r="Q252" s="148"/>
      <c r="R252" s="148"/>
      <c r="S252" s="156"/>
      <c r="T252" s="156"/>
      <c r="U252" s="150"/>
      <c r="V252" s="156"/>
      <c r="W252" s="87"/>
    </row>
    <row r="253" spans="1:23" ht="21" customHeight="1" x14ac:dyDescent="0.25">
      <c r="A253" s="158"/>
      <c r="B253" s="158"/>
      <c r="C253" s="85"/>
      <c r="D253" s="175"/>
      <c r="E253" s="156"/>
      <c r="F253" s="148"/>
      <c r="G253" s="156"/>
      <c r="H253" s="148"/>
      <c r="I253" s="156"/>
      <c r="J253" s="156"/>
      <c r="K253" s="156"/>
      <c r="L253" s="148"/>
      <c r="M253" s="148"/>
      <c r="N253" s="148"/>
      <c r="O253" s="148"/>
      <c r="P253" s="148"/>
      <c r="Q253" s="148"/>
      <c r="R253" s="148"/>
      <c r="S253" s="156"/>
      <c r="T253" s="156"/>
      <c r="U253" s="150"/>
      <c r="V253" s="156"/>
      <c r="W253" s="87"/>
    </row>
    <row r="254" spans="1:23" ht="21" customHeight="1" x14ac:dyDescent="0.25">
      <c r="A254" s="158"/>
      <c r="B254" s="158"/>
      <c r="C254" s="85"/>
      <c r="D254" s="175"/>
      <c r="E254" s="156"/>
      <c r="F254" s="148"/>
      <c r="G254" s="156"/>
      <c r="H254" s="148"/>
      <c r="I254" s="156"/>
      <c r="J254" s="156"/>
      <c r="K254" s="156"/>
      <c r="L254" s="148"/>
      <c r="M254" s="148"/>
      <c r="N254" s="148"/>
      <c r="O254" s="148"/>
      <c r="P254" s="148"/>
      <c r="Q254" s="148"/>
      <c r="R254" s="148"/>
      <c r="S254" s="156"/>
      <c r="T254" s="156"/>
      <c r="U254" s="150"/>
      <c r="V254" s="156"/>
      <c r="W254" s="87"/>
    </row>
    <row r="255" spans="1:23" ht="21" customHeight="1" x14ac:dyDescent="0.25">
      <c r="A255" s="158"/>
      <c r="B255" s="158"/>
      <c r="C255" s="85"/>
      <c r="D255" s="175"/>
      <c r="E255" s="156"/>
      <c r="F255" s="148"/>
      <c r="G255" s="156"/>
      <c r="H255" s="148"/>
      <c r="I255" s="156"/>
      <c r="J255" s="156"/>
      <c r="K255" s="156"/>
      <c r="L255" s="148"/>
      <c r="M255" s="148"/>
      <c r="N255" s="148"/>
      <c r="O255" s="148"/>
      <c r="P255" s="148"/>
      <c r="Q255" s="148"/>
      <c r="R255" s="148"/>
      <c r="S255" s="156"/>
      <c r="T255" s="156"/>
      <c r="U255" s="150"/>
      <c r="V255" s="156"/>
      <c r="W255" s="87"/>
    </row>
    <row r="256" spans="1:23" ht="21" customHeight="1" x14ac:dyDescent="0.25">
      <c r="A256" s="158"/>
      <c r="B256" s="158"/>
      <c r="C256" s="85"/>
      <c r="D256" s="175"/>
      <c r="E256" s="156"/>
      <c r="F256" s="148"/>
      <c r="G256" s="156"/>
      <c r="H256" s="148"/>
      <c r="I256" s="156"/>
      <c r="J256" s="156"/>
      <c r="K256" s="156"/>
      <c r="L256" s="148"/>
      <c r="M256" s="148"/>
      <c r="N256" s="148"/>
      <c r="O256" s="148"/>
      <c r="P256" s="148"/>
      <c r="Q256" s="148"/>
      <c r="R256" s="148"/>
      <c r="S256" s="156"/>
      <c r="T256" s="156"/>
      <c r="U256" s="150"/>
      <c r="V256" s="156"/>
      <c r="W256" s="87"/>
    </row>
    <row r="257" spans="1:23" ht="21" customHeight="1" x14ac:dyDescent="0.25">
      <c r="A257" s="158"/>
      <c r="B257" s="158"/>
      <c r="C257" s="85"/>
      <c r="D257" s="175"/>
      <c r="E257" s="156"/>
      <c r="F257" s="148"/>
      <c r="G257" s="156"/>
      <c r="H257" s="148"/>
      <c r="I257" s="156"/>
      <c r="J257" s="156"/>
      <c r="K257" s="156"/>
      <c r="L257" s="148"/>
      <c r="M257" s="148"/>
      <c r="N257" s="148"/>
      <c r="O257" s="148"/>
      <c r="P257" s="148"/>
      <c r="Q257" s="148"/>
      <c r="R257" s="148"/>
      <c r="S257" s="156"/>
      <c r="T257" s="156"/>
      <c r="U257" s="150"/>
      <c r="V257" s="156"/>
      <c r="W257" s="87"/>
    </row>
    <row r="258" spans="1:23" ht="21" customHeight="1" x14ac:dyDescent="0.25">
      <c r="A258" s="158"/>
      <c r="B258" s="158"/>
      <c r="C258" s="85"/>
      <c r="D258" s="175"/>
      <c r="E258" s="156"/>
      <c r="F258" s="148"/>
      <c r="G258" s="156"/>
      <c r="H258" s="148"/>
      <c r="I258" s="156"/>
      <c r="J258" s="156"/>
      <c r="K258" s="156"/>
      <c r="L258" s="148"/>
      <c r="M258" s="148"/>
      <c r="N258" s="148"/>
      <c r="O258" s="148"/>
      <c r="P258" s="148"/>
      <c r="Q258" s="148"/>
      <c r="R258" s="148"/>
      <c r="S258" s="156"/>
      <c r="T258" s="156"/>
      <c r="U258" s="150"/>
      <c r="V258" s="156"/>
      <c r="W258" s="87"/>
    </row>
    <row r="259" spans="1:23" ht="21" customHeight="1" x14ac:dyDescent="0.25">
      <c r="A259" s="158"/>
      <c r="B259" s="158"/>
      <c r="C259" s="85"/>
      <c r="D259" s="175"/>
      <c r="E259" s="156"/>
      <c r="F259" s="148"/>
      <c r="G259" s="156"/>
      <c r="H259" s="148"/>
      <c r="I259" s="156"/>
      <c r="J259" s="156"/>
      <c r="K259" s="156"/>
      <c r="L259" s="148"/>
      <c r="M259" s="148"/>
      <c r="N259" s="148"/>
      <c r="O259" s="148"/>
      <c r="P259" s="148"/>
      <c r="Q259" s="148"/>
      <c r="R259" s="148"/>
      <c r="S259" s="156"/>
      <c r="T259" s="156"/>
      <c r="U259" s="150"/>
      <c r="V259" s="156"/>
      <c r="W259" s="87"/>
    </row>
    <row r="260" spans="1:23" ht="21" customHeight="1" x14ac:dyDescent="0.25">
      <c r="A260" s="158"/>
      <c r="B260" s="158"/>
      <c r="C260" s="85"/>
      <c r="D260" s="175"/>
      <c r="E260" s="156"/>
      <c r="F260" s="148"/>
      <c r="G260" s="156"/>
      <c r="H260" s="148"/>
      <c r="I260" s="156"/>
      <c r="J260" s="156"/>
      <c r="K260" s="156"/>
      <c r="L260" s="148"/>
      <c r="M260" s="148"/>
      <c r="N260" s="148"/>
      <c r="O260" s="148"/>
      <c r="P260" s="148"/>
      <c r="Q260" s="148"/>
      <c r="R260" s="148"/>
      <c r="S260" s="156"/>
      <c r="T260" s="156"/>
      <c r="U260" s="150"/>
      <c r="V260" s="156"/>
      <c r="W260" s="87"/>
    </row>
    <row r="261" spans="1:23" ht="21" customHeight="1" x14ac:dyDescent="0.25">
      <c r="A261" s="158"/>
      <c r="B261" s="158"/>
      <c r="C261" s="85"/>
      <c r="D261" s="175"/>
      <c r="E261" s="156"/>
      <c r="F261" s="148"/>
      <c r="G261" s="156"/>
      <c r="H261" s="148"/>
      <c r="I261" s="156"/>
      <c r="J261" s="156"/>
      <c r="K261" s="156"/>
      <c r="L261" s="148"/>
      <c r="M261" s="148"/>
      <c r="N261" s="148"/>
      <c r="O261" s="148"/>
      <c r="P261" s="148"/>
      <c r="Q261" s="148"/>
      <c r="R261" s="148"/>
      <c r="S261" s="156"/>
      <c r="T261" s="156"/>
      <c r="U261" s="150"/>
      <c r="V261" s="156"/>
      <c r="W261" s="87"/>
    </row>
    <row r="262" spans="1:23" ht="21" customHeight="1" x14ac:dyDescent="0.25">
      <c r="A262" s="158"/>
      <c r="B262" s="158"/>
      <c r="C262" s="85"/>
      <c r="D262" s="175"/>
      <c r="E262" s="156"/>
      <c r="F262" s="148"/>
      <c r="G262" s="156"/>
      <c r="H262" s="148"/>
      <c r="I262" s="156"/>
      <c r="J262" s="156"/>
      <c r="K262" s="156"/>
      <c r="L262" s="148"/>
      <c r="M262" s="148"/>
      <c r="N262" s="148"/>
      <c r="O262" s="148"/>
      <c r="P262" s="148"/>
      <c r="Q262" s="148"/>
      <c r="R262" s="148"/>
      <c r="S262" s="156"/>
      <c r="T262" s="156"/>
      <c r="U262" s="150"/>
      <c r="V262" s="156"/>
      <c r="W262" s="87"/>
    </row>
    <row r="263" spans="1:23" ht="21" customHeight="1" x14ac:dyDescent="0.25">
      <c r="A263" s="158"/>
      <c r="B263" s="158"/>
      <c r="C263" s="85"/>
      <c r="D263" s="175"/>
      <c r="E263" s="156"/>
      <c r="F263" s="148"/>
      <c r="G263" s="156"/>
      <c r="H263" s="148"/>
      <c r="I263" s="156"/>
      <c r="J263" s="156"/>
      <c r="K263" s="156"/>
      <c r="L263" s="148"/>
      <c r="M263" s="148"/>
      <c r="N263" s="148"/>
      <c r="O263" s="148"/>
      <c r="P263" s="148"/>
      <c r="Q263" s="148"/>
      <c r="R263" s="148"/>
      <c r="S263" s="156"/>
      <c r="T263" s="156"/>
      <c r="U263" s="150"/>
      <c r="V263" s="156"/>
      <c r="W263" s="87"/>
    </row>
    <row r="264" spans="1:23" ht="21" customHeight="1" x14ac:dyDescent="0.25">
      <c r="A264" s="158"/>
      <c r="B264" s="158"/>
      <c r="C264" s="85"/>
      <c r="D264" s="175"/>
      <c r="E264" s="156"/>
      <c r="F264" s="148"/>
      <c r="G264" s="156"/>
      <c r="H264" s="148"/>
      <c r="I264" s="156"/>
      <c r="J264" s="156"/>
      <c r="K264" s="156"/>
      <c r="L264" s="148"/>
      <c r="M264" s="148"/>
      <c r="N264" s="148"/>
      <c r="O264" s="148"/>
      <c r="P264" s="148"/>
      <c r="Q264" s="148"/>
      <c r="R264" s="148"/>
      <c r="S264" s="156"/>
      <c r="T264" s="156"/>
      <c r="U264" s="150"/>
      <c r="V264" s="156"/>
      <c r="W264" s="87"/>
    </row>
    <row r="265" spans="1:23" ht="21" customHeight="1" x14ac:dyDescent="0.25">
      <c r="A265" s="158"/>
      <c r="B265" s="158"/>
      <c r="C265" s="85"/>
      <c r="D265" s="175"/>
      <c r="E265" s="156"/>
      <c r="F265" s="148"/>
      <c r="G265" s="156"/>
      <c r="H265" s="148"/>
      <c r="I265" s="156"/>
      <c r="J265" s="156"/>
      <c r="K265" s="156"/>
      <c r="L265" s="148"/>
      <c r="M265" s="148"/>
      <c r="N265" s="148"/>
      <c r="O265" s="148"/>
      <c r="P265" s="148"/>
      <c r="Q265" s="148"/>
      <c r="R265" s="148"/>
      <c r="S265" s="156"/>
      <c r="T265" s="156"/>
      <c r="U265" s="150"/>
      <c r="V265" s="156"/>
      <c r="W265" s="87"/>
    </row>
    <row r="266" spans="1:23" ht="21" customHeight="1" x14ac:dyDescent="0.25">
      <c r="A266" s="158"/>
      <c r="B266" s="158"/>
      <c r="C266" s="85"/>
      <c r="D266" s="175"/>
      <c r="E266" s="156"/>
      <c r="F266" s="148"/>
      <c r="G266" s="156"/>
      <c r="H266" s="148"/>
      <c r="I266" s="156"/>
      <c r="J266" s="156"/>
      <c r="K266" s="156"/>
      <c r="L266" s="148"/>
      <c r="M266" s="148"/>
      <c r="N266" s="148"/>
      <c r="O266" s="148"/>
      <c r="P266" s="148"/>
      <c r="Q266" s="148"/>
      <c r="R266" s="148"/>
      <c r="S266" s="156"/>
      <c r="T266" s="156"/>
      <c r="U266" s="150"/>
      <c r="V266" s="156"/>
      <c r="W266" s="87"/>
    </row>
    <row r="267" spans="1:23" ht="21" customHeight="1" x14ac:dyDescent="0.25">
      <c r="A267" s="158"/>
      <c r="B267" s="158"/>
      <c r="C267" s="85"/>
      <c r="D267" s="175"/>
      <c r="E267" s="156"/>
      <c r="F267" s="148"/>
      <c r="G267" s="156"/>
      <c r="H267" s="148"/>
      <c r="I267" s="156"/>
      <c r="J267" s="156"/>
      <c r="K267" s="156"/>
      <c r="L267" s="148"/>
      <c r="M267" s="148"/>
      <c r="N267" s="148"/>
      <c r="O267" s="148"/>
      <c r="P267" s="148"/>
      <c r="Q267" s="148"/>
      <c r="R267" s="148"/>
      <c r="S267" s="156"/>
      <c r="T267" s="156"/>
      <c r="U267" s="150"/>
      <c r="V267" s="156"/>
      <c r="W267" s="87"/>
    </row>
    <row r="268" spans="1:23" ht="21" customHeight="1" x14ac:dyDescent="0.25">
      <c r="A268" s="158"/>
      <c r="B268" s="158"/>
      <c r="C268" s="85"/>
      <c r="D268" s="175"/>
      <c r="E268" s="156"/>
      <c r="F268" s="148"/>
      <c r="G268" s="156"/>
      <c r="H268" s="148"/>
      <c r="I268" s="156"/>
      <c r="J268" s="156"/>
      <c r="K268" s="156"/>
      <c r="L268" s="148"/>
      <c r="M268" s="148"/>
      <c r="N268" s="148"/>
      <c r="O268" s="148"/>
      <c r="P268" s="148"/>
      <c r="Q268" s="148"/>
      <c r="R268" s="148"/>
      <c r="S268" s="156"/>
      <c r="T268" s="156"/>
      <c r="U268" s="150"/>
      <c r="V268" s="156"/>
      <c r="W268" s="87"/>
    </row>
    <row r="269" spans="1:23" ht="21" customHeight="1" x14ac:dyDescent="0.25">
      <c r="A269" s="158"/>
      <c r="B269" s="158"/>
      <c r="C269" s="85"/>
      <c r="D269" s="175"/>
      <c r="E269" s="156"/>
      <c r="F269" s="148"/>
      <c r="G269" s="156"/>
      <c r="H269" s="148"/>
      <c r="I269" s="156"/>
      <c r="J269" s="156"/>
      <c r="K269" s="156"/>
      <c r="L269" s="148"/>
      <c r="M269" s="148"/>
      <c r="N269" s="148"/>
      <c r="O269" s="148"/>
      <c r="P269" s="148"/>
      <c r="Q269" s="148"/>
      <c r="R269" s="148"/>
      <c r="S269" s="156"/>
      <c r="T269" s="156"/>
      <c r="U269" s="150"/>
      <c r="V269" s="156"/>
      <c r="W269" s="87"/>
    </row>
    <row r="270" spans="1:23" ht="21" customHeight="1" x14ac:dyDescent="0.25">
      <c r="A270" s="158"/>
      <c r="B270" s="158"/>
      <c r="C270" s="85"/>
      <c r="D270" s="175"/>
      <c r="E270" s="156"/>
      <c r="F270" s="148"/>
      <c r="G270" s="156"/>
      <c r="H270" s="148"/>
      <c r="I270" s="156"/>
      <c r="J270" s="156"/>
      <c r="K270" s="156"/>
      <c r="L270" s="148"/>
      <c r="M270" s="148"/>
      <c r="N270" s="148"/>
      <c r="O270" s="148"/>
      <c r="P270" s="148"/>
      <c r="Q270" s="148"/>
      <c r="R270" s="148"/>
      <c r="S270" s="156"/>
      <c r="T270" s="156"/>
      <c r="U270" s="150"/>
      <c r="V270" s="156"/>
      <c r="W270" s="87"/>
    </row>
    <row r="271" spans="1:23" ht="21" customHeight="1" x14ac:dyDescent="0.25">
      <c r="A271" s="158"/>
      <c r="B271" s="158"/>
      <c r="C271" s="85"/>
      <c r="D271" s="175"/>
      <c r="E271" s="156"/>
      <c r="F271" s="148"/>
      <c r="G271" s="156"/>
      <c r="H271" s="148"/>
      <c r="I271" s="156"/>
      <c r="J271" s="156"/>
      <c r="K271" s="156"/>
      <c r="L271" s="148"/>
      <c r="M271" s="148"/>
      <c r="N271" s="148"/>
      <c r="O271" s="148"/>
      <c r="P271" s="148"/>
      <c r="Q271" s="148"/>
      <c r="R271" s="148"/>
      <c r="S271" s="156"/>
      <c r="T271" s="156"/>
      <c r="U271" s="150"/>
      <c r="V271" s="156"/>
      <c r="W271" s="87"/>
    </row>
    <row r="272" spans="1:23" ht="21" customHeight="1" x14ac:dyDescent="0.25">
      <c r="A272" s="158"/>
      <c r="B272" s="158"/>
      <c r="C272" s="85"/>
      <c r="D272" s="175"/>
      <c r="E272" s="156"/>
      <c r="F272" s="148"/>
      <c r="G272" s="156"/>
      <c r="H272" s="148"/>
      <c r="I272" s="156"/>
      <c r="J272" s="156"/>
      <c r="K272" s="156"/>
      <c r="L272" s="148"/>
      <c r="M272" s="148"/>
      <c r="N272" s="148"/>
      <c r="O272" s="148"/>
      <c r="P272" s="148"/>
      <c r="Q272" s="148"/>
      <c r="R272" s="148"/>
      <c r="S272" s="156"/>
      <c r="T272" s="156"/>
      <c r="U272" s="150"/>
      <c r="V272" s="156"/>
      <c r="W272" s="87"/>
    </row>
    <row r="273" spans="1:23" ht="21" customHeight="1" x14ac:dyDescent="0.25">
      <c r="A273" s="158"/>
      <c r="B273" s="158"/>
      <c r="C273" s="85"/>
      <c r="D273" s="175"/>
      <c r="E273" s="156"/>
      <c r="F273" s="148"/>
      <c r="G273" s="156"/>
      <c r="H273" s="148"/>
      <c r="I273" s="156"/>
      <c r="J273" s="156"/>
      <c r="K273" s="156"/>
      <c r="L273" s="148"/>
      <c r="M273" s="148"/>
      <c r="N273" s="148"/>
      <c r="O273" s="148"/>
      <c r="P273" s="148"/>
      <c r="Q273" s="148"/>
      <c r="R273" s="148"/>
      <c r="S273" s="156"/>
      <c r="T273" s="156"/>
      <c r="U273" s="150"/>
      <c r="V273" s="156"/>
      <c r="W273" s="87"/>
    </row>
    <row r="274" spans="1:23" ht="21" customHeight="1" x14ac:dyDescent="0.25">
      <c r="A274" s="158"/>
      <c r="B274" s="158"/>
      <c r="C274" s="85"/>
      <c r="D274" s="175"/>
      <c r="E274" s="156"/>
      <c r="F274" s="148"/>
      <c r="G274" s="156"/>
      <c r="H274" s="148"/>
      <c r="I274" s="156"/>
      <c r="J274" s="156"/>
      <c r="K274" s="156"/>
      <c r="L274" s="148"/>
      <c r="M274" s="148"/>
      <c r="N274" s="148"/>
      <c r="O274" s="148"/>
      <c r="P274" s="148"/>
      <c r="Q274" s="148"/>
      <c r="R274" s="148"/>
      <c r="S274" s="156"/>
      <c r="T274" s="156"/>
      <c r="U274" s="150"/>
      <c r="V274" s="156"/>
      <c r="W274" s="87"/>
    </row>
    <row r="275" spans="1:23" ht="21" customHeight="1" x14ac:dyDescent="0.25">
      <c r="A275" s="158"/>
      <c r="B275" s="158"/>
      <c r="C275" s="85"/>
      <c r="D275" s="175"/>
      <c r="E275" s="156"/>
      <c r="F275" s="148"/>
      <c r="G275" s="156"/>
      <c r="H275" s="148"/>
      <c r="I275" s="156"/>
      <c r="J275" s="156"/>
      <c r="K275" s="156"/>
      <c r="L275" s="148"/>
      <c r="M275" s="148"/>
      <c r="N275" s="148"/>
      <c r="O275" s="148"/>
      <c r="P275" s="148"/>
      <c r="Q275" s="148"/>
      <c r="R275" s="148"/>
      <c r="S275" s="156"/>
      <c r="T275" s="156"/>
      <c r="U275" s="150"/>
      <c r="V275" s="156"/>
      <c r="W275" s="87"/>
    </row>
    <row r="276" spans="1:23" ht="21" customHeight="1" x14ac:dyDescent="0.25">
      <c r="A276" s="158"/>
      <c r="B276" s="158"/>
      <c r="C276" s="85"/>
      <c r="D276" s="175"/>
      <c r="E276" s="156"/>
      <c r="F276" s="148"/>
      <c r="G276" s="156"/>
      <c r="H276" s="148"/>
      <c r="I276" s="156"/>
      <c r="J276" s="156"/>
      <c r="K276" s="156"/>
      <c r="L276" s="148"/>
      <c r="M276" s="148"/>
      <c r="N276" s="148"/>
      <c r="O276" s="148"/>
      <c r="P276" s="148"/>
      <c r="Q276" s="148"/>
      <c r="R276" s="148"/>
      <c r="S276" s="156"/>
      <c r="T276" s="156"/>
      <c r="U276" s="150"/>
      <c r="V276" s="156"/>
      <c r="W276" s="87"/>
    </row>
    <row r="277" spans="1:23" ht="21" customHeight="1" x14ac:dyDescent="0.25">
      <c r="A277" s="158"/>
      <c r="B277" s="158"/>
      <c r="C277" s="85"/>
      <c r="D277" s="175"/>
      <c r="E277" s="156"/>
      <c r="F277" s="148"/>
      <c r="G277" s="156"/>
      <c r="H277" s="148"/>
      <c r="I277" s="156"/>
      <c r="J277" s="156"/>
      <c r="K277" s="156"/>
      <c r="L277" s="148"/>
      <c r="M277" s="148"/>
      <c r="N277" s="148"/>
      <c r="O277" s="148"/>
      <c r="P277" s="148"/>
      <c r="Q277" s="148"/>
      <c r="R277" s="148"/>
      <c r="S277" s="156"/>
      <c r="T277" s="156"/>
      <c r="U277" s="150"/>
      <c r="V277" s="156"/>
      <c r="W277" s="87"/>
    </row>
    <row r="278" spans="1:23" ht="21" customHeight="1" x14ac:dyDescent="0.25">
      <c r="A278" s="158"/>
      <c r="B278" s="158"/>
      <c r="C278" s="85"/>
      <c r="D278" s="175"/>
      <c r="E278" s="156"/>
      <c r="F278" s="148"/>
      <c r="G278" s="156"/>
      <c r="H278" s="148"/>
      <c r="I278" s="156"/>
      <c r="J278" s="156"/>
      <c r="K278" s="156"/>
      <c r="L278" s="148"/>
      <c r="M278" s="148"/>
      <c r="N278" s="148"/>
      <c r="O278" s="148"/>
      <c r="P278" s="148"/>
      <c r="Q278" s="148"/>
      <c r="R278" s="148"/>
      <c r="S278" s="156"/>
      <c r="T278" s="156"/>
      <c r="U278" s="150"/>
      <c r="V278" s="156"/>
      <c r="W278" s="87"/>
    </row>
    <row r="279" spans="1:23" ht="21" customHeight="1" x14ac:dyDescent="0.25">
      <c r="A279" s="158"/>
      <c r="B279" s="158"/>
      <c r="C279" s="85"/>
      <c r="D279" s="175"/>
      <c r="E279" s="156"/>
      <c r="F279" s="148"/>
      <c r="G279" s="156"/>
      <c r="H279" s="148"/>
      <c r="I279" s="156"/>
      <c r="J279" s="156"/>
      <c r="K279" s="156"/>
      <c r="L279" s="148"/>
      <c r="M279" s="148"/>
      <c r="N279" s="148"/>
      <c r="O279" s="148"/>
      <c r="P279" s="148"/>
      <c r="Q279" s="148"/>
      <c r="R279" s="148"/>
      <c r="S279" s="156"/>
      <c r="T279" s="156"/>
      <c r="U279" s="150"/>
      <c r="V279" s="156"/>
      <c r="W279" s="87"/>
    </row>
    <row r="280" spans="1:23" ht="21" customHeight="1" x14ac:dyDescent="0.25">
      <c r="A280" s="158"/>
      <c r="B280" s="158"/>
      <c r="C280" s="85"/>
      <c r="D280" s="175"/>
      <c r="E280" s="156"/>
      <c r="F280" s="148"/>
      <c r="G280" s="156"/>
      <c r="H280" s="148"/>
      <c r="I280" s="156"/>
      <c r="J280" s="156"/>
      <c r="K280" s="156"/>
      <c r="L280" s="148"/>
      <c r="M280" s="148"/>
      <c r="N280" s="148"/>
      <c r="O280" s="148"/>
      <c r="P280" s="148"/>
      <c r="Q280" s="148"/>
      <c r="R280" s="148"/>
      <c r="S280" s="156"/>
      <c r="T280" s="156"/>
      <c r="U280" s="150"/>
      <c r="V280" s="156"/>
      <c r="W280" s="87"/>
    </row>
    <row r="281" spans="1:23" ht="21" customHeight="1" x14ac:dyDescent="0.25">
      <c r="A281" s="158"/>
      <c r="B281" s="158"/>
      <c r="C281" s="85"/>
      <c r="D281" s="175"/>
      <c r="E281" s="156"/>
      <c r="F281" s="148"/>
      <c r="G281" s="156"/>
      <c r="H281" s="148"/>
      <c r="I281" s="156"/>
      <c r="J281" s="156"/>
      <c r="K281" s="156"/>
      <c r="L281" s="148"/>
      <c r="M281" s="148"/>
      <c r="N281" s="148"/>
      <c r="O281" s="148"/>
      <c r="P281" s="148"/>
      <c r="Q281" s="148"/>
      <c r="R281" s="148"/>
      <c r="S281" s="156"/>
      <c r="T281" s="156"/>
      <c r="U281" s="150"/>
      <c r="V281" s="156"/>
      <c r="W281" s="87"/>
    </row>
    <row r="282" spans="1:23" ht="21" customHeight="1" x14ac:dyDescent="0.25">
      <c r="A282" s="158"/>
      <c r="B282" s="158"/>
      <c r="C282" s="85"/>
      <c r="D282" s="175"/>
      <c r="E282" s="156"/>
      <c r="F282" s="148"/>
      <c r="G282" s="156"/>
      <c r="H282" s="148"/>
      <c r="I282" s="156"/>
      <c r="J282" s="156"/>
      <c r="K282" s="156"/>
      <c r="L282" s="148"/>
      <c r="M282" s="148"/>
      <c r="N282" s="148"/>
      <c r="O282" s="148"/>
      <c r="P282" s="148"/>
      <c r="Q282" s="148"/>
      <c r="R282" s="148"/>
      <c r="S282" s="156"/>
      <c r="T282" s="156"/>
      <c r="U282" s="150"/>
      <c r="V282" s="156"/>
      <c r="W282" s="87"/>
    </row>
    <row r="283" spans="1:23" ht="21" customHeight="1" x14ac:dyDescent="0.25">
      <c r="A283" s="158"/>
      <c r="B283" s="158"/>
      <c r="C283" s="85"/>
      <c r="D283" s="175"/>
      <c r="E283" s="156"/>
      <c r="F283" s="148"/>
      <c r="G283" s="156"/>
      <c r="H283" s="148"/>
      <c r="I283" s="156"/>
      <c r="J283" s="156"/>
      <c r="K283" s="156"/>
      <c r="L283" s="148"/>
      <c r="M283" s="148"/>
      <c r="N283" s="148"/>
      <c r="O283" s="148"/>
      <c r="P283" s="148"/>
      <c r="Q283" s="148"/>
      <c r="R283" s="148"/>
      <c r="S283" s="156"/>
      <c r="T283" s="156"/>
      <c r="U283" s="150"/>
      <c r="V283" s="156"/>
      <c r="W283" s="87"/>
    </row>
    <row r="284" spans="1:23" ht="21" customHeight="1" x14ac:dyDescent="0.25">
      <c r="A284" s="158"/>
      <c r="B284" s="158"/>
      <c r="C284" s="85"/>
      <c r="D284" s="175"/>
      <c r="E284" s="156"/>
      <c r="F284" s="148"/>
      <c r="G284" s="156"/>
      <c r="H284" s="148"/>
      <c r="I284" s="156"/>
      <c r="J284" s="156"/>
      <c r="K284" s="156"/>
      <c r="L284" s="148"/>
      <c r="M284" s="148"/>
      <c r="N284" s="148"/>
      <c r="O284" s="148"/>
      <c r="P284" s="148"/>
      <c r="Q284" s="148"/>
      <c r="R284" s="148"/>
      <c r="S284" s="156"/>
      <c r="T284" s="156"/>
      <c r="U284" s="150"/>
      <c r="V284" s="156"/>
      <c r="W284" s="87"/>
    </row>
    <row r="285" spans="1:23" ht="21" customHeight="1" x14ac:dyDescent="0.25">
      <c r="A285" s="158"/>
      <c r="B285" s="158"/>
      <c r="C285" s="85"/>
      <c r="D285" s="175"/>
      <c r="E285" s="156"/>
      <c r="F285" s="148"/>
      <c r="G285" s="156"/>
      <c r="H285" s="148"/>
      <c r="I285" s="156"/>
      <c r="J285" s="156"/>
      <c r="K285" s="156"/>
      <c r="L285" s="148"/>
      <c r="M285" s="148"/>
      <c r="N285" s="148"/>
      <c r="O285" s="148"/>
      <c r="P285" s="148"/>
      <c r="Q285" s="148"/>
      <c r="R285" s="148"/>
      <c r="S285" s="156"/>
      <c r="T285" s="156"/>
      <c r="U285" s="150"/>
      <c r="V285" s="156"/>
      <c r="W285" s="87"/>
    </row>
    <row r="286" spans="1:23" ht="21" customHeight="1" x14ac:dyDescent="0.25">
      <c r="A286" s="158"/>
      <c r="B286" s="158"/>
      <c r="C286" s="85"/>
      <c r="D286" s="175"/>
      <c r="E286" s="156"/>
      <c r="F286" s="148"/>
      <c r="G286" s="156"/>
      <c r="H286" s="148"/>
      <c r="I286" s="156"/>
      <c r="J286" s="156"/>
      <c r="K286" s="156"/>
      <c r="L286" s="148"/>
      <c r="M286" s="148"/>
      <c r="N286" s="148"/>
      <c r="O286" s="148"/>
      <c r="P286" s="148"/>
      <c r="Q286" s="148"/>
      <c r="R286" s="148"/>
      <c r="S286" s="156"/>
      <c r="T286" s="156"/>
      <c r="U286" s="150"/>
      <c r="V286" s="156"/>
      <c r="W286" s="87"/>
    </row>
    <row r="287" spans="1:23" ht="21" customHeight="1" x14ac:dyDescent="0.25">
      <c r="A287" s="158"/>
      <c r="B287" s="158"/>
      <c r="C287" s="85"/>
      <c r="D287" s="175"/>
      <c r="E287" s="156"/>
      <c r="F287" s="148"/>
      <c r="G287" s="156"/>
      <c r="H287" s="148"/>
      <c r="I287" s="156"/>
      <c r="J287" s="156"/>
      <c r="K287" s="156"/>
      <c r="L287" s="148"/>
      <c r="M287" s="148"/>
      <c r="N287" s="148"/>
      <c r="O287" s="148"/>
      <c r="P287" s="148"/>
      <c r="Q287" s="148"/>
      <c r="R287" s="148"/>
      <c r="S287" s="156"/>
      <c r="T287" s="156"/>
      <c r="U287" s="150"/>
      <c r="V287" s="156"/>
      <c r="W287" s="87"/>
    </row>
    <row r="288" spans="1:23" ht="21" customHeight="1" x14ac:dyDescent="0.25">
      <c r="A288" s="158"/>
      <c r="B288" s="158"/>
      <c r="C288" s="85"/>
      <c r="D288" s="175"/>
      <c r="E288" s="156"/>
      <c r="F288" s="148"/>
      <c r="G288" s="156"/>
      <c r="H288" s="148"/>
      <c r="I288" s="156"/>
      <c r="J288" s="156"/>
      <c r="K288" s="156"/>
      <c r="L288" s="148"/>
      <c r="M288" s="148"/>
      <c r="N288" s="148"/>
      <c r="O288" s="148"/>
      <c r="P288" s="148"/>
      <c r="Q288" s="148"/>
      <c r="R288" s="148"/>
      <c r="S288" s="156"/>
      <c r="T288" s="156"/>
      <c r="U288" s="150"/>
      <c r="V288" s="156"/>
      <c r="W288" s="87"/>
    </row>
    <row r="289" spans="1:23" ht="21" customHeight="1" x14ac:dyDescent="0.25">
      <c r="A289" s="158"/>
      <c r="B289" s="158"/>
      <c r="C289" s="85"/>
      <c r="D289" s="175"/>
      <c r="E289" s="156"/>
      <c r="F289" s="148"/>
      <c r="G289" s="156"/>
      <c r="H289" s="148"/>
      <c r="I289" s="156"/>
      <c r="J289" s="156"/>
      <c r="K289" s="156"/>
      <c r="L289" s="148"/>
      <c r="M289" s="148"/>
      <c r="N289" s="148"/>
      <c r="O289" s="148"/>
      <c r="P289" s="148"/>
      <c r="Q289" s="148"/>
      <c r="R289" s="148"/>
      <c r="S289" s="156"/>
      <c r="T289" s="156"/>
      <c r="U289" s="150"/>
      <c r="V289" s="156"/>
      <c r="W289" s="87"/>
    </row>
    <row r="290" spans="1:23" ht="21" customHeight="1" x14ac:dyDescent="0.25">
      <c r="A290" s="158"/>
      <c r="B290" s="158"/>
      <c r="C290" s="85"/>
      <c r="D290" s="175"/>
      <c r="E290" s="156"/>
      <c r="F290" s="148"/>
      <c r="G290" s="156"/>
      <c r="H290" s="148"/>
      <c r="I290" s="156"/>
      <c r="J290" s="156"/>
      <c r="K290" s="156"/>
      <c r="L290" s="148"/>
      <c r="M290" s="148"/>
      <c r="N290" s="148"/>
      <c r="O290" s="148"/>
      <c r="P290" s="148"/>
      <c r="Q290" s="148"/>
      <c r="R290" s="148"/>
      <c r="S290" s="156"/>
      <c r="T290" s="156"/>
      <c r="U290" s="150"/>
      <c r="V290" s="156"/>
      <c r="W290" s="87"/>
    </row>
    <row r="291" spans="1:23" ht="21" customHeight="1" x14ac:dyDescent="0.25">
      <c r="A291" s="158"/>
      <c r="B291" s="158"/>
      <c r="C291" s="85"/>
      <c r="D291" s="175"/>
      <c r="E291" s="156"/>
      <c r="F291" s="148"/>
      <c r="G291" s="156"/>
      <c r="H291" s="148"/>
      <c r="I291" s="156"/>
      <c r="J291" s="156"/>
      <c r="K291" s="156"/>
      <c r="L291" s="148"/>
      <c r="M291" s="148"/>
      <c r="N291" s="148"/>
      <c r="O291" s="148"/>
      <c r="P291" s="148"/>
      <c r="Q291" s="148"/>
      <c r="R291" s="148"/>
      <c r="S291" s="156"/>
      <c r="T291" s="156"/>
      <c r="U291" s="150"/>
      <c r="V291" s="156"/>
      <c r="W291" s="87"/>
    </row>
    <row r="292" spans="1:23" ht="21" customHeight="1" x14ac:dyDescent="0.25">
      <c r="A292" s="158"/>
      <c r="B292" s="158"/>
      <c r="C292" s="85"/>
      <c r="D292" s="175"/>
      <c r="E292" s="156"/>
      <c r="F292" s="148"/>
      <c r="G292" s="156"/>
      <c r="H292" s="148"/>
      <c r="I292" s="156"/>
      <c r="J292" s="156"/>
      <c r="K292" s="156"/>
      <c r="L292" s="148"/>
      <c r="M292" s="148"/>
      <c r="N292" s="148"/>
      <c r="O292" s="148"/>
      <c r="P292" s="148"/>
      <c r="Q292" s="148"/>
      <c r="R292" s="148"/>
      <c r="S292" s="156"/>
      <c r="T292" s="156"/>
      <c r="U292" s="150"/>
      <c r="V292" s="156"/>
      <c r="W292" s="87"/>
    </row>
    <row r="293" spans="1:23" ht="21" customHeight="1" x14ac:dyDescent="0.25">
      <c r="A293" s="158"/>
      <c r="B293" s="158"/>
      <c r="C293" s="85"/>
      <c r="D293" s="175"/>
      <c r="E293" s="156"/>
      <c r="F293" s="148"/>
      <c r="G293" s="156"/>
      <c r="H293" s="148"/>
      <c r="I293" s="156"/>
      <c r="J293" s="156"/>
      <c r="K293" s="156"/>
      <c r="L293" s="148"/>
      <c r="M293" s="148"/>
      <c r="N293" s="148"/>
      <c r="O293" s="148"/>
      <c r="P293" s="148"/>
      <c r="Q293" s="148"/>
      <c r="R293" s="148"/>
      <c r="S293" s="156"/>
      <c r="T293" s="156"/>
      <c r="U293" s="150"/>
      <c r="V293" s="156"/>
      <c r="W293" s="87"/>
    </row>
    <row r="294" spans="1:23" ht="21" customHeight="1" x14ac:dyDescent="0.25">
      <c r="A294" s="158"/>
      <c r="B294" s="158"/>
      <c r="C294" s="85"/>
      <c r="D294" s="175"/>
      <c r="E294" s="156"/>
      <c r="F294" s="148"/>
      <c r="G294" s="156"/>
      <c r="H294" s="148"/>
      <c r="I294" s="156"/>
      <c r="J294" s="156"/>
      <c r="K294" s="156"/>
      <c r="L294" s="148"/>
      <c r="M294" s="148"/>
      <c r="N294" s="148"/>
      <c r="O294" s="148"/>
      <c r="P294" s="148"/>
      <c r="Q294" s="148"/>
      <c r="R294" s="148"/>
      <c r="S294" s="156"/>
      <c r="T294" s="156"/>
      <c r="U294" s="150"/>
      <c r="V294" s="156"/>
      <c r="W294" s="87"/>
    </row>
    <row r="295" spans="1:23" ht="21" customHeight="1" x14ac:dyDescent="0.25">
      <c r="A295" s="158"/>
      <c r="B295" s="158"/>
      <c r="C295" s="85"/>
      <c r="D295" s="175"/>
      <c r="E295" s="156"/>
      <c r="F295" s="148"/>
      <c r="G295" s="156"/>
      <c r="H295" s="148"/>
      <c r="I295" s="156"/>
      <c r="J295" s="156"/>
      <c r="K295" s="156"/>
      <c r="L295" s="148"/>
      <c r="M295" s="148"/>
      <c r="N295" s="148"/>
      <c r="O295" s="148"/>
      <c r="P295" s="148"/>
      <c r="Q295" s="148"/>
      <c r="R295" s="148"/>
      <c r="S295" s="156"/>
      <c r="T295" s="156"/>
      <c r="U295" s="150"/>
      <c r="V295" s="156"/>
      <c r="W295" s="87"/>
    </row>
    <row r="296" spans="1:23" ht="21" customHeight="1" x14ac:dyDescent="0.25">
      <c r="A296" s="158"/>
      <c r="B296" s="158"/>
      <c r="C296" s="85"/>
      <c r="D296" s="175"/>
      <c r="E296" s="156"/>
      <c r="F296" s="148"/>
      <c r="G296" s="156"/>
      <c r="H296" s="148"/>
      <c r="I296" s="156"/>
      <c r="J296" s="156"/>
      <c r="K296" s="156"/>
      <c r="L296" s="148"/>
      <c r="M296" s="148"/>
      <c r="N296" s="148"/>
      <c r="O296" s="148"/>
      <c r="P296" s="148"/>
      <c r="Q296" s="148"/>
      <c r="R296" s="148"/>
      <c r="S296" s="156"/>
      <c r="T296" s="156"/>
      <c r="U296" s="150"/>
      <c r="V296" s="156"/>
      <c r="W296" s="87"/>
    </row>
    <row r="297" spans="1:23" ht="21" customHeight="1" x14ac:dyDescent="0.25">
      <c r="A297" s="158"/>
      <c r="B297" s="158"/>
      <c r="C297" s="85"/>
      <c r="D297" s="175"/>
      <c r="E297" s="156"/>
      <c r="F297" s="148"/>
      <c r="G297" s="156"/>
      <c r="H297" s="148"/>
      <c r="I297" s="156"/>
      <c r="J297" s="156"/>
      <c r="K297" s="156"/>
      <c r="L297" s="148"/>
      <c r="M297" s="148"/>
      <c r="N297" s="148"/>
      <c r="O297" s="148"/>
      <c r="P297" s="148"/>
      <c r="Q297" s="148"/>
      <c r="R297" s="148"/>
      <c r="S297" s="156"/>
      <c r="T297" s="156"/>
      <c r="U297" s="150"/>
      <c r="V297" s="156"/>
      <c r="W297" s="87"/>
    </row>
    <row r="298" spans="1:23" ht="21" customHeight="1" x14ac:dyDescent="0.25">
      <c r="A298" s="158"/>
      <c r="B298" s="158"/>
      <c r="C298" s="85"/>
      <c r="D298" s="175"/>
      <c r="E298" s="156"/>
      <c r="F298" s="148"/>
      <c r="G298" s="156"/>
      <c r="H298" s="148"/>
      <c r="I298" s="156"/>
      <c r="J298" s="156"/>
      <c r="K298" s="156"/>
      <c r="L298" s="148"/>
      <c r="M298" s="148"/>
      <c r="N298" s="148"/>
      <c r="O298" s="148"/>
      <c r="P298" s="148"/>
      <c r="Q298" s="148"/>
      <c r="R298" s="148"/>
      <c r="S298" s="156"/>
      <c r="T298" s="156"/>
      <c r="U298" s="150"/>
      <c r="V298" s="156"/>
      <c r="W298" s="87"/>
    </row>
    <row r="299" spans="1:23" ht="21" customHeight="1" x14ac:dyDescent="0.25">
      <c r="A299" s="158"/>
      <c r="B299" s="158"/>
      <c r="C299" s="85"/>
      <c r="D299" s="175"/>
      <c r="E299" s="156"/>
      <c r="F299" s="148"/>
      <c r="G299" s="156"/>
      <c r="H299" s="148"/>
      <c r="I299" s="156"/>
      <c r="J299" s="156"/>
      <c r="K299" s="156"/>
      <c r="L299" s="148"/>
      <c r="M299" s="148"/>
      <c r="N299" s="148"/>
      <c r="O299" s="148"/>
      <c r="P299" s="148"/>
      <c r="Q299" s="148"/>
      <c r="R299" s="148"/>
      <c r="S299" s="156"/>
      <c r="T299" s="156"/>
      <c r="U299" s="150"/>
      <c r="V299" s="156"/>
      <c r="W299" s="87"/>
    </row>
    <row r="300" spans="1:23" ht="21" customHeight="1" x14ac:dyDescent="0.25">
      <c r="A300" s="158"/>
      <c r="B300" s="158"/>
      <c r="C300" s="85"/>
      <c r="D300" s="175"/>
      <c r="E300" s="156"/>
      <c r="F300" s="148"/>
      <c r="G300" s="156"/>
      <c r="H300" s="148"/>
      <c r="I300" s="156"/>
      <c r="J300" s="156"/>
      <c r="K300" s="156"/>
      <c r="L300" s="148"/>
      <c r="M300" s="148"/>
      <c r="N300" s="148"/>
      <c r="O300" s="148"/>
      <c r="P300" s="148"/>
      <c r="Q300" s="148"/>
      <c r="R300" s="148"/>
      <c r="S300" s="156"/>
      <c r="T300" s="156"/>
      <c r="U300" s="150"/>
      <c r="V300" s="156"/>
      <c r="W300" s="87"/>
    </row>
    <row r="301" spans="1:23" ht="21" customHeight="1" x14ac:dyDescent="0.25">
      <c r="A301" s="158"/>
      <c r="B301" s="158"/>
      <c r="C301" s="85"/>
      <c r="D301" s="175"/>
      <c r="E301" s="156"/>
      <c r="F301" s="148"/>
      <c r="G301" s="156"/>
      <c r="H301" s="148"/>
      <c r="I301" s="156"/>
      <c r="J301" s="156"/>
      <c r="K301" s="156"/>
      <c r="L301" s="148"/>
      <c r="M301" s="148"/>
      <c r="N301" s="148"/>
      <c r="O301" s="148"/>
      <c r="P301" s="148"/>
      <c r="Q301" s="148"/>
      <c r="R301" s="148"/>
      <c r="S301" s="156"/>
      <c r="T301" s="156"/>
      <c r="U301" s="150"/>
      <c r="V301" s="156"/>
      <c r="W301" s="87"/>
    </row>
    <row r="302" spans="1:23" ht="21" customHeight="1" x14ac:dyDescent="0.25">
      <c r="A302" s="158"/>
      <c r="B302" s="158"/>
      <c r="C302" s="85"/>
      <c r="D302" s="175"/>
      <c r="E302" s="156"/>
      <c r="F302" s="148"/>
      <c r="G302" s="156"/>
      <c r="H302" s="148"/>
      <c r="I302" s="156"/>
      <c r="J302" s="156"/>
      <c r="K302" s="156"/>
      <c r="L302" s="148"/>
      <c r="M302" s="148"/>
      <c r="N302" s="148"/>
      <c r="O302" s="148"/>
      <c r="P302" s="148"/>
      <c r="Q302" s="148"/>
      <c r="R302" s="148"/>
      <c r="S302" s="156"/>
      <c r="T302" s="156"/>
      <c r="U302" s="150"/>
      <c r="V302" s="156"/>
      <c r="W302" s="87"/>
    </row>
    <row r="303" spans="1:23" ht="21" customHeight="1" x14ac:dyDescent="0.25">
      <c r="A303" s="158"/>
      <c r="B303" s="158"/>
      <c r="C303" s="85"/>
      <c r="D303" s="175"/>
      <c r="E303" s="156"/>
      <c r="F303" s="148"/>
      <c r="G303" s="156"/>
      <c r="H303" s="148"/>
      <c r="I303" s="156"/>
      <c r="J303" s="156"/>
      <c r="K303" s="156"/>
      <c r="L303" s="148"/>
      <c r="M303" s="148"/>
      <c r="N303" s="148"/>
      <c r="O303" s="148"/>
      <c r="P303" s="148"/>
      <c r="Q303" s="148"/>
      <c r="R303" s="148"/>
      <c r="S303" s="156"/>
      <c r="T303" s="156"/>
      <c r="U303" s="150"/>
      <c r="V303" s="156"/>
      <c r="W303" s="87"/>
    </row>
    <row r="304" spans="1:23" ht="21" customHeight="1" x14ac:dyDescent="0.25">
      <c r="A304" s="158"/>
      <c r="B304" s="158"/>
      <c r="C304" s="85"/>
      <c r="D304" s="175"/>
      <c r="E304" s="156"/>
      <c r="F304" s="148"/>
      <c r="G304" s="156"/>
      <c r="H304" s="148"/>
      <c r="I304" s="156"/>
      <c r="J304" s="156"/>
      <c r="K304" s="156"/>
      <c r="L304" s="148"/>
      <c r="M304" s="148"/>
      <c r="N304" s="148"/>
      <c r="O304" s="148"/>
      <c r="P304" s="148"/>
      <c r="Q304" s="148"/>
      <c r="R304" s="148"/>
      <c r="S304" s="156"/>
      <c r="T304" s="156"/>
      <c r="U304" s="150"/>
      <c r="V304" s="156"/>
      <c r="W304" s="87"/>
    </row>
    <row r="305" spans="1:23" ht="21" customHeight="1" x14ac:dyDescent="0.25">
      <c r="A305" s="158"/>
      <c r="B305" s="158"/>
      <c r="C305" s="85"/>
      <c r="D305" s="175"/>
      <c r="E305" s="156"/>
      <c r="F305" s="148"/>
      <c r="G305" s="156"/>
      <c r="H305" s="148"/>
      <c r="I305" s="156"/>
      <c r="J305" s="156"/>
      <c r="K305" s="156"/>
      <c r="L305" s="148"/>
      <c r="M305" s="148"/>
      <c r="N305" s="148"/>
      <c r="O305" s="148"/>
      <c r="P305" s="148"/>
      <c r="Q305" s="148"/>
      <c r="R305" s="148"/>
      <c r="S305" s="156"/>
      <c r="T305" s="156"/>
      <c r="U305" s="150"/>
      <c r="V305" s="156"/>
      <c r="W305" s="87"/>
    </row>
    <row r="306" spans="1:23" ht="21" customHeight="1" x14ac:dyDescent="0.25">
      <c r="A306" s="158"/>
      <c r="B306" s="158"/>
      <c r="C306" s="85"/>
      <c r="D306" s="175"/>
      <c r="E306" s="156"/>
      <c r="F306" s="148"/>
      <c r="G306" s="156"/>
      <c r="H306" s="148"/>
      <c r="I306" s="156"/>
      <c r="J306" s="156"/>
      <c r="K306" s="156"/>
      <c r="L306" s="148"/>
      <c r="M306" s="148"/>
      <c r="N306" s="148"/>
      <c r="O306" s="148"/>
      <c r="P306" s="148"/>
      <c r="Q306" s="148"/>
      <c r="R306" s="148"/>
      <c r="S306" s="156"/>
      <c r="T306" s="156"/>
      <c r="U306" s="150"/>
      <c r="V306" s="156"/>
      <c r="W306" s="87"/>
    </row>
    <row r="307" spans="1:23" ht="21" customHeight="1" x14ac:dyDescent="0.25">
      <c r="A307" s="158"/>
      <c r="B307" s="158"/>
      <c r="C307" s="85"/>
      <c r="D307" s="175"/>
      <c r="E307" s="156"/>
      <c r="F307" s="148"/>
      <c r="G307" s="156"/>
      <c r="H307" s="148"/>
      <c r="I307" s="156"/>
      <c r="J307" s="156"/>
      <c r="K307" s="156"/>
      <c r="L307" s="148"/>
      <c r="M307" s="148"/>
      <c r="N307" s="148"/>
      <c r="O307" s="148"/>
      <c r="P307" s="148"/>
      <c r="Q307" s="148"/>
      <c r="R307" s="148"/>
      <c r="S307" s="156"/>
      <c r="T307" s="156"/>
      <c r="U307" s="150"/>
      <c r="V307" s="156"/>
      <c r="W307" s="87"/>
    </row>
    <row r="308" spans="1:23" ht="21" customHeight="1" x14ac:dyDescent="0.25">
      <c r="A308" s="158"/>
      <c r="B308" s="158"/>
      <c r="C308" s="85"/>
      <c r="D308" s="175"/>
      <c r="E308" s="156"/>
      <c r="F308" s="148"/>
      <c r="G308" s="156"/>
      <c r="H308" s="148"/>
      <c r="I308" s="156"/>
      <c r="J308" s="156"/>
      <c r="K308" s="156"/>
      <c r="L308" s="148"/>
      <c r="M308" s="148"/>
      <c r="N308" s="148"/>
      <c r="O308" s="148"/>
      <c r="P308" s="148"/>
      <c r="Q308" s="148"/>
      <c r="R308" s="148"/>
      <c r="S308" s="156"/>
      <c r="T308" s="156"/>
      <c r="U308" s="150"/>
      <c r="V308" s="156"/>
      <c r="W308" s="87"/>
    </row>
    <row r="309" spans="1:23" ht="21" customHeight="1" x14ac:dyDescent="0.25">
      <c r="A309" s="158"/>
      <c r="B309" s="158"/>
      <c r="C309" s="85"/>
      <c r="D309" s="175"/>
      <c r="E309" s="156"/>
      <c r="F309" s="148"/>
      <c r="G309" s="156"/>
      <c r="H309" s="148"/>
      <c r="I309" s="156"/>
      <c r="J309" s="156"/>
      <c r="K309" s="156"/>
      <c r="L309" s="148"/>
      <c r="M309" s="148"/>
      <c r="N309" s="148"/>
      <c r="O309" s="148"/>
      <c r="P309" s="148"/>
      <c r="Q309" s="148"/>
      <c r="R309" s="148"/>
      <c r="S309" s="156"/>
      <c r="T309" s="156"/>
      <c r="U309" s="150"/>
      <c r="V309" s="156"/>
      <c r="W309" s="87"/>
    </row>
    <row r="310" spans="1:23" ht="21" customHeight="1" x14ac:dyDescent="0.25">
      <c r="A310" s="158"/>
      <c r="B310" s="158"/>
      <c r="C310" s="85"/>
      <c r="D310" s="175"/>
      <c r="E310" s="156"/>
      <c r="F310" s="148"/>
      <c r="G310" s="156"/>
      <c r="H310" s="148"/>
      <c r="I310" s="156"/>
      <c r="J310" s="156"/>
      <c r="K310" s="156"/>
      <c r="L310" s="148"/>
      <c r="M310" s="148"/>
      <c r="N310" s="148"/>
      <c r="O310" s="148"/>
      <c r="P310" s="148"/>
      <c r="Q310" s="148"/>
      <c r="R310" s="148"/>
      <c r="S310" s="156"/>
      <c r="T310" s="156"/>
      <c r="U310" s="150"/>
      <c r="V310" s="156"/>
      <c r="W310" s="87"/>
    </row>
    <row r="311" spans="1:23" ht="21" customHeight="1" x14ac:dyDescent="0.25">
      <c r="A311" s="158"/>
      <c r="B311" s="158"/>
      <c r="C311" s="85"/>
      <c r="D311" s="175"/>
      <c r="E311" s="156"/>
      <c r="F311" s="148"/>
      <c r="G311" s="156"/>
      <c r="H311" s="148"/>
      <c r="I311" s="156"/>
      <c r="J311" s="156"/>
      <c r="K311" s="156"/>
      <c r="L311" s="148"/>
      <c r="M311" s="148"/>
      <c r="N311" s="148"/>
      <c r="O311" s="148"/>
      <c r="P311" s="148"/>
      <c r="Q311" s="148"/>
      <c r="R311" s="148"/>
      <c r="S311" s="156"/>
      <c r="T311" s="156"/>
      <c r="U311" s="150"/>
      <c r="V311" s="156"/>
      <c r="W311" s="87"/>
    </row>
    <row r="312" spans="1:23" ht="21" customHeight="1" x14ac:dyDescent="0.25">
      <c r="A312" s="158"/>
      <c r="B312" s="158"/>
      <c r="C312" s="85"/>
      <c r="D312" s="175"/>
      <c r="E312" s="156"/>
      <c r="F312" s="148"/>
      <c r="G312" s="156"/>
      <c r="H312" s="148"/>
      <c r="I312" s="156"/>
      <c r="J312" s="156"/>
      <c r="K312" s="156"/>
      <c r="L312" s="148"/>
      <c r="M312" s="148"/>
      <c r="N312" s="148"/>
      <c r="O312" s="148"/>
      <c r="P312" s="148"/>
      <c r="Q312" s="148"/>
      <c r="R312" s="148"/>
      <c r="S312" s="156"/>
      <c r="T312" s="156"/>
      <c r="U312" s="150"/>
      <c r="V312" s="156"/>
      <c r="W312" s="87"/>
    </row>
    <row r="313" spans="1:23" ht="21" customHeight="1" x14ac:dyDescent="0.25">
      <c r="A313" s="158"/>
      <c r="B313" s="158"/>
      <c r="C313" s="85"/>
      <c r="D313" s="175"/>
      <c r="E313" s="156"/>
      <c r="F313" s="148"/>
      <c r="G313" s="156"/>
      <c r="H313" s="148"/>
      <c r="I313" s="156"/>
      <c r="J313" s="156"/>
      <c r="K313" s="156"/>
      <c r="L313" s="148"/>
      <c r="M313" s="148"/>
      <c r="N313" s="148"/>
      <c r="O313" s="148"/>
      <c r="P313" s="148"/>
      <c r="Q313" s="148"/>
      <c r="R313" s="148"/>
      <c r="S313" s="156"/>
      <c r="T313" s="156"/>
      <c r="U313" s="150"/>
      <c r="V313" s="156"/>
      <c r="W313" s="87"/>
    </row>
    <row r="314" spans="1:23" ht="21" customHeight="1" x14ac:dyDescent="0.25">
      <c r="A314" s="158"/>
      <c r="B314" s="158"/>
      <c r="C314" s="85"/>
      <c r="D314" s="175"/>
      <c r="E314" s="156"/>
      <c r="F314" s="148"/>
      <c r="G314" s="156"/>
      <c r="H314" s="148"/>
      <c r="I314" s="156"/>
      <c r="J314" s="156"/>
      <c r="K314" s="156"/>
      <c r="L314" s="148"/>
      <c r="M314" s="148"/>
      <c r="N314" s="148"/>
      <c r="O314" s="148"/>
      <c r="P314" s="148"/>
      <c r="Q314" s="148"/>
      <c r="R314" s="148"/>
      <c r="S314" s="156"/>
      <c r="T314" s="156"/>
      <c r="U314" s="150"/>
      <c r="V314" s="156"/>
      <c r="W314" s="87"/>
    </row>
    <row r="315" spans="1:23" ht="21" customHeight="1" x14ac:dyDescent="0.25">
      <c r="A315" s="158"/>
      <c r="B315" s="158"/>
      <c r="C315" s="85"/>
      <c r="D315" s="175"/>
      <c r="E315" s="156"/>
      <c r="F315" s="148"/>
      <c r="G315" s="156"/>
      <c r="H315" s="148"/>
      <c r="I315" s="156"/>
      <c r="J315" s="156"/>
      <c r="K315" s="156"/>
      <c r="L315" s="148"/>
      <c r="M315" s="148"/>
      <c r="N315" s="148"/>
      <c r="O315" s="148"/>
      <c r="P315" s="148"/>
      <c r="Q315" s="148"/>
      <c r="R315" s="148"/>
      <c r="S315" s="156"/>
      <c r="T315" s="156"/>
      <c r="U315" s="150"/>
      <c r="V315" s="156"/>
      <c r="W315" s="87"/>
    </row>
    <row r="316" spans="1:23" ht="21" customHeight="1" x14ac:dyDescent="0.25">
      <c r="A316" s="158"/>
      <c r="B316" s="158"/>
      <c r="C316" s="85"/>
      <c r="D316" s="175"/>
      <c r="E316" s="156"/>
      <c r="F316" s="148"/>
      <c r="G316" s="156"/>
      <c r="H316" s="148"/>
      <c r="I316" s="156"/>
      <c r="J316" s="156"/>
      <c r="K316" s="156"/>
      <c r="L316" s="148"/>
      <c r="M316" s="148"/>
      <c r="N316" s="148"/>
      <c r="O316" s="148"/>
      <c r="P316" s="148"/>
      <c r="Q316" s="148"/>
      <c r="R316" s="148"/>
      <c r="S316" s="156"/>
      <c r="T316" s="156"/>
      <c r="U316" s="150"/>
      <c r="V316" s="156"/>
      <c r="W316" s="87"/>
    </row>
    <row r="317" spans="1:23" ht="21" customHeight="1" x14ac:dyDescent="0.25">
      <c r="A317" s="158"/>
      <c r="B317" s="158"/>
      <c r="C317" s="85"/>
      <c r="D317" s="175"/>
      <c r="E317" s="156"/>
      <c r="F317" s="148"/>
      <c r="G317" s="156"/>
      <c r="H317" s="148"/>
      <c r="I317" s="156"/>
      <c r="J317" s="156"/>
      <c r="K317" s="156"/>
      <c r="L317" s="148"/>
      <c r="M317" s="148"/>
      <c r="N317" s="148"/>
      <c r="O317" s="148"/>
      <c r="P317" s="148"/>
      <c r="Q317" s="148"/>
      <c r="R317" s="148"/>
      <c r="S317" s="156"/>
      <c r="T317" s="156"/>
      <c r="U317" s="150"/>
      <c r="V317" s="156"/>
      <c r="W317" s="87"/>
    </row>
    <row r="318" spans="1:23" ht="21" customHeight="1" x14ac:dyDescent="0.25">
      <c r="A318" s="158"/>
      <c r="B318" s="158"/>
      <c r="C318" s="85"/>
      <c r="D318" s="175"/>
      <c r="E318" s="156"/>
      <c r="F318" s="148"/>
      <c r="G318" s="156"/>
      <c r="H318" s="148"/>
      <c r="I318" s="156"/>
      <c r="J318" s="156"/>
      <c r="K318" s="156"/>
      <c r="L318" s="148"/>
      <c r="M318" s="148"/>
      <c r="N318" s="148"/>
      <c r="O318" s="148"/>
      <c r="P318" s="148"/>
      <c r="Q318" s="148"/>
      <c r="R318" s="148"/>
      <c r="S318" s="156"/>
      <c r="T318" s="156"/>
      <c r="U318" s="150"/>
      <c r="V318" s="156"/>
      <c r="W318" s="87"/>
    </row>
    <row r="319" spans="1:23" ht="21" customHeight="1" x14ac:dyDescent="0.25">
      <c r="A319" s="158"/>
      <c r="B319" s="158"/>
      <c r="C319" s="85"/>
      <c r="D319" s="175"/>
      <c r="E319" s="156"/>
      <c r="F319" s="148"/>
      <c r="G319" s="156"/>
      <c r="H319" s="148"/>
      <c r="I319" s="156"/>
      <c r="J319" s="156"/>
      <c r="K319" s="156"/>
      <c r="L319" s="148"/>
      <c r="M319" s="148"/>
      <c r="N319" s="148"/>
      <c r="O319" s="148"/>
      <c r="P319" s="148"/>
      <c r="Q319" s="148"/>
      <c r="R319" s="148"/>
      <c r="S319" s="156"/>
      <c r="T319" s="156"/>
      <c r="U319" s="150"/>
      <c r="V319" s="156"/>
      <c r="W319" s="87"/>
    </row>
    <row r="320" spans="1:23" ht="21" customHeight="1" x14ac:dyDescent="0.25">
      <c r="A320" s="158"/>
      <c r="B320" s="158"/>
      <c r="C320" s="85"/>
      <c r="D320" s="175"/>
      <c r="E320" s="156"/>
      <c r="F320" s="148"/>
      <c r="G320" s="156"/>
      <c r="H320" s="148"/>
      <c r="I320" s="156"/>
      <c r="J320" s="156"/>
      <c r="K320" s="156"/>
      <c r="L320" s="148"/>
      <c r="M320" s="148"/>
      <c r="N320" s="148"/>
      <c r="O320" s="148"/>
      <c r="P320" s="148"/>
      <c r="Q320" s="148"/>
      <c r="R320" s="148"/>
      <c r="S320" s="156"/>
      <c r="T320" s="156"/>
      <c r="U320" s="150"/>
      <c r="V320" s="156"/>
      <c r="W320" s="87"/>
    </row>
    <row r="321" spans="1:23" ht="21" customHeight="1" x14ac:dyDescent="0.25">
      <c r="A321" s="158"/>
      <c r="B321" s="158"/>
      <c r="C321" s="85"/>
      <c r="D321" s="175"/>
      <c r="E321" s="156"/>
      <c r="F321" s="148"/>
      <c r="G321" s="156"/>
      <c r="H321" s="148"/>
      <c r="I321" s="156"/>
      <c r="J321" s="156"/>
      <c r="K321" s="156"/>
      <c r="L321" s="148"/>
      <c r="M321" s="148"/>
      <c r="N321" s="148"/>
      <c r="O321" s="148"/>
      <c r="P321" s="148"/>
      <c r="Q321" s="148"/>
      <c r="R321" s="148"/>
      <c r="S321" s="156"/>
      <c r="T321" s="156"/>
      <c r="U321" s="150"/>
      <c r="V321" s="156"/>
      <c r="W321" s="87"/>
    </row>
    <row r="322" spans="1:23" ht="21" customHeight="1" x14ac:dyDescent="0.25">
      <c r="A322" s="158"/>
      <c r="B322" s="158"/>
      <c r="C322" s="85"/>
      <c r="D322" s="175"/>
      <c r="E322" s="156"/>
      <c r="F322" s="148"/>
      <c r="G322" s="156"/>
      <c r="H322" s="148"/>
      <c r="I322" s="156"/>
      <c r="J322" s="156"/>
      <c r="K322" s="156"/>
      <c r="L322" s="148"/>
      <c r="M322" s="148"/>
      <c r="N322" s="148"/>
      <c r="O322" s="148"/>
      <c r="P322" s="148"/>
      <c r="Q322" s="148"/>
      <c r="R322" s="148"/>
      <c r="S322" s="156"/>
      <c r="T322" s="156"/>
      <c r="U322" s="150"/>
      <c r="V322" s="156"/>
      <c r="W322" s="87"/>
    </row>
    <row r="323" spans="1:23" ht="21" customHeight="1" x14ac:dyDescent="0.25">
      <c r="A323" s="158"/>
      <c r="B323" s="158"/>
      <c r="C323" s="85"/>
      <c r="D323" s="175"/>
      <c r="E323" s="156"/>
      <c r="F323" s="148"/>
      <c r="G323" s="156"/>
      <c r="H323" s="148"/>
      <c r="I323" s="156"/>
      <c r="J323" s="156"/>
      <c r="K323" s="156"/>
      <c r="L323" s="148"/>
      <c r="M323" s="148"/>
      <c r="N323" s="148"/>
      <c r="O323" s="148"/>
      <c r="P323" s="148"/>
      <c r="Q323" s="148"/>
      <c r="R323" s="148"/>
      <c r="S323" s="156"/>
      <c r="T323" s="156"/>
      <c r="U323" s="150"/>
      <c r="V323" s="156"/>
      <c r="W323" s="87"/>
    </row>
    <row r="324" spans="1:23" ht="21" customHeight="1" x14ac:dyDescent="0.25">
      <c r="A324" s="158"/>
      <c r="B324" s="158"/>
      <c r="C324" s="85"/>
      <c r="D324" s="175"/>
      <c r="E324" s="156"/>
      <c r="F324" s="148"/>
      <c r="G324" s="156"/>
      <c r="H324" s="148"/>
      <c r="I324" s="156"/>
      <c r="J324" s="156"/>
      <c r="K324" s="156"/>
      <c r="L324" s="148"/>
      <c r="M324" s="148"/>
      <c r="N324" s="148"/>
      <c r="O324" s="148"/>
      <c r="P324" s="148"/>
      <c r="Q324" s="148"/>
      <c r="R324" s="148"/>
      <c r="S324" s="156"/>
      <c r="T324" s="156"/>
      <c r="U324" s="150"/>
      <c r="V324" s="156"/>
      <c r="W324" s="87"/>
    </row>
    <row r="325" spans="1:23" ht="21" customHeight="1" x14ac:dyDescent="0.25">
      <c r="A325" s="158"/>
      <c r="B325" s="158"/>
      <c r="C325" s="85"/>
      <c r="D325" s="175"/>
      <c r="E325" s="156"/>
      <c r="F325" s="148"/>
      <c r="G325" s="156"/>
      <c r="H325" s="148"/>
      <c r="I325" s="156"/>
      <c r="J325" s="156"/>
      <c r="K325" s="156"/>
      <c r="L325" s="148"/>
      <c r="M325" s="148"/>
      <c r="N325" s="148"/>
      <c r="O325" s="148"/>
      <c r="P325" s="148"/>
      <c r="Q325" s="148"/>
      <c r="R325" s="148"/>
      <c r="S325" s="156"/>
      <c r="T325" s="156"/>
      <c r="U325" s="150"/>
      <c r="V325" s="156"/>
      <c r="W325" s="87"/>
    </row>
    <row r="326" spans="1:23" ht="21" customHeight="1" x14ac:dyDescent="0.25">
      <c r="A326" s="158"/>
      <c r="B326" s="158"/>
      <c r="C326" s="85"/>
      <c r="D326" s="175"/>
      <c r="E326" s="156"/>
      <c r="F326" s="148"/>
      <c r="G326" s="156"/>
      <c r="H326" s="148"/>
      <c r="I326" s="156"/>
      <c r="J326" s="156"/>
      <c r="K326" s="156"/>
      <c r="L326" s="148"/>
      <c r="M326" s="148"/>
      <c r="N326" s="148"/>
      <c r="O326" s="148"/>
      <c r="P326" s="148"/>
      <c r="Q326" s="148"/>
      <c r="R326" s="148"/>
      <c r="S326" s="156"/>
      <c r="T326" s="156"/>
      <c r="U326" s="150"/>
      <c r="V326" s="156"/>
      <c r="W326" s="87"/>
    </row>
    <row r="327" spans="1:23" ht="21" customHeight="1" x14ac:dyDescent="0.25">
      <c r="A327" s="158"/>
      <c r="B327" s="158"/>
      <c r="C327" s="85"/>
      <c r="D327" s="175"/>
      <c r="E327" s="156"/>
      <c r="F327" s="148"/>
      <c r="G327" s="156"/>
      <c r="H327" s="148"/>
      <c r="I327" s="156"/>
      <c r="J327" s="156"/>
      <c r="K327" s="156"/>
      <c r="L327" s="148"/>
      <c r="M327" s="148"/>
      <c r="N327" s="148"/>
      <c r="O327" s="148"/>
      <c r="P327" s="148"/>
      <c r="Q327" s="148"/>
      <c r="R327" s="148"/>
      <c r="S327" s="156"/>
      <c r="T327" s="156"/>
      <c r="U327" s="150"/>
      <c r="V327" s="156"/>
      <c r="W327" s="87"/>
    </row>
    <row r="328" spans="1:23" ht="21" customHeight="1" x14ac:dyDescent="0.25">
      <c r="A328" s="158"/>
      <c r="B328" s="158"/>
      <c r="C328" s="85"/>
      <c r="D328" s="175"/>
      <c r="E328" s="156"/>
      <c r="F328" s="148"/>
      <c r="G328" s="156"/>
      <c r="H328" s="148"/>
      <c r="I328" s="156"/>
      <c r="J328" s="156"/>
      <c r="K328" s="156"/>
      <c r="L328" s="148"/>
      <c r="M328" s="148"/>
      <c r="N328" s="148"/>
      <c r="O328" s="148"/>
      <c r="P328" s="148"/>
      <c r="Q328" s="148"/>
      <c r="R328" s="148"/>
      <c r="S328" s="156"/>
      <c r="T328" s="156"/>
      <c r="U328" s="150"/>
      <c r="V328" s="156"/>
      <c r="W328" s="87"/>
    </row>
    <row r="329" spans="1:23" ht="21" customHeight="1" x14ac:dyDescent="0.25">
      <c r="A329" s="158"/>
      <c r="B329" s="158"/>
      <c r="C329" s="85"/>
      <c r="D329" s="175"/>
      <c r="E329" s="156"/>
      <c r="F329" s="148"/>
      <c r="G329" s="156"/>
      <c r="H329" s="148"/>
      <c r="I329" s="156"/>
      <c r="J329" s="156"/>
      <c r="K329" s="156"/>
      <c r="L329" s="148"/>
      <c r="M329" s="148"/>
      <c r="N329" s="148"/>
      <c r="O329" s="148"/>
      <c r="P329" s="148"/>
      <c r="Q329" s="148"/>
      <c r="R329" s="148"/>
      <c r="S329" s="156"/>
      <c r="T329" s="156"/>
      <c r="U329" s="150"/>
      <c r="V329" s="156"/>
      <c r="W329" s="87"/>
    </row>
    <row r="330" spans="1:23" ht="21" customHeight="1" x14ac:dyDescent="0.25">
      <c r="A330" s="158"/>
      <c r="B330" s="158"/>
      <c r="C330" s="85"/>
      <c r="D330" s="175"/>
      <c r="E330" s="156"/>
      <c r="F330" s="148"/>
      <c r="G330" s="156"/>
      <c r="H330" s="148"/>
      <c r="I330" s="156"/>
      <c r="J330" s="156"/>
      <c r="K330" s="156"/>
      <c r="L330" s="148"/>
      <c r="M330" s="148"/>
      <c r="N330" s="148"/>
      <c r="O330" s="148"/>
      <c r="P330" s="148"/>
      <c r="Q330" s="148"/>
      <c r="R330" s="148"/>
      <c r="S330" s="156"/>
      <c r="T330" s="156"/>
      <c r="U330" s="150"/>
      <c r="V330" s="156"/>
      <c r="W330" s="87"/>
    </row>
    <row r="331" spans="1:23" ht="21" customHeight="1" x14ac:dyDescent="0.25">
      <c r="A331" s="158"/>
      <c r="B331" s="158"/>
      <c r="C331" s="85"/>
      <c r="D331" s="175"/>
      <c r="E331" s="156"/>
      <c r="F331" s="148"/>
      <c r="G331" s="156"/>
      <c r="H331" s="148"/>
      <c r="I331" s="156"/>
      <c r="J331" s="156"/>
      <c r="K331" s="156"/>
      <c r="L331" s="148"/>
      <c r="M331" s="148"/>
      <c r="N331" s="148"/>
      <c r="O331" s="148"/>
      <c r="P331" s="148"/>
      <c r="Q331" s="148"/>
      <c r="R331" s="148"/>
      <c r="S331" s="156"/>
      <c r="T331" s="156"/>
      <c r="U331" s="150"/>
      <c r="V331" s="156"/>
      <c r="W331" s="87"/>
    </row>
    <row r="332" spans="1:23" ht="21" customHeight="1" x14ac:dyDescent="0.25">
      <c r="A332" s="158"/>
      <c r="B332" s="158"/>
      <c r="C332" s="85"/>
      <c r="D332" s="175"/>
      <c r="E332" s="156"/>
      <c r="F332" s="148"/>
      <c r="G332" s="156"/>
      <c r="H332" s="148"/>
      <c r="I332" s="156"/>
      <c r="J332" s="156"/>
      <c r="K332" s="156"/>
      <c r="L332" s="148"/>
      <c r="M332" s="148"/>
      <c r="N332" s="148"/>
      <c r="O332" s="148"/>
      <c r="P332" s="148"/>
      <c r="Q332" s="148"/>
      <c r="R332" s="148"/>
      <c r="S332" s="156"/>
      <c r="T332" s="156"/>
      <c r="U332" s="150"/>
      <c r="V332" s="156"/>
      <c r="W332" s="87"/>
    </row>
    <row r="333" spans="1:23" ht="21" customHeight="1" x14ac:dyDescent="0.25">
      <c r="A333" s="158"/>
      <c r="B333" s="158"/>
      <c r="C333" s="85"/>
      <c r="D333" s="175"/>
      <c r="E333" s="156"/>
      <c r="F333" s="148"/>
      <c r="G333" s="156"/>
      <c r="H333" s="148"/>
      <c r="I333" s="156"/>
      <c r="J333" s="156"/>
      <c r="K333" s="156"/>
      <c r="L333" s="148"/>
      <c r="M333" s="148"/>
      <c r="N333" s="148"/>
      <c r="O333" s="148"/>
      <c r="P333" s="148"/>
      <c r="Q333" s="148"/>
      <c r="R333" s="148"/>
      <c r="S333" s="156"/>
      <c r="T333" s="156"/>
      <c r="U333" s="150"/>
      <c r="V333" s="156"/>
      <c r="W333" s="87"/>
    </row>
    <row r="334" spans="1:23" ht="21" customHeight="1" x14ac:dyDescent="0.25">
      <c r="A334" s="158"/>
      <c r="B334" s="158"/>
      <c r="C334" s="85"/>
      <c r="D334" s="175"/>
      <c r="E334" s="156"/>
      <c r="F334" s="148"/>
      <c r="G334" s="156"/>
      <c r="H334" s="148"/>
      <c r="I334" s="156"/>
      <c r="J334" s="156"/>
      <c r="K334" s="156"/>
      <c r="L334" s="148"/>
      <c r="M334" s="148"/>
      <c r="N334" s="148"/>
      <c r="O334" s="148"/>
      <c r="P334" s="148"/>
      <c r="Q334" s="148"/>
      <c r="R334" s="148"/>
      <c r="S334" s="156"/>
      <c r="T334" s="156"/>
      <c r="U334" s="150"/>
      <c r="V334" s="156"/>
      <c r="W334" s="87"/>
    </row>
    <row r="335" spans="1:23" ht="21" customHeight="1" x14ac:dyDescent="0.25">
      <c r="A335" s="158"/>
      <c r="B335" s="158"/>
      <c r="C335" s="85"/>
      <c r="D335" s="175"/>
      <c r="E335" s="156"/>
      <c r="F335" s="148"/>
      <c r="G335" s="156"/>
      <c r="H335" s="148"/>
      <c r="I335" s="156"/>
      <c r="J335" s="156"/>
      <c r="K335" s="156"/>
      <c r="L335" s="148"/>
      <c r="M335" s="148"/>
      <c r="N335" s="148"/>
      <c r="O335" s="148"/>
      <c r="P335" s="148"/>
      <c r="Q335" s="148"/>
      <c r="R335" s="148"/>
      <c r="S335" s="156"/>
      <c r="T335" s="156"/>
      <c r="U335" s="150"/>
      <c r="V335" s="156"/>
      <c r="W335" s="87"/>
    </row>
    <row r="336" spans="1:23" ht="21" customHeight="1" x14ac:dyDescent="0.25">
      <c r="A336" s="158"/>
      <c r="B336" s="158"/>
      <c r="C336" s="85"/>
      <c r="D336" s="175"/>
      <c r="E336" s="156"/>
      <c r="F336" s="148"/>
      <c r="G336" s="156"/>
      <c r="H336" s="148"/>
      <c r="I336" s="156"/>
      <c r="J336" s="156"/>
      <c r="K336" s="156"/>
      <c r="L336" s="148"/>
      <c r="M336" s="148"/>
      <c r="N336" s="148"/>
      <c r="O336" s="148"/>
      <c r="P336" s="148"/>
      <c r="Q336" s="148"/>
      <c r="R336" s="148"/>
      <c r="S336" s="156"/>
      <c r="T336" s="156"/>
      <c r="U336" s="150"/>
      <c r="V336" s="156"/>
      <c r="W336" s="87"/>
    </row>
    <row r="337" spans="1:23" ht="21" customHeight="1" x14ac:dyDescent="0.25">
      <c r="A337" s="158"/>
      <c r="B337" s="158"/>
      <c r="C337" s="85"/>
      <c r="D337" s="175"/>
      <c r="E337" s="156"/>
      <c r="F337" s="148"/>
      <c r="G337" s="156"/>
      <c r="H337" s="148"/>
      <c r="I337" s="156"/>
      <c r="J337" s="156"/>
      <c r="K337" s="156"/>
      <c r="L337" s="148"/>
      <c r="M337" s="148"/>
      <c r="N337" s="148"/>
      <c r="O337" s="148"/>
      <c r="P337" s="148"/>
      <c r="Q337" s="148"/>
      <c r="R337" s="148"/>
      <c r="S337" s="156"/>
      <c r="T337" s="156"/>
      <c r="U337" s="150"/>
      <c r="V337" s="156"/>
      <c r="W337" s="87"/>
    </row>
    <row r="338" spans="1:23" ht="21" customHeight="1" x14ac:dyDescent="0.25">
      <c r="A338" s="158"/>
      <c r="B338" s="158"/>
      <c r="C338" s="85"/>
      <c r="D338" s="175"/>
      <c r="E338" s="156"/>
      <c r="F338" s="148"/>
      <c r="G338" s="156"/>
      <c r="H338" s="148"/>
      <c r="I338" s="156"/>
      <c r="J338" s="156"/>
      <c r="K338" s="156"/>
      <c r="L338" s="148"/>
      <c r="M338" s="148"/>
      <c r="N338" s="148"/>
      <c r="O338" s="148"/>
      <c r="P338" s="148"/>
      <c r="Q338" s="148"/>
      <c r="R338" s="148"/>
      <c r="S338" s="156"/>
      <c r="T338" s="156"/>
      <c r="U338" s="150"/>
      <c r="V338" s="156"/>
      <c r="W338" s="87"/>
    </row>
    <row r="339" spans="1:23" ht="21" customHeight="1" x14ac:dyDescent="0.25">
      <c r="A339" s="158"/>
      <c r="B339" s="158"/>
      <c r="C339" s="85"/>
      <c r="D339" s="175"/>
      <c r="E339" s="156"/>
      <c r="F339" s="148"/>
      <c r="G339" s="156"/>
      <c r="H339" s="148"/>
      <c r="I339" s="156"/>
      <c r="J339" s="156"/>
      <c r="K339" s="156"/>
      <c r="L339" s="148"/>
      <c r="M339" s="148"/>
      <c r="N339" s="148"/>
      <c r="O339" s="148"/>
      <c r="P339" s="148"/>
      <c r="Q339" s="148"/>
      <c r="R339" s="148"/>
      <c r="S339" s="156"/>
      <c r="T339" s="156"/>
      <c r="U339" s="150"/>
      <c r="V339" s="156"/>
      <c r="W339" s="87"/>
    </row>
    <row r="340" spans="1:23" ht="21" customHeight="1" x14ac:dyDescent="0.25">
      <c r="A340" s="158"/>
      <c r="B340" s="158"/>
      <c r="C340" s="85"/>
      <c r="D340" s="175"/>
      <c r="E340" s="156"/>
      <c r="F340" s="148"/>
      <c r="G340" s="156"/>
      <c r="H340" s="148"/>
      <c r="I340" s="156"/>
      <c r="J340" s="156"/>
      <c r="K340" s="156"/>
      <c r="L340" s="148"/>
      <c r="M340" s="148"/>
      <c r="N340" s="148"/>
      <c r="O340" s="148"/>
      <c r="P340" s="148"/>
      <c r="Q340" s="148"/>
      <c r="R340" s="148"/>
      <c r="S340" s="156"/>
      <c r="T340" s="156"/>
      <c r="U340" s="150"/>
      <c r="V340" s="156"/>
      <c r="W340" s="87"/>
    </row>
    <row r="341" spans="1:23" ht="21" customHeight="1" x14ac:dyDescent="0.25">
      <c r="A341" s="158"/>
      <c r="B341" s="158"/>
      <c r="C341" s="85"/>
      <c r="D341" s="175"/>
      <c r="E341" s="156"/>
      <c r="F341" s="148"/>
      <c r="G341" s="156"/>
      <c r="H341" s="148"/>
      <c r="I341" s="156"/>
      <c r="J341" s="156"/>
      <c r="K341" s="156"/>
      <c r="L341" s="148"/>
      <c r="M341" s="148"/>
      <c r="N341" s="148"/>
      <c r="O341" s="148"/>
      <c r="P341" s="148"/>
      <c r="Q341" s="148"/>
      <c r="R341" s="148"/>
      <c r="S341" s="156"/>
      <c r="T341" s="156"/>
      <c r="U341" s="150"/>
      <c r="V341" s="156"/>
      <c r="W341" s="87"/>
    </row>
    <row r="342" spans="1:23" ht="21" customHeight="1" x14ac:dyDescent="0.25">
      <c r="A342" s="158"/>
      <c r="B342" s="158"/>
      <c r="C342" s="85"/>
      <c r="D342" s="175"/>
      <c r="E342" s="156"/>
      <c r="F342" s="148"/>
      <c r="G342" s="156"/>
      <c r="H342" s="148"/>
      <c r="I342" s="156"/>
      <c r="J342" s="156"/>
      <c r="K342" s="156"/>
      <c r="L342" s="148"/>
      <c r="M342" s="148"/>
      <c r="N342" s="148"/>
      <c r="O342" s="148"/>
      <c r="P342" s="148"/>
      <c r="Q342" s="148"/>
      <c r="R342" s="148"/>
      <c r="S342" s="156"/>
      <c r="T342" s="156"/>
      <c r="U342" s="150"/>
      <c r="V342" s="156"/>
      <c r="W342" s="87"/>
    </row>
    <row r="343" spans="1:23" ht="21" customHeight="1" x14ac:dyDescent="0.25">
      <c r="A343" s="158"/>
      <c r="B343" s="158"/>
      <c r="C343" s="85"/>
      <c r="D343" s="175"/>
      <c r="E343" s="156"/>
      <c r="F343" s="148"/>
      <c r="G343" s="156"/>
      <c r="H343" s="148"/>
      <c r="I343" s="156"/>
      <c r="J343" s="156"/>
      <c r="K343" s="156"/>
      <c r="L343" s="148"/>
      <c r="M343" s="148"/>
      <c r="N343" s="148"/>
      <c r="O343" s="148"/>
      <c r="P343" s="148"/>
      <c r="Q343" s="148"/>
      <c r="R343" s="148"/>
      <c r="S343" s="156"/>
      <c r="T343" s="156"/>
      <c r="U343" s="150"/>
      <c r="V343" s="156"/>
      <c r="W343" s="87"/>
    </row>
    <row r="344" spans="1:23" ht="21" customHeight="1" x14ac:dyDescent="0.25">
      <c r="A344" s="158"/>
      <c r="B344" s="158"/>
      <c r="C344" s="85"/>
      <c r="D344" s="175"/>
      <c r="E344" s="156"/>
      <c r="F344" s="148"/>
      <c r="G344" s="156"/>
      <c r="H344" s="148"/>
      <c r="I344" s="156"/>
      <c r="J344" s="156"/>
      <c r="K344" s="156"/>
      <c r="L344" s="148"/>
      <c r="M344" s="148"/>
      <c r="N344" s="148"/>
      <c r="O344" s="148"/>
      <c r="P344" s="148"/>
      <c r="Q344" s="148"/>
      <c r="R344" s="148"/>
      <c r="S344" s="156"/>
      <c r="T344" s="156"/>
      <c r="U344" s="150"/>
      <c r="V344" s="156"/>
      <c r="W344" s="87"/>
    </row>
    <row r="345" spans="1:23" ht="21" customHeight="1" x14ac:dyDescent="0.25">
      <c r="A345" s="158"/>
      <c r="B345" s="158"/>
      <c r="C345" s="85"/>
      <c r="D345" s="175"/>
      <c r="E345" s="156"/>
      <c r="F345" s="148"/>
      <c r="G345" s="156"/>
      <c r="H345" s="148"/>
      <c r="I345" s="156"/>
      <c r="J345" s="156"/>
      <c r="K345" s="156"/>
      <c r="L345" s="148"/>
      <c r="M345" s="148"/>
      <c r="N345" s="148"/>
      <c r="O345" s="148"/>
      <c r="P345" s="148"/>
      <c r="Q345" s="148"/>
      <c r="R345" s="148"/>
      <c r="S345" s="156"/>
      <c r="T345" s="156"/>
      <c r="U345" s="150"/>
      <c r="V345" s="156"/>
      <c r="W345" s="87"/>
    </row>
    <row r="346" spans="1:23" ht="21" customHeight="1" x14ac:dyDescent="0.25">
      <c r="A346" s="158"/>
      <c r="B346" s="158"/>
      <c r="C346" s="85"/>
      <c r="D346" s="175"/>
      <c r="E346" s="156"/>
      <c r="F346" s="148"/>
      <c r="G346" s="156"/>
      <c r="H346" s="148"/>
      <c r="I346" s="156"/>
      <c r="J346" s="156"/>
      <c r="K346" s="156"/>
      <c r="L346" s="148"/>
      <c r="M346" s="148"/>
      <c r="N346" s="148"/>
      <c r="O346" s="148"/>
      <c r="P346" s="148"/>
      <c r="Q346" s="148"/>
      <c r="R346" s="148"/>
      <c r="S346" s="156"/>
      <c r="T346" s="156"/>
      <c r="U346" s="150"/>
      <c r="V346" s="156"/>
      <c r="W346" s="87"/>
    </row>
    <row r="347" spans="1:23" ht="21" customHeight="1" x14ac:dyDescent="0.25">
      <c r="A347" s="158"/>
      <c r="B347" s="158"/>
      <c r="C347" s="85"/>
      <c r="D347" s="175"/>
      <c r="E347" s="156"/>
      <c r="F347" s="148"/>
      <c r="G347" s="156"/>
      <c r="H347" s="148"/>
      <c r="I347" s="156"/>
      <c r="J347" s="156"/>
      <c r="K347" s="156"/>
      <c r="L347" s="148"/>
      <c r="M347" s="148"/>
      <c r="N347" s="148"/>
      <c r="O347" s="148"/>
      <c r="P347" s="148"/>
      <c r="Q347" s="148"/>
      <c r="R347" s="148"/>
      <c r="S347" s="156"/>
      <c r="T347" s="156"/>
      <c r="U347" s="150"/>
      <c r="V347" s="156"/>
      <c r="W347" s="87"/>
    </row>
    <row r="348" spans="1:23" ht="21" customHeight="1" x14ac:dyDescent="0.25">
      <c r="A348" s="158"/>
      <c r="B348" s="158"/>
      <c r="C348" s="85"/>
      <c r="D348" s="175"/>
      <c r="E348" s="156"/>
      <c r="F348" s="148"/>
      <c r="G348" s="156"/>
      <c r="H348" s="148"/>
      <c r="I348" s="156"/>
      <c r="J348" s="156"/>
      <c r="K348" s="156"/>
      <c r="L348" s="148"/>
      <c r="M348" s="148"/>
      <c r="N348" s="148"/>
      <c r="O348" s="148"/>
      <c r="P348" s="148"/>
      <c r="Q348" s="148"/>
      <c r="R348" s="148"/>
      <c r="S348" s="156"/>
      <c r="T348" s="156"/>
      <c r="U348" s="150"/>
      <c r="V348" s="156"/>
      <c r="W348" s="87"/>
    </row>
    <row r="349" spans="1:23" ht="21" customHeight="1" x14ac:dyDescent="0.25">
      <c r="A349" s="158"/>
      <c r="B349" s="158"/>
      <c r="C349" s="85"/>
      <c r="D349" s="175"/>
      <c r="E349" s="156"/>
      <c r="F349" s="148"/>
      <c r="G349" s="156"/>
      <c r="H349" s="148"/>
      <c r="I349" s="156"/>
      <c r="J349" s="156"/>
      <c r="K349" s="156"/>
      <c r="L349" s="148"/>
      <c r="M349" s="148"/>
      <c r="N349" s="148"/>
      <c r="O349" s="148"/>
      <c r="P349" s="148"/>
      <c r="Q349" s="148"/>
      <c r="R349" s="148"/>
      <c r="S349" s="156"/>
      <c r="T349" s="156"/>
      <c r="U349" s="150"/>
      <c r="V349" s="156"/>
      <c r="W349" s="87"/>
    </row>
    <row r="350" spans="1:23" ht="21" customHeight="1" x14ac:dyDescent="0.25">
      <c r="A350" s="158"/>
      <c r="B350" s="158"/>
      <c r="C350" s="85"/>
      <c r="D350" s="175"/>
      <c r="E350" s="156"/>
      <c r="F350" s="148"/>
      <c r="G350" s="156"/>
      <c r="H350" s="148"/>
      <c r="I350" s="156"/>
      <c r="J350" s="156"/>
      <c r="K350" s="156"/>
      <c r="L350" s="148"/>
      <c r="M350" s="148"/>
      <c r="N350" s="148"/>
      <c r="O350" s="148"/>
      <c r="P350" s="148"/>
      <c r="Q350" s="148"/>
      <c r="R350" s="148"/>
      <c r="S350" s="156"/>
      <c r="T350" s="156"/>
      <c r="U350" s="150"/>
      <c r="V350" s="156"/>
      <c r="W350" s="87"/>
    </row>
    <row r="351" spans="1:23" ht="21" customHeight="1" x14ac:dyDescent="0.25">
      <c r="A351" s="158"/>
      <c r="B351" s="158"/>
      <c r="C351" s="85"/>
      <c r="D351" s="175"/>
      <c r="E351" s="156"/>
      <c r="F351" s="148"/>
      <c r="G351" s="156"/>
      <c r="H351" s="148"/>
      <c r="I351" s="156"/>
      <c r="J351" s="156"/>
      <c r="K351" s="156"/>
      <c r="L351" s="148"/>
      <c r="M351" s="148"/>
      <c r="N351" s="148"/>
      <c r="O351" s="148"/>
      <c r="P351" s="148"/>
      <c r="Q351" s="148"/>
      <c r="R351" s="148"/>
      <c r="S351" s="156"/>
      <c r="T351" s="156"/>
      <c r="U351" s="150"/>
      <c r="V351" s="156"/>
      <c r="W351" s="87"/>
    </row>
    <row r="352" spans="1:23" ht="21" customHeight="1" x14ac:dyDescent="0.25">
      <c r="A352" s="158"/>
      <c r="B352" s="158"/>
      <c r="C352" s="85"/>
      <c r="D352" s="175"/>
      <c r="E352" s="156"/>
      <c r="F352" s="148"/>
      <c r="G352" s="156"/>
      <c r="H352" s="148"/>
      <c r="I352" s="156"/>
      <c r="J352" s="156"/>
      <c r="K352" s="156"/>
      <c r="L352" s="148"/>
      <c r="M352" s="148"/>
      <c r="N352" s="148"/>
      <c r="O352" s="148"/>
      <c r="P352" s="148"/>
      <c r="Q352" s="148"/>
      <c r="R352" s="148"/>
      <c r="S352" s="156"/>
      <c r="T352" s="156"/>
      <c r="U352" s="150"/>
      <c r="V352" s="156"/>
      <c r="W352" s="87"/>
    </row>
    <row r="353" spans="1:23" ht="21" customHeight="1" x14ac:dyDescent="0.25">
      <c r="A353" s="158"/>
      <c r="B353" s="158"/>
      <c r="C353" s="85"/>
      <c r="D353" s="175"/>
      <c r="E353" s="156"/>
      <c r="F353" s="148"/>
      <c r="G353" s="156"/>
      <c r="H353" s="148"/>
      <c r="I353" s="156"/>
      <c r="J353" s="156"/>
      <c r="K353" s="156"/>
      <c r="L353" s="148"/>
      <c r="M353" s="148"/>
      <c r="N353" s="148"/>
      <c r="O353" s="148"/>
      <c r="P353" s="148"/>
      <c r="Q353" s="148"/>
      <c r="R353" s="148"/>
      <c r="S353" s="156"/>
      <c r="T353" s="156"/>
      <c r="U353" s="150"/>
      <c r="V353" s="156"/>
      <c r="W353" s="87"/>
    </row>
    <row r="354" spans="1:23" ht="21" customHeight="1" x14ac:dyDescent="0.25">
      <c r="A354" s="158"/>
      <c r="B354" s="158"/>
      <c r="C354" s="85"/>
      <c r="D354" s="175"/>
      <c r="E354" s="156"/>
      <c r="F354" s="148"/>
      <c r="G354" s="156"/>
      <c r="H354" s="148"/>
      <c r="I354" s="156"/>
      <c r="J354" s="156"/>
      <c r="K354" s="156"/>
      <c r="L354" s="148"/>
      <c r="M354" s="148"/>
      <c r="N354" s="148"/>
      <c r="O354" s="148"/>
      <c r="P354" s="148"/>
      <c r="Q354" s="148"/>
      <c r="R354" s="148"/>
      <c r="S354" s="156"/>
      <c r="T354" s="156"/>
      <c r="U354" s="150"/>
      <c r="V354" s="156"/>
      <c r="W354" s="87"/>
    </row>
    <row r="355" spans="1:23" ht="21" customHeight="1" x14ac:dyDescent="0.25">
      <c r="A355" s="158"/>
      <c r="B355" s="158"/>
      <c r="C355" s="85"/>
      <c r="D355" s="175"/>
      <c r="E355" s="156"/>
      <c r="F355" s="148"/>
      <c r="G355" s="156"/>
      <c r="H355" s="148"/>
      <c r="I355" s="156"/>
      <c r="J355" s="156"/>
      <c r="K355" s="156"/>
      <c r="L355" s="148"/>
      <c r="M355" s="148"/>
      <c r="N355" s="148"/>
      <c r="O355" s="148"/>
      <c r="P355" s="148"/>
      <c r="Q355" s="148"/>
      <c r="R355" s="148"/>
      <c r="S355" s="156"/>
      <c r="T355" s="156"/>
      <c r="U355" s="150"/>
      <c r="V355" s="156"/>
      <c r="W355" s="87"/>
    </row>
    <row r="356" spans="1:23" ht="21" customHeight="1" x14ac:dyDescent="0.25">
      <c r="A356" s="158"/>
      <c r="B356" s="158"/>
      <c r="C356" s="85"/>
      <c r="D356" s="175"/>
      <c r="E356" s="156"/>
      <c r="F356" s="148"/>
      <c r="G356" s="156"/>
      <c r="H356" s="148"/>
      <c r="I356" s="156"/>
      <c r="J356" s="156"/>
      <c r="K356" s="156"/>
      <c r="L356" s="148"/>
      <c r="M356" s="148"/>
      <c r="N356" s="148"/>
      <c r="O356" s="148"/>
      <c r="P356" s="148"/>
      <c r="Q356" s="148"/>
      <c r="R356" s="148"/>
      <c r="S356" s="156"/>
      <c r="T356" s="156"/>
      <c r="U356" s="150"/>
      <c r="V356" s="156"/>
      <c r="W356" s="87"/>
    </row>
    <row r="357" spans="1:23" ht="21" customHeight="1" x14ac:dyDescent="0.25">
      <c r="A357" s="158"/>
      <c r="B357" s="158"/>
      <c r="C357" s="85"/>
      <c r="D357" s="175"/>
      <c r="E357" s="156"/>
      <c r="F357" s="148"/>
      <c r="G357" s="156"/>
      <c r="H357" s="148"/>
      <c r="I357" s="156"/>
      <c r="J357" s="156"/>
      <c r="K357" s="156"/>
      <c r="L357" s="148"/>
      <c r="M357" s="148"/>
      <c r="N357" s="148"/>
      <c r="O357" s="148"/>
      <c r="P357" s="148"/>
      <c r="Q357" s="148"/>
      <c r="R357" s="148"/>
      <c r="S357" s="156"/>
      <c r="T357" s="156"/>
      <c r="U357" s="150"/>
      <c r="V357" s="156"/>
      <c r="W357" s="87"/>
    </row>
    <row r="358" spans="1:23" ht="21" customHeight="1" x14ac:dyDescent="0.25">
      <c r="A358" s="158"/>
      <c r="B358" s="158"/>
      <c r="C358" s="85"/>
      <c r="D358" s="175"/>
      <c r="E358" s="156"/>
      <c r="F358" s="148"/>
      <c r="G358" s="156"/>
      <c r="H358" s="148"/>
      <c r="I358" s="156"/>
      <c r="J358" s="156"/>
      <c r="K358" s="156"/>
      <c r="L358" s="148"/>
      <c r="M358" s="148"/>
      <c r="N358" s="148"/>
      <c r="O358" s="148"/>
      <c r="P358" s="148"/>
      <c r="Q358" s="148"/>
      <c r="R358" s="148"/>
      <c r="S358" s="156"/>
      <c r="T358" s="156"/>
      <c r="U358" s="150"/>
      <c r="V358" s="156"/>
      <c r="W358" s="87"/>
    </row>
    <row r="359" spans="1:23" ht="21" customHeight="1" x14ac:dyDescent="0.25">
      <c r="A359" s="158"/>
      <c r="B359" s="158"/>
      <c r="C359" s="85"/>
      <c r="D359" s="175"/>
      <c r="E359" s="156"/>
      <c r="F359" s="148"/>
      <c r="G359" s="156"/>
      <c r="H359" s="148"/>
      <c r="I359" s="156"/>
      <c r="J359" s="156"/>
      <c r="K359" s="156"/>
      <c r="L359" s="148"/>
      <c r="M359" s="148"/>
      <c r="N359" s="148"/>
      <c r="O359" s="148"/>
      <c r="P359" s="148"/>
      <c r="Q359" s="148"/>
      <c r="R359" s="148"/>
      <c r="S359" s="156"/>
      <c r="T359" s="156"/>
      <c r="U359" s="150"/>
      <c r="V359" s="156"/>
      <c r="W359" s="87"/>
    </row>
    <row r="360" spans="1:23" ht="21" customHeight="1" x14ac:dyDescent="0.25">
      <c r="A360" s="158"/>
      <c r="B360" s="158"/>
      <c r="C360" s="85"/>
      <c r="D360" s="175"/>
      <c r="E360" s="156"/>
      <c r="F360" s="148"/>
      <c r="G360" s="156"/>
      <c r="H360" s="148"/>
      <c r="I360" s="156"/>
      <c r="J360" s="156"/>
      <c r="K360" s="156"/>
      <c r="L360" s="148"/>
      <c r="M360" s="148"/>
      <c r="N360" s="148"/>
      <c r="O360" s="148"/>
      <c r="P360" s="148"/>
      <c r="Q360" s="148"/>
      <c r="R360" s="148"/>
      <c r="S360" s="156"/>
      <c r="T360" s="156"/>
      <c r="U360" s="150"/>
      <c r="V360" s="156"/>
      <c r="W360" s="87"/>
    </row>
    <row r="361" spans="1:23" ht="21" customHeight="1" x14ac:dyDescent="0.25">
      <c r="A361" s="158"/>
      <c r="B361" s="158"/>
      <c r="C361" s="85"/>
      <c r="D361" s="175"/>
      <c r="E361" s="156"/>
      <c r="F361" s="148"/>
      <c r="G361" s="156"/>
      <c r="H361" s="148"/>
      <c r="I361" s="156"/>
      <c r="J361" s="156"/>
      <c r="K361" s="156"/>
      <c r="L361" s="148"/>
      <c r="M361" s="148"/>
      <c r="N361" s="148"/>
      <c r="O361" s="148"/>
      <c r="P361" s="148"/>
      <c r="Q361" s="148"/>
      <c r="R361" s="148"/>
      <c r="S361" s="156"/>
      <c r="T361" s="156"/>
      <c r="U361" s="150"/>
      <c r="V361" s="156"/>
      <c r="W361" s="87"/>
    </row>
    <row r="362" spans="1:23" ht="21" customHeight="1" x14ac:dyDescent="0.25">
      <c r="A362" s="158"/>
      <c r="B362" s="158"/>
      <c r="C362" s="85"/>
      <c r="D362" s="175"/>
      <c r="E362" s="156"/>
      <c r="F362" s="148"/>
      <c r="G362" s="156"/>
      <c r="H362" s="148"/>
      <c r="I362" s="156"/>
      <c r="J362" s="156"/>
      <c r="K362" s="156"/>
      <c r="L362" s="148"/>
      <c r="M362" s="148"/>
      <c r="N362" s="148"/>
      <c r="O362" s="148"/>
      <c r="P362" s="148"/>
      <c r="Q362" s="148"/>
      <c r="R362" s="148"/>
      <c r="S362" s="156"/>
      <c r="T362" s="156"/>
      <c r="U362" s="150"/>
      <c r="V362" s="156"/>
      <c r="W362" s="87"/>
    </row>
    <row r="363" spans="1:23" ht="21" customHeight="1" x14ac:dyDescent="0.25">
      <c r="A363" s="158"/>
      <c r="B363" s="158"/>
      <c r="C363" s="85"/>
      <c r="D363" s="175"/>
      <c r="E363" s="156"/>
      <c r="F363" s="148"/>
      <c r="G363" s="156"/>
      <c r="H363" s="148"/>
      <c r="I363" s="156"/>
      <c r="J363" s="156"/>
      <c r="K363" s="156"/>
      <c r="L363" s="148"/>
      <c r="M363" s="148"/>
      <c r="N363" s="148"/>
      <c r="O363" s="148"/>
      <c r="P363" s="148"/>
      <c r="Q363" s="148"/>
      <c r="R363" s="148"/>
      <c r="S363" s="156"/>
      <c r="T363" s="156"/>
      <c r="U363" s="150"/>
      <c r="V363" s="156"/>
      <c r="W363" s="87"/>
    </row>
    <row r="364" spans="1:23" ht="21" customHeight="1" x14ac:dyDescent="0.25">
      <c r="A364" s="158"/>
      <c r="B364" s="158"/>
      <c r="C364" s="85"/>
      <c r="D364" s="175"/>
      <c r="E364" s="156"/>
      <c r="F364" s="148"/>
      <c r="G364" s="156"/>
      <c r="H364" s="148"/>
      <c r="I364" s="156"/>
      <c r="J364" s="156"/>
      <c r="K364" s="156"/>
      <c r="L364" s="148"/>
      <c r="M364" s="148"/>
      <c r="N364" s="148"/>
      <c r="O364" s="148"/>
      <c r="P364" s="148"/>
      <c r="Q364" s="148"/>
      <c r="R364" s="148"/>
      <c r="S364" s="156"/>
      <c r="T364" s="156"/>
      <c r="U364" s="150"/>
      <c r="V364" s="156"/>
      <c r="W364" s="87"/>
    </row>
    <row r="365" spans="1:23" ht="21" customHeight="1" x14ac:dyDescent="0.25">
      <c r="A365" s="158"/>
      <c r="B365" s="158"/>
      <c r="C365" s="85"/>
      <c r="D365" s="175"/>
      <c r="E365" s="156"/>
      <c r="F365" s="148"/>
      <c r="G365" s="156"/>
      <c r="H365" s="148"/>
      <c r="I365" s="156"/>
      <c r="J365" s="156"/>
      <c r="K365" s="156"/>
      <c r="L365" s="148"/>
      <c r="M365" s="148"/>
      <c r="N365" s="148"/>
      <c r="O365" s="148"/>
      <c r="P365" s="148"/>
      <c r="Q365" s="148"/>
      <c r="R365" s="148"/>
      <c r="S365" s="156"/>
      <c r="T365" s="156"/>
      <c r="U365" s="150"/>
      <c r="V365" s="156"/>
      <c r="W365" s="87"/>
    </row>
    <row r="366" spans="1:23" ht="21" customHeight="1" x14ac:dyDescent="0.25">
      <c r="A366" s="158"/>
      <c r="B366" s="158"/>
      <c r="C366" s="85"/>
      <c r="D366" s="175"/>
      <c r="E366" s="156"/>
      <c r="F366" s="148"/>
      <c r="G366" s="156"/>
      <c r="H366" s="148"/>
      <c r="I366" s="156"/>
      <c r="J366" s="156"/>
      <c r="K366" s="156"/>
      <c r="L366" s="148"/>
      <c r="M366" s="148"/>
      <c r="N366" s="148"/>
      <c r="O366" s="148"/>
      <c r="P366" s="148"/>
      <c r="Q366" s="148"/>
      <c r="R366" s="148"/>
      <c r="S366" s="156"/>
      <c r="T366" s="156"/>
      <c r="U366" s="150"/>
      <c r="V366" s="156"/>
      <c r="W366" s="87"/>
    </row>
    <row r="367" spans="1:23" ht="21" customHeight="1" x14ac:dyDescent="0.25">
      <c r="A367" s="158"/>
      <c r="B367" s="158"/>
      <c r="C367" s="85"/>
      <c r="D367" s="175"/>
      <c r="E367" s="156"/>
      <c r="F367" s="148"/>
      <c r="G367" s="156"/>
      <c r="H367" s="148"/>
      <c r="I367" s="156"/>
      <c r="J367" s="156"/>
      <c r="K367" s="156"/>
      <c r="L367" s="148"/>
      <c r="M367" s="148"/>
      <c r="N367" s="148"/>
      <c r="O367" s="148"/>
      <c r="P367" s="148"/>
      <c r="Q367" s="148"/>
      <c r="R367" s="148"/>
      <c r="S367" s="156"/>
      <c r="T367" s="156"/>
      <c r="U367" s="150"/>
      <c r="V367" s="156"/>
      <c r="W367" s="87"/>
    </row>
    <row r="368" spans="1:23" ht="21" customHeight="1" x14ac:dyDescent="0.25">
      <c r="A368" s="158"/>
      <c r="B368" s="158"/>
      <c r="C368" s="85"/>
      <c r="D368" s="175"/>
      <c r="E368" s="156"/>
      <c r="F368" s="148"/>
      <c r="G368" s="156"/>
      <c r="H368" s="148"/>
      <c r="I368" s="156"/>
      <c r="J368" s="156"/>
      <c r="K368" s="156"/>
      <c r="L368" s="148"/>
      <c r="M368" s="148"/>
      <c r="N368" s="148"/>
      <c r="O368" s="148"/>
      <c r="P368" s="148"/>
      <c r="Q368" s="148"/>
      <c r="R368" s="148"/>
      <c r="S368" s="156"/>
      <c r="T368" s="156"/>
      <c r="U368" s="150"/>
      <c r="V368" s="156"/>
      <c r="W368" s="87"/>
    </row>
    <row r="369" spans="1:23" ht="21" customHeight="1" x14ac:dyDescent="0.25">
      <c r="A369" s="158"/>
      <c r="B369" s="158"/>
      <c r="C369" s="85"/>
      <c r="D369" s="175"/>
      <c r="E369" s="156"/>
      <c r="F369" s="148"/>
      <c r="G369" s="156"/>
      <c r="H369" s="148"/>
      <c r="I369" s="156"/>
      <c r="J369" s="156"/>
      <c r="K369" s="156"/>
      <c r="L369" s="148"/>
      <c r="M369" s="148"/>
      <c r="N369" s="148"/>
      <c r="O369" s="148"/>
      <c r="P369" s="148"/>
      <c r="Q369" s="148"/>
      <c r="R369" s="148"/>
      <c r="S369" s="156"/>
      <c r="T369" s="156"/>
      <c r="U369" s="150"/>
      <c r="V369" s="156"/>
      <c r="W369" s="87"/>
    </row>
    <row r="370" spans="1:23" ht="21" customHeight="1" x14ac:dyDescent="0.25">
      <c r="A370" s="158"/>
      <c r="B370" s="158"/>
      <c r="C370" s="85"/>
      <c r="D370" s="175"/>
      <c r="E370" s="156"/>
      <c r="F370" s="148"/>
      <c r="G370" s="156"/>
      <c r="H370" s="148"/>
      <c r="I370" s="156"/>
      <c r="J370" s="156"/>
      <c r="K370" s="156"/>
      <c r="L370" s="148"/>
      <c r="M370" s="148"/>
      <c r="N370" s="148"/>
      <c r="O370" s="148"/>
      <c r="P370" s="148"/>
      <c r="Q370" s="148"/>
      <c r="R370" s="148"/>
      <c r="S370" s="156"/>
      <c r="T370" s="156"/>
      <c r="U370" s="150"/>
      <c r="V370" s="156"/>
      <c r="W370" s="87"/>
    </row>
    <row r="371" spans="1:23" ht="21" customHeight="1" x14ac:dyDescent="0.25">
      <c r="A371" s="158"/>
      <c r="B371" s="158"/>
      <c r="C371" s="85"/>
      <c r="D371" s="175"/>
      <c r="E371" s="156"/>
      <c r="F371" s="148"/>
      <c r="G371" s="156"/>
      <c r="H371" s="148"/>
      <c r="I371" s="156"/>
      <c r="J371" s="156"/>
      <c r="K371" s="156"/>
      <c r="L371" s="148"/>
      <c r="M371" s="148"/>
      <c r="N371" s="148"/>
      <c r="O371" s="148"/>
      <c r="P371" s="148"/>
      <c r="Q371" s="148"/>
      <c r="R371" s="148"/>
      <c r="S371" s="156"/>
      <c r="T371" s="156"/>
      <c r="U371" s="150"/>
      <c r="V371" s="156"/>
      <c r="W371" s="87"/>
    </row>
    <row r="372" spans="1:23" ht="21" customHeight="1" x14ac:dyDescent="0.25">
      <c r="A372" s="158"/>
      <c r="B372" s="158"/>
      <c r="C372" s="85"/>
      <c r="D372" s="175"/>
      <c r="E372" s="156"/>
      <c r="F372" s="148"/>
      <c r="G372" s="156"/>
      <c r="H372" s="148"/>
      <c r="I372" s="156"/>
      <c r="J372" s="156"/>
      <c r="K372" s="156"/>
      <c r="L372" s="148"/>
      <c r="M372" s="148"/>
      <c r="N372" s="148"/>
      <c r="O372" s="148"/>
      <c r="P372" s="148"/>
      <c r="Q372" s="148"/>
      <c r="R372" s="148"/>
      <c r="S372" s="156"/>
      <c r="T372" s="156"/>
      <c r="U372" s="150"/>
      <c r="V372" s="156"/>
      <c r="W372" s="87"/>
    </row>
    <row r="373" spans="1:23" ht="21" customHeight="1" x14ac:dyDescent="0.25">
      <c r="A373" s="158"/>
      <c r="B373" s="158"/>
      <c r="C373" s="85"/>
      <c r="D373" s="175"/>
      <c r="E373" s="156"/>
      <c r="F373" s="148"/>
      <c r="G373" s="156"/>
      <c r="H373" s="148"/>
      <c r="I373" s="156"/>
      <c r="J373" s="156"/>
      <c r="K373" s="156"/>
      <c r="L373" s="148"/>
      <c r="M373" s="148"/>
      <c r="N373" s="148"/>
      <c r="O373" s="148"/>
      <c r="P373" s="148"/>
      <c r="Q373" s="148"/>
      <c r="R373" s="148"/>
      <c r="S373" s="156"/>
      <c r="T373" s="156"/>
      <c r="U373" s="150"/>
      <c r="V373" s="156"/>
      <c r="W373" s="87"/>
    </row>
    <row r="374" spans="1:23" ht="21" customHeight="1" x14ac:dyDescent="0.25">
      <c r="A374" s="158"/>
      <c r="B374" s="158"/>
      <c r="C374" s="85"/>
      <c r="D374" s="175"/>
      <c r="E374" s="156"/>
      <c r="F374" s="148"/>
      <c r="G374" s="156"/>
      <c r="H374" s="148"/>
      <c r="I374" s="156"/>
      <c r="J374" s="156"/>
      <c r="K374" s="156"/>
      <c r="L374" s="148"/>
      <c r="M374" s="148"/>
      <c r="N374" s="148"/>
      <c r="O374" s="148"/>
      <c r="P374" s="148"/>
      <c r="Q374" s="148"/>
      <c r="R374" s="148"/>
      <c r="S374" s="156"/>
      <c r="T374" s="156"/>
      <c r="U374" s="150"/>
      <c r="V374" s="156"/>
      <c r="W374" s="87"/>
    </row>
    <row r="375" spans="1:23" ht="21" customHeight="1" x14ac:dyDescent="0.25">
      <c r="A375" s="158"/>
      <c r="B375" s="158"/>
      <c r="C375" s="85"/>
      <c r="D375" s="175"/>
      <c r="E375" s="156"/>
      <c r="F375" s="148"/>
      <c r="G375" s="156"/>
      <c r="H375" s="148"/>
      <c r="I375" s="156"/>
      <c r="J375" s="156"/>
      <c r="K375" s="156"/>
      <c r="L375" s="148"/>
      <c r="M375" s="148"/>
      <c r="N375" s="148"/>
      <c r="O375" s="148"/>
      <c r="P375" s="148"/>
      <c r="Q375" s="148"/>
      <c r="R375" s="148"/>
      <c r="S375" s="156"/>
      <c r="T375" s="156"/>
      <c r="U375" s="150"/>
      <c r="V375" s="156"/>
      <c r="W375" s="87"/>
    </row>
    <row r="376" spans="1:23" ht="21" customHeight="1" x14ac:dyDescent="0.25">
      <c r="A376" s="158"/>
      <c r="B376" s="158"/>
      <c r="C376" s="85"/>
      <c r="D376" s="175"/>
      <c r="E376" s="156"/>
      <c r="F376" s="148"/>
      <c r="G376" s="156"/>
      <c r="H376" s="148"/>
      <c r="I376" s="156"/>
      <c r="J376" s="156"/>
      <c r="K376" s="156"/>
      <c r="L376" s="148"/>
      <c r="M376" s="148"/>
      <c r="N376" s="148"/>
      <c r="O376" s="148"/>
      <c r="P376" s="148"/>
      <c r="Q376" s="148"/>
      <c r="R376" s="148"/>
      <c r="S376" s="156"/>
      <c r="T376" s="156"/>
      <c r="U376" s="150"/>
      <c r="V376" s="156"/>
      <c r="W376" s="87"/>
    </row>
    <row r="377" spans="1:23" ht="21" customHeight="1" x14ac:dyDescent="0.25">
      <c r="A377" s="158"/>
      <c r="B377" s="158"/>
      <c r="C377" s="85"/>
      <c r="D377" s="175"/>
      <c r="E377" s="156"/>
      <c r="F377" s="148"/>
      <c r="G377" s="156"/>
      <c r="H377" s="148"/>
      <c r="I377" s="156"/>
      <c r="J377" s="156"/>
      <c r="K377" s="156"/>
      <c r="L377" s="148"/>
      <c r="M377" s="148"/>
      <c r="N377" s="148"/>
      <c r="O377" s="148"/>
      <c r="P377" s="148"/>
      <c r="Q377" s="148"/>
      <c r="R377" s="148"/>
      <c r="S377" s="156"/>
      <c r="T377" s="156"/>
      <c r="U377" s="150"/>
      <c r="V377" s="156"/>
      <c r="W377" s="87"/>
    </row>
    <row r="378" spans="1:23" ht="21" customHeight="1" x14ac:dyDescent="0.25">
      <c r="A378" s="158"/>
      <c r="B378" s="158"/>
      <c r="C378" s="85"/>
      <c r="D378" s="175"/>
      <c r="E378" s="156"/>
      <c r="F378" s="148"/>
      <c r="G378" s="156"/>
      <c r="H378" s="148"/>
      <c r="I378" s="156"/>
      <c r="J378" s="156"/>
      <c r="K378" s="156"/>
      <c r="L378" s="148"/>
      <c r="M378" s="148"/>
      <c r="N378" s="148"/>
      <c r="O378" s="148"/>
      <c r="P378" s="148"/>
      <c r="Q378" s="148"/>
      <c r="R378" s="148"/>
      <c r="S378" s="156"/>
      <c r="T378" s="156"/>
      <c r="U378" s="150"/>
      <c r="V378" s="156"/>
      <c r="W378" s="87"/>
    </row>
    <row r="379" spans="1:23" ht="21" customHeight="1" x14ac:dyDescent="0.25">
      <c r="A379" s="158"/>
      <c r="B379" s="158"/>
      <c r="C379" s="85"/>
      <c r="D379" s="175"/>
      <c r="E379" s="156"/>
      <c r="F379" s="148"/>
      <c r="G379" s="156"/>
      <c r="H379" s="148"/>
      <c r="I379" s="156"/>
      <c r="J379" s="156"/>
      <c r="K379" s="156"/>
      <c r="L379" s="148"/>
      <c r="M379" s="148"/>
      <c r="N379" s="148"/>
      <c r="O379" s="148"/>
      <c r="P379" s="148"/>
      <c r="Q379" s="148"/>
      <c r="R379" s="148"/>
      <c r="S379" s="156"/>
      <c r="T379" s="156"/>
      <c r="U379" s="150"/>
      <c r="V379" s="156"/>
      <c r="W379" s="87"/>
    </row>
    <row r="380" spans="1:23" ht="21" customHeight="1" x14ac:dyDescent="0.25">
      <c r="A380" s="158"/>
      <c r="B380" s="158"/>
      <c r="C380" s="85"/>
      <c r="D380" s="175"/>
      <c r="E380" s="156"/>
      <c r="F380" s="148"/>
      <c r="G380" s="156"/>
      <c r="H380" s="148"/>
      <c r="I380" s="156"/>
      <c r="J380" s="156"/>
      <c r="K380" s="156"/>
      <c r="L380" s="148"/>
      <c r="M380" s="148"/>
      <c r="N380" s="148"/>
      <c r="O380" s="148"/>
      <c r="P380" s="148"/>
      <c r="Q380" s="148"/>
      <c r="R380" s="148"/>
      <c r="S380" s="156"/>
      <c r="T380" s="156"/>
      <c r="U380" s="150"/>
      <c r="V380" s="156"/>
      <c r="W380" s="87"/>
    </row>
    <row r="381" spans="1:23" ht="21" customHeight="1" x14ac:dyDescent="0.25">
      <c r="A381" s="158"/>
      <c r="B381" s="158"/>
      <c r="C381" s="85"/>
      <c r="D381" s="175"/>
      <c r="E381" s="156"/>
      <c r="F381" s="148"/>
      <c r="G381" s="156"/>
      <c r="H381" s="148"/>
      <c r="I381" s="156"/>
      <c r="J381" s="156"/>
      <c r="K381" s="156"/>
      <c r="L381" s="148"/>
      <c r="M381" s="148"/>
      <c r="N381" s="148"/>
      <c r="O381" s="148"/>
      <c r="P381" s="148"/>
      <c r="Q381" s="148"/>
      <c r="R381" s="148"/>
      <c r="S381" s="156"/>
      <c r="T381" s="156"/>
      <c r="U381" s="150"/>
      <c r="V381" s="156"/>
      <c r="W381" s="87"/>
    </row>
    <row r="382" spans="1:23" ht="21" customHeight="1" x14ac:dyDescent="0.25">
      <c r="A382" s="158"/>
      <c r="B382" s="158"/>
      <c r="C382" s="85"/>
      <c r="D382" s="175"/>
      <c r="E382" s="156"/>
      <c r="F382" s="148"/>
      <c r="G382" s="156"/>
      <c r="H382" s="148"/>
      <c r="I382" s="156"/>
      <c r="J382" s="156"/>
      <c r="K382" s="156"/>
      <c r="L382" s="148"/>
      <c r="M382" s="148"/>
      <c r="N382" s="148"/>
      <c r="O382" s="148"/>
      <c r="P382" s="148"/>
      <c r="Q382" s="148"/>
      <c r="R382" s="148"/>
      <c r="S382" s="156"/>
      <c r="T382" s="156"/>
      <c r="U382" s="150"/>
      <c r="V382" s="156"/>
      <c r="W382" s="87"/>
    </row>
    <row r="383" spans="1:23" ht="21" customHeight="1" x14ac:dyDescent="0.25">
      <c r="A383" s="158"/>
      <c r="B383" s="158"/>
      <c r="C383" s="85"/>
      <c r="D383" s="175"/>
      <c r="E383" s="156"/>
      <c r="F383" s="148"/>
      <c r="G383" s="156"/>
      <c r="H383" s="148"/>
      <c r="I383" s="156"/>
      <c r="J383" s="156"/>
      <c r="K383" s="156"/>
      <c r="L383" s="148"/>
      <c r="M383" s="148"/>
      <c r="N383" s="148"/>
      <c r="O383" s="148"/>
      <c r="P383" s="148"/>
      <c r="Q383" s="148"/>
      <c r="R383" s="148"/>
      <c r="S383" s="156"/>
      <c r="T383" s="156"/>
      <c r="U383" s="150"/>
      <c r="V383" s="156"/>
      <c r="W383" s="87"/>
    </row>
    <row r="384" spans="1:23" ht="21" customHeight="1" x14ac:dyDescent="0.25">
      <c r="A384" s="158"/>
      <c r="B384" s="158"/>
      <c r="C384" s="85"/>
      <c r="D384" s="175"/>
      <c r="E384" s="156"/>
      <c r="F384" s="148"/>
      <c r="G384" s="156"/>
      <c r="H384" s="148"/>
      <c r="I384" s="156"/>
      <c r="J384" s="156"/>
      <c r="K384" s="156"/>
      <c r="L384" s="148"/>
      <c r="M384" s="148"/>
      <c r="N384" s="148"/>
      <c r="O384" s="148"/>
      <c r="P384" s="148"/>
      <c r="Q384" s="148"/>
      <c r="R384" s="148"/>
      <c r="S384" s="156"/>
      <c r="T384" s="156"/>
      <c r="U384" s="150"/>
      <c r="V384" s="156"/>
      <c r="W384" s="87"/>
    </row>
    <row r="385" spans="1:23" ht="21" customHeight="1" x14ac:dyDescent="0.25">
      <c r="A385" s="158"/>
      <c r="B385" s="158"/>
      <c r="C385" s="85"/>
      <c r="D385" s="175"/>
      <c r="E385" s="156"/>
      <c r="F385" s="148"/>
      <c r="G385" s="156"/>
      <c r="H385" s="148"/>
      <c r="I385" s="156"/>
      <c r="J385" s="156"/>
      <c r="K385" s="156"/>
      <c r="L385" s="148"/>
      <c r="M385" s="148"/>
      <c r="N385" s="148"/>
      <c r="O385" s="148"/>
      <c r="P385" s="148"/>
      <c r="Q385" s="148"/>
      <c r="R385" s="148"/>
      <c r="S385" s="156"/>
      <c r="T385" s="156"/>
      <c r="U385" s="150"/>
      <c r="V385" s="156"/>
      <c r="W385" s="87"/>
    </row>
    <row r="386" spans="1:23" ht="21" customHeight="1" x14ac:dyDescent="0.25">
      <c r="A386" s="158"/>
      <c r="B386" s="158"/>
      <c r="C386" s="85"/>
      <c r="D386" s="175"/>
      <c r="E386" s="156"/>
      <c r="F386" s="148"/>
      <c r="G386" s="156"/>
      <c r="H386" s="148"/>
      <c r="I386" s="156"/>
      <c r="J386" s="156"/>
      <c r="K386" s="156"/>
      <c r="L386" s="148"/>
      <c r="M386" s="148"/>
      <c r="N386" s="148"/>
      <c r="O386" s="148"/>
      <c r="P386" s="148"/>
      <c r="Q386" s="148"/>
      <c r="R386" s="148"/>
      <c r="S386" s="156"/>
      <c r="T386" s="156"/>
      <c r="U386" s="150"/>
      <c r="V386" s="156"/>
      <c r="W386" s="87"/>
    </row>
    <row r="387" spans="1:23" ht="21" customHeight="1" x14ac:dyDescent="0.25">
      <c r="A387" s="158"/>
      <c r="B387" s="158"/>
      <c r="C387" s="85"/>
      <c r="D387" s="175"/>
      <c r="E387" s="156"/>
      <c r="F387" s="148"/>
      <c r="G387" s="156"/>
      <c r="H387" s="148"/>
      <c r="I387" s="156"/>
      <c r="J387" s="156"/>
      <c r="K387" s="156"/>
      <c r="L387" s="148"/>
      <c r="M387" s="148"/>
      <c r="N387" s="148"/>
      <c r="O387" s="148"/>
      <c r="P387" s="148"/>
      <c r="Q387" s="148"/>
      <c r="R387" s="148"/>
      <c r="S387" s="156"/>
      <c r="T387" s="156"/>
      <c r="U387" s="150"/>
      <c r="V387" s="156"/>
      <c r="W387" s="87"/>
    </row>
    <row r="388" spans="1:23" ht="21" customHeight="1" x14ac:dyDescent="0.25">
      <c r="A388" s="158"/>
      <c r="B388" s="158"/>
      <c r="C388" s="85"/>
      <c r="D388" s="175"/>
      <c r="E388" s="156"/>
      <c r="F388" s="148"/>
      <c r="G388" s="156"/>
      <c r="H388" s="148"/>
      <c r="I388" s="156"/>
      <c r="J388" s="156"/>
      <c r="K388" s="156"/>
      <c r="L388" s="148"/>
      <c r="M388" s="148"/>
      <c r="N388" s="148"/>
      <c r="O388" s="148"/>
      <c r="P388" s="148"/>
      <c r="Q388" s="148"/>
      <c r="R388" s="148"/>
      <c r="S388" s="156"/>
      <c r="T388" s="156"/>
      <c r="U388" s="150"/>
      <c r="V388" s="156"/>
      <c r="W388" s="87"/>
    </row>
    <row r="389" spans="1:23" ht="21" customHeight="1" x14ac:dyDescent="0.25">
      <c r="A389" s="158"/>
      <c r="B389" s="158"/>
      <c r="C389" s="85"/>
      <c r="D389" s="175"/>
      <c r="E389" s="156"/>
      <c r="F389" s="148"/>
      <c r="G389" s="156"/>
      <c r="H389" s="148"/>
      <c r="I389" s="156"/>
      <c r="J389" s="156"/>
      <c r="K389" s="156"/>
      <c r="L389" s="148"/>
      <c r="M389" s="148"/>
      <c r="N389" s="148"/>
      <c r="O389" s="148"/>
      <c r="P389" s="148"/>
      <c r="Q389" s="148"/>
      <c r="R389" s="148"/>
      <c r="S389" s="156"/>
      <c r="T389" s="156"/>
      <c r="U389" s="150"/>
      <c r="V389" s="156"/>
      <c r="W389" s="87"/>
    </row>
    <row r="390" spans="1:23" ht="21" customHeight="1" x14ac:dyDescent="0.25">
      <c r="A390" s="158"/>
      <c r="B390" s="158"/>
      <c r="C390" s="85"/>
      <c r="D390" s="175"/>
      <c r="E390" s="156"/>
      <c r="F390" s="148"/>
      <c r="G390" s="156"/>
      <c r="H390" s="148"/>
      <c r="I390" s="156"/>
      <c r="J390" s="156"/>
      <c r="K390" s="156"/>
      <c r="L390" s="148"/>
      <c r="M390" s="148"/>
      <c r="N390" s="148"/>
      <c r="O390" s="148"/>
      <c r="P390" s="148"/>
      <c r="Q390" s="148"/>
      <c r="R390" s="148"/>
      <c r="S390" s="156"/>
      <c r="T390" s="156"/>
      <c r="U390" s="150"/>
      <c r="V390" s="156"/>
      <c r="W390" s="87"/>
    </row>
    <row r="391" spans="1:23" ht="21" customHeight="1" x14ac:dyDescent="0.25">
      <c r="A391" s="158"/>
      <c r="B391" s="158"/>
      <c r="C391" s="85"/>
      <c r="D391" s="175"/>
      <c r="E391" s="156"/>
      <c r="F391" s="148"/>
      <c r="G391" s="156"/>
      <c r="H391" s="148"/>
      <c r="I391" s="156"/>
      <c r="J391" s="156"/>
      <c r="K391" s="156"/>
      <c r="L391" s="148"/>
      <c r="M391" s="148"/>
      <c r="N391" s="148"/>
      <c r="O391" s="148"/>
      <c r="P391" s="148"/>
      <c r="Q391" s="148"/>
      <c r="R391" s="148"/>
      <c r="S391" s="156"/>
      <c r="T391" s="156"/>
      <c r="U391" s="150"/>
      <c r="V391" s="156"/>
      <c r="W391" s="87"/>
    </row>
    <row r="392" spans="1:23" ht="21" customHeight="1" x14ac:dyDescent="0.25">
      <c r="A392" s="158"/>
      <c r="B392" s="158"/>
      <c r="C392" s="85"/>
      <c r="D392" s="175"/>
      <c r="E392" s="156"/>
      <c r="F392" s="148"/>
      <c r="G392" s="156"/>
      <c r="H392" s="148"/>
      <c r="I392" s="156"/>
      <c r="J392" s="156"/>
      <c r="K392" s="156"/>
      <c r="L392" s="148"/>
      <c r="M392" s="148"/>
      <c r="N392" s="148"/>
      <c r="O392" s="148"/>
      <c r="P392" s="148"/>
      <c r="Q392" s="148"/>
      <c r="R392" s="148"/>
      <c r="S392" s="156"/>
      <c r="T392" s="156"/>
      <c r="U392" s="150"/>
      <c r="V392" s="156"/>
      <c r="W392" s="87"/>
    </row>
    <row r="393" spans="1:23" ht="21" customHeight="1" x14ac:dyDescent="0.25">
      <c r="A393" s="158"/>
      <c r="B393" s="158"/>
      <c r="C393" s="85"/>
      <c r="D393" s="175"/>
      <c r="E393" s="156"/>
      <c r="F393" s="148"/>
      <c r="G393" s="156"/>
      <c r="H393" s="148"/>
      <c r="I393" s="156"/>
      <c r="J393" s="156"/>
      <c r="K393" s="156"/>
      <c r="L393" s="148"/>
      <c r="M393" s="148"/>
      <c r="N393" s="148"/>
      <c r="O393" s="148"/>
      <c r="P393" s="148"/>
      <c r="Q393" s="148"/>
      <c r="R393" s="148"/>
      <c r="S393" s="156"/>
      <c r="T393" s="156"/>
      <c r="U393" s="150"/>
      <c r="V393" s="156"/>
      <c r="W393" s="87"/>
    </row>
    <row r="394" spans="1:23" ht="21" customHeight="1" x14ac:dyDescent="0.25">
      <c r="A394" s="158"/>
      <c r="B394" s="158"/>
      <c r="C394" s="85"/>
      <c r="D394" s="175"/>
      <c r="E394" s="156"/>
      <c r="F394" s="148"/>
      <c r="G394" s="156"/>
      <c r="H394" s="148"/>
      <c r="I394" s="156"/>
      <c r="J394" s="156"/>
      <c r="K394" s="156"/>
      <c r="L394" s="148"/>
      <c r="M394" s="148"/>
      <c r="N394" s="148"/>
      <c r="O394" s="148"/>
      <c r="P394" s="148"/>
      <c r="Q394" s="148"/>
      <c r="R394" s="148"/>
      <c r="S394" s="156"/>
      <c r="T394" s="156"/>
      <c r="U394" s="150"/>
      <c r="V394" s="156"/>
      <c r="W394" s="87"/>
    </row>
    <row r="395" spans="1:23" ht="21" customHeight="1" x14ac:dyDescent="0.25">
      <c r="A395" s="158"/>
      <c r="B395" s="158"/>
      <c r="C395" s="85"/>
      <c r="D395" s="175"/>
      <c r="E395" s="156"/>
      <c r="F395" s="148"/>
      <c r="G395" s="156"/>
      <c r="H395" s="148"/>
      <c r="I395" s="156"/>
      <c r="J395" s="156"/>
      <c r="K395" s="156"/>
      <c r="L395" s="148"/>
      <c r="M395" s="148"/>
      <c r="N395" s="148"/>
      <c r="O395" s="148"/>
      <c r="P395" s="148"/>
      <c r="Q395" s="148"/>
      <c r="R395" s="148"/>
      <c r="S395" s="156"/>
      <c r="T395" s="156"/>
      <c r="U395" s="150"/>
      <c r="V395" s="156"/>
      <c r="W395" s="87"/>
    </row>
    <row r="396" spans="1:23" ht="21" customHeight="1" x14ac:dyDescent="0.25">
      <c r="A396" s="158"/>
      <c r="B396" s="158"/>
      <c r="C396" s="85"/>
      <c r="D396" s="175"/>
      <c r="E396" s="156"/>
      <c r="F396" s="148"/>
      <c r="G396" s="156"/>
      <c r="H396" s="148"/>
      <c r="I396" s="156"/>
      <c r="J396" s="156"/>
      <c r="K396" s="156"/>
      <c r="L396" s="148"/>
      <c r="M396" s="148"/>
      <c r="N396" s="148"/>
      <c r="O396" s="148"/>
      <c r="P396" s="148"/>
      <c r="Q396" s="148"/>
      <c r="R396" s="148"/>
      <c r="S396" s="156"/>
      <c r="T396" s="156"/>
      <c r="U396" s="150"/>
      <c r="V396" s="156"/>
      <c r="W396" s="87"/>
    </row>
    <row r="397" spans="1:23" ht="21" customHeight="1" x14ac:dyDescent="0.25">
      <c r="A397" s="158"/>
      <c r="B397" s="158"/>
      <c r="C397" s="85"/>
      <c r="D397" s="175"/>
      <c r="E397" s="156"/>
      <c r="F397" s="148"/>
      <c r="G397" s="156"/>
      <c r="H397" s="148"/>
      <c r="I397" s="156"/>
      <c r="J397" s="156"/>
      <c r="K397" s="156"/>
      <c r="L397" s="148"/>
      <c r="M397" s="148"/>
      <c r="N397" s="148"/>
      <c r="O397" s="148"/>
      <c r="P397" s="148"/>
      <c r="Q397" s="148"/>
      <c r="R397" s="148"/>
      <c r="S397" s="156"/>
      <c r="T397" s="156"/>
      <c r="U397" s="150"/>
      <c r="V397" s="156"/>
      <c r="W397" s="87"/>
    </row>
    <row r="398" spans="1:23" ht="21" customHeight="1" x14ac:dyDescent="0.25">
      <c r="A398" s="158"/>
      <c r="B398" s="158"/>
      <c r="C398" s="85"/>
      <c r="D398" s="175"/>
      <c r="E398" s="156"/>
      <c r="F398" s="148"/>
      <c r="G398" s="156"/>
      <c r="H398" s="148"/>
      <c r="I398" s="156"/>
      <c r="J398" s="156"/>
      <c r="K398" s="156"/>
      <c r="L398" s="148"/>
      <c r="M398" s="148"/>
      <c r="N398" s="148"/>
      <c r="O398" s="148"/>
      <c r="P398" s="148"/>
      <c r="Q398" s="148"/>
      <c r="R398" s="148"/>
      <c r="S398" s="156"/>
      <c r="T398" s="156"/>
      <c r="U398" s="150"/>
      <c r="V398" s="156"/>
      <c r="W398" s="87"/>
    </row>
    <row r="399" spans="1:23" ht="21" customHeight="1" x14ac:dyDescent="0.25">
      <c r="A399" s="158"/>
      <c r="B399" s="158"/>
      <c r="C399" s="85"/>
      <c r="D399" s="175"/>
      <c r="E399" s="156"/>
      <c r="F399" s="148"/>
      <c r="G399" s="156"/>
      <c r="H399" s="148"/>
      <c r="I399" s="156"/>
      <c r="J399" s="156"/>
      <c r="K399" s="156"/>
      <c r="L399" s="148"/>
      <c r="M399" s="148"/>
      <c r="N399" s="148"/>
      <c r="O399" s="148"/>
      <c r="P399" s="148"/>
      <c r="Q399" s="148"/>
      <c r="R399" s="148"/>
      <c r="S399" s="156"/>
      <c r="T399" s="156"/>
      <c r="U399" s="150"/>
      <c r="V399" s="156"/>
      <c r="W399" s="87"/>
    </row>
    <row r="400" spans="1:23" ht="21" customHeight="1" x14ac:dyDescent="0.25">
      <c r="A400" s="158"/>
      <c r="B400" s="158"/>
      <c r="C400" s="85"/>
      <c r="D400" s="175"/>
      <c r="E400" s="156"/>
      <c r="F400" s="148"/>
      <c r="G400" s="156"/>
      <c r="H400" s="148"/>
      <c r="I400" s="156"/>
      <c r="J400" s="156"/>
      <c r="K400" s="156"/>
      <c r="L400" s="148"/>
      <c r="M400" s="148"/>
      <c r="N400" s="148"/>
      <c r="O400" s="148"/>
      <c r="P400" s="148"/>
      <c r="Q400" s="148"/>
      <c r="R400" s="148"/>
      <c r="S400" s="156"/>
      <c r="T400" s="156"/>
      <c r="U400" s="150"/>
      <c r="V400" s="156"/>
      <c r="W400" s="87"/>
    </row>
    <row r="401" spans="1:23" ht="21" customHeight="1" x14ac:dyDescent="0.25">
      <c r="A401" s="158"/>
      <c r="B401" s="158"/>
      <c r="C401" s="85"/>
      <c r="D401" s="175"/>
      <c r="E401" s="156"/>
      <c r="F401" s="148"/>
      <c r="G401" s="156"/>
      <c r="H401" s="148"/>
      <c r="I401" s="156"/>
      <c r="J401" s="156"/>
      <c r="K401" s="156"/>
      <c r="L401" s="148"/>
      <c r="M401" s="148"/>
      <c r="N401" s="148"/>
      <c r="O401" s="148"/>
      <c r="P401" s="148"/>
      <c r="Q401" s="148"/>
      <c r="R401" s="148"/>
      <c r="S401" s="156"/>
      <c r="T401" s="156"/>
      <c r="U401" s="150"/>
      <c r="V401" s="156"/>
      <c r="W401" s="87"/>
    </row>
    <row r="402" spans="1:23" ht="21" customHeight="1" x14ac:dyDescent="0.25">
      <c r="A402" s="158"/>
      <c r="B402" s="158"/>
      <c r="C402" s="85"/>
      <c r="D402" s="175"/>
      <c r="E402" s="156"/>
      <c r="F402" s="148"/>
      <c r="G402" s="156"/>
      <c r="H402" s="148"/>
      <c r="I402" s="156"/>
      <c r="J402" s="156"/>
      <c r="K402" s="156"/>
      <c r="L402" s="148"/>
      <c r="M402" s="148"/>
      <c r="N402" s="148"/>
      <c r="O402" s="148"/>
      <c r="P402" s="148"/>
      <c r="Q402" s="148"/>
      <c r="R402" s="148"/>
      <c r="S402" s="156"/>
      <c r="T402" s="156"/>
      <c r="U402" s="150"/>
      <c r="V402" s="156"/>
      <c r="W402" s="87"/>
    </row>
    <row r="403" spans="1:23" ht="21" customHeight="1" x14ac:dyDescent="0.25">
      <c r="A403" s="158"/>
      <c r="B403" s="158"/>
      <c r="C403" s="85"/>
      <c r="D403" s="175"/>
      <c r="E403" s="156"/>
      <c r="F403" s="148"/>
      <c r="G403" s="156"/>
      <c r="H403" s="148"/>
      <c r="I403" s="156"/>
      <c r="J403" s="156"/>
      <c r="K403" s="156"/>
      <c r="L403" s="148"/>
      <c r="M403" s="148"/>
      <c r="N403" s="148"/>
      <c r="O403" s="148"/>
      <c r="P403" s="148"/>
      <c r="Q403" s="148"/>
      <c r="R403" s="148"/>
      <c r="S403" s="156"/>
      <c r="T403" s="156"/>
      <c r="U403" s="150"/>
      <c r="V403" s="156"/>
      <c r="W403" s="87"/>
    </row>
    <row r="404" spans="1:23" ht="21" customHeight="1" x14ac:dyDescent="0.25">
      <c r="A404" s="158"/>
      <c r="B404" s="158"/>
      <c r="C404" s="85"/>
      <c r="D404" s="175"/>
      <c r="E404" s="156"/>
      <c r="F404" s="148"/>
      <c r="G404" s="156"/>
      <c r="H404" s="148"/>
      <c r="I404" s="156"/>
      <c r="J404" s="156"/>
      <c r="K404" s="156"/>
      <c r="L404" s="148"/>
      <c r="M404" s="148"/>
      <c r="N404" s="148"/>
      <c r="O404" s="148"/>
      <c r="P404" s="148"/>
      <c r="Q404" s="148"/>
      <c r="R404" s="148"/>
      <c r="S404" s="156"/>
      <c r="T404" s="156"/>
      <c r="U404" s="150"/>
      <c r="V404" s="156"/>
      <c r="W404" s="87"/>
    </row>
    <row r="405" spans="1:23" ht="21" customHeight="1" x14ac:dyDescent="0.25">
      <c r="A405" s="158"/>
      <c r="B405" s="158"/>
      <c r="C405" s="85"/>
      <c r="D405" s="175"/>
      <c r="E405" s="156"/>
      <c r="F405" s="148"/>
      <c r="G405" s="156"/>
      <c r="H405" s="148"/>
      <c r="I405" s="156"/>
      <c r="J405" s="156"/>
      <c r="K405" s="156"/>
      <c r="L405" s="148"/>
      <c r="M405" s="148"/>
      <c r="N405" s="148"/>
      <c r="O405" s="148"/>
      <c r="P405" s="148"/>
      <c r="Q405" s="148"/>
      <c r="R405" s="148"/>
      <c r="S405" s="156"/>
      <c r="T405" s="156"/>
      <c r="U405" s="150"/>
      <c r="V405" s="156"/>
      <c r="W405" s="87"/>
    </row>
    <row r="406" spans="1:23" ht="21" customHeight="1" x14ac:dyDescent="0.25">
      <c r="A406" s="158"/>
      <c r="B406" s="158"/>
      <c r="C406" s="85"/>
      <c r="D406" s="175"/>
      <c r="E406" s="156"/>
      <c r="F406" s="148"/>
      <c r="G406" s="156"/>
      <c r="H406" s="148"/>
      <c r="I406" s="156"/>
      <c r="J406" s="156"/>
      <c r="K406" s="156"/>
      <c r="L406" s="148"/>
      <c r="M406" s="148"/>
      <c r="N406" s="148"/>
      <c r="O406" s="148"/>
      <c r="P406" s="148"/>
      <c r="Q406" s="148"/>
      <c r="R406" s="148"/>
      <c r="S406" s="156"/>
      <c r="T406" s="156"/>
      <c r="U406" s="150"/>
      <c r="V406" s="156"/>
      <c r="W406" s="87"/>
    </row>
    <row r="407" spans="1:23" ht="21" customHeight="1" x14ac:dyDescent="0.25">
      <c r="A407" s="158"/>
      <c r="B407" s="158"/>
      <c r="C407" s="85"/>
      <c r="D407" s="175"/>
      <c r="E407" s="156"/>
      <c r="F407" s="148"/>
      <c r="G407" s="156"/>
      <c r="H407" s="148"/>
      <c r="I407" s="156"/>
      <c r="J407" s="156"/>
      <c r="K407" s="156"/>
      <c r="L407" s="148"/>
      <c r="M407" s="148"/>
      <c r="N407" s="148"/>
      <c r="O407" s="148"/>
      <c r="P407" s="148"/>
      <c r="Q407" s="148"/>
      <c r="R407" s="148"/>
      <c r="S407" s="156"/>
      <c r="T407" s="156"/>
      <c r="U407" s="150"/>
      <c r="V407" s="156"/>
      <c r="W407" s="87"/>
    </row>
    <row r="408" spans="1:23" ht="21" customHeight="1" x14ac:dyDescent="0.25">
      <c r="A408" s="158"/>
      <c r="B408" s="158"/>
      <c r="C408" s="85"/>
      <c r="D408" s="175"/>
      <c r="E408" s="156"/>
      <c r="F408" s="148"/>
      <c r="G408" s="156"/>
      <c r="H408" s="148"/>
      <c r="I408" s="156"/>
      <c r="J408" s="156"/>
      <c r="K408" s="156"/>
      <c r="L408" s="148"/>
      <c r="M408" s="148"/>
      <c r="N408" s="148"/>
      <c r="O408" s="148"/>
      <c r="P408" s="148"/>
      <c r="Q408" s="148"/>
      <c r="R408" s="148"/>
      <c r="S408" s="156"/>
      <c r="T408" s="156"/>
      <c r="U408" s="150"/>
      <c r="V408" s="156"/>
      <c r="W408" s="87"/>
    </row>
    <row r="409" spans="1:23" ht="21" customHeight="1" x14ac:dyDescent="0.25">
      <c r="A409" s="158"/>
      <c r="B409" s="158"/>
      <c r="C409" s="85"/>
      <c r="D409" s="175"/>
      <c r="E409" s="156"/>
      <c r="F409" s="148"/>
      <c r="G409" s="156"/>
      <c r="H409" s="148"/>
      <c r="I409" s="156"/>
      <c r="J409" s="156"/>
      <c r="K409" s="156"/>
      <c r="L409" s="148"/>
      <c r="M409" s="148"/>
      <c r="N409" s="148"/>
      <c r="O409" s="148"/>
      <c r="P409" s="148"/>
      <c r="Q409" s="148"/>
      <c r="R409" s="148"/>
      <c r="S409" s="156"/>
      <c r="T409" s="156"/>
      <c r="U409" s="150"/>
      <c r="V409" s="156"/>
      <c r="W409" s="87"/>
    </row>
    <row r="410" spans="1:23" ht="21" customHeight="1" x14ac:dyDescent="0.25">
      <c r="A410" s="158"/>
      <c r="B410" s="158"/>
      <c r="C410" s="85"/>
      <c r="D410" s="175"/>
      <c r="E410" s="156"/>
      <c r="F410" s="148"/>
      <c r="G410" s="156"/>
      <c r="H410" s="148"/>
      <c r="I410" s="156"/>
      <c r="J410" s="156"/>
      <c r="K410" s="156"/>
      <c r="L410" s="148"/>
      <c r="M410" s="148"/>
      <c r="N410" s="148"/>
      <c r="O410" s="148"/>
      <c r="P410" s="148"/>
      <c r="Q410" s="148"/>
      <c r="R410" s="148"/>
      <c r="S410" s="156"/>
      <c r="T410" s="156"/>
      <c r="U410" s="150"/>
      <c r="V410" s="156"/>
      <c r="W410" s="87"/>
    </row>
    <row r="411" spans="1:23" ht="21" customHeight="1" x14ac:dyDescent="0.25">
      <c r="A411" s="158"/>
      <c r="B411" s="158"/>
      <c r="C411" s="85"/>
      <c r="D411" s="175"/>
      <c r="E411" s="156"/>
      <c r="F411" s="148"/>
      <c r="G411" s="156"/>
      <c r="H411" s="148"/>
      <c r="I411" s="156"/>
      <c r="J411" s="156"/>
      <c r="K411" s="156"/>
      <c r="L411" s="148"/>
      <c r="M411" s="148"/>
      <c r="N411" s="148"/>
      <c r="O411" s="148"/>
      <c r="P411" s="148"/>
      <c r="Q411" s="148"/>
      <c r="R411" s="148"/>
      <c r="S411" s="156"/>
      <c r="T411" s="156"/>
      <c r="U411" s="150"/>
      <c r="V411" s="156"/>
      <c r="W411" s="87"/>
    </row>
    <row r="412" spans="1:23" ht="21" customHeight="1" x14ac:dyDescent="0.25">
      <c r="A412" s="158"/>
      <c r="B412" s="158"/>
      <c r="C412" s="85"/>
      <c r="D412" s="175"/>
      <c r="E412" s="156"/>
      <c r="F412" s="148"/>
      <c r="G412" s="156"/>
      <c r="H412" s="148"/>
      <c r="I412" s="156"/>
      <c r="J412" s="156"/>
      <c r="K412" s="156"/>
      <c r="L412" s="148"/>
      <c r="M412" s="148"/>
      <c r="N412" s="148"/>
      <c r="O412" s="148"/>
      <c r="P412" s="148"/>
      <c r="Q412" s="148"/>
      <c r="R412" s="148"/>
      <c r="S412" s="156"/>
      <c r="T412" s="156"/>
      <c r="U412" s="150"/>
      <c r="V412" s="156"/>
      <c r="W412" s="87"/>
    </row>
    <row r="413" spans="1:23" ht="21" customHeight="1" x14ac:dyDescent="0.25">
      <c r="A413" s="158"/>
      <c r="B413" s="158"/>
      <c r="C413" s="85"/>
      <c r="D413" s="175"/>
      <c r="E413" s="156"/>
      <c r="F413" s="148"/>
      <c r="G413" s="156"/>
      <c r="H413" s="148"/>
      <c r="I413" s="156"/>
      <c r="J413" s="156"/>
      <c r="K413" s="156"/>
      <c r="L413" s="148"/>
      <c r="M413" s="148"/>
      <c r="N413" s="148"/>
      <c r="O413" s="148"/>
      <c r="P413" s="148"/>
      <c r="Q413" s="148"/>
      <c r="R413" s="148"/>
      <c r="S413" s="156"/>
      <c r="T413" s="156"/>
      <c r="U413" s="150"/>
      <c r="V413" s="156"/>
      <c r="W413" s="87"/>
    </row>
    <row r="414" spans="1:23" ht="21" customHeight="1" x14ac:dyDescent="0.25">
      <c r="A414" s="158"/>
      <c r="B414" s="158"/>
      <c r="C414" s="85"/>
      <c r="D414" s="175"/>
      <c r="E414" s="156"/>
      <c r="F414" s="148"/>
      <c r="G414" s="156"/>
      <c r="H414" s="148"/>
      <c r="I414" s="156"/>
      <c r="J414" s="156"/>
      <c r="K414" s="156"/>
      <c r="L414" s="148"/>
      <c r="M414" s="148"/>
      <c r="N414" s="148"/>
      <c r="O414" s="148"/>
      <c r="P414" s="148"/>
      <c r="Q414" s="148"/>
      <c r="R414" s="148"/>
      <c r="S414" s="156"/>
      <c r="T414" s="156"/>
      <c r="U414" s="150"/>
      <c r="V414" s="156"/>
      <c r="W414" s="87"/>
    </row>
    <row r="415" spans="1:23" ht="21" customHeight="1" x14ac:dyDescent="0.25">
      <c r="A415" s="158"/>
      <c r="B415" s="158"/>
      <c r="C415" s="85"/>
      <c r="D415" s="175"/>
      <c r="E415" s="156"/>
      <c r="F415" s="148"/>
      <c r="G415" s="156"/>
      <c r="H415" s="148"/>
      <c r="I415" s="156"/>
      <c r="J415" s="156"/>
      <c r="K415" s="156"/>
      <c r="L415" s="148"/>
      <c r="M415" s="148"/>
      <c r="N415" s="148"/>
      <c r="O415" s="148"/>
      <c r="P415" s="148"/>
      <c r="Q415" s="148"/>
      <c r="R415" s="148"/>
      <c r="S415" s="156"/>
      <c r="T415" s="156"/>
      <c r="U415" s="150"/>
      <c r="V415" s="156"/>
      <c r="W415" s="87"/>
    </row>
    <row r="416" spans="1:23" ht="21" customHeight="1" x14ac:dyDescent="0.25">
      <c r="A416" s="158"/>
      <c r="B416" s="158"/>
      <c r="C416" s="85"/>
      <c r="D416" s="175"/>
      <c r="E416" s="156"/>
      <c r="F416" s="148"/>
      <c r="G416" s="156"/>
      <c r="H416" s="148"/>
      <c r="I416" s="156"/>
      <c r="J416" s="156"/>
      <c r="K416" s="156"/>
      <c r="L416" s="148"/>
      <c r="M416" s="148"/>
      <c r="N416" s="148"/>
      <c r="O416" s="148"/>
      <c r="P416" s="148"/>
      <c r="Q416" s="148"/>
      <c r="R416" s="148"/>
      <c r="S416" s="156"/>
      <c r="T416" s="156"/>
      <c r="U416" s="150"/>
      <c r="V416" s="156"/>
      <c r="W416" s="87"/>
    </row>
    <row r="417" spans="1:23" ht="21" customHeight="1" x14ac:dyDescent="0.25">
      <c r="A417" s="158"/>
      <c r="B417" s="158"/>
      <c r="C417" s="85"/>
      <c r="D417" s="175"/>
      <c r="E417" s="156"/>
      <c r="F417" s="148"/>
      <c r="G417" s="156"/>
      <c r="H417" s="148"/>
      <c r="I417" s="156"/>
      <c r="J417" s="156"/>
      <c r="K417" s="156"/>
      <c r="L417" s="148"/>
      <c r="M417" s="148"/>
      <c r="N417" s="148"/>
      <c r="O417" s="148"/>
      <c r="P417" s="148"/>
      <c r="Q417" s="148"/>
      <c r="R417" s="148"/>
      <c r="S417" s="156"/>
      <c r="T417" s="156"/>
      <c r="U417" s="150"/>
      <c r="V417" s="156"/>
      <c r="W417" s="87"/>
    </row>
    <row r="418" spans="1:23" ht="21" customHeight="1" x14ac:dyDescent="0.25">
      <c r="A418" s="158"/>
      <c r="B418" s="158"/>
      <c r="C418" s="85"/>
      <c r="D418" s="175"/>
      <c r="E418" s="156"/>
      <c r="F418" s="148"/>
      <c r="G418" s="156"/>
      <c r="H418" s="148"/>
      <c r="I418" s="156"/>
      <c r="J418" s="156"/>
      <c r="K418" s="156"/>
      <c r="L418" s="148"/>
      <c r="M418" s="148"/>
      <c r="N418" s="148"/>
      <c r="O418" s="148"/>
      <c r="P418" s="148"/>
      <c r="Q418" s="148"/>
      <c r="R418" s="148"/>
      <c r="S418" s="156"/>
      <c r="T418" s="156"/>
      <c r="U418" s="150"/>
      <c r="V418" s="156"/>
      <c r="W418" s="87"/>
    </row>
    <row r="419" spans="1:23" ht="21" customHeight="1" x14ac:dyDescent="0.25">
      <c r="A419" s="158"/>
      <c r="B419" s="158"/>
      <c r="C419" s="85"/>
      <c r="D419" s="175"/>
      <c r="E419" s="156"/>
      <c r="F419" s="148"/>
      <c r="G419" s="156"/>
      <c r="H419" s="148"/>
      <c r="I419" s="156"/>
      <c r="J419" s="156"/>
      <c r="K419" s="156"/>
      <c r="L419" s="148"/>
      <c r="M419" s="148"/>
      <c r="N419" s="148"/>
      <c r="O419" s="148"/>
      <c r="P419" s="148"/>
      <c r="Q419" s="148"/>
      <c r="R419" s="148"/>
      <c r="S419" s="156"/>
      <c r="T419" s="156"/>
      <c r="U419" s="150"/>
      <c r="V419" s="156"/>
      <c r="W419" s="87"/>
    </row>
    <row r="420" spans="1:23" ht="21" customHeight="1" x14ac:dyDescent="0.25">
      <c r="A420" s="158"/>
      <c r="B420" s="158"/>
      <c r="C420" s="85"/>
      <c r="D420" s="175"/>
      <c r="E420" s="156"/>
      <c r="F420" s="148"/>
      <c r="G420" s="156"/>
      <c r="H420" s="148"/>
      <c r="I420" s="156"/>
      <c r="J420" s="156"/>
      <c r="K420" s="156"/>
      <c r="L420" s="148"/>
      <c r="M420" s="148"/>
      <c r="N420" s="148"/>
      <c r="O420" s="148"/>
      <c r="P420" s="148"/>
      <c r="Q420" s="148"/>
      <c r="R420" s="148"/>
      <c r="S420" s="156"/>
      <c r="T420" s="156"/>
      <c r="U420" s="150"/>
      <c r="V420" s="156"/>
      <c r="W420" s="87"/>
    </row>
    <row r="421" spans="1:23" ht="21" customHeight="1" x14ac:dyDescent="0.25">
      <c r="A421" s="158"/>
      <c r="B421" s="158"/>
      <c r="C421" s="85"/>
      <c r="D421" s="175"/>
      <c r="E421" s="156"/>
      <c r="F421" s="148"/>
      <c r="G421" s="156"/>
      <c r="H421" s="148"/>
      <c r="I421" s="156"/>
      <c r="J421" s="156"/>
      <c r="K421" s="156"/>
      <c r="L421" s="148"/>
      <c r="M421" s="148"/>
      <c r="N421" s="148"/>
      <c r="O421" s="148"/>
      <c r="P421" s="148"/>
      <c r="Q421" s="148"/>
      <c r="R421" s="148"/>
      <c r="S421" s="156"/>
      <c r="T421" s="156"/>
      <c r="U421" s="150"/>
      <c r="V421" s="156"/>
      <c r="W421" s="87"/>
    </row>
    <row r="422" spans="1:23" ht="21" customHeight="1" x14ac:dyDescent="0.25">
      <c r="A422" s="158"/>
      <c r="B422" s="158"/>
      <c r="C422" s="85"/>
      <c r="D422" s="175"/>
      <c r="E422" s="156"/>
      <c r="F422" s="148"/>
      <c r="G422" s="156"/>
      <c r="H422" s="148"/>
      <c r="I422" s="156"/>
      <c r="J422" s="156"/>
      <c r="K422" s="156"/>
      <c r="L422" s="148"/>
      <c r="M422" s="148"/>
      <c r="N422" s="148"/>
      <c r="O422" s="148"/>
      <c r="P422" s="148"/>
      <c r="Q422" s="148"/>
      <c r="R422" s="148"/>
      <c r="S422" s="156"/>
      <c r="T422" s="156"/>
      <c r="U422" s="150"/>
      <c r="V422" s="156"/>
      <c r="W422" s="87"/>
    </row>
    <row r="423" spans="1:23" ht="21" customHeight="1" x14ac:dyDescent="0.25">
      <c r="A423" s="158"/>
      <c r="B423" s="158"/>
      <c r="C423" s="85"/>
      <c r="D423" s="175"/>
      <c r="E423" s="156"/>
      <c r="F423" s="148"/>
      <c r="G423" s="156"/>
      <c r="H423" s="148"/>
      <c r="I423" s="156"/>
      <c r="J423" s="156"/>
      <c r="K423" s="156"/>
      <c r="L423" s="148"/>
      <c r="M423" s="148"/>
      <c r="N423" s="148"/>
      <c r="O423" s="148"/>
      <c r="P423" s="148"/>
      <c r="Q423" s="148"/>
      <c r="R423" s="148"/>
      <c r="S423" s="156"/>
      <c r="T423" s="156"/>
      <c r="U423" s="150"/>
      <c r="V423" s="156"/>
      <c r="W423" s="87"/>
    </row>
    <row r="424" spans="1:23" ht="21" customHeight="1" x14ac:dyDescent="0.25">
      <c r="A424" s="158"/>
      <c r="B424" s="158"/>
      <c r="C424" s="85"/>
      <c r="D424" s="175"/>
      <c r="E424" s="156"/>
      <c r="F424" s="148"/>
      <c r="G424" s="156"/>
      <c r="H424" s="148"/>
      <c r="I424" s="156"/>
      <c r="J424" s="156"/>
      <c r="K424" s="156"/>
      <c r="L424" s="148"/>
      <c r="M424" s="148"/>
      <c r="N424" s="148"/>
      <c r="O424" s="148"/>
      <c r="P424" s="148"/>
      <c r="Q424" s="148"/>
      <c r="R424" s="148"/>
      <c r="S424" s="156"/>
      <c r="T424" s="156"/>
      <c r="U424" s="150"/>
      <c r="V424" s="156"/>
      <c r="W424" s="87"/>
    </row>
    <row r="425" spans="1:23" ht="21" customHeight="1" x14ac:dyDescent="0.25">
      <c r="A425" s="158"/>
      <c r="B425" s="158"/>
      <c r="C425" s="85"/>
      <c r="D425" s="175"/>
      <c r="E425" s="156"/>
      <c r="F425" s="148"/>
      <c r="G425" s="156"/>
      <c r="H425" s="148"/>
      <c r="I425" s="156"/>
      <c r="J425" s="156"/>
      <c r="K425" s="156"/>
      <c r="L425" s="148"/>
      <c r="M425" s="148"/>
      <c r="N425" s="148"/>
      <c r="O425" s="148"/>
      <c r="P425" s="148"/>
      <c r="Q425" s="148"/>
      <c r="R425" s="148"/>
      <c r="S425" s="156"/>
      <c r="T425" s="156"/>
      <c r="U425" s="150"/>
      <c r="V425" s="156"/>
      <c r="W425" s="87"/>
    </row>
    <row r="426" spans="1:23" ht="21" customHeight="1" x14ac:dyDescent="0.25">
      <c r="A426" s="158"/>
      <c r="B426" s="158"/>
      <c r="C426" s="85"/>
      <c r="D426" s="175"/>
      <c r="E426" s="156"/>
      <c r="F426" s="148"/>
      <c r="G426" s="156"/>
      <c r="H426" s="148"/>
      <c r="I426" s="156"/>
      <c r="J426" s="156"/>
      <c r="K426" s="156"/>
      <c r="L426" s="148"/>
      <c r="M426" s="148"/>
      <c r="N426" s="148"/>
      <c r="O426" s="148"/>
      <c r="P426" s="148"/>
      <c r="Q426" s="148"/>
      <c r="R426" s="148"/>
      <c r="S426" s="156"/>
      <c r="T426" s="156"/>
      <c r="U426" s="150"/>
      <c r="V426" s="156"/>
      <c r="W426" s="87"/>
    </row>
    <row r="427" spans="1:23" ht="21" customHeight="1" x14ac:dyDescent="0.25">
      <c r="A427" s="158"/>
      <c r="B427" s="158"/>
      <c r="C427" s="85"/>
      <c r="D427" s="175"/>
      <c r="E427" s="156"/>
      <c r="F427" s="148"/>
      <c r="G427" s="156"/>
      <c r="H427" s="148"/>
      <c r="I427" s="156"/>
      <c r="J427" s="156"/>
      <c r="K427" s="156"/>
      <c r="L427" s="148"/>
      <c r="M427" s="148"/>
      <c r="N427" s="148"/>
      <c r="O427" s="148"/>
      <c r="P427" s="148"/>
      <c r="Q427" s="148"/>
      <c r="R427" s="148"/>
      <c r="S427" s="156"/>
      <c r="T427" s="156"/>
      <c r="U427" s="150"/>
      <c r="V427" s="156"/>
      <c r="W427" s="87"/>
    </row>
    <row r="428" spans="1:23" ht="21" customHeight="1" x14ac:dyDescent="0.25">
      <c r="A428" s="158"/>
      <c r="B428" s="158"/>
      <c r="C428" s="85"/>
      <c r="D428" s="175"/>
      <c r="E428" s="156"/>
      <c r="F428" s="148"/>
      <c r="G428" s="156"/>
      <c r="H428" s="148"/>
      <c r="I428" s="156"/>
      <c r="J428" s="156"/>
      <c r="K428" s="156"/>
      <c r="L428" s="148"/>
      <c r="M428" s="148"/>
      <c r="N428" s="148"/>
      <c r="O428" s="148"/>
      <c r="P428" s="148"/>
      <c r="Q428" s="148"/>
      <c r="R428" s="148"/>
      <c r="S428" s="156"/>
      <c r="T428" s="156"/>
      <c r="U428" s="150"/>
      <c r="V428" s="156"/>
      <c r="W428" s="87"/>
    </row>
    <row r="429" spans="1:23" ht="21" customHeight="1" x14ac:dyDescent="0.25">
      <c r="A429" s="158"/>
      <c r="B429" s="158"/>
      <c r="C429" s="85"/>
      <c r="D429" s="175"/>
      <c r="E429" s="156"/>
      <c r="F429" s="148"/>
      <c r="G429" s="156"/>
      <c r="H429" s="148"/>
      <c r="I429" s="156"/>
      <c r="J429" s="156"/>
      <c r="K429" s="156"/>
      <c r="L429" s="148"/>
      <c r="M429" s="148"/>
      <c r="N429" s="148"/>
      <c r="O429" s="148"/>
      <c r="P429" s="148"/>
      <c r="Q429" s="148"/>
      <c r="R429" s="148"/>
      <c r="S429" s="156"/>
      <c r="T429" s="156"/>
      <c r="U429" s="150"/>
      <c r="V429" s="156"/>
      <c r="W429" s="87"/>
    </row>
    <row r="430" spans="1:23" ht="21" customHeight="1" x14ac:dyDescent="0.25">
      <c r="A430" s="158"/>
      <c r="B430" s="158"/>
      <c r="C430" s="85"/>
      <c r="D430" s="175"/>
      <c r="E430" s="156"/>
      <c r="F430" s="148"/>
      <c r="G430" s="156"/>
      <c r="H430" s="148"/>
      <c r="I430" s="156"/>
      <c r="J430" s="156"/>
      <c r="K430" s="156"/>
      <c r="L430" s="148"/>
      <c r="M430" s="148"/>
      <c r="N430" s="148"/>
      <c r="O430" s="148"/>
      <c r="P430" s="148"/>
      <c r="Q430" s="148"/>
      <c r="R430" s="148"/>
      <c r="S430" s="156"/>
      <c r="T430" s="156"/>
      <c r="U430" s="150"/>
      <c r="V430" s="156"/>
      <c r="W430" s="87"/>
    </row>
    <row r="431" spans="1:23" ht="21" customHeight="1" x14ac:dyDescent="0.25">
      <c r="A431" s="158"/>
      <c r="B431" s="158"/>
      <c r="C431" s="85"/>
      <c r="D431" s="175"/>
      <c r="E431" s="156"/>
      <c r="F431" s="148"/>
      <c r="G431" s="156"/>
      <c r="H431" s="148"/>
      <c r="I431" s="156"/>
      <c r="J431" s="156"/>
      <c r="K431" s="156"/>
      <c r="L431" s="148"/>
      <c r="M431" s="148"/>
      <c r="N431" s="148"/>
      <c r="O431" s="148"/>
      <c r="P431" s="148"/>
      <c r="Q431" s="148"/>
      <c r="R431" s="148"/>
      <c r="S431" s="156"/>
      <c r="T431" s="156"/>
      <c r="U431" s="150"/>
      <c r="V431" s="156"/>
      <c r="W431" s="87"/>
    </row>
    <row r="432" spans="1:23" ht="21" customHeight="1" x14ac:dyDescent="0.25">
      <c r="A432" s="158"/>
      <c r="B432" s="158"/>
      <c r="C432" s="85"/>
      <c r="D432" s="175"/>
      <c r="E432" s="156"/>
      <c r="F432" s="148"/>
      <c r="G432" s="156"/>
      <c r="H432" s="148"/>
      <c r="I432" s="156"/>
      <c r="J432" s="156"/>
      <c r="K432" s="156"/>
      <c r="L432" s="148"/>
      <c r="M432" s="148"/>
      <c r="N432" s="148"/>
      <c r="O432" s="148"/>
      <c r="P432" s="148"/>
      <c r="Q432" s="148"/>
      <c r="R432" s="148"/>
      <c r="S432" s="156"/>
      <c r="T432" s="156"/>
      <c r="U432" s="150"/>
      <c r="V432" s="156"/>
      <c r="W432" s="87"/>
    </row>
    <row r="433" spans="1:23" ht="21" customHeight="1" x14ac:dyDescent="0.25">
      <c r="A433" s="158"/>
      <c r="B433" s="158"/>
      <c r="C433" s="85"/>
      <c r="D433" s="175"/>
      <c r="E433" s="156"/>
      <c r="F433" s="148"/>
      <c r="G433" s="156"/>
      <c r="H433" s="148"/>
      <c r="I433" s="156"/>
      <c r="J433" s="156"/>
      <c r="K433" s="156"/>
      <c r="L433" s="148"/>
      <c r="M433" s="148"/>
      <c r="N433" s="148"/>
      <c r="O433" s="148"/>
      <c r="P433" s="148"/>
      <c r="Q433" s="148"/>
      <c r="R433" s="148"/>
      <c r="S433" s="156"/>
      <c r="T433" s="156"/>
      <c r="U433" s="150"/>
      <c r="V433" s="156"/>
      <c r="W433" s="87"/>
    </row>
    <row r="434" spans="1:23" ht="21" customHeight="1" x14ac:dyDescent="0.25">
      <c r="A434" s="158"/>
      <c r="B434" s="158"/>
      <c r="C434" s="85"/>
      <c r="D434" s="175"/>
      <c r="E434" s="156"/>
      <c r="F434" s="148"/>
      <c r="G434" s="156"/>
      <c r="H434" s="148"/>
      <c r="I434" s="156"/>
      <c r="J434" s="156"/>
      <c r="K434" s="156"/>
      <c r="L434" s="148"/>
      <c r="M434" s="148"/>
      <c r="N434" s="148"/>
      <c r="O434" s="148"/>
      <c r="P434" s="148"/>
      <c r="Q434" s="148"/>
      <c r="R434" s="148"/>
      <c r="S434" s="156"/>
      <c r="T434" s="156"/>
      <c r="U434" s="150"/>
      <c r="V434" s="156"/>
      <c r="W434" s="87"/>
    </row>
    <row r="435" spans="1:23" ht="21" customHeight="1" x14ac:dyDescent="0.25">
      <c r="A435" s="158"/>
      <c r="B435" s="158"/>
      <c r="C435" s="85"/>
      <c r="D435" s="175"/>
      <c r="E435" s="156"/>
      <c r="F435" s="148"/>
      <c r="G435" s="156"/>
      <c r="H435" s="148"/>
      <c r="I435" s="156"/>
      <c r="J435" s="156"/>
      <c r="K435" s="156"/>
      <c r="L435" s="148"/>
      <c r="M435" s="148"/>
      <c r="N435" s="148"/>
      <c r="O435" s="148"/>
      <c r="P435" s="148"/>
      <c r="Q435" s="148"/>
      <c r="R435" s="148"/>
      <c r="S435" s="156"/>
      <c r="T435" s="156"/>
      <c r="U435" s="150"/>
      <c r="V435" s="156"/>
      <c r="W435" s="87"/>
    </row>
    <row r="436" spans="1:23" ht="21" customHeight="1" x14ac:dyDescent="0.25">
      <c r="A436" s="158"/>
      <c r="B436" s="158"/>
      <c r="C436" s="85"/>
      <c r="D436" s="175"/>
      <c r="E436" s="156"/>
      <c r="F436" s="148"/>
      <c r="G436" s="156"/>
      <c r="H436" s="148"/>
      <c r="I436" s="156"/>
      <c r="J436" s="156"/>
      <c r="K436" s="156"/>
      <c r="L436" s="148"/>
      <c r="M436" s="148"/>
      <c r="N436" s="148"/>
      <c r="O436" s="148"/>
      <c r="P436" s="148"/>
      <c r="Q436" s="148"/>
      <c r="R436" s="148"/>
      <c r="S436" s="156"/>
      <c r="T436" s="156"/>
      <c r="U436" s="150"/>
      <c r="V436" s="156"/>
      <c r="W436" s="87"/>
    </row>
    <row r="437" spans="1:23" ht="21" customHeight="1" x14ac:dyDescent="0.25">
      <c r="A437" s="158"/>
      <c r="B437" s="158"/>
      <c r="C437" s="85"/>
      <c r="D437" s="175"/>
      <c r="E437" s="156"/>
      <c r="F437" s="148"/>
      <c r="G437" s="156"/>
      <c r="H437" s="148"/>
      <c r="I437" s="156"/>
      <c r="J437" s="156"/>
      <c r="K437" s="156"/>
      <c r="L437" s="148"/>
      <c r="M437" s="148"/>
      <c r="N437" s="148"/>
      <c r="O437" s="148"/>
      <c r="P437" s="148"/>
      <c r="Q437" s="148"/>
      <c r="R437" s="148"/>
      <c r="S437" s="156"/>
      <c r="T437" s="156"/>
      <c r="U437" s="150"/>
      <c r="V437" s="156"/>
      <c r="W437" s="87"/>
    </row>
    <row r="438" spans="1:23" ht="21" customHeight="1" x14ac:dyDescent="0.25">
      <c r="A438" s="158"/>
      <c r="B438" s="158"/>
      <c r="C438" s="85"/>
      <c r="D438" s="175"/>
      <c r="E438" s="156"/>
      <c r="F438" s="148"/>
      <c r="G438" s="156"/>
      <c r="H438" s="148"/>
      <c r="I438" s="156"/>
      <c r="J438" s="156"/>
      <c r="K438" s="156"/>
      <c r="L438" s="148"/>
      <c r="M438" s="148"/>
      <c r="N438" s="148"/>
      <c r="O438" s="148"/>
      <c r="P438" s="148"/>
      <c r="Q438" s="148"/>
      <c r="R438" s="148"/>
      <c r="S438" s="156"/>
      <c r="T438" s="156"/>
      <c r="U438" s="150"/>
      <c r="V438" s="156"/>
      <c r="W438" s="87"/>
    </row>
    <row r="439" spans="1:23" ht="21" customHeight="1" x14ac:dyDescent="0.25">
      <c r="A439" s="158"/>
      <c r="B439" s="158"/>
      <c r="C439" s="85"/>
      <c r="D439" s="175"/>
      <c r="E439" s="156"/>
      <c r="F439" s="148"/>
      <c r="G439" s="156"/>
      <c r="H439" s="148"/>
      <c r="I439" s="156"/>
      <c r="J439" s="156"/>
      <c r="K439" s="156"/>
      <c r="L439" s="148"/>
      <c r="M439" s="148"/>
      <c r="N439" s="148"/>
      <c r="O439" s="148"/>
      <c r="P439" s="148"/>
      <c r="Q439" s="148"/>
      <c r="R439" s="148"/>
      <c r="S439" s="156"/>
      <c r="T439" s="156"/>
      <c r="U439" s="150"/>
      <c r="V439" s="156"/>
      <c r="W439" s="87"/>
    </row>
    <row r="440" spans="1:23" ht="21" customHeight="1" x14ac:dyDescent="0.25">
      <c r="A440" s="158"/>
      <c r="B440" s="158"/>
      <c r="C440" s="85"/>
      <c r="D440" s="175"/>
      <c r="E440" s="156"/>
      <c r="F440" s="148"/>
      <c r="G440" s="156"/>
      <c r="H440" s="148"/>
      <c r="I440" s="156"/>
      <c r="J440" s="156"/>
      <c r="K440" s="156"/>
      <c r="L440" s="148"/>
      <c r="M440" s="148"/>
      <c r="N440" s="148"/>
      <c r="O440" s="148"/>
      <c r="P440" s="148"/>
      <c r="Q440" s="148"/>
      <c r="R440" s="148"/>
      <c r="S440" s="156"/>
      <c r="T440" s="156"/>
      <c r="U440" s="150"/>
      <c r="V440" s="156"/>
      <c r="W440" s="87"/>
    </row>
    <row r="441" spans="1:23" ht="21" customHeight="1" x14ac:dyDescent="0.25">
      <c r="A441" s="158"/>
      <c r="B441" s="158"/>
      <c r="C441" s="85"/>
      <c r="D441" s="175"/>
      <c r="E441" s="156"/>
      <c r="F441" s="148"/>
      <c r="G441" s="156"/>
      <c r="H441" s="148"/>
      <c r="I441" s="156"/>
      <c r="J441" s="156"/>
      <c r="K441" s="156"/>
      <c r="L441" s="148"/>
      <c r="M441" s="148"/>
      <c r="N441" s="148"/>
      <c r="O441" s="148"/>
      <c r="P441" s="148"/>
      <c r="Q441" s="148"/>
      <c r="R441" s="148"/>
      <c r="S441" s="156"/>
      <c r="T441" s="156"/>
      <c r="U441" s="150"/>
      <c r="V441" s="156"/>
      <c r="W441" s="87"/>
    </row>
    <row r="442" spans="1:23" ht="21" customHeight="1" x14ac:dyDescent="0.25">
      <c r="A442" s="158"/>
      <c r="B442" s="158"/>
      <c r="C442" s="85"/>
      <c r="D442" s="175"/>
      <c r="E442" s="156"/>
      <c r="F442" s="148"/>
      <c r="G442" s="156"/>
      <c r="H442" s="148"/>
      <c r="I442" s="156"/>
      <c r="J442" s="156"/>
      <c r="K442" s="156"/>
      <c r="L442" s="148"/>
      <c r="M442" s="148"/>
      <c r="N442" s="148"/>
      <c r="O442" s="148"/>
      <c r="P442" s="148"/>
      <c r="Q442" s="148"/>
      <c r="R442" s="148"/>
      <c r="S442" s="156"/>
      <c r="T442" s="156"/>
      <c r="U442" s="150"/>
      <c r="V442" s="156"/>
      <c r="W442" s="87"/>
    </row>
    <row r="443" spans="1:23" ht="21" customHeight="1" x14ac:dyDescent="0.25">
      <c r="A443" s="158"/>
      <c r="B443" s="158"/>
      <c r="C443" s="85"/>
      <c r="D443" s="175"/>
      <c r="E443" s="156"/>
      <c r="F443" s="148"/>
      <c r="G443" s="156"/>
      <c r="H443" s="148"/>
      <c r="I443" s="156"/>
      <c r="J443" s="156"/>
      <c r="K443" s="156"/>
      <c r="L443" s="148"/>
      <c r="M443" s="148"/>
      <c r="N443" s="148"/>
      <c r="O443" s="148"/>
      <c r="P443" s="148"/>
      <c r="Q443" s="148"/>
      <c r="R443" s="148"/>
      <c r="S443" s="156"/>
      <c r="T443" s="156"/>
      <c r="U443" s="150"/>
      <c r="V443" s="156"/>
      <c r="W443" s="87"/>
    </row>
    <row r="444" spans="1:23" ht="21" customHeight="1" x14ac:dyDescent="0.25">
      <c r="A444" s="158"/>
      <c r="B444" s="158"/>
      <c r="C444" s="85"/>
      <c r="D444" s="175"/>
      <c r="E444" s="156"/>
      <c r="F444" s="148"/>
      <c r="G444" s="156"/>
      <c r="H444" s="148"/>
      <c r="I444" s="156"/>
      <c r="J444" s="156"/>
      <c r="K444" s="156"/>
      <c r="L444" s="148"/>
      <c r="M444" s="148"/>
      <c r="N444" s="148"/>
      <c r="O444" s="148"/>
      <c r="P444" s="148"/>
      <c r="Q444" s="148"/>
      <c r="R444" s="148"/>
      <c r="S444" s="156"/>
      <c r="T444" s="156"/>
      <c r="U444" s="150"/>
      <c r="V444" s="156"/>
      <c r="W444" s="87"/>
    </row>
    <row r="445" spans="1:23" ht="21" customHeight="1" x14ac:dyDescent="0.25">
      <c r="A445" s="158"/>
      <c r="B445" s="158"/>
      <c r="C445" s="85"/>
      <c r="D445" s="175"/>
      <c r="E445" s="156"/>
      <c r="F445" s="148"/>
      <c r="G445" s="156"/>
      <c r="H445" s="148"/>
      <c r="I445" s="156"/>
      <c r="J445" s="156"/>
      <c r="K445" s="156"/>
      <c r="L445" s="148"/>
      <c r="M445" s="148"/>
      <c r="N445" s="148"/>
      <c r="O445" s="148"/>
      <c r="P445" s="148"/>
      <c r="Q445" s="148"/>
      <c r="R445" s="148"/>
      <c r="S445" s="156"/>
      <c r="T445" s="156"/>
      <c r="U445" s="150"/>
      <c r="V445" s="156"/>
      <c r="W445" s="87"/>
    </row>
    <row r="446" spans="1:23" ht="21" customHeight="1" x14ac:dyDescent="0.25">
      <c r="A446" s="158"/>
      <c r="B446" s="158"/>
      <c r="C446" s="85"/>
      <c r="D446" s="175"/>
      <c r="E446" s="156"/>
      <c r="F446" s="148"/>
      <c r="G446" s="156"/>
      <c r="H446" s="148"/>
      <c r="I446" s="156"/>
      <c r="J446" s="156"/>
      <c r="K446" s="156"/>
      <c r="L446" s="148"/>
      <c r="M446" s="148"/>
      <c r="N446" s="148"/>
      <c r="O446" s="148"/>
      <c r="P446" s="148"/>
      <c r="Q446" s="148"/>
      <c r="R446" s="148"/>
      <c r="S446" s="156"/>
      <c r="T446" s="156"/>
      <c r="U446" s="150"/>
      <c r="V446" s="156"/>
      <c r="W446" s="87"/>
    </row>
    <row r="447" spans="1:23" ht="21" customHeight="1" x14ac:dyDescent="0.25">
      <c r="A447" s="158"/>
      <c r="B447" s="158"/>
      <c r="C447" s="85"/>
      <c r="D447" s="175"/>
      <c r="E447" s="156"/>
      <c r="F447" s="148"/>
      <c r="G447" s="156"/>
      <c r="H447" s="148"/>
      <c r="I447" s="156"/>
      <c r="J447" s="156"/>
      <c r="K447" s="156"/>
      <c r="L447" s="148"/>
      <c r="M447" s="148"/>
      <c r="N447" s="148"/>
      <c r="O447" s="148"/>
      <c r="P447" s="148"/>
      <c r="Q447" s="148"/>
      <c r="R447" s="148"/>
      <c r="S447" s="156"/>
      <c r="T447" s="156"/>
      <c r="U447" s="150"/>
      <c r="V447" s="156"/>
      <c r="W447" s="87"/>
    </row>
    <row r="448" spans="1:23" ht="21" customHeight="1" x14ac:dyDescent="0.25">
      <c r="A448" s="158"/>
      <c r="B448" s="158"/>
      <c r="C448" s="85"/>
      <c r="D448" s="175"/>
      <c r="E448" s="156"/>
      <c r="F448" s="148"/>
      <c r="G448" s="156"/>
      <c r="H448" s="148"/>
      <c r="I448" s="156"/>
      <c r="J448" s="156"/>
      <c r="K448" s="156"/>
      <c r="L448" s="148"/>
      <c r="M448" s="148"/>
      <c r="N448" s="148"/>
      <c r="O448" s="148"/>
      <c r="P448" s="148"/>
      <c r="Q448" s="148"/>
      <c r="R448" s="148"/>
      <c r="S448" s="156"/>
      <c r="T448" s="156"/>
      <c r="U448" s="150"/>
      <c r="V448" s="156"/>
      <c r="W448" s="87"/>
    </row>
    <row r="449" spans="1:23" ht="21" customHeight="1" x14ac:dyDescent="0.25">
      <c r="A449" s="158"/>
      <c r="B449" s="158"/>
      <c r="C449" s="85"/>
      <c r="D449" s="175"/>
      <c r="E449" s="156"/>
      <c r="F449" s="148"/>
      <c r="G449" s="156"/>
      <c r="H449" s="148"/>
      <c r="I449" s="156"/>
      <c r="J449" s="156"/>
      <c r="K449" s="156"/>
      <c r="L449" s="148"/>
      <c r="M449" s="148"/>
      <c r="N449" s="148"/>
      <c r="O449" s="148"/>
      <c r="P449" s="148"/>
      <c r="Q449" s="148"/>
      <c r="R449" s="148"/>
      <c r="S449" s="156"/>
      <c r="T449" s="156"/>
      <c r="U449" s="150"/>
      <c r="V449" s="156"/>
      <c r="W449" s="87"/>
    </row>
    <row r="450" spans="1:23" ht="21" customHeight="1" x14ac:dyDescent="0.25">
      <c r="A450" s="158"/>
      <c r="B450" s="158"/>
      <c r="C450" s="85"/>
      <c r="D450" s="175"/>
      <c r="E450" s="156"/>
      <c r="F450" s="148"/>
      <c r="G450" s="156"/>
      <c r="H450" s="148"/>
      <c r="I450" s="156"/>
      <c r="J450" s="156"/>
      <c r="K450" s="156"/>
      <c r="L450" s="148"/>
      <c r="M450" s="148"/>
      <c r="N450" s="148"/>
      <c r="O450" s="148"/>
      <c r="P450" s="148"/>
      <c r="Q450" s="148"/>
      <c r="R450" s="148"/>
      <c r="S450" s="156"/>
      <c r="T450" s="156"/>
      <c r="U450" s="150"/>
      <c r="V450" s="156"/>
      <c r="W450" s="87"/>
    </row>
    <row r="451" spans="1:23" ht="21" customHeight="1" x14ac:dyDescent="0.25">
      <c r="A451" s="158"/>
      <c r="B451" s="158"/>
      <c r="C451" s="85"/>
      <c r="D451" s="175"/>
      <c r="E451" s="156"/>
      <c r="F451" s="148"/>
      <c r="G451" s="156"/>
      <c r="H451" s="148"/>
      <c r="I451" s="156"/>
      <c r="J451" s="156"/>
      <c r="K451" s="156"/>
      <c r="L451" s="148"/>
      <c r="M451" s="148"/>
      <c r="N451" s="148"/>
      <c r="O451" s="148"/>
      <c r="P451" s="148"/>
      <c r="Q451" s="148"/>
      <c r="R451" s="148"/>
      <c r="S451" s="156"/>
      <c r="T451" s="156"/>
      <c r="U451" s="150"/>
      <c r="V451" s="156"/>
      <c r="W451" s="87"/>
    </row>
    <row r="452" spans="1:23" ht="21" customHeight="1" x14ac:dyDescent="0.25">
      <c r="A452" s="158"/>
      <c r="B452" s="158"/>
      <c r="C452" s="85"/>
      <c r="D452" s="175"/>
      <c r="E452" s="156"/>
      <c r="F452" s="148"/>
      <c r="G452" s="156"/>
      <c r="H452" s="148"/>
      <c r="I452" s="156"/>
      <c r="J452" s="156"/>
      <c r="K452" s="156"/>
      <c r="L452" s="148"/>
      <c r="M452" s="148"/>
      <c r="N452" s="148"/>
      <c r="O452" s="148"/>
      <c r="P452" s="148"/>
      <c r="Q452" s="148"/>
      <c r="R452" s="148"/>
      <c r="S452" s="156"/>
      <c r="T452" s="156"/>
      <c r="U452" s="150"/>
      <c r="V452" s="156"/>
      <c r="W452" s="87"/>
    </row>
    <row r="453" spans="1:23" ht="21" customHeight="1" x14ac:dyDescent="0.25">
      <c r="A453" s="158"/>
      <c r="B453" s="158"/>
      <c r="C453" s="85"/>
      <c r="D453" s="175"/>
      <c r="E453" s="156"/>
      <c r="F453" s="148"/>
      <c r="G453" s="156"/>
      <c r="H453" s="148"/>
      <c r="I453" s="156"/>
      <c r="J453" s="156"/>
      <c r="K453" s="156"/>
      <c r="L453" s="148"/>
      <c r="M453" s="148"/>
      <c r="N453" s="148"/>
      <c r="O453" s="148"/>
      <c r="P453" s="148"/>
      <c r="Q453" s="148"/>
      <c r="R453" s="148"/>
      <c r="S453" s="156"/>
      <c r="T453" s="156"/>
      <c r="U453" s="150"/>
      <c r="V453" s="156"/>
      <c r="W453" s="87"/>
    </row>
    <row r="454" spans="1:23" ht="21" customHeight="1" x14ac:dyDescent="0.25">
      <c r="A454" s="158"/>
      <c r="B454" s="158"/>
      <c r="C454" s="85"/>
      <c r="D454" s="175"/>
      <c r="E454" s="156"/>
      <c r="F454" s="148"/>
      <c r="G454" s="156"/>
      <c r="H454" s="148"/>
      <c r="I454" s="156"/>
      <c r="J454" s="156"/>
      <c r="K454" s="156"/>
      <c r="L454" s="148"/>
      <c r="M454" s="148"/>
      <c r="N454" s="148"/>
      <c r="O454" s="148"/>
      <c r="P454" s="148"/>
      <c r="Q454" s="148"/>
      <c r="R454" s="148"/>
      <c r="S454" s="156"/>
      <c r="T454" s="156"/>
      <c r="U454" s="150"/>
      <c r="V454" s="156"/>
      <c r="W454" s="87"/>
    </row>
    <row r="455" spans="1:23" ht="21" customHeight="1" x14ac:dyDescent="0.25">
      <c r="A455" s="158"/>
      <c r="B455" s="158"/>
      <c r="C455" s="85"/>
      <c r="D455" s="175"/>
      <c r="E455" s="156"/>
      <c r="F455" s="148"/>
      <c r="G455" s="156"/>
      <c r="H455" s="148"/>
      <c r="I455" s="156"/>
      <c r="J455" s="156"/>
      <c r="K455" s="156"/>
      <c r="L455" s="148"/>
      <c r="M455" s="148"/>
      <c r="N455" s="148"/>
      <c r="O455" s="148"/>
      <c r="P455" s="148"/>
      <c r="Q455" s="148"/>
      <c r="R455" s="148"/>
      <c r="S455" s="156"/>
      <c r="T455" s="156"/>
      <c r="U455" s="150"/>
      <c r="V455" s="156"/>
      <c r="W455" s="87"/>
    </row>
    <row r="456" spans="1:23" ht="21" customHeight="1" x14ac:dyDescent="0.25">
      <c r="A456" s="158"/>
      <c r="B456" s="158"/>
      <c r="C456" s="85"/>
      <c r="D456" s="175"/>
      <c r="E456" s="156"/>
      <c r="F456" s="148"/>
      <c r="G456" s="156"/>
      <c r="H456" s="148"/>
      <c r="I456" s="156"/>
      <c r="J456" s="156"/>
      <c r="K456" s="156"/>
      <c r="L456" s="148"/>
      <c r="M456" s="148"/>
      <c r="N456" s="148"/>
      <c r="O456" s="148"/>
      <c r="P456" s="148"/>
      <c r="Q456" s="148"/>
      <c r="R456" s="148"/>
      <c r="S456" s="156"/>
      <c r="T456" s="156"/>
      <c r="U456" s="150"/>
      <c r="V456" s="156"/>
      <c r="W456" s="87"/>
    </row>
    <row r="457" spans="1:23" ht="21" customHeight="1" x14ac:dyDescent="0.25">
      <c r="A457" s="158"/>
      <c r="B457" s="158"/>
      <c r="C457" s="85"/>
      <c r="D457" s="175"/>
      <c r="E457" s="156"/>
      <c r="F457" s="148"/>
      <c r="G457" s="156"/>
      <c r="H457" s="148"/>
      <c r="I457" s="156"/>
      <c r="J457" s="156"/>
      <c r="K457" s="156"/>
      <c r="L457" s="148"/>
      <c r="M457" s="148"/>
      <c r="N457" s="148"/>
      <c r="O457" s="148"/>
      <c r="P457" s="148"/>
      <c r="Q457" s="148"/>
      <c r="R457" s="148"/>
      <c r="S457" s="156"/>
      <c r="T457" s="156"/>
      <c r="U457" s="150"/>
      <c r="V457" s="156"/>
      <c r="W457" s="87"/>
    </row>
    <row r="458" spans="1:23" ht="21" customHeight="1" x14ac:dyDescent="0.25">
      <c r="A458" s="158"/>
      <c r="B458" s="158"/>
      <c r="C458" s="85"/>
      <c r="D458" s="175"/>
      <c r="E458" s="156"/>
      <c r="F458" s="148"/>
      <c r="G458" s="156"/>
      <c r="H458" s="148"/>
      <c r="I458" s="156"/>
      <c r="J458" s="156"/>
      <c r="K458" s="156"/>
      <c r="L458" s="148"/>
      <c r="M458" s="148"/>
      <c r="N458" s="148"/>
      <c r="O458" s="148"/>
      <c r="P458" s="148"/>
      <c r="Q458" s="148"/>
      <c r="R458" s="148"/>
      <c r="S458" s="156"/>
      <c r="T458" s="156"/>
      <c r="U458" s="150"/>
      <c r="V458" s="156"/>
      <c r="W458" s="87"/>
    </row>
    <row r="459" spans="1:23" ht="21" customHeight="1" x14ac:dyDescent="0.25">
      <c r="A459" s="158"/>
      <c r="B459" s="158"/>
      <c r="C459" s="85"/>
      <c r="D459" s="175"/>
      <c r="E459" s="156"/>
      <c r="F459" s="148"/>
      <c r="G459" s="156"/>
      <c r="H459" s="148"/>
      <c r="I459" s="156"/>
      <c r="J459" s="156"/>
      <c r="K459" s="156"/>
      <c r="L459" s="148"/>
      <c r="M459" s="148"/>
      <c r="N459" s="148"/>
      <c r="O459" s="148"/>
      <c r="P459" s="148"/>
      <c r="Q459" s="148"/>
      <c r="R459" s="148"/>
      <c r="S459" s="156"/>
      <c r="T459" s="156"/>
      <c r="U459" s="150"/>
      <c r="V459" s="156"/>
      <c r="W459" s="87"/>
    </row>
    <row r="460" spans="1:23" ht="21" customHeight="1" x14ac:dyDescent="0.25">
      <c r="A460" s="158"/>
      <c r="B460" s="158"/>
      <c r="C460" s="85"/>
      <c r="D460" s="175"/>
      <c r="E460" s="156"/>
      <c r="F460" s="148"/>
      <c r="G460" s="156"/>
      <c r="H460" s="148"/>
      <c r="I460" s="156"/>
      <c r="J460" s="156"/>
      <c r="K460" s="156"/>
      <c r="L460" s="148"/>
      <c r="M460" s="148"/>
      <c r="N460" s="148"/>
      <c r="O460" s="148"/>
      <c r="P460" s="148"/>
      <c r="Q460" s="148"/>
      <c r="R460" s="148"/>
      <c r="S460" s="156"/>
      <c r="T460" s="156"/>
      <c r="U460" s="150"/>
      <c r="V460" s="156"/>
      <c r="W460" s="87"/>
    </row>
    <row r="461" spans="1:23" ht="21" customHeight="1" x14ac:dyDescent="0.25">
      <c r="A461" s="158"/>
      <c r="B461" s="158"/>
      <c r="C461" s="85"/>
      <c r="D461" s="175"/>
      <c r="E461" s="156"/>
      <c r="F461" s="148"/>
      <c r="G461" s="156"/>
      <c r="H461" s="148"/>
      <c r="I461" s="156"/>
      <c r="J461" s="156"/>
      <c r="K461" s="156"/>
      <c r="L461" s="148"/>
      <c r="M461" s="148"/>
      <c r="N461" s="148"/>
      <c r="O461" s="148"/>
      <c r="P461" s="148"/>
      <c r="Q461" s="148"/>
      <c r="R461" s="148"/>
      <c r="S461" s="156"/>
      <c r="T461" s="156"/>
      <c r="U461" s="150"/>
      <c r="V461" s="156"/>
      <c r="W461" s="87"/>
    </row>
    <row r="462" spans="1:23" ht="21" customHeight="1" x14ac:dyDescent="0.25">
      <c r="A462" s="158"/>
      <c r="B462" s="158"/>
      <c r="C462" s="85"/>
      <c r="D462" s="175"/>
      <c r="E462" s="156"/>
      <c r="F462" s="148"/>
      <c r="G462" s="156"/>
      <c r="H462" s="148"/>
      <c r="I462" s="156"/>
      <c r="J462" s="156"/>
      <c r="K462" s="156"/>
      <c r="L462" s="148"/>
      <c r="M462" s="148"/>
      <c r="N462" s="148"/>
      <c r="O462" s="148"/>
      <c r="P462" s="148"/>
      <c r="Q462" s="148"/>
      <c r="R462" s="148"/>
      <c r="S462" s="156"/>
      <c r="T462" s="156"/>
      <c r="U462" s="150"/>
      <c r="V462" s="156"/>
      <c r="W462" s="87"/>
    </row>
    <row r="463" spans="1:23" ht="21" customHeight="1" x14ac:dyDescent="0.25">
      <c r="A463" s="158"/>
      <c r="B463" s="158"/>
      <c r="C463" s="85"/>
      <c r="D463" s="175"/>
      <c r="E463" s="156"/>
      <c r="F463" s="148"/>
      <c r="G463" s="156"/>
      <c r="H463" s="148"/>
      <c r="I463" s="156"/>
      <c r="J463" s="156"/>
      <c r="K463" s="156"/>
      <c r="L463" s="148"/>
      <c r="M463" s="148"/>
      <c r="N463" s="148"/>
      <c r="O463" s="148"/>
      <c r="P463" s="148"/>
      <c r="Q463" s="148"/>
      <c r="R463" s="148"/>
      <c r="S463" s="156"/>
      <c r="T463" s="156"/>
      <c r="U463" s="150"/>
      <c r="V463" s="156"/>
      <c r="W463" s="87"/>
    </row>
    <row r="464" spans="1:23" ht="21" customHeight="1" x14ac:dyDescent="0.25">
      <c r="A464" s="158"/>
      <c r="B464" s="158"/>
      <c r="C464" s="85"/>
      <c r="D464" s="175"/>
      <c r="E464" s="156"/>
      <c r="F464" s="148"/>
      <c r="G464" s="156"/>
      <c r="H464" s="148"/>
      <c r="I464" s="156"/>
      <c r="J464" s="156"/>
      <c r="K464" s="156"/>
      <c r="L464" s="148"/>
      <c r="M464" s="148"/>
      <c r="N464" s="148"/>
      <c r="O464" s="148"/>
      <c r="P464" s="148"/>
      <c r="Q464" s="148"/>
      <c r="R464" s="148"/>
      <c r="S464" s="156"/>
      <c r="T464" s="156"/>
      <c r="U464" s="150"/>
      <c r="V464" s="156"/>
      <c r="W464" s="87"/>
    </row>
    <row r="465" spans="1:23" ht="21" customHeight="1" x14ac:dyDescent="0.25">
      <c r="A465" s="158"/>
      <c r="B465" s="158"/>
      <c r="C465" s="85"/>
      <c r="D465" s="175"/>
      <c r="E465" s="156"/>
      <c r="F465" s="148"/>
      <c r="G465" s="156"/>
      <c r="H465" s="148"/>
      <c r="I465" s="156"/>
      <c r="J465" s="156"/>
      <c r="K465" s="156"/>
      <c r="L465" s="148"/>
      <c r="M465" s="148"/>
      <c r="N465" s="148"/>
      <c r="O465" s="148"/>
      <c r="P465" s="148"/>
      <c r="Q465" s="148"/>
      <c r="R465" s="148"/>
      <c r="S465" s="156"/>
      <c r="T465" s="156"/>
      <c r="U465" s="150"/>
      <c r="V465" s="156"/>
      <c r="W465" s="87"/>
    </row>
    <row r="466" spans="1:23" ht="21" customHeight="1" x14ac:dyDescent="0.25">
      <c r="A466" s="158"/>
      <c r="B466" s="158"/>
      <c r="C466" s="85"/>
      <c r="D466" s="175"/>
      <c r="E466" s="156"/>
      <c r="F466" s="148"/>
      <c r="G466" s="156"/>
      <c r="H466" s="148"/>
      <c r="I466" s="156"/>
      <c r="J466" s="156"/>
      <c r="K466" s="156"/>
      <c r="L466" s="148"/>
      <c r="M466" s="148"/>
      <c r="N466" s="148"/>
      <c r="O466" s="148"/>
      <c r="P466" s="148"/>
      <c r="Q466" s="148"/>
      <c r="R466" s="148"/>
      <c r="S466" s="156"/>
      <c r="T466" s="156"/>
      <c r="U466" s="150"/>
      <c r="V466" s="156"/>
      <c r="W466" s="87"/>
    </row>
    <row r="467" spans="1:23" ht="21" customHeight="1" x14ac:dyDescent="0.25">
      <c r="A467" s="158"/>
      <c r="B467" s="158"/>
      <c r="C467" s="85"/>
      <c r="D467" s="175"/>
      <c r="E467" s="156"/>
      <c r="F467" s="148"/>
      <c r="G467" s="156"/>
      <c r="H467" s="148"/>
      <c r="I467" s="156"/>
      <c r="J467" s="156"/>
      <c r="K467" s="156"/>
      <c r="L467" s="148"/>
      <c r="M467" s="148"/>
      <c r="N467" s="148"/>
      <c r="O467" s="148"/>
      <c r="P467" s="148"/>
      <c r="Q467" s="148"/>
      <c r="R467" s="148"/>
      <c r="S467" s="156"/>
      <c r="T467" s="156"/>
      <c r="U467" s="150"/>
      <c r="V467" s="156"/>
      <c r="W467" s="87"/>
    </row>
    <row r="468" spans="1:23" ht="21" customHeight="1" x14ac:dyDescent="0.25">
      <c r="A468" s="158"/>
      <c r="B468" s="158"/>
      <c r="C468" s="85"/>
      <c r="D468" s="175"/>
      <c r="E468" s="156"/>
      <c r="F468" s="148"/>
      <c r="G468" s="156"/>
      <c r="H468" s="148"/>
      <c r="I468" s="156"/>
      <c r="J468" s="156"/>
      <c r="K468" s="156"/>
      <c r="L468" s="148"/>
      <c r="M468" s="148"/>
      <c r="N468" s="148"/>
      <c r="O468" s="148"/>
      <c r="P468" s="148"/>
      <c r="Q468" s="148"/>
      <c r="R468" s="148"/>
      <c r="S468" s="156"/>
      <c r="T468" s="156"/>
      <c r="U468" s="150"/>
      <c r="V468" s="156"/>
      <c r="W468" s="87"/>
    </row>
    <row r="469" spans="1:23" ht="21" customHeight="1" x14ac:dyDescent="0.25">
      <c r="A469" s="158"/>
      <c r="B469" s="158"/>
      <c r="C469" s="85"/>
      <c r="D469" s="175"/>
      <c r="E469" s="156"/>
      <c r="F469" s="148"/>
      <c r="G469" s="156"/>
      <c r="H469" s="148"/>
      <c r="I469" s="156"/>
      <c r="J469" s="156"/>
      <c r="K469" s="156"/>
      <c r="L469" s="148"/>
      <c r="M469" s="148"/>
      <c r="N469" s="148"/>
      <c r="O469" s="148"/>
      <c r="P469" s="148"/>
      <c r="Q469" s="148"/>
      <c r="R469" s="148"/>
      <c r="S469" s="156"/>
      <c r="T469" s="156"/>
      <c r="U469" s="150"/>
      <c r="V469" s="156"/>
      <c r="W469" s="87"/>
    </row>
    <row r="470" spans="1:23" ht="21" customHeight="1" x14ac:dyDescent="0.25">
      <c r="A470" s="158"/>
      <c r="B470" s="158"/>
      <c r="C470" s="85"/>
      <c r="D470" s="175"/>
      <c r="E470" s="156"/>
      <c r="F470" s="148"/>
      <c r="G470" s="156"/>
      <c r="H470" s="148"/>
      <c r="I470" s="156"/>
      <c r="J470" s="156"/>
      <c r="K470" s="156"/>
      <c r="L470" s="148"/>
      <c r="M470" s="148"/>
      <c r="N470" s="148"/>
      <c r="O470" s="148"/>
      <c r="P470" s="148"/>
      <c r="Q470" s="148"/>
      <c r="R470" s="148"/>
      <c r="S470" s="156"/>
      <c r="T470" s="156"/>
      <c r="U470" s="150"/>
      <c r="V470" s="156"/>
      <c r="W470" s="87"/>
    </row>
    <row r="471" spans="1:23" ht="21" customHeight="1" x14ac:dyDescent="0.25">
      <c r="A471" s="158"/>
      <c r="B471" s="158"/>
      <c r="C471" s="85"/>
      <c r="D471" s="175"/>
      <c r="E471" s="156"/>
      <c r="F471" s="148"/>
      <c r="G471" s="156"/>
      <c r="H471" s="148"/>
      <c r="I471" s="156"/>
      <c r="J471" s="156"/>
      <c r="K471" s="156"/>
      <c r="L471" s="148"/>
      <c r="M471" s="148"/>
      <c r="N471" s="148"/>
      <c r="O471" s="148"/>
      <c r="P471" s="148"/>
      <c r="Q471" s="148"/>
      <c r="R471" s="148"/>
      <c r="S471" s="156"/>
      <c r="T471" s="156"/>
      <c r="U471" s="150"/>
      <c r="V471" s="156"/>
      <c r="W471" s="87"/>
    </row>
    <row r="472" spans="1:23" ht="21" customHeight="1" x14ac:dyDescent="0.25">
      <c r="A472" s="158"/>
      <c r="B472" s="158"/>
      <c r="C472" s="85"/>
      <c r="D472" s="175"/>
      <c r="E472" s="156"/>
      <c r="F472" s="148"/>
      <c r="G472" s="156"/>
      <c r="H472" s="148"/>
      <c r="I472" s="156"/>
      <c r="J472" s="156"/>
      <c r="K472" s="156"/>
      <c r="L472" s="148"/>
      <c r="M472" s="148"/>
      <c r="N472" s="148"/>
      <c r="O472" s="148"/>
      <c r="P472" s="148"/>
      <c r="Q472" s="148"/>
      <c r="R472" s="148"/>
      <c r="S472" s="156"/>
      <c r="T472" s="156"/>
      <c r="U472" s="150"/>
      <c r="V472" s="156"/>
      <c r="W472" s="87"/>
    </row>
    <row r="473" spans="1:23" ht="21" customHeight="1" x14ac:dyDescent="0.25">
      <c r="A473" s="158"/>
      <c r="B473" s="158"/>
      <c r="C473" s="85"/>
      <c r="D473" s="175"/>
      <c r="E473" s="156"/>
      <c r="F473" s="148"/>
      <c r="G473" s="156"/>
      <c r="H473" s="148"/>
      <c r="I473" s="156"/>
      <c r="J473" s="156"/>
      <c r="K473" s="156"/>
      <c r="L473" s="148"/>
      <c r="M473" s="148"/>
      <c r="N473" s="148"/>
      <c r="O473" s="148"/>
      <c r="P473" s="148"/>
      <c r="Q473" s="148"/>
      <c r="R473" s="148"/>
      <c r="S473" s="156"/>
      <c r="T473" s="156"/>
      <c r="U473" s="150"/>
      <c r="V473" s="156"/>
      <c r="W473" s="87"/>
    </row>
    <row r="474" spans="1:23" ht="21" customHeight="1" x14ac:dyDescent="0.25">
      <c r="A474" s="158"/>
      <c r="B474" s="158"/>
      <c r="C474" s="85"/>
      <c r="D474" s="175"/>
      <c r="E474" s="156"/>
      <c r="F474" s="148"/>
      <c r="G474" s="156"/>
      <c r="H474" s="148"/>
      <c r="I474" s="156"/>
      <c r="J474" s="156"/>
      <c r="K474" s="156"/>
      <c r="L474" s="148"/>
      <c r="M474" s="148"/>
      <c r="N474" s="148"/>
      <c r="O474" s="148"/>
      <c r="P474" s="148"/>
      <c r="Q474" s="148"/>
      <c r="R474" s="148"/>
      <c r="S474" s="156"/>
      <c r="T474" s="156"/>
      <c r="U474" s="150"/>
      <c r="V474" s="156"/>
      <c r="W474" s="87"/>
    </row>
    <row r="475" spans="1:23" ht="21" customHeight="1" x14ac:dyDescent="0.25">
      <c r="A475" s="158"/>
      <c r="B475" s="158"/>
      <c r="C475" s="85"/>
      <c r="D475" s="175"/>
      <c r="E475" s="156"/>
      <c r="F475" s="148"/>
      <c r="G475" s="156"/>
      <c r="H475" s="148"/>
      <c r="I475" s="156"/>
      <c r="J475" s="156"/>
      <c r="K475" s="156"/>
      <c r="L475" s="148"/>
      <c r="M475" s="148"/>
      <c r="N475" s="148"/>
      <c r="O475" s="148"/>
      <c r="P475" s="148"/>
      <c r="Q475" s="148"/>
      <c r="R475" s="148"/>
      <c r="S475" s="156"/>
      <c r="T475" s="156"/>
      <c r="U475" s="150"/>
      <c r="V475" s="156"/>
      <c r="W475" s="87"/>
    </row>
    <row r="476" spans="1:23" ht="21" customHeight="1" x14ac:dyDescent="0.25">
      <c r="A476" s="158"/>
      <c r="B476" s="158"/>
      <c r="C476" s="85"/>
      <c r="D476" s="175"/>
      <c r="E476" s="156"/>
      <c r="F476" s="148"/>
      <c r="G476" s="156"/>
      <c r="H476" s="148"/>
      <c r="I476" s="156"/>
      <c r="J476" s="156"/>
      <c r="K476" s="156"/>
      <c r="L476" s="148"/>
      <c r="M476" s="148"/>
      <c r="N476" s="148"/>
      <c r="O476" s="148"/>
      <c r="P476" s="148"/>
      <c r="Q476" s="148"/>
      <c r="R476" s="148"/>
      <c r="S476" s="156"/>
      <c r="T476" s="156"/>
      <c r="U476" s="150"/>
      <c r="V476" s="156"/>
      <c r="W476" s="87"/>
    </row>
    <row r="477" spans="1:23" ht="21" customHeight="1" x14ac:dyDescent="0.25">
      <c r="A477" s="158"/>
      <c r="B477" s="158"/>
      <c r="C477" s="85"/>
      <c r="D477" s="175"/>
      <c r="E477" s="156"/>
      <c r="F477" s="148"/>
      <c r="G477" s="156"/>
      <c r="H477" s="148"/>
      <c r="I477" s="156"/>
      <c r="J477" s="156"/>
      <c r="K477" s="156"/>
      <c r="L477" s="148"/>
      <c r="M477" s="148"/>
      <c r="N477" s="148"/>
      <c r="O477" s="148"/>
      <c r="P477" s="148"/>
      <c r="Q477" s="148"/>
      <c r="R477" s="148"/>
      <c r="S477" s="156"/>
      <c r="T477" s="156"/>
      <c r="U477" s="150"/>
      <c r="V477" s="156"/>
      <c r="W477" s="87"/>
    </row>
    <row r="478" spans="1:23" ht="21" customHeight="1" x14ac:dyDescent="0.25">
      <c r="A478" s="158"/>
      <c r="B478" s="158"/>
      <c r="C478" s="85"/>
      <c r="D478" s="175"/>
      <c r="E478" s="156"/>
      <c r="F478" s="148"/>
      <c r="G478" s="156"/>
      <c r="H478" s="148"/>
      <c r="I478" s="156"/>
      <c r="J478" s="156"/>
      <c r="K478" s="156"/>
      <c r="L478" s="148"/>
      <c r="M478" s="148"/>
      <c r="N478" s="148"/>
      <c r="O478" s="148"/>
      <c r="P478" s="148"/>
      <c r="Q478" s="148"/>
      <c r="R478" s="148"/>
      <c r="S478" s="156"/>
      <c r="T478" s="156"/>
      <c r="U478" s="150"/>
      <c r="V478" s="156"/>
      <c r="W478" s="87"/>
    </row>
    <row r="479" spans="1:23" ht="21" customHeight="1" x14ac:dyDescent="0.25">
      <c r="A479" s="158"/>
      <c r="B479" s="158"/>
      <c r="C479" s="85"/>
      <c r="D479" s="175"/>
      <c r="E479" s="156"/>
      <c r="F479" s="148"/>
      <c r="G479" s="156"/>
      <c r="H479" s="148"/>
      <c r="I479" s="156"/>
      <c r="J479" s="156"/>
      <c r="K479" s="156"/>
      <c r="L479" s="148"/>
      <c r="M479" s="148"/>
      <c r="N479" s="148"/>
      <c r="O479" s="148"/>
      <c r="P479" s="148"/>
      <c r="Q479" s="148"/>
      <c r="R479" s="148"/>
      <c r="S479" s="156"/>
      <c r="T479" s="156"/>
      <c r="U479" s="150"/>
      <c r="V479" s="156"/>
      <c r="W479" s="87"/>
    </row>
    <row r="480" spans="1:23" ht="21" customHeight="1" x14ac:dyDescent="0.25">
      <c r="A480" s="158"/>
      <c r="B480" s="158"/>
      <c r="C480" s="85"/>
      <c r="D480" s="175"/>
      <c r="E480" s="156"/>
      <c r="F480" s="148"/>
      <c r="G480" s="156"/>
      <c r="H480" s="148"/>
      <c r="I480" s="156"/>
      <c r="J480" s="156"/>
      <c r="K480" s="156"/>
      <c r="L480" s="148"/>
      <c r="M480" s="148"/>
      <c r="N480" s="148"/>
      <c r="O480" s="148"/>
      <c r="P480" s="148"/>
      <c r="Q480" s="148"/>
      <c r="R480" s="148"/>
      <c r="S480" s="156"/>
      <c r="T480" s="156"/>
      <c r="U480" s="150"/>
      <c r="V480" s="156"/>
      <c r="W480" s="87"/>
    </row>
    <row r="481" spans="1:23" ht="21" customHeight="1" x14ac:dyDescent="0.25">
      <c r="A481" s="158"/>
      <c r="B481" s="158"/>
      <c r="C481" s="85"/>
      <c r="D481" s="175"/>
      <c r="E481" s="156"/>
      <c r="F481" s="148"/>
      <c r="G481" s="156"/>
      <c r="H481" s="148"/>
      <c r="I481" s="156"/>
      <c r="J481" s="156"/>
      <c r="K481" s="156"/>
      <c r="L481" s="148"/>
      <c r="M481" s="148"/>
      <c r="N481" s="148"/>
      <c r="O481" s="148"/>
      <c r="P481" s="148"/>
      <c r="Q481" s="148"/>
      <c r="R481" s="148"/>
      <c r="S481" s="156"/>
      <c r="T481" s="156"/>
      <c r="U481" s="150"/>
      <c r="V481" s="156"/>
      <c r="W481" s="87"/>
    </row>
    <row r="482" spans="1:23" ht="21" customHeight="1" x14ac:dyDescent="0.25">
      <c r="A482" s="158"/>
      <c r="B482" s="158"/>
      <c r="C482" s="85"/>
      <c r="D482" s="175"/>
      <c r="E482" s="156"/>
      <c r="F482" s="148"/>
      <c r="G482" s="156"/>
      <c r="H482" s="148"/>
      <c r="I482" s="156"/>
      <c r="J482" s="156"/>
      <c r="K482" s="156"/>
      <c r="L482" s="148"/>
      <c r="M482" s="148"/>
      <c r="N482" s="148"/>
      <c r="O482" s="148"/>
      <c r="P482" s="148"/>
      <c r="Q482" s="148"/>
      <c r="R482" s="148"/>
      <c r="S482" s="156"/>
      <c r="T482" s="156"/>
      <c r="U482" s="150"/>
      <c r="V482" s="156"/>
      <c r="W482" s="87"/>
    </row>
    <row r="483" spans="1:23" ht="21" customHeight="1" x14ac:dyDescent="0.25">
      <c r="A483" s="158"/>
      <c r="B483" s="158"/>
      <c r="C483" s="85"/>
      <c r="D483" s="175"/>
      <c r="E483" s="156"/>
      <c r="F483" s="148"/>
      <c r="G483" s="156"/>
      <c r="H483" s="148"/>
      <c r="I483" s="156"/>
      <c r="J483" s="156"/>
      <c r="K483" s="156"/>
      <c r="L483" s="148"/>
      <c r="M483" s="148"/>
      <c r="N483" s="148"/>
      <c r="O483" s="148"/>
      <c r="P483" s="148"/>
      <c r="Q483" s="148"/>
      <c r="R483" s="148"/>
      <c r="S483" s="156"/>
      <c r="T483" s="156"/>
      <c r="U483" s="150"/>
      <c r="V483" s="156"/>
      <c r="W483" s="87"/>
    </row>
    <row r="484" spans="1:23" ht="21" customHeight="1" x14ac:dyDescent="0.25">
      <c r="A484" s="158"/>
      <c r="B484" s="158"/>
      <c r="C484" s="85"/>
      <c r="D484" s="175"/>
      <c r="E484" s="156"/>
      <c r="F484" s="148"/>
      <c r="G484" s="156"/>
      <c r="H484" s="148"/>
      <c r="I484" s="156"/>
      <c r="J484" s="156"/>
      <c r="K484" s="156"/>
      <c r="L484" s="148"/>
      <c r="M484" s="148"/>
      <c r="N484" s="148"/>
      <c r="O484" s="148"/>
      <c r="P484" s="148"/>
      <c r="Q484" s="148"/>
      <c r="R484" s="148"/>
      <c r="S484" s="156"/>
      <c r="T484" s="156"/>
      <c r="U484" s="150"/>
      <c r="V484" s="156"/>
      <c r="W484" s="87"/>
    </row>
    <row r="485" spans="1:23" ht="21" customHeight="1" x14ac:dyDescent="0.25">
      <c r="A485" s="158"/>
      <c r="B485" s="158"/>
      <c r="C485" s="85"/>
      <c r="D485" s="175"/>
      <c r="E485" s="156"/>
      <c r="F485" s="148"/>
      <c r="G485" s="156"/>
      <c r="H485" s="148"/>
      <c r="I485" s="156"/>
      <c r="J485" s="156"/>
      <c r="K485" s="156"/>
      <c r="L485" s="148"/>
      <c r="M485" s="148"/>
      <c r="N485" s="148"/>
      <c r="O485" s="148"/>
      <c r="P485" s="148"/>
      <c r="Q485" s="148"/>
      <c r="R485" s="148"/>
      <c r="S485" s="156"/>
      <c r="T485" s="156"/>
      <c r="U485" s="150"/>
      <c r="V485" s="156"/>
      <c r="W485" s="87"/>
    </row>
    <row r="486" spans="1:23" ht="21" customHeight="1" x14ac:dyDescent="0.25">
      <c r="A486" s="158"/>
      <c r="B486" s="158"/>
      <c r="C486" s="85"/>
      <c r="D486" s="175"/>
      <c r="E486" s="156"/>
      <c r="F486" s="148"/>
      <c r="G486" s="156"/>
      <c r="H486" s="148"/>
      <c r="I486" s="156"/>
      <c r="J486" s="156"/>
      <c r="K486" s="156"/>
      <c r="L486" s="148"/>
      <c r="M486" s="148"/>
      <c r="N486" s="148"/>
      <c r="O486" s="148"/>
      <c r="P486" s="148"/>
      <c r="Q486" s="148"/>
      <c r="R486" s="148"/>
      <c r="S486" s="156"/>
      <c r="T486" s="156"/>
      <c r="U486" s="150"/>
      <c r="V486" s="156"/>
      <c r="W486" s="87"/>
    </row>
    <row r="487" spans="1:23" ht="21" customHeight="1" x14ac:dyDescent="0.25">
      <c r="A487" s="158"/>
      <c r="B487" s="158"/>
      <c r="C487" s="85"/>
      <c r="D487" s="175"/>
      <c r="E487" s="156"/>
      <c r="F487" s="148"/>
      <c r="G487" s="156"/>
      <c r="H487" s="148"/>
      <c r="I487" s="156"/>
      <c r="J487" s="156"/>
      <c r="K487" s="156"/>
      <c r="L487" s="148"/>
      <c r="M487" s="148"/>
      <c r="N487" s="148"/>
      <c r="O487" s="148"/>
      <c r="P487" s="148"/>
      <c r="Q487" s="148"/>
      <c r="R487" s="148"/>
      <c r="S487" s="156"/>
      <c r="T487" s="156"/>
      <c r="U487" s="150"/>
      <c r="V487" s="156"/>
      <c r="W487" s="87"/>
    </row>
    <row r="488" spans="1:23" ht="21" customHeight="1" x14ac:dyDescent="0.25">
      <c r="A488" s="158"/>
      <c r="B488" s="158"/>
      <c r="C488" s="85"/>
      <c r="D488" s="175"/>
      <c r="E488" s="156"/>
      <c r="F488" s="148"/>
      <c r="G488" s="156"/>
      <c r="H488" s="148"/>
      <c r="I488" s="156"/>
      <c r="J488" s="156"/>
      <c r="K488" s="156"/>
      <c r="L488" s="148"/>
      <c r="M488" s="148"/>
      <c r="N488" s="148"/>
      <c r="O488" s="148"/>
      <c r="P488" s="148"/>
      <c r="Q488" s="148"/>
      <c r="R488" s="148"/>
      <c r="S488" s="156"/>
      <c r="T488" s="156"/>
      <c r="U488" s="150"/>
      <c r="V488" s="156"/>
      <c r="W488" s="87"/>
    </row>
    <row r="489" spans="1:23" ht="21" customHeight="1" x14ac:dyDescent="0.25">
      <c r="A489" s="158"/>
      <c r="B489" s="158"/>
      <c r="C489" s="85"/>
      <c r="D489" s="175"/>
      <c r="E489" s="156"/>
      <c r="F489" s="148"/>
      <c r="G489" s="156"/>
      <c r="H489" s="148"/>
      <c r="I489" s="156"/>
      <c r="J489" s="156"/>
      <c r="K489" s="156"/>
      <c r="L489" s="148"/>
      <c r="M489" s="148"/>
      <c r="N489" s="148"/>
      <c r="O489" s="148"/>
      <c r="P489" s="148"/>
      <c r="Q489" s="148"/>
      <c r="R489" s="148"/>
      <c r="S489" s="156"/>
      <c r="T489" s="156"/>
      <c r="U489" s="150"/>
      <c r="V489" s="156"/>
      <c r="W489" s="87"/>
    </row>
    <row r="490" spans="1:23" ht="21" customHeight="1" x14ac:dyDescent="0.25">
      <c r="A490" s="158"/>
      <c r="B490" s="158"/>
      <c r="C490" s="85"/>
      <c r="D490" s="175"/>
      <c r="E490" s="156"/>
      <c r="F490" s="148"/>
      <c r="G490" s="156"/>
      <c r="H490" s="148"/>
      <c r="I490" s="156"/>
      <c r="J490" s="156"/>
      <c r="K490" s="156"/>
      <c r="L490" s="148"/>
      <c r="M490" s="148"/>
      <c r="N490" s="148"/>
      <c r="O490" s="148"/>
      <c r="P490" s="148"/>
      <c r="Q490" s="148"/>
      <c r="R490" s="148"/>
      <c r="S490" s="156"/>
      <c r="T490" s="156"/>
      <c r="U490" s="150"/>
      <c r="V490" s="156"/>
      <c r="W490" s="87"/>
    </row>
    <row r="491" spans="1:23" ht="21" customHeight="1" x14ac:dyDescent="0.25">
      <c r="A491" s="158"/>
      <c r="B491" s="158"/>
      <c r="C491" s="85"/>
      <c r="D491" s="175"/>
      <c r="E491" s="156"/>
      <c r="F491" s="148"/>
      <c r="G491" s="156"/>
      <c r="H491" s="148"/>
      <c r="I491" s="156"/>
      <c r="J491" s="156"/>
      <c r="K491" s="156"/>
      <c r="L491" s="148"/>
      <c r="M491" s="148"/>
      <c r="N491" s="148"/>
      <c r="O491" s="148"/>
      <c r="P491" s="148"/>
      <c r="Q491" s="148"/>
      <c r="R491" s="148"/>
      <c r="S491" s="156"/>
      <c r="T491" s="156"/>
      <c r="U491" s="150"/>
      <c r="V491" s="156"/>
      <c r="W491" s="87"/>
    </row>
    <row r="492" spans="1:23" ht="21" customHeight="1" x14ac:dyDescent="0.25">
      <c r="A492" s="158"/>
      <c r="B492" s="158"/>
      <c r="C492" s="85"/>
      <c r="D492" s="175"/>
      <c r="E492" s="156"/>
      <c r="F492" s="148"/>
      <c r="G492" s="156"/>
      <c r="H492" s="148"/>
      <c r="I492" s="156"/>
      <c r="J492" s="156"/>
      <c r="K492" s="156"/>
      <c r="L492" s="148"/>
      <c r="M492" s="148"/>
      <c r="N492" s="148"/>
      <c r="O492" s="148"/>
      <c r="P492" s="148"/>
      <c r="Q492" s="148"/>
      <c r="R492" s="148"/>
      <c r="S492" s="156"/>
      <c r="T492" s="156"/>
      <c r="U492" s="150"/>
      <c r="V492" s="156"/>
      <c r="W492" s="87"/>
    </row>
    <row r="493" spans="1:23" ht="21" customHeight="1" x14ac:dyDescent="0.25">
      <c r="A493" s="158"/>
      <c r="B493" s="158"/>
      <c r="C493" s="85"/>
      <c r="D493" s="175"/>
      <c r="E493" s="156"/>
      <c r="F493" s="148"/>
      <c r="G493" s="156"/>
      <c r="H493" s="148"/>
      <c r="I493" s="156"/>
      <c r="J493" s="156"/>
      <c r="K493" s="156"/>
      <c r="L493" s="148"/>
      <c r="M493" s="148"/>
      <c r="N493" s="148"/>
      <c r="O493" s="148"/>
      <c r="P493" s="148"/>
      <c r="Q493" s="148"/>
      <c r="R493" s="148"/>
      <c r="S493" s="156"/>
      <c r="T493" s="156"/>
      <c r="U493" s="150"/>
      <c r="V493" s="156"/>
      <c r="W493" s="87"/>
    </row>
    <row r="494" spans="1:23" ht="21" customHeight="1" x14ac:dyDescent="0.25">
      <c r="A494" s="158"/>
      <c r="B494" s="158"/>
      <c r="C494" s="85"/>
      <c r="D494" s="175"/>
      <c r="E494" s="156"/>
      <c r="F494" s="148"/>
      <c r="G494" s="156"/>
      <c r="H494" s="148"/>
      <c r="I494" s="156"/>
      <c r="J494" s="156"/>
      <c r="K494" s="156"/>
      <c r="L494" s="148"/>
      <c r="M494" s="148"/>
      <c r="N494" s="148"/>
      <c r="O494" s="148"/>
      <c r="P494" s="148"/>
      <c r="Q494" s="148"/>
      <c r="R494" s="148"/>
      <c r="S494" s="156"/>
      <c r="T494" s="156"/>
      <c r="U494" s="150"/>
      <c r="V494" s="156"/>
      <c r="W494" s="87"/>
    </row>
    <row r="495" spans="1:23" ht="21" customHeight="1" x14ac:dyDescent="0.25">
      <c r="A495" s="158"/>
      <c r="B495" s="158"/>
      <c r="C495" s="85"/>
      <c r="D495" s="175"/>
      <c r="E495" s="156"/>
      <c r="F495" s="148"/>
      <c r="G495" s="156"/>
      <c r="H495" s="148"/>
      <c r="I495" s="156"/>
      <c r="J495" s="156"/>
      <c r="K495" s="156"/>
      <c r="L495" s="148"/>
      <c r="M495" s="148"/>
      <c r="N495" s="148"/>
      <c r="O495" s="148"/>
      <c r="P495" s="148"/>
      <c r="Q495" s="148"/>
      <c r="R495" s="148"/>
      <c r="S495" s="156"/>
      <c r="T495" s="156"/>
      <c r="U495" s="150"/>
      <c r="V495" s="156"/>
      <c r="W495" s="87"/>
    </row>
    <row r="496" spans="1:23" ht="21" customHeight="1" x14ac:dyDescent="0.25">
      <c r="A496" s="158"/>
      <c r="B496" s="158"/>
      <c r="C496" s="85"/>
      <c r="D496" s="175"/>
      <c r="E496" s="156"/>
      <c r="F496" s="148"/>
      <c r="G496" s="156"/>
      <c r="H496" s="148"/>
      <c r="I496" s="156"/>
      <c r="J496" s="156"/>
      <c r="K496" s="156"/>
      <c r="L496" s="148"/>
      <c r="M496" s="148"/>
      <c r="N496" s="148"/>
      <c r="O496" s="148"/>
      <c r="P496" s="148"/>
      <c r="Q496" s="148"/>
      <c r="R496" s="148"/>
      <c r="S496" s="156"/>
      <c r="T496" s="156"/>
      <c r="U496" s="150"/>
      <c r="V496" s="156"/>
      <c r="W496" s="87"/>
    </row>
    <row r="497" spans="1:23" ht="21" customHeight="1" x14ac:dyDescent="0.25">
      <c r="A497" s="158"/>
      <c r="B497" s="158"/>
      <c r="C497" s="85"/>
      <c r="D497" s="175"/>
      <c r="E497" s="156"/>
      <c r="F497" s="148"/>
      <c r="G497" s="156"/>
      <c r="H497" s="148"/>
      <c r="I497" s="156"/>
      <c r="J497" s="156"/>
      <c r="K497" s="156"/>
      <c r="L497" s="148"/>
      <c r="M497" s="148"/>
      <c r="N497" s="148"/>
      <c r="O497" s="148"/>
      <c r="P497" s="148"/>
      <c r="Q497" s="148"/>
      <c r="R497" s="148"/>
      <c r="S497" s="156"/>
      <c r="T497" s="156"/>
      <c r="U497" s="150"/>
      <c r="V497" s="156"/>
      <c r="W497" s="87"/>
    </row>
    <row r="498" spans="1:23" ht="21" customHeight="1" x14ac:dyDescent="0.25">
      <c r="A498" s="158"/>
      <c r="B498" s="158"/>
      <c r="C498" s="85"/>
      <c r="D498" s="175"/>
      <c r="E498" s="156"/>
      <c r="F498" s="148"/>
      <c r="G498" s="156"/>
      <c r="H498" s="148"/>
      <c r="I498" s="156"/>
      <c r="J498" s="156"/>
      <c r="K498" s="156"/>
      <c r="L498" s="148"/>
      <c r="M498" s="148"/>
      <c r="N498" s="148"/>
      <c r="O498" s="148"/>
      <c r="P498" s="148"/>
      <c r="Q498" s="148"/>
      <c r="R498" s="148"/>
      <c r="S498" s="156"/>
      <c r="T498" s="156"/>
      <c r="U498" s="150"/>
      <c r="V498" s="156"/>
      <c r="W498" s="87"/>
    </row>
    <row r="499" spans="1:23" ht="21" customHeight="1" x14ac:dyDescent="0.25">
      <c r="A499" s="158"/>
      <c r="B499" s="158"/>
      <c r="C499" s="85"/>
      <c r="D499" s="175"/>
      <c r="E499" s="156"/>
      <c r="F499" s="148"/>
      <c r="G499" s="156"/>
      <c r="H499" s="148"/>
      <c r="I499" s="156"/>
      <c r="J499" s="156"/>
      <c r="K499" s="156"/>
      <c r="L499" s="148"/>
      <c r="M499" s="148"/>
      <c r="N499" s="148"/>
      <c r="O499" s="148"/>
      <c r="P499" s="148"/>
      <c r="Q499" s="148"/>
      <c r="R499" s="148"/>
      <c r="S499" s="156"/>
      <c r="T499" s="156"/>
      <c r="U499" s="150"/>
      <c r="V499" s="156"/>
      <c r="W499" s="87"/>
    </row>
    <row r="500" spans="1:23" ht="21" customHeight="1" x14ac:dyDescent="0.25">
      <c r="A500" s="158"/>
      <c r="B500" s="158"/>
      <c r="C500" s="85"/>
      <c r="D500" s="175"/>
      <c r="E500" s="156"/>
      <c r="F500" s="148"/>
      <c r="G500" s="156"/>
      <c r="H500" s="148"/>
      <c r="I500" s="156"/>
      <c r="J500" s="156"/>
      <c r="K500" s="156"/>
      <c r="L500" s="148"/>
      <c r="M500" s="148"/>
      <c r="N500" s="148"/>
      <c r="O500" s="148"/>
      <c r="P500" s="148"/>
      <c r="Q500" s="148"/>
      <c r="R500" s="148"/>
      <c r="S500" s="156"/>
      <c r="T500" s="156"/>
      <c r="U500" s="150"/>
      <c r="V500" s="156"/>
      <c r="W500" s="87"/>
    </row>
    <row r="501" spans="1:23" ht="21" customHeight="1" x14ac:dyDescent="0.25">
      <c r="A501" s="158"/>
      <c r="B501" s="158"/>
      <c r="C501" s="85"/>
      <c r="D501" s="175"/>
      <c r="E501" s="156"/>
      <c r="F501" s="148"/>
      <c r="G501" s="156"/>
      <c r="H501" s="148"/>
      <c r="I501" s="156"/>
      <c r="J501" s="156"/>
      <c r="K501" s="156"/>
      <c r="L501" s="148"/>
      <c r="M501" s="148"/>
      <c r="N501" s="148"/>
      <c r="O501" s="148"/>
      <c r="P501" s="148"/>
      <c r="Q501" s="148"/>
      <c r="R501" s="148"/>
      <c r="S501" s="156"/>
      <c r="T501" s="156"/>
      <c r="U501" s="150"/>
      <c r="V501" s="156"/>
      <c r="W501" s="87"/>
    </row>
    <row r="502" spans="1:23" ht="21" customHeight="1" x14ac:dyDescent="0.25">
      <c r="A502" s="158"/>
      <c r="B502" s="158"/>
      <c r="C502" s="85"/>
      <c r="D502" s="175"/>
      <c r="E502" s="156"/>
      <c r="F502" s="148"/>
      <c r="G502" s="156"/>
      <c r="H502" s="148"/>
      <c r="I502" s="156"/>
      <c r="J502" s="156"/>
      <c r="K502" s="156"/>
      <c r="L502" s="148"/>
      <c r="M502" s="148"/>
      <c r="N502" s="148"/>
      <c r="O502" s="148"/>
      <c r="P502" s="148"/>
      <c r="Q502" s="148"/>
      <c r="R502" s="148"/>
      <c r="S502" s="156"/>
      <c r="T502" s="156"/>
      <c r="U502" s="150"/>
      <c r="V502" s="156"/>
      <c r="W502" s="87"/>
    </row>
    <row r="503" spans="1:23" ht="21" customHeight="1" x14ac:dyDescent="0.25">
      <c r="A503" s="158"/>
      <c r="B503" s="158"/>
      <c r="C503" s="85"/>
      <c r="D503" s="175"/>
      <c r="E503" s="156"/>
      <c r="F503" s="148"/>
      <c r="G503" s="156"/>
      <c r="H503" s="148"/>
      <c r="I503" s="156"/>
      <c r="J503" s="156"/>
      <c r="K503" s="156"/>
      <c r="L503" s="148"/>
      <c r="M503" s="148"/>
      <c r="N503" s="148"/>
      <c r="O503" s="148"/>
      <c r="P503" s="148"/>
      <c r="Q503" s="148"/>
      <c r="R503" s="148"/>
      <c r="S503" s="156"/>
      <c r="T503" s="156"/>
      <c r="U503" s="150"/>
      <c r="V503" s="156"/>
      <c r="W503" s="87"/>
    </row>
    <row r="504" spans="1:23" ht="21" customHeight="1" x14ac:dyDescent="0.25">
      <c r="A504" s="158"/>
      <c r="B504" s="158"/>
      <c r="C504" s="85"/>
      <c r="D504" s="175"/>
      <c r="E504" s="156"/>
      <c r="F504" s="148"/>
      <c r="G504" s="156"/>
      <c r="H504" s="148"/>
      <c r="I504" s="156"/>
      <c r="J504" s="156"/>
      <c r="K504" s="156"/>
      <c r="L504" s="148"/>
      <c r="M504" s="148"/>
      <c r="N504" s="148"/>
      <c r="O504" s="148"/>
      <c r="P504" s="148"/>
      <c r="Q504" s="148"/>
      <c r="R504" s="148"/>
      <c r="S504" s="156"/>
      <c r="T504" s="156"/>
      <c r="U504" s="150"/>
      <c r="V504" s="156"/>
      <c r="W504" s="87"/>
    </row>
    <row r="505" spans="1:23" ht="21" customHeight="1" x14ac:dyDescent="0.25">
      <c r="A505" s="158"/>
      <c r="B505" s="158"/>
      <c r="C505" s="85"/>
      <c r="D505" s="175"/>
      <c r="E505" s="156"/>
      <c r="F505" s="148"/>
      <c r="G505" s="156"/>
      <c r="H505" s="148"/>
      <c r="I505" s="156"/>
      <c r="J505" s="156"/>
      <c r="K505" s="156"/>
      <c r="L505" s="148"/>
      <c r="M505" s="148"/>
      <c r="N505" s="148"/>
      <c r="O505" s="148"/>
      <c r="P505" s="148"/>
      <c r="Q505" s="148"/>
      <c r="R505" s="148"/>
      <c r="S505" s="156"/>
      <c r="T505" s="156"/>
      <c r="U505" s="150"/>
      <c r="V505" s="156"/>
      <c r="W505" s="87"/>
    </row>
    <row r="506" spans="1:23" ht="21" customHeight="1" x14ac:dyDescent="0.25">
      <c r="A506" s="158"/>
      <c r="B506" s="158"/>
      <c r="C506" s="85"/>
      <c r="D506" s="175"/>
      <c r="E506" s="156"/>
      <c r="F506" s="148"/>
      <c r="G506" s="156"/>
      <c r="H506" s="148"/>
      <c r="I506" s="156"/>
      <c r="J506" s="156"/>
      <c r="K506" s="156"/>
      <c r="L506" s="148"/>
      <c r="M506" s="148"/>
      <c r="N506" s="148"/>
      <c r="O506" s="148"/>
      <c r="P506" s="148"/>
      <c r="Q506" s="148"/>
      <c r="R506" s="148"/>
      <c r="S506" s="156"/>
      <c r="T506" s="156"/>
      <c r="U506" s="150"/>
      <c r="V506" s="156"/>
      <c r="W506" s="87"/>
    </row>
    <row r="507" spans="1:23" ht="21" customHeight="1" x14ac:dyDescent="0.25">
      <c r="A507" s="158"/>
      <c r="B507" s="158"/>
      <c r="C507" s="85"/>
      <c r="D507" s="175"/>
      <c r="E507" s="156"/>
      <c r="F507" s="148"/>
      <c r="G507" s="156"/>
      <c r="H507" s="148"/>
      <c r="I507" s="156"/>
      <c r="J507" s="156"/>
      <c r="K507" s="156"/>
      <c r="L507" s="148"/>
      <c r="M507" s="148"/>
      <c r="N507" s="148"/>
      <c r="O507" s="148"/>
      <c r="P507" s="148"/>
      <c r="Q507" s="148"/>
      <c r="R507" s="148"/>
      <c r="S507" s="156"/>
      <c r="T507" s="156"/>
      <c r="U507" s="150"/>
      <c r="V507" s="156"/>
      <c r="W507" s="87"/>
    </row>
    <row r="508" spans="1:23" ht="21" customHeight="1" x14ac:dyDescent="0.25">
      <c r="A508" s="158"/>
      <c r="B508" s="158"/>
      <c r="C508" s="85"/>
      <c r="D508" s="175"/>
      <c r="E508" s="156"/>
      <c r="F508" s="148"/>
      <c r="G508" s="156"/>
      <c r="H508" s="148"/>
      <c r="I508" s="156"/>
      <c r="J508" s="156"/>
      <c r="K508" s="156"/>
      <c r="L508" s="148"/>
      <c r="M508" s="148"/>
      <c r="N508" s="148"/>
      <c r="O508" s="148"/>
      <c r="P508" s="148"/>
      <c r="Q508" s="148"/>
      <c r="R508" s="148"/>
      <c r="S508" s="156"/>
      <c r="T508" s="156"/>
      <c r="U508" s="150"/>
      <c r="V508" s="156"/>
      <c r="W508" s="87"/>
    </row>
    <row r="509" spans="1:23" ht="21" customHeight="1" x14ac:dyDescent="0.25">
      <c r="A509" s="158"/>
      <c r="B509" s="158"/>
      <c r="C509" s="85"/>
      <c r="D509" s="175"/>
      <c r="E509" s="156"/>
      <c r="F509" s="148"/>
      <c r="G509" s="156"/>
      <c r="H509" s="148"/>
      <c r="I509" s="156"/>
      <c r="J509" s="156"/>
      <c r="K509" s="156"/>
      <c r="L509" s="148"/>
      <c r="M509" s="148"/>
      <c r="N509" s="148"/>
      <c r="O509" s="148"/>
      <c r="P509" s="148"/>
      <c r="Q509" s="148"/>
      <c r="R509" s="148"/>
      <c r="S509" s="156"/>
      <c r="T509" s="156"/>
      <c r="U509" s="150"/>
      <c r="V509" s="156"/>
      <c r="W509" s="87"/>
    </row>
    <row r="510" spans="1:23" ht="21" customHeight="1" x14ac:dyDescent="0.25">
      <c r="A510" s="158"/>
      <c r="B510" s="158"/>
      <c r="C510" s="85"/>
      <c r="D510" s="175"/>
      <c r="E510" s="156"/>
      <c r="F510" s="148"/>
      <c r="G510" s="156"/>
      <c r="H510" s="148"/>
      <c r="I510" s="156"/>
      <c r="J510" s="156"/>
      <c r="K510" s="156"/>
      <c r="L510" s="148"/>
      <c r="M510" s="148"/>
      <c r="N510" s="148"/>
      <c r="O510" s="148"/>
      <c r="P510" s="148"/>
      <c r="Q510" s="148"/>
      <c r="R510" s="148"/>
      <c r="S510" s="156"/>
      <c r="T510" s="156"/>
      <c r="U510" s="150"/>
      <c r="V510" s="156"/>
      <c r="W510" s="87"/>
    </row>
    <row r="511" spans="1:23" ht="21" customHeight="1" x14ac:dyDescent="0.25">
      <c r="A511" s="158"/>
      <c r="B511" s="158"/>
      <c r="C511" s="85"/>
      <c r="D511" s="175"/>
      <c r="E511" s="156"/>
      <c r="F511" s="148"/>
      <c r="G511" s="156"/>
      <c r="H511" s="148"/>
      <c r="I511" s="156"/>
      <c r="J511" s="156"/>
      <c r="K511" s="156"/>
      <c r="L511" s="148"/>
      <c r="M511" s="148"/>
      <c r="N511" s="148"/>
      <c r="O511" s="148"/>
      <c r="P511" s="148"/>
      <c r="Q511" s="148"/>
      <c r="R511" s="148"/>
      <c r="S511" s="156"/>
      <c r="T511" s="156"/>
      <c r="U511" s="150"/>
      <c r="V511" s="156"/>
      <c r="W511" s="87"/>
    </row>
    <row r="512" spans="1:23" ht="21" customHeight="1" x14ac:dyDescent="0.25">
      <c r="A512" s="158"/>
      <c r="B512" s="158"/>
      <c r="C512" s="85"/>
      <c r="D512" s="175"/>
      <c r="E512" s="156"/>
      <c r="F512" s="148"/>
      <c r="G512" s="156"/>
      <c r="H512" s="148"/>
      <c r="I512" s="156"/>
      <c r="J512" s="156"/>
      <c r="K512" s="156"/>
      <c r="L512" s="148"/>
      <c r="M512" s="148"/>
      <c r="N512" s="148"/>
      <c r="O512" s="148"/>
      <c r="P512" s="148"/>
      <c r="Q512" s="148"/>
      <c r="R512" s="148"/>
      <c r="S512" s="156"/>
      <c r="T512" s="156"/>
      <c r="U512" s="150"/>
      <c r="V512" s="156"/>
      <c r="W512" s="87"/>
    </row>
    <row r="513" spans="1:23" ht="21" customHeight="1" x14ac:dyDescent="0.25">
      <c r="A513" s="158"/>
      <c r="B513" s="158"/>
      <c r="C513" s="85"/>
      <c r="D513" s="175"/>
      <c r="E513" s="156"/>
      <c r="F513" s="148"/>
      <c r="G513" s="156"/>
      <c r="H513" s="148"/>
      <c r="I513" s="156"/>
      <c r="J513" s="156"/>
      <c r="K513" s="156"/>
      <c r="L513" s="148"/>
      <c r="M513" s="148"/>
      <c r="N513" s="148"/>
      <c r="O513" s="148"/>
      <c r="P513" s="148"/>
      <c r="Q513" s="148"/>
      <c r="R513" s="148"/>
      <c r="S513" s="156"/>
      <c r="T513" s="156"/>
      <c r="U513" s="150"/>
      <c r="V513" s="156"/>
      <c r="W513" s="87"/>
    </row>
    <row r="514" spans="1:23" ht="21" customHeight="1" x14ac:dyDescent="0.25">
      <c r="A514" s="158"/>
      <c r="B514" s="158"/>
      <c r="C514" s="85"/>
      <c r="D514" s="175"/>
      <c r="E514" s="156"/>
      <c r="F514" s="148"/>
      <c r="G514" s="156"/>
      <c r="H514" s="148"/>
      <c r="I514" s="156"/>
      <c r="J514" s="156"/>
      <c r="K514" s="156"/>
      <c r="L514" s="148"/>
      <c r="M514" s="148"/>
      <c r="N514" s="148"/>
      <c r="O514" s="148"/>
      <c r="P514" s="148"/>
      <c r="Q514" s="148"/>
      <c r="R514" s="148"/>
      <c r="S514" s="156"/>
      <c r="T514" s="156"/>
      <c r="U514" s="150"/>
      <c r="V514" s="156"/>
      <c r="W514" s="87"/>
    </row>
    <row r="515" spans="1:23" ht="21" customHeight="1" x14ac:dyDescent="0.25">
      <c r="A515" s="158"/>
      <c r="B515" s="158"/>
      <c r="C515" s="85"/>
      <c r="D515" s="175"/>
      <c r="E515" s="156"/>
      <c r="F515" s="148"/>
      <c r="G515" s="156"/>
      <c r="H515" s="148"/>
      <c r="I515" s="156"/>
      <c r="J515" s="156"/>
      <c r="K515" s="156"/>
      <c r="L515" s="148"/>
      <c r="M515" s="148"/>
      <c r="N515" s="148"/>
      <c r="O515" s="148"/>
      <c r="P515" s="148"/>
      <c r="Q515" s="148"/>
      <c r="R515" s="148"/>
      <c r="S515" s="156"/>
      <c r="T515" s="156"/>
      <c r="U515" s="150"/>
      <c r="V515" s="156"/>
      <c r="W515" s="87"/>
    </row>
    <row r="516" spans="1:23" ht="21" customHeight="1" x14ac:dyDescent="0.25">
      <c r="A516" s="158"/>
      <c r="B516" s="158"/>
      <c r="C516" s="85"/>
      <c r="D516" s="175"/>
      <c r="E516" s="156"/>
      <c r="F516" s="148"/>
      <c r="G516" s="156"/>
      <c r="H516" s="148"/>
      <c r="I516" s="156"/>
      <c r="J516" s="156"/>
      <c r="K516" s="156"/>
      <c r="L516" s="148"/>
      <c r="M516" s="148"/>
      <c r="N516" s="148"/>
      <c r="O516" s="148"/>
      <c r="P516" s="148"/>
      <c r="Q516" s="148"/>
      <c r="R516" s="148"/>
      <c r="S516" s="156"/>
      <c r="T516" s="156"/>
      <c r="U516" s="150"/>
      <c r="V516" s="156"/>
      <c r="W516" s="87"/>
    </row>
    <row r="517" spans="1:23" ht="21" customHeight="1" x14ac:dyDescent="0.25">
      <c r="A517" s="158"/>
      <c r="B517" s="158"/>
      <c r="C517" s="85"/>
      <c r="D517" s="175"/>
      <c r="E517" s="156"/>
      <c r="F517" s="148"/>
      <c r="G517" s="156"/>
      <c r="H517" s="148"/>
      <c r="I517" s="156"/>
      <c r="J517" s="156"/>
      <c r="K517" s="156"/>
      <c r="L517" s="148"/>
      <c r="M517" s="148"/>
      <c r="N517" s="148"/>
      <c r="O517" s="148"/>
      <c r="P517" s="148"/>
      <c r="Q517" s="148"/>
      <c r="R517" s="148"/>
      <c r="S517" s="156"/>
      <c r="T517" s="156"/>
      <c r="U517" s="150"/>
      <c r="V517" s="156"/>
      <c r="W517" s="87"/>
    </row>
    <row r="518" spans="1:23" ht="21" customHeight="1" x14ac:dyDescent="0.25">
      <c r="A518" s="158"/>
      <c r="B518" s="158"/>
      <c r="C518" s="85"/>
      <c r="D518" s="175"/>
      <c r="E518" s="156"/>
      <c r="F518" s="148"/>
      <c r="G518" s="156"/>
      <c r="H518" s="148"/>
      <c r="I518" s="156"/>
      <c r="J518" s="156"/>
      <c r="K518" s="156"/>
      <c r="L518" s="148"/>
      <c r="M518" s="148"/>
      <c r="N518" s="148"/>
      <c r="O518" s="148"/>
      <c r="P518" s="148"/>
      <c r="Q518" s="148"/>
      <c r="R518" s="148"/>
      <c r="S518" s="156"/>
      <c r="T518" s="156"/>
      <c r="U518" s="150"/>
      <c r="V518" s="156"/>
      <c r="W518" s="87"/>
    </row>
    <row r="519" spans="1:23" ht="21" customHeight="1" x14ac:dyDescent="0.25">
      <c r="A519" s="158"/>
      <c r="B519" s="158"/>
      <c r="C519" s="85"/>
      <c r="D519" s="175"/>
      <c r="E519" s="156"/>
      <c r="F519" s="148"/>
      <c r="G519" s="156"/>
      <c r="H519" s="148"/>
      <c r="I519" s="156"/>
      <c r="J519" s="156"/>
      <c r="K519" s="156"/>
      <c r="L519" s="148"/>
      <c r="M519" s="148"/>
      <c r="N519" s="148"/>
      <c r="O519" s="148"/>
      <c r="P519" s="148"/>
      <c r="Q519" s="148"/>
      <c r="R519" s="148"/>
      <c r="S519" s="156"/>
      <c r="T519" s="156"/>
      <c r="U519" s="150"/>
      <c r="V519" s="156"/>
      <c r="W519" s="87"/>
    </row>
    <row r="520" spans="1:23" ht="21" customHeight="1" x14ac:dyDescent="0.25">
      <c r="A520" s="158"/>
      <c r="B520" s="158"/>
      <c r="C520" s="85"/>
      <c r="D520" s="175"/>
      <c r="E520" s="156"/>
      <c r="F520" s="148"/>
      <c r="G520" s="156"/>
      <c r="H520" s="148"/>
      <c r="I520" s="156"/>
      <c r="J520" s="156"/>
      <c r="K520" s="156"/>
      <c r="L520" s="148"/>
      <c r="M520" s="148"/>
      <c r="N520" s="148"/>
      <c r="O520" s="148"/>
      <c r="P520" s="148"/>
      <c r="Q520" s="148"/>
      <c r="R520" s="148"/>
      <c r="S520" s="156"/>
      <c r="T520" s="156"/>
      <c r="U520" s="150"/>
      <c r="V520" s="156"/>
      <c r="W520" s="87"/>
    </row>
    <row r="521" spans="1:23" ht="21" customHeight="1" x14ac:dyDescent="0.25">
      <c r="A521" s="158"/>
      <c r="B521" s="158"/>
      <c r="C521" s="85"/>
      <c r="D521" s="175"/>
      <c r="E521" s="156"/>
      <c r="F521" s="148"/>
      <c r="G521" s="156"/>
      <c r="H521" s="148"/>
      <c r="I521" s="156"/>
      <c r="J521" s="156"/>
      <c r="K521" s="156"/>
      <c r="L521" s="148"/>
      <c r="M521" s="148"/>
      <c r="N521" s="148"/>
      <c r="O521" s="148"/>
      <c r="P521" s="148"/>
      <c r="Q521" s="148"/>
      <c r="R521" s="148"/>
      <c r="S521" s="156"/>
      <c r="T521" s="156"/>
      <c r="U521" s="150"/>
      <c r="V521" s="156"/>
      <c r="W521" s="87"/>
    </row>
    <row r="522" spans="1:23" ht="21" customHeight="1" x14ac:dyDescent="0.25">
      <c r="A522" s="158"/>
      <c r="B522" s="158"/>
      <c r="C522" s="85"/>
      <c r="D522" s="175"/>
      <c r="E522" s="156"/>
      <c r="F522" s="148"/>
      <c r="G522" s="156"/>
      <c r="H522" s="148"/>
      <c r="I522" s="156"/>
      <c r="J522" s="156"/>
      <c r="K522" s="156"/>
      <c r="L522" s="148"/>
      <c r="M522" s="148"/>
      <c r="N522" s="148"/>
      <c r="O522" s="148"/>
      <c r="P522" s="148"/>
      <c r="Q522" s="148"/>
      <c r="R522" s="148"/>
      <c r="S522" s="156"/>
      <c r="T522" s="156"/>
      <c r="U522" s="150"/>
      <c r="V522" s="156"/>
      <c r="W522" s="87"/>
    </row>
    <row r="523" spans="1:23" ht="21" customHeight="1" x14ac:dyDescent="0.25">
      <c r="A523" s="158"/>
      <c r="B523" s="158"/>
      <c r="C523" s="85"/>
      <c r="D523" s="175"/>
      <c r="E523" s="156"/>
      <c r="F523" s="148"/>
      <c r="G523" s="156"/>
      <c r="H523" s="148"/>
      <c r="I523" s="156"/>
      <c r="J523" s="156"/>
      <c r="K523" s="156"/>
      <c r="L523" s="148"/>
      <c r="M523" s="148"/>
      <c r="N523" s="148"/>
      <c r="O523" s="148"/>
      <c r="P523" s="148"/>
      <c r="Q523" s="148"/>
      <c r="R523" s="148"/>
      <c r="S523" s="156"/>
      <c r="T523" s="156"/>
      <c r="U523" s="150"/>
      <c r="V523" s="156"/>
      <c r="W523" s="87"/>
    </row>
    <row r="524" spans="1:23" ht="21" customHeight="1" x14ac:dyDescent="0.25">
      <c r="A524" s="158"/>
      <c r="B524" s="158"/>
      <c r="C524" s="85"/>
      <c r="D524" s="175"/>
      <c r="E524" s="156"/>
      <c r="F524" s="148"/>
      <c r="G524" s="156"/>
      <c r="H524" s="148"/>
      <c r="I524" s="156"/>
      <c r="J524" s="156"/>
      <c r="K524" s="156"/>
      <c r="L524" s="148"/>
      <c r="M524" s="148"/>
      <c r="N524" s="148"/>
      <c r="O524" s="148"/>
      <c r="P524" s="148"/>
      <c r="Q524" s="148"/>
      <c r="R524" s="148"/>
      <c r="S524" s="156"/>
      <c r="T524" s="156"/>
      <c r="U524" s="150"/>
      <c r="V524" s="156"/>
      <c r="W524" s="87"/>
    </row>
    <row r="525" spans="1:23" ht="21" customHeight="1" x14ac:dyDescent="0.25">
      <c r="A525" s="158"/>
      <c r="B525" s="158"/>
      <c r="C525" s="85"/>
      <c r="D525" s="175"/>
      <c r="E525" s="156"/>
      <c r="F525" s="148"/>
      <c r="G525" s="156"/>
      <c r="H525" s="148"/>
      <c r="I525" s="156"/>
      <c r="J525" s="156"/>
      <c r="K525" s="156"/>
      <c r="L525" s="148"/>
      <c r="M525" s="148"/>
      <c r="N525" s="148"/>
      <c r="O525" s="148"/>
      <c r="P525" s="148"/>
      <c r="Q525" s="148"/>
      <c r="R525" s="148"/>
      <c r="S525" s="156"/>
      <c r="T525" s="156"/>
      <c r="U525" s="150"/>
      <c r="V525" s="156"/>
      <c r="W525" s="87"/>
    </row>
    <row r="526" spans="1:23" ht="21" customHeight="1" x14ac:dyDescent="0.25">
      <c r="A526" s="158"/>
      <c r="B526" s="158"/>
      <c r="C526" s="85"/>
      <c r="D526" s="175"/>
      <c r="E526" s="156"/>
      <c r="F526" s="148"/>
      <c r="G526" s="156"/>
      <c r="H526" s="148"/>
      <c r="I526" s="156"/>
      <c r="J526" s="156"/>
      <c r="K526" s="156"/>
      <c r="L526" s="148"/>
      <c r="M526" s="148"/>
      <c r="N526" s="148"/>
      <c r="O526" s="148"/>
      <c r="P526" s="148"/>
      <c r="Q526" s="148"/>
      <c r="R526" s="148"/>
      <c r="S526" s="156"/>
      <c r="T526" s="156"/>
      <c r="U526" s="150"/>
      <c r="V526" s="156"/>
      <c r="W526" s="87"/>
    </row>
    <row r="527" spans="1:23" ht="21" customHeight="1" x14ac:dyDescent="0.25">
      <c r="A527" s="158"/>
      <c r="B527" s="158"/>
      <c r="C527" s="85"/>
      <c r="D527" s="175"/>
      <c r="E527" s="156"/>
      <c r="F527" s="148"/>
      <c r="G527" s="156"/>
      <c r="H527" s="148"/>
      <c r="I527" s="156"/>
      <c r="J527" s="156"/>
      <c r="K527" s="156"/>
      <c r="L527" s="148"/>
      <c r="M527" s="148"/>
      <c r="N527" s="148"/>
      <c r="O527" s="148"/>
      <c r="P527" s="148"/>
      <c r="Q527" s="148"/>
      <c r="R527" s="148"/>
      <c r="S527" s="156"/>
      <c r="T527" s="156"/>
      <c r="U527" s="150"/>
      <c r="V527" s="156"/>
      <c r="W527" s="87"/>
    </row>
    <row r="528" spans="1:23" ht="21" customHeight="1" x14ac:dyDescent="0.25">
      <c r="A528" s="158"/>
      <c r="B528" s="158"/>
      <c r="C528" s="85"/>
      <c r="D528" s="175"/>
      <c r="E528" s="156"/>
      <c r="F528" s="148"/>
      <c r="G528" s="156"/>
      <c r="H528" s="148"/>
      <c r="I528" s="156"/>
      <c r="J528" s="156"/>
      <c r="K528" s="156"/>
      <c r="L528" s="148"/>
      <c r="M528" s="148"/>
      <c r="N528" s="148"/>
      <c r="O528" s="148"/>
      <c r="P528" s="148"/>
      <c r="Q528" s="148"/>
      <c r="R528" s="148"/>
      <c r="S528" s="156"/>
      <c r="T528" s="156"/>
      <c r="U528" s="150"/>
      <c r="V528" s="156"/>
      <c r="W528" s="87"/>
    </row>
    <row r="529" spans="1:23" ht="21" customHeight="1" x14ac:dyDescent="0.25">
      <c r="A529" s="158"/>
      <c r="B529" s="158"/>
      <c r="C529" s="85"/>
      <c r="D529" s="175"/>
      <c r="E529" s="156"/>
      <c r="F529" s="148"/>
      <c r="G529" s="156"/>
      <c r="H529" s="148"/>
      <c r="I529" s="156"/>
      <c r="J529" s="156"/>
      <c r="K529" s="156"/>
      <c r="L529" s="148"/>
      <c r="M529" s="148"/>
      <c r="N529" s="148"/>
      <c r="O529" s="148"/>
      <c r="P529" s="148"/>
      <c r="Q529" s="148"/>
      <c r="R529" s="148"/>
      <c r="S529" s="156"/>
      <c r="T529" s="156"/>
      <c r="U529" s="150"/>
      <c r="V529" s="156"/>
      <c r="W529" s="87"/>
    </row>
    <row r="530" spans="1:23" ht="21" customHeight="1" x14ac:dyDescent="0.25">
      <c r="A530" s="158"/>
      <c r="B530" s="158"/>
      <c r="C530" s="85"/>
      <c r="D530" s="175"/>
      <c r="E530" s="156"/>
      <c r="F530" s="148"/>
      <c r="G530" s="156"/>
      <c r="H530" s="148"/>
      <c r="I530" s="156"/>
      <c r="J530" s="156"/>
      <c r="K530" s="156"/>
      <c r="L530" s="148"/>
      <c r="M530" s="148"/>
      <c r="N530" s="148"/>
      <c r="O530" s="148"/>
      <c r="P530" s="148"/>
      <c r="Q530" s="148"/>
      <c r="R530" s="148"/>
      <c r="S530" s="156"/>
      <c r="T530" s="156"/>
      <c r="U530" s="150"/>
      <c r="V530" s="156"/>
      <c r="W530" s="87"/>
    </row>
    <row r="531" spans="1:23" ht="21" customHeight="1" x14ac:dyDescent="0.25">
      <c r="A531" s="158"/>
      <c r="B531" s="158"/>
      <c r="C531" s="85"/>
      <c r="D531" s="175"/>
      <c r="E531" s="156"/>
      <c r="F531" s="148"/>
      <c r="G531" s="156"/>
      <c r="H531" s="148"/>
      <c r="I531" s="156"/>
      <c r="J531" s="156"/>
      <c r="K531" s="156"/>
      <c r="L531" s="148"/>
      <c r="M531" s="148"/>
      <c r="N531" s="148"/>
      <c r="O531" s="148"/>
      <c r="P531" s="148"/>
      <c r="Q531" s="148"/>
      <c r="R531" s="148"/>
      <c r="S531" s="156"/>
      <c r="T531" s="156"/>
      <c r="U531" s="150"/>
      <c r="V531" s="156"/>
      <c r="W531" s="87"/>
    </row>
    <row r="532" spans="1:23" ht="21" customHeight="1" x14ac:dyDescent="0.25">
      <c r="A532" s="158"/>
      <c r="B532" s="158"/>
      <c r="C532" s="85"/>
      <c r="D532" s="175"/>
      <c r="E532" s="156"/>
      <c r="F532" s="148"/>
      <c r="G532" s="156"/>
      <c r="H532" s="148"/>
      <c r="I532" s="156"/>
      <c r="J532" s="156"/>
      <c r="K532" s="156"/>
      <c r="L532" s="148"/>
      <c r="M532" s="148"/>
      <c r="N532" s="148"/>
      <c r="O532" s="148"/>
      <c r="P532" s="148"/>
      <c r="Q532" s="148"/>
      <c r="R532" s="148"/>
      <c r="S532" s="156"/>
      <c r="T532" s="156"/>
      <c r="U532" s="150"/>
      <c r="V532" s="156"/>
      <c r="W532" s="87"/>
    </row>
    <row r="533" spans="1:23" ht="21" customHeight="1" x14ac:dyDescent="0.25">
      <c r="A533" s="158"/>
      <c r="B533" s="158"/>
      <c r="C533" s="85"/>
      <c r="D533" s="175"/>
      <c r="E533" s="156"/>
      <c r="F533" s="148"/>
      <c r="G533" s="156"/>
      <c r="H533" s="148"/>
      <c r="I533" s="156"/>
      <c r="J533" s="156"/>
      <c r="K533" s="156"/>
      <c r="L533" s="148"/>
      <c r="M533" s="148"/>
      <c r="N533" s="148"/>
      <c r="O533" s="148"/>
      <c r="P533" s="148"/>
      <c r="Q533" s="148"/>
      <c r="R533" s="148"/>
      <c r="S533" s="156"/>
      <c r="T533" s="156"/>
      <c r="U533" s="150"/>
      <c r="V533" s="156"/>
      <c r="W533" s="87"/>
    </row>
    <row r="534" spans="1:23" ht="21" customHeight="1" x14ac:dyDescent="0.25">
      <c r="A534" s="158"/>
      <c r="B534" s="158"/>
      <c r="C534" s="85"/>
      <c r="D534" s="175"/>
      <c r="E534" s="156"/>
      <c r="F534" s="148"/>
      <c r="G534" s="156"/>
      <c r="H534" s="148"/>
      <c r="I534" s="156"/>
      <c r="J534" s="156"/>
      <c r="K534" s="156"/>
      <c r="L534" s="148"/>
      <c r="M534" s="148"/>
      <c r="N534" s="148"/>
      <c r="O534" s="148"/>
      <c r="P534" s="148"/>
      <c r="Q534" s="148"/>
      <c r="R534" s="148"/>
      <c r="S534" s="156"/>
      <c r="T534" s="156"/>
      <c r="U534" s="150"/>
      <c r="V534" s="156"/>
      <c r="W534" s="87"/>
    </row>
    <row r="535" spans="1:23" ht="21" customHeight="1" x14ac:dyDescent="0.25">
      <c r="A535" s="158"/>
      <c r="B535" s="158"/>
      <c r="C535" s="85"/>
      <c r="D535" s="175"/>
      <c r="E535" s="156"/>
      <c r="F535" s="148"/>
      <c r="G535" s="156"/>
      <c r="H535" s="148"/>
      <c r="I535" s="156"/>
      <c r="J535" s="156"/>
      <c r="K535" s="156"/>
      <c r="L535" s="148"/>
      <c r="M535" s="148"/>
      <c r="N535" s="148"/>
      <c r="O535" s="148"/>
      <c r="P535" s="148"/>
      <c r="Q535" s="148"/>
      <c r="R535" s="148"/>
      <c r="S535" s="156"/>
      <c r="T535" s="156"/>
      <c r="U535" s="150"/>
      <c r="V535" s="156"/>
      <c r="W535" s="87"/>
    </row>
    <row r="536" spans="1:23" ht="21" customHeight="1" x14ac:dyDescent="0.25">
      <c r="A536" s="158"/>
      <c r="B536" s="158"/>
      <c r="C536" s="85"/>
      <c r="D536" s="175"/>
      <c r="E536" s="156"/>
      <c r="F536" s="148"/>
      <c r="G536" s="156"/>
      <c r="H536" s="148"/>
      <c r="I536" s="156"/>
      <c r="J536" s="156"/>
      <c r="K536" s="156"/>
      <c r="L536" s="148"/>
      <c r="M536" s="148"/>
      <c r="N536" s="148"/>
      <c r="O536" s="148"/>
      <c r="P536" s="148"/>
      <c r="Q536" s="148"/>
      <c r="R536" s="148"/>
      <c r="S536" s="156"/>
      <c r="T536" s="156"/>
      <c r="U536" s="150"/>
      <c r="V536" s="156"/>
      <c r="W536" s="87"/>
    </row>
    <row r="537" spans="1:23" ht="21" customHeight="1" x14ac:dyDescent="0.25">
      <c r="A537" s="158"/>
      <c r="B537" s="158"/>
      <c r="C537" s="85"/>
      <c r="D537" s="175"/>
      <c r="E537" s="156"/>
      <c r="F537" s="148"/>
      <c r="G537" s="156"/>
      <c r="H537" s="148"/>
      <c r="I537" s="156"/>
      <c r="J537" s="156"/>
      <c r="K537" s="156"/>
      <c r="L537" s="148"/>
      <c r="M537" s="148"/>
      <c r="N537" s="148"/>
      <c r="O537" s="148"/>
      <c r="P537" s="148"/>
      <c r="Q537" s="148"/>
      <c r="R537" s="148"/>
      <c r="S537" s="156"/>
      <c r="T537" s="156"/>
      <c r="U537" s="150"/>
      <c r="V537" s="156"/>
      <c r="W537" s="87"/>
    </row>
    <row r="538" spans="1:23" ht="21" customHeight="1" x14ac:dyDescent="0.25">
      <c r="A538" s="158"/>
      <c r="B538" s="158"/>
      <c r="C538" s="85"/>
      <c r="D538" s="175"/>
      <c r="E538" s="156"/>
      <c r="F538" s="148"/>
      <c r="G538" s="156"/>
      <c r="H538" s="148"/>
      <c r="I538" s="156"/>
      <c r="J538" s="156"/>
      <c r="K538" s="156"/>
      <c r="L538" s="148"/>
      <c r="M538" s="148"/>
      <c r="N538" s="148"/>
      <c r="O538" s="148"/>
      <c r="P538" s="148"/>
      <c r="Q538" s="148"/>
      <c r="R538" s="148"/>
      <c r="S538" s="156"/>
      <c r="T538" s="156"/>
      <c r="U538" s="150"/>
      <c r="V538" s="156"/>
      <c r="W538" s="87"/>
    </row>
    <row r="539" spans="1:23" ht="21" customHeight="1" x14ac:dyDescent="0.25">
      <c r="A539" s="158"/>
      <c r="B539" s="158"/>
      <c r="C539" s="85"/>
      <c r="D539" s="175"/>
      <c r="E539" s="156"/>
      <c r="F539" s="148"/>
      <c r="G539" s="156"/>
      <c r="H539" s="148"/>
      <c r="I539" s="156"/>
      <c r="J539" s="156"/>
      <c r="K539" s="156"/>
      <c r="L539" s="148"/>
      <c r="M539" s="148"/>
      <c r="N539" s="148"/>
      <c r="O539" s="148"/>
      <c r="P539" s="148"/>
      <c r="Q539" s="148"/>
      <c r="R539" s="148"/>
      <c r="S539" s="156"/>
      <c r="T539" s="156"/>
      <c r="U539" s="150"/>
      <c r="V539" s="156"/>
      <c r="W539" s="87"/>
    </row>
    <row r="540" spans="1:23" ht="21" customHeight="1" x14ac:dyDescent="0.25">
      <c r="A540" s="158"/>
      <c r="B540" s="158"/>
      <c r="C540" s="85"/>
      <c r="D540" s="175"/>
      <c r="E540" s="156"/>
      <c r="F540" s="148"/>
      <c r="G540" s="156"/>
      <c r="H540" s="148"/>
      <c r="I540" s="156"/>
      <c r="J540" s="156"/>
      <c r="K540" s="156"/>
      <c r="L540" s="148"/>
      <c r="M540" s="148"/>
      <c r="N540" s="148"/>
      <c r="O540" s="148"/>
      <c r="P540" s="148"/>
      <c r="Q540" s="148"/>
      <c r="R540" s="148"/>
      <c r="S540" s="156"/>
      <c r="T540" s="156"/>
      <c r="U540" s="150"/>
      <c r="V540" s="156"/>
      <c r="W540" s="87"/>
    </row>
    <row r="541" spans="1:23" ht="21" customHeight="1" x14ac:dyDescent="0.25">
      <c r="A541" s="158"/>
      <c r="B541" s="158"/>
      <c r="C541" s="85"/>
      <c r="D541" s="175"/>
      <c r="E541" s="156"/>
      <c r="F541" s="148"/>
      <c r="G541" s="156"/>
      <c r="H541" s="148"/>
      <c r="I541" s="156"/>
      <c r="J541" s="156"/>
      <c r="K541" s="156"/>
      <c r="L541" s="148"/>
      <c r="M541" s="148"/>
      <c r="N541" s="148"/>
      <c r="O541" s="148"/>
      <c r="P541" s="148"/>
      <c r="Q541" s="148"/>
      <c r="R541" s="148"/>
      <c r="S541" s="156"/>
      <c r="T541" s="156"/>
      <c r="U541" s="150"/>
      <c r="V541" s="156"/>
      <c r="W541" s="87"/>
    </row>
    <row r="542" spans="1:23" ht="21" customHeight="1" x14ac:dyDescent="0.25">
      <c r="A542" s="158"/>
      <c r="B542" s="158"/>
      <c r="C542" s="85"/>
      <c r="D542" s="175"/>
      <c r="E542" s="156"/>
      <c r="F542" s="148"/>
      <c r="G542" s="156"/>
      <c r="H542" s="148"/>
      <c r="I542" s="156"/>
      <c r="J542" s="156"/>
      <c r="K542" s="156"/>
      <c r="L542" s="148"/>
      <c r="M542" s="148"/>
      <c r="N542" s="148"/>
      <c r="O542" s="148"/>
      <c r="P542" s="148"/>
      <c r="Q542" s="148"/>
      <c r="R542" s="148"/>
      <c r="S542" s="156"/>
      <c r="T542" s="156"/>
      <c r="U542" s="150"/>
      <c r="V542" s="156"/>
      <c r="W542" s="87"/>
    </row>
    <row r="543" spans="1:23" ht="21" customHeight="1" x14ac:dyDescent="0.25">
      <c r="A543" s="158"/>
      <c r="B543" s="158"/>
      <c r="C543" s="85"/>
      <c r="D543" s="175"/>
      <c r="E543" s="156"/>
      <c r="F543" s="148"/>
      <c r="G543" s="156"/>
      <c r="H543" s="148"/>
      <c r="I543" s="156"/>
      <c r="J543" s="156"/>
      <c r="K543" s="156"/>
      <c r="L543" s="148"/>
      <c r="M543" s="148"/>
      <c r="N543" s="148"/>
      <c r="O543" s="148"/>
      <c r="P543" s="148"/>
      <c r="Q543" s="148"/>
      <c r="R543" s="148"/>
      <c r="S543" s="156"/>
      <c r="T543" s="156"/>
      <c r="U543" s="150"/>
      <c r="V543" s="156"/>
      <c r="W543" s="87"/>
    </row>
    <row r="544" spans="1:23" ht="21" customHeight="1" x14ac:dyDescent="0.25">
      <c r="A544" s="158"/>
      <c r="B544" s="158"/>
      <c r="C544" s="85"/>
      <c r="D544" s="175"/>
      <c r="E544" s="156"/>
      <c r="F544" s="148"/>
      <c r="G544" s="156"/>
      <c r="H544" s="148"/>
      <c r="I544" s="156"/>
      <c r="J544" s="156"/>
      <c r="K544" s="156"/>
      <c r="L544" s="148"/>
      <c r="M544" s="148"/>
      <c r="N544" s="148"/>
      <c r="O544" s="148"/>
      <c r="P544" s="148"/>
      <c r="Q544" s="148"/>
      <c r="R544" s="148"/>
      <c r="S544" s="156"/>
      <c r="T544" s="156"/>
      <c r="U544" s="150"/>
      <c r="V544" s="156"/>
      <c r="W544" s="87"/>
    </row>
    <row r="545" spans="1:23" ht="21" customHeight="1" x14ac:dyDescent="0.25">
      <c r="A545" s="158"/>
      <c r="B545" s="158"/>
      <c r="C545" s="85"/>
      <c r="D545" s="175"/>
      <c r="E545" s="156"/>
      <c r="F545" s="148"/>
      <c r="G545" s="156"/>
      <c r="H545" s="148"/>
      <c r="I545" s="156"/>
      <c r="J545" s="156"/>
      <c r="K545" s="156"/>
      <c r="L545" s="148"/>
      <c r="M545" s="148"/>
      <c r="N545" s="148"/>
      <c r="O545" s="148"/>
      <c r="P545" s="148"/>
      <c r="Q545" s="148"/>
      <c r="R545" s="148"/>
      <c r="S545" s="156"/>
      <c r="T545" s="156"/>
      <c r="U545" s="150"/>
      <c r="V545" s="156"/>
      <c r="W545" s="87"/>
    </row>
    <row r="546" spans="1:23" ht="21" customHeight="1" x14ac:dyDescent="0.25">
      <c r="A546" s="158"/>
      <c r="B546" s="158"/>
      <c r="C546" s="85"/>
      <c r="D546" s="175"/>
      <c r="E546" s="156"/>
      <c r="F546" s="148"/>
      <c r="G546" s="156"/>
      <c r="H546" s="148"/>
      <c r="I546" s="156"/>
      <c r="J546" s="156"/>
      <c r="K546" s="156"/>
      <c r="L546" s="148"/>
      <c r="M546" s="148"/>
      <c r="N546" s="148"/>
      <c r="O546" s="148"/>
      <c r="P546" s="148"/>
      <c r="Q546" s="148"/>
      <c r="R546" s="148"/>
      <c r="S546" s="156"/>
      <c r="T546" s="156"/>
      <c r="U546" s="150"/>
      <c r="V546" s="156"/>
      <c r="W546" s="87"/>
    </row>
    <row r="547" spans="1:23" ht="21" customHeight="1" x14ac:dyDescent="0.25">
      <c r="A547" s="158"/>
      <c r="B547" s="158"/>
      <c r="C547" s="85"/>
      <c r="D547" s="175"/>
      <c r="E547" s="156"/>
      <c r="F547" s="148"/>
      <c r="G547" s="156"/>
      <c r="H547" s="148"/>
      <c r="I547" s="156"/>
      <c r="J547" s="156"/>
      <c r="K547" s="156"/>
      <c r="L547" s="148"/>
      <c r="M547" s="148"/>
      <c r="N547" s="148"/>
      <c r="O547" s="148"/>
      <c r="P547" s="148"/>
      <c r="Q547" s="148"/>
      <c r="R547" s="148"/>
      <c r="S547" s="156"/>
      <c r="T547" s="156"/>
      <c r="U547" s="150"/>
      <c r="V547" s="156"/>
      <c r="W547" s="87"/>
    </row>
    <row r="548" spans="1:23" ht="21" customHeight="1" x14ac:dyDescent="0.25">
      <c r="A548" s="158"/>
      <c r="B548" s="158"/>
      <c r="C548" s="85"/>
      <c r="D548" s="175"/>
      <c r="E548" s="156"/>
      <c r="F548" s="148"/>
      <c r="G548" s="156"/>
      <c r="H548" s="148"/>
      <c r="I548" s="156"/>
      <c r="J548" s="156"/>
      <c r="K548" s="156"/>
      <c r="L548" s="148"/>
      <c r="M548" s="148"/>
      <c r="N548" s="148"/>
      <c r="O548" s="148"/>
      <c r="P548" s="148"/>
      <c r="Q548" s="148"/>
      <c r="R548" s="148"/>
      <c r="S548" s="156"/>
      <c r="T548" s="156"/>
      <c r="U548" s="150"/>
      <c r="V548" s="156"/>
      <c r="W548" s="87"/>
    </row>
    <row r="549" spans="1:23" ht="21" customHeight="1" x14ac:dyDescent="0.25">
      <c r="A549" s="158"/>
      <c r="B549" s="158"/>
      <c r="C549" s="85"/>
      <c r="D549" s="175"/>
      <c r="E549" s="156"/>
      <c r="F549" s="148"/>
      <c r="G549" s="156"/>
      <c r="H549" s="148"/>
      <c r="I549" s="156"/>
      <c r="J549" s="156"/>
      <c r="K549" s="156"/>
      <c r="L549" s="148"/>
      <c r="M549" s="148"/>
      <c r="N549" s="148"/>
      <c r="O549" s="148"/>
      <c r="P549" s="148"/>
      <c r="Q549" s="148"/>
      <c r="R549" s="148"/>
      <c r="S549" s="156"/>
      <c r="T549" s="156"/>
      <c r="U549" s="150"/>
      <c r="V549" s="156"/>
      <c r="W549" s="87"/>
    </row>
    <row r="550" spans="1:23" ht="21" customHeight="1" x14ac:dyDescent="0.25">
      <c r="A550" s="158"/>
      <c r="B550" s="158"/>
      <c r="C550" s="85"/>
      <c r="D550" s="175"/>
      <c r="E550" s="156"/>
      <c r="F550" s="148"/>
      <c r="G550" s="156"/>
      <c r="H550" s="148"/>
      <c r="I550" s="156"/>
      <c r="J550" s="156"/>
      <c r="K550" s="156"/>
      <c r="L550" s="148"/>
      <c r="M550" s="148"/>
      <c r="N550" s="148"/>
      <c r="O550" s="148"/>
      <c r="P550" s="148"/>
      <c r="Q550" s="148"/>
      <c r="R550" s="148"/>
      <c r="S550" s="156"/>
      <c r="T550" s="156"/>
      <c r="U550" s="150"/>
      <c r="V550" s="156"/>
      <c r="W550" s="87"/>
    </row>
    <row r="551" spans="1:23" ht="21" customHeight="1" x14ac:dyDescent="0.25">
      <c r="A551" s="158"/>
      <c r="B551" s="158"/>
      <c r="C551" s="85"/>
      <c r="D551" s="175"/>
      <c r="E551" s="156"/>
      <c r="F551" s="148"/>
      <c r="G551" s="156"/>
      <c r="H551" s="148"/>
      <c r="I551" s="156"/>
      <c r="J551" s="156"/>
      <c r="K551" s="156"/>
      <c r="L551" s="148"/>
      <c r="M551" s="148"/>
      <c r="N551" s="148"/>
      <c r="O551" s="148"/>
      <c r="P551" s="148"/>
      <c r="Q551" s="148"/>
      <c r="R551" s="148"/>
      <c r="S551" s="156"/>
      <c r="T551" s="156"/>
      <c r="U551" s="150"/>
      <c r="V551" s="156"/>
      <c r="W551" s="87"/>
    </row>
    <row r="552" spans="1:23" ht="21" customHeight="1" x14ac:dyDescent="0.25">
      <c r="A552" s="158"/>
      <c r="B552" s="158"/>
      <c r="C552" s="85"/>
      <c r="D552" s="175"/>
      <c r="E552" s="156"/>
      <c r="F552" s="148"/>
      <c r="G552" s="156"/>
      <c r="H552" s="148"/>
      <c r="I552" s="156"/>
      <c r="J552" s="156"/>
      <c r="K552" s="156"/>
      <c r="L552" s="148"/>
      <c r="M552" s="148"/>
      <c r="N552" s="148"/>
      <c r="O552" s="148"/>
      <c r="P552" s="148"/>
      <c r="Q552" s="148"/>
      <c r="R552" s="148"/>
      <c r="S552" s="156"/>
      <c r="T552" s="156"/>
      <c r="U552" s="150"/>
      <c r="V552" s="156"/>
      <c r="W552" s="87"/>
    </row>
    <row r="553" spans="1:23" ht="21" customHeight="1" x14ac:dyDescent="0.25">
      <c r="A553" s="158"/>
      <c r="B553" s="158"/>
      <c r="C553" s="85"/>
      <c r="D553" s="175"/>
      <c r="E553" s="156"/>
      <c r="F553" s="148"/>
      <c r="G553" s="156"/>
      <c r="H553" s="148"/>
      <c r="I553" s="156"/>
      <c r="J553" s="156"/>
      <c r="K553" s="156"/>
      <c r="L553" s="148"/>
      <c r="M553" s="148"/>
      <c r="N553" s="148"/>
      <c r="O553" s="148"/>
      <c r="P553" s="148"/>
      <c r="Q553" s="148"/>
      <c r="R553" s="148"/>
      <c r="S553" s="156"/>
      <c r="T553" s="156"/>
      <c r="U553" s="150"/>
      <c r="V553" s="156"/>
      <c r="W553" s="87"/>
    </row>
    <row r="554" spans="1:23" ht="21" customHeight="1" x14ac:dyDescent="0.25">
      <c r="A554" s="158"/>
      <c r="B554" s="158"/>
      <c r="C554" s="85"/>
      <c r="D554" s="175"/>
      <c r="E554" s="156"/>
      <c r="F554" s="148"/>
      <c r="G554" s="156"/>
      <c r="H554" s="148"/>
      <c r="I554" s="156"/>
      <c r="J554" s="156"/>
      <c r="K554" s="156"/>
      <c r="L554" s="148"/>
      <c r="M554" s="148"/>
      <c r="N554" s="148"/>
      <c r="O554" s="148"/>
      <c r="P554" s="148"/>
      <c r="Q554" s="148"/>
      <c r="R554" s="148"/>
      <c r="S554" s="156"/>
      <c r="T554" s="156"/>
      <c r="U554" s="150"/>
      <c r="V554" s="156"/>
      <c r="W554" s="87"/>
    </row>
    <row r="555" spans="1:23" ht="21" customHeight="1" x14ac:dyDescent="0.25">
      <c r="A555" s="158"/>
      <c r="B555" s="158"/>
      <c r="C555" s="85"/>
      <c r="D555" s="175"/>
      <c r="E555" s="156"/>
      <c r="F555" s="148"/>
      <c r="G555" s="156"/>
      <c r="H555" s="148"/>
      <c r="I555" s="156"/>
      <c r="J555" s="156"/>
      <c r="K555" s="156"/>
      <c r="L555" s="148"/>
      <c r="M555" s="148"/>
      <c r="N555" s="148"/>
      <c r="O555" s="148"/>
      <c r="P555" s="148"/>
      <c r="Q555" s="148"/>
      <c r="R555" s="148"/>
      <c r="S555" s="156"/>
      <c r="T555" s="156"/>
      <c r="U555" s="150"/>
      <c r="V555" s="156"/>
      <c r="W555" s="87"/>
    </row>
    <row r="556" spans="1:23" ht="21" customHeight="1" x14ac:dyDescent="0.25">
      <c r="A556" s="158"/>
      <c r="B556" s="158"/>
      <c r="C556" s="85"/>
      <c r="D556" s="175"/>
      <c r="E556" s="156"/>
      <c r="F556" s="148"/>
      <c r="G556" s="156"/>
      <c r="H556" s="148"/>
      <c r="I556" s="156"/>
      <c r="J556" s="156"/>
      <c r="K556" s="156"/>
      <c r="L556" s="148"/>
      <c r="M556" s="148"/>
      <c r="N556" s="148"/>
      <c r="O556" s="148"/>
      <c r="P556" s="148"/>
      <c r="Q556" s="148"/>
      <c r="R556" s="148"/>
      <c r="S556" s="156"/>
      <c r="T556" s="156"/>
      <c r="U556" s="150"/>
      <c r="V556" s="156"/>
      <c r="W556" s="87"/>
    </row>
    <row r="557" spans="1:23" ht="21" customHeight="1" x14ac:dyDescent="0.25">
      <c r="A557" s="158"/>
      <c r="B557" s="158"/>
      <c r="C557" s="85"/>
      <c r="D557" s="175"/>
      <c r="E557" s="156"/>
      <c r="F557" s="148"/>
      <c r="G557" s="156"/>
      <c r="H557" s="148"/>
      <c r="I557" s="156"/>
      <c r="J557" s="156"/>
      <c r="K557" s="156"/>
      <c r="L557" s="148"/>
      <c r="M557" s="148"/>
      <c r="N557" s="148"/>
      <c r="O557" s="148"/>
      <c r="P557" s="148"/>
      <c r="Q557" s="148"/>
      <c r="R557" s="148"/>
      <c r="S557" s="156"/>
      <c r="T557" s="156"/>
      <c r="U557" s="150"/>
      <c r="V557" s="156"/>
      <c r="W557" s="87"/>
    </row>
    <row r="558" spans="1:23" ht="21" customHeight="1" x14ac:dyDescent="0.25">
      <c r="A558" s="158"/>
      <c r="B558" s="158"/>
      <c r="C558" s="85"/>
      <c r="D558" s="175"/>
      <c r="E558" s="156"/>
      <c r="F558" s="148"/>
      <c r="G558" s="156"/>
      <c r="H558" s="148"/>
      <c r="I558" s="156"/>
      <c r="J558" s="156"/>
      <c r="K558" s="156"/>
      <c r="L558" s="148"/>
      <c r="M558" s="148"/>
      <c r="N558" s="148"/>
      <c r="O558" s="148"/>
      <c r="P558" s="148"/>
      <c r="Q558" s="148"/>
      <c r="R558" s="148"/>
      <c r="S558" s="156"/>
      <c r="T558" s="156"/>
      <c r="U558" s="150"/>
      <c r="V558" s="156"/>
      <c r="W558" s="87"/>
    </row>
    <row r="559" spans="1:23" ht="21" customHeight="1" x14ac:dyDescent="0.25">
      <c r="A559" s="158"/>
      <c r="B559" s="158"/>
      <c r="C559" s="85"/>
      <c r="D559" s="175"/>
      <c r="E559" s="156"/>
      <c r="F559" s="148"/>
      <c r="G559" s="156"/>
      <c r="H559" s="148"/>
      <c r="I559" s="156"/>
      <c r="J559" s="156"/>
      <c r="K559" s="156"/>
      <c r="L559" s="148"/>
      <c r="M559" s="148"/>
      <c r="N559" s="148"/>
      <c r="O559" s="148"/>
      <c r="P559" s="148"/>
      <c r="Q559" s="148"/>
      <c r="R559" s="148"/>
      <c r="S559" s="156"/>
      <c r="T559" s="156"/>
      <c r="U559" s="150"/>
      <c r="V559" s="156"/>
      <c r="W559" s="87"/>
    </row>
    <row r="560" spans="1:23" ht="21" customHeight="1" x14ac:dyDescent="0.25">
      <c r="A560" s="158"/>
      <c r="B560" s="158"/>
      <c r="C560" s="85"/>
      <c r="D560" s="175"/>
      <c r="E560" s="156"/>
      <c r="F560" s="148"/>
      <c r="G560" s="156"/>
      <c r="H560" s="148"/>
      <c r="I560" s="156"/>
      <c r="J560" s="156"/>
      <c r="K560" s="156"/>
      <c r="L560" s="148"/>
      <c r="M560" s="148"/>
      <c r="N560" s="148"/>
      <c r="O560" s="148"/>
      <c r="P560" s="148"/>
      <c r="Q560" s="148"/>
      <c r="R560" s="148"/>
      <c r="S560" s="156"/>
      <c r="T560" s="156"/>
      <c r="U560" s="150"/>
      <c r="V560" s="156"/>
      <c r="W560" s="87"/>
    </row>
    <row r="561" spans="1:23" ht="21" customHeight="1" x14ac:dyDescent="0.25">
      <c r="A561" s="158"/>
      <c r="B561" s="158"/>
      <c r="C561" s="85"/>
      <c r="D561" s="175"/>
      <c r="E561" s="156"/>
      <c r="F561" s="148"/>
      <c r="G561" s="156"/>
      <c r="H561" s="148"/>
      <c r="I561" s="156"/>
      <c r="J561" s="156"/>
      <c r="K561" s="156"/>
      <c r="L561" s="148"/>
      <c r="M561" s="148"/>
      <c r="N561" s="148"/>
      <c r="O561" s="148"/>
      <c r="P561" s="148"/>
      <c r="Q561" s="148"/>
      <c r="R561" s="148"/>
      <c r="S561" s="156"/>
      <c r="T561" s="156"/>
      <c r="U561" s="150"/>
      <c r="V561" s="156"/>
      <c r="W561" s="87"/>
    </row>
    <row r="562" spans="1:23" ht="21" customHeight="1" x14ac:dyDescent="0.25">
      <c r="A562" s="158"/>
      <c r="B562" s="158"/>
      <c r="C562" s="85"/>
      <c r="D562" s="175"/>
      <c r="E562" s="156"/>
      <c r="F562" s="148"/>
      <c r="G562" s="156"/>
      <c r="H562" s="148"/>
      <c r="I562" s="156"/>
      <c r="J562" s="156"/>
      <c r="K562" s="156"/>
      <c r="L562" s="148"/>
      <c r="M562" s="148"/>
      <c r="N562" s="148"/>
      <c r="O562" s="148"/>
      <c r="P562" s="148"/>
      <c r="Q562" s="148"/>
      <c r="R562" s="148"/>
      <c r="S562" s="156"/>
      <c r="T562" s="156"/>
      <c r="U562" s="150"/>
      <c r="V562" s="156"/>
      <c r="W562" s="87"/>
    </row>
    <row r="563" spans="1:23" ht="21" customHeight="1" x14ac:dyDescent="0.25">
      <c r="A563" s="158"/>
      <c r="B563" s="158"/>
      <c r="C563" s="85"/>
      <c r="D563" s="175"/>
      <c r="E563" s="156"/>
      <c r="F563" s="148"/>
      <c r="G563" s="156"/>
      <c r="H563" s="148"/>
      <c r="I563" s="156"/>
      <c r="J563" s="156"/>
      <c r="K563" s="156"/>
      <c r="L563" s="148"/>
      <c r="M563" s="148"/>
      <c r="N563" s="148"/>
      <c r="O563" s="148"/>
      <c r="P563" s="148"/>
      <c r="Q563" s="148"/>
      <c r="R563" s="148"/>
      <c r="S563" s="156"/>
      <c r="T563" s="156"/>
      <c r="U563" s="150"/>
      <c r="V563" s="156"/>
      <c r="W563" s="87"/>
    </row>
    <row r="564" spans="1:23" ht="21" customHeight="1" x14ac:dyDescent="0.25">
      <c r="A564" s="158"/>
      <c r="B564" s="158"/>
      <c r="C564" s="85"/>
      <c r="D564" s="175"/>
      <c r="E564" s="156"/>
      <c r="F564" s="148"/>
      <c r="G564" s="156"/>
      <c r="H564" s="148"/>
      <c r="I564" s="156"/>
      <c r="J564" s="156"/>
      <c r="K564" s="156"/>
      <c r="L564" s="148"/>
      <c r="M564" s="148"/>
      <c r="N564" s="148"/>
      <c r="O564" s="148"/>
      <c r="P564" s="148"/>
      <c r="Q564" s="148"/>
      <c r="R564" s="148"/>
      <c r="S564" s="156"/>
      <c r="T564" s="156"/>
      <c r="U564" s="150"/>
      <c r="V564" s="156"/>
      <c r="W564" s="87"/>
    </row>
    <row r="565" spans="1:23" ht="21" customHeight="1" x14ac:dyDescent="0.25">
      <c r="A565" s="158"/>
      <c r="B565" s="158"/>
      <c r="C565" s="85"/>
      <c r="D565" s="175"/>
      <c r="E565" s="156"/>
      <c r="F565" s="148"/>
      <c r="G565" s="156"/>
      <c r="H565" s="148"/>
      <c r="I565" s="156"/>
      <c r="J565" s="156"/>
      <c r="K565" s="156"/>
      <c r="L565" s="148"/>
      <c r="M565" s="148"/>
      <c r="N565" s="148"/>
      <c r="O565" s="148"/>
      <c r="P565" s="148"/>
      <c r="Q565" s="148"/>
      <c r="R565" s="148"/>
      <c r="S565" s="156"/>
      <c r="T565" s="156"/>
      <c r="U565" s="150"/>
      <c r="V565" s="156"/>
      <c r="W565" s="87"/>
    </row>
    <row r="566" spans="1:23" ht="21" customHeight="1" x14ac:dyDescent="0.25">
      <c r="A566" s="158"/>
      <c r="B566" s="158"/>
      <c r="C566" s="85"/>
      <c r="D566" s="175"/>
      <c r="E566" s="156"/>
      <c r="F566" s="148"/>
      <c r="G566" s="156"/>
      <c r="H566" s="148"/>
      <c r="I566" s="156"/>
      <c r="J566" s="156"/>
      <c r="K566" s="156"/>
      <c r="L566" s="148"/>
      <c r="M566" s="148"/>
      <c r="N566" s="148"/>
      <c r="O566" s="148"/>
      <c r="P566" s="148"/>
      <c r="Q566" s="148"/>
      <c r="R566" s="148"/>
      <c r="S566" s="156"/>
      <c r="T566" s="156"/>
      <c r="U566" s="150"/>
      <c r="V566" s="156"/>
      <c r="W566" s="87"/>
    </row>
    <row r="567" spans="1:23" ht="21" customHeight="1" x14ac:dyDescent="0.25">
      <c r="A567" s="158"/>
      <c r="B567" s="158"/>
      <c r="C567" s="85"/>
      <c r="D567" s="175"/>
      <c r="E567" s="156"/>
      <c r="F567" s="148"/>
      <c r="G567" s="156"/>
      <c r="H567" s="148"/>
      <c r="I567" s="156"/>
      <c r="J567" s="156"/>
      <c r="K567" s="156"/>
      <c r="L567" s="148"/>
      <c r="M567" s="148"/>
      <c r="N567" s="148"/>
      <c r="O567" s="148"/>
      <c r="P567" s="148"/>
      <c r="Q567" s="148"/>
      <c r="R567" s="148"/>
      <c r="S567" s="156"/>
      <c r="T567" s="156"/>
      <c r="U567" s="150"/>
      <c r="V567" s="156"/>
      <c r="W567" s="87"/>
    </row>
    <row r="568" spans="1:23" ht="21" customHeight="1" x14ac:dyDescent="0.25">
      <c r="A568" s="158"/>
      <c r="B568" s="158"/>
      <c r="C568" s="85"/>
      <c r="D568" s="175"/>
      <c r="E568" s="156"/>
      <c r="F568" s="148"/>
      <c r="G568" s="156"/>
      <c r="H568" s="148"/>
      <c r="I568" s="156"/>
      <c r="J568" s="156"/>
      <c r="K568" s="156"/>
      <c r="L568" s="148"/>
      <c r="M568" s="148"/>
      <c r="N568" s="148"/>
      <c r="O568" s="148"/>
      <c r="P568" s="148"/>
      <c r="Q568" s="148"/>
      <c r="R568" s="148"/>
      <c r="S568" s="156"/>
      <c r="T568" s="156"/>
      <c r="U568" s="150"/>
      <c r="V568" s="156"/>
      <c r="W568" s="87"/>
    </row>
    <row r="569" spans="1:23" ht="21" customHeight="1" x14ac:dyDescent="0.25">
      <c r="A569" s="158"/>
      <c r="B569" s="158"/>
      <c r="C569" s="85"/>
      <c r="D569" s="175"/>
      <c r="E569" s="156"/>
      <c r="F569" s="148"/>
      <c r="G569" s="156"/>
      <c r="H569" s="148"/>
      <c r="I569" s="156"/>
      <c r="J569" s="156"/>
      <c r="K569" s="156"/>
      <c r="L569" s="148"/>
      <c r="M569" s="148"/>
      <c r="N569" s="148"/>
      <c r="O569" s="148"/>
      <c r="P569" s="148"/>
      <c r="Q569" s="148"/>
      <c r="R569" s="148"/>
      <c r="S569" s="156"/>
      <c r="T569" s="156"/>
      <c r="U569" s="150"/>
      <c r="V569" s="156"/>
      <c r="W569" s="87"/>
    </row>
    <row r="570" spans="1:23" ht="21" customHeight="1" x14ac:dyDescent="0.25">
      <c r="A570" s="158"/>
      <c r="B570" s="158"/>
      <c r="C570" s="85"/>
      <c r="D570" s="175"/>
      <c r="E570" s="156"/>
      <c r="F570" s="148"/>
      <c r="G570" s="156"/>
      <c r="H570" s="148"/>
      <c r="I570" s="156"/>
      <c r="J570" s="156"/>
      <c r="K570" s="156"/>
      <c r="L570" s="148"/>
      <c r="M570" s="148"/>
      <c r="N570" s="148"/>
      <c r="O570" s="148"/>
      <c r="P570" s="148"/>
      <c r="Q570" s="148"/>
      <c r="R570" s="148"/>
      <c r="S570" s="156"/>
      <c r="T570" s="156"/>
      <c r="U570" s="150"/>
      <c r="V570" s="156"/>
      <c r="W570" s="87"/>
    </row>
    <row r="571" spans="1:23" ht="21" customHeight="1" x14ac:dyDescent="0.25">
      <c r="A571" s="158"/>
      <c r="B571" s="158"/>
      <c r="C571" s="85"/>
      <c r="D571" s="175"/>
      <c r="E571" s="156"/>
      <c r="F571" s="148"/>
      <c r="G571" s="156"/>
      <c r="H571" s="148"/>
      <c r="I571" s="156"/>
      <c r="J571" s="156"/>
      <c r="K571" s="156"/>
      <c r="L571" s="148"/>
      <c r="M571" s="148"/>
      <c r="N571" s="148"/>
      <c r="O571" s="148"/>
      <c r="P571" s="148"/>
      <c r="Q571" s="148"/>
      <c r="R571" s="148"/>
      <c r="S571" s="156"/>
      <c r="T571" s="156"/>
      <c r="U571" s="150"/>
      <c r="V571" s="156"/>
      <c r="W571" s="87"/>
    </row>
    <row r="572" spans="1:23" ht="21" customHeight="1" x14ac:dyDescent="0.25">
      <c r="A572" s="158"/>
      <c r="B572" s="158"/>
      <c r="C572" s="85"/>
      <c r="D572" s="175"/>
      <c r="E572" s="156"/>
      <c r="F572" s="148"/>
      <c r="G572" s="156"/>
      <c r="H572" s="148"/>
      <c r="I572" s="156"/>
      <c r="J572" s="156"/>
      <c r="K572" s="156"/>
      <c r="L572" s="148"/>
      <c r="M572" s="148"/>
      <c r="N572" s="148"/>
      <c r="O572" s="148"/>
      <c r="P572" s="148"/>
      <c r="Q572" s="148"/>
      <c r="R572" s="148"/>
      <c r="S572" s="156"/>
      <c r="T572" s="156"/>
      <c r="U572" s="150"/>
      <c r="V572" s="156"/>
      <c r="W572" s="87"/>
    </row>
    <row r="573" spans="1:23" ht="21" customHeight="1" x14ac:dyDescent="0.25">
      <c r="A573" s="158"/>
      <c r="B573" s="158"/>
      <c r="C573" s="85"/>
      <c r="D573" s="175"/>
      <c r="E573" s="156"/>
      <c r="F573" s="148"/>
      <c r="G573" s="156"/>
      <c r="H573" s="148"/>
      <c r="I573" s="156"/>
      <c r="J573" s="156"/>
      <c r="K573" s="156"/>
      <c r="L573" s="148"/>
      <c r="M573" s="148"/>
      <c r="N573" s="148"/>
      <c r="O573" s="148"/>
      <c r="P573" s="148"/>
      <c r="Q573" s="148"/>
      <c r="R573" s="148"/>
      <c r="S573" s="156"/>
      <c r="T573" s="156"/>
      <c r="U573" s="150"/>
      <c r="V573" s="156"/>
      <c r="W573" s="87"/>
    </row>
    <row r="574" spans="1:23" ht="21" customHeight="1" x14ac:dyDescent="0.25">
      <c r="A574" s="158"/>
      <c r="B574" s="158"/>
      <c r="C574" s="85"/>
      <c r="D574" s="175"/>
      <c r="E574" s="156"/>
      <c r="F574" s="148"/>
      <c r="G574" s="156"/>
      <c r="H574" s="148"/>
      <c r="I574" s="156"/>
      <c r="J574" s="156"/>
      <c r="K574" s="156"/>
      <c r="L574" s="148"/>
      <c r="M574" s="148"/>
      <c r="N574" s="148"/>
      <c r="O574" s="148"/>
      <c r="P574" s="148"/>
      <c r="Q574" s="148"/>
      <c r="R574" s="148"/>
      <c r="S574" s="156"/>
      <c r="T574" s="156"/>
      <c r="U574" s="150"/>
      <c r="V574" s="156"/>
      <c r="W574" s="87"/>
    </row>
    <row r="575" spans="1:23" ht="21" customHeight="1" x14ac:dyDescent="0.25">
      <c r="A575" s="158"/>
      <c r="B575" s="158"/>
      <c r="C575" s="85"/>
      <c r="D575" s="175"/>
      <c r="E575" s="156"/>
      <c r="F575" s="148"/>
      <c r="G575" s="156"/>
      <c r="H575" s="148"/>
      <c r="I575" s="156"/>
      <c r="J575" s="156"/>
      <c r="K575" s="156"/>
      <c r="L575" s="148"/>
      <c r="M575" s="148"/>
      <c r="N575" s="148"/>
      <c r="O575" s="148"/>
      <c r="P575" s="148"/>
      <c r="Q575" s="148"/>
      <c r="R575" s="148"/>
      <c r="S575" s="156"/>
      <c r="T575" s="156"/>
      <c r="U575" s="150"/>
      <c r="V575" s="156"/>
      <c r="W575" s="87"/>
    </row>
    <row r="576" spans="1:23" ht="21" customHeight="1" x14ac:dyDescent="0.25">
      <c r="A576" s="158"/>
      <c r="B576" s="158"/>
      <c r="C576" s="85"/>
      <c r="D576" s="175"/>
      <c r="E576" s="156"/>
      <c r="F576" s="148"/>
      <c r="G576" s="156"/>
      <c r="H576" s="148"/>
      <c r="I576" s="156"/>
      <c r="J576" s="156"/>
      <c r="K576" s="156"/>
      <c r="L576" s="148"/>
      <c r="M576" s="148"/>
      <c r="N576" s="148"/>
      <c r="O576" s="148"/>
      <c r="P576" s="148"/>
      <c r="Q576" s="148"/>
      <c r="R576" s="148"/>
      <c r="S576" s="156"/>
      <c r="T576" s="156"/>
      <c r="U576" s="150"/>
      <c r="V576" s="156"/>
      <c r="W576" s="87"/>
    </row>
    <row r="577" spans="1:23" ht="21" customHeight="1" x14ac:dyDescent="0.25">
      <c r="A577" s="158"/>
      <c r="B577" s="158"/>
      <c r="C577" s="85"/>
      <c r="D577" s="175"/>
      <c r="E577" s="156"/>
      <c r="F577" s="148"/>
      <c r="G577" s="156"/>
      <c r="H577" s="148"/>
      <c r="I577" s="156"/>
      <c r="J577" s="156"/>
      <c r="K577" s="156"/>
      <c r="L577" s="148"/>
      <c r="M577" s="148"/>
      <c r="N577" s="148"/>
      <c r="O577" s="148"/>
      <c r="P577" s="148"/>
      <c r="Q577" s="148"/>
      <c r="R577" s="148"/>
      <c r="S577" s="156"/>
      <c r="T577" s="156"/>
      <c r="U577" s="150"/>
      <c r="V577" s="156"/>
      <c r="W577" s="87"/>
    </row>
    <row r="578" spans="1:23" ht="21" customHeight="1" x14ac:dyDescent="0.25">
      <c r="A578" s="158"/>
      <c r="B578" s="158"/>
      <c r="C578" s="85"/>
      <c r="D578" s="175"/>
      <c r="E578" s="156"/>
      <c r="F578" s="148"/>
      <c r="G578" s="156"/>
      <c r="H578" s="148"/>
      <c r="I578" s="156"/>
      <c r="J578" s="156"/>
      <c r="K578" s="156"/>
      <c r="L578" s="148"/>
      <c r="M578" s="148"/>
      <c r="N578" s="148"/>
      <c r="O578" s="148"/>
      <c r="P578" s="148"/>
      <c r="Q578" s="148"/>
      <c r="R578" s="148"/>
      <c r="S578" s="156"/>
      <c r="T578" s="156"/>
      <c r="U578" s="150"/>
      <c r="V578" s="156"/>
      <c r="W578" s="87"/>
    </row>
    <row r="579" spans="1:23" ht="21" customHeight="1" x14ac:dyDescent="0.25">
      <c r="A579" s="158"/>
      <c r="B579" s="158"/>
      <c r="C579" s="85"/>
      <c r="D579" s="175"/>
      <c r="E579" s="156"/>
      <c r="F579" s="148"/>
      <c r="G579" s="156"/>
      <c r="H579" s="148"/>
      <c r="I579" s="156"/>
      <c r="J579" s="156"/>
      <c r="K579" s="156"/>
      <c r="L579" s="148"/>
      <c r="M579" s="148"/>
      <c r="N579" s="148"/>
      <c r="O579" s="148"/>
      <c r="P579" s="148"/>
      <c r="Q579" s="148"/>
      <c r="R579" s="148"/>
      <c r="S579" s="156"/>
      <c r="T579" s="156"/>
      <c r="U579" s="150"/>
      <c r="V579" s="156"/>
      <c r="W579" s="87"/>
    </row>
    <row r="580" spans="1:23" ht="21" customHeight="1" x14ac:dyDescent="0.25">
      <c r="A580" s="158"/>
      <c r="B580" s="158"/>
      <c r="C580" s="85"/>
      <c r="D580" s="175"/>
      <c r="E580" s="156"/>
      <c r="F580" s="148"/>
      <c r="G580" s="156"/>
      <c r="H580" s="148"/>
      <c r="I580" s="156"/>
      <c r="J580" s="156"/>
      <c r="K580" s="156"/>
      <c r="L580" s="148"/>
      <c r="M580" s="148"/>
      <c r="N580" s="148"/>
      <c r="O580" s="148"/>
      <c r="P580" s="148"/>
      <c r="Q580" s="148"/>
      <c r="R580" s="148"/>
      <c r="S580" s="156"/>
      <c r="T580" s="156"/>
      <c r="U580" s="150"/>
      <c r="V580" s="156"/>
      <c r="W580" s="87"/>
    </row>
    <row r="581" spans="1:23" ht="21" customHeight="1" x14ac:dyDescent="0.25">
      <c r="A581" s="158"/>
      <c r="B581" s="158"/>
      <c r="C581" s="85"/>
      <c r="D581" s="175"/>
      <c r="E581" s="156"/>
      <c r="F581" s="148"/>
      <c r="G581" s="156"/>
      <c r="H581" s="148"/>
      <c r="I581" s="156"/>
      <c r="J581" s="156"/>
      <c r="K581" s="156"/>
      <c r="L581" s="148"/>
      <c r="M581" s="148"/>
      <c r="N581" s="148"/>
      <c r="O581" s="148"/>
      <c r="P581" s="148"/>
      <c r="Q581" s="148"/>
      <c r="R581" s="148"/>
      <c r="S581" s="156"/>
      <c r="T581" s="156"/>
      <c r="U581" s="150"/>
      <c r="V581" s="156"/>
      <c r="W581" s="87"/>
    </row>
    <row r="582" spans="1:23" ht="21" customHeight="1" x14ac:dyDescent="0.25">
      <c r="A582" s="158"/>
      <c r="B582" s="158"/>
      <c r="C582" s="85"/>
      <c r="D582" s="175"/>
      <c r="E582" s="156"/>
      <c r="F582" s="148"/>
      <c r="G582" s="156"/>
      <c r="H582" s="148"/>
      <c r="I582" s="156"/>
      <c r="J582" s="156"/>
      <c r="K582" s="156"/>
      <c r="L582" s="148"/>
      <c r="M582" s="148"/>
      <c r="N582" s="148"/>
      <c r="O582" s="148"/>
      <c r="P582" s="148"/>
      <c r="Q582" s="148"/>
      <c r="R582" s="148"/>
      <c r="S582" s="156"/>
      <c r="T582" s="156"/>
      <c r="U582" s="150"/>
      <c r="V582" s="156"/>
      <c r="W582" s="87"/>
    </row>
    <row r="583" spans="1:23" ht="21" customHeight="1" x14ac:dyDescent="0.25">
      <c r="A583" s="158"/>
      <c r="B583" s="158"/>
      <c r="C583" s="85"/>
      <c r="D583" s="175"/>
      <c r="E583" s="156"/>
      <c r="F583" s="148"/>
      <c r="G583" s="156"/>
      <c r="H583" s="148"/>
      <c r="I583" s="156"/>
      <c r="J583" s="156"/>
      <c r="K583" s="156"/>
      <c r="L583" s="148"/>
      <c r="M583" s="148"/>
      <c r="N583" s="148"/>
      <c r="O583" s="148"/>
      <c r="P583" s="148"/>
      <c r="Q583" s="148"/>
      <c r="R583" s="148"/>
      <c r="S583" s="156"/>
      <c r="T583" s="156"/>
      <c r="U583" s="150"/>
      <c r="V583" s="156"/>
      <c r="W583" s="87"/>
    </row>
    <row r="584" spans="1:23" ht="21" customHeight="1" x14ac:dyDescent="0.25">
      <c r="A584" s="158"/>
      <c r="B584" s="158"/>
      <c r="C584" s="85"/>
      <c r="D584" s="175"/>
      <c r="E584" s="156"/>
      <c r="F584" s="148"/>
      <c r="G584" s="156"/>
      <c r="H584" s="148"/>
      <c r="I584" s="156"/>
      <c r="J584" s="156"/>
      <c r="K584" s="156"/>
      <c r="L584" s="148"/>
      <c r="M584" s="148"/>
      <c r="N584" s="148"/>
      <c r="O584" s="148"/>
      <c r="P584" s="148"/>
      <c r="Q584" s="148"/>
      <c r="R584" s="148"/>
      <c r="S584" s="156"/>
      <c r="T584" s="156"/>
      <c r="U584" s="150"/>
      <c r="V584" s="156"/>
      <c r="W584" s="87"/>
    </row>
    <row r="585" spans="1:23" ht="21" customHeight="1" x14ac:dyDescent="0.25">
      <c r="A585" s="158"/>
      <c r="B585" s="158"/>
      <c r="C585" s="85"/>
      <c r="D585" s="175"/>
      <c r="E585" s="156"/>
      <c r="F585" s="148"/>
      <c r="G585" s="156"/>
      <c r="H585" s="148"/>
      <c r="I585" s="156"/>
      <c r="J585" s="156"/>
      <c r="K585" s="156"/>
      <c r="L585" s="148"/>
      <c r="M585" s="148"/>
      <c r="N585" s="148"/>
      <c r="O585" s="148"/>
      <c r="P585" s="148"/>
      <c r="Q585" s="148"/>
      <c r="R585" s="148"/>
      <c r="S585" s="156"/>
      <c r="T585" s="156"/>
      <c r="U585" s="150"/>
      <c r="V585" s="156"/>
      <c r="W585" s="87"/>
    </row>
    <row r="586" spans="1:23" ht="21" customHeight="1" x14ac:dyDescent="0.25">
      <c r="A586" s="158"/>
      <c r="B586" s="158"/>
      <c r="C586" s="85"/>
      <c r="D586" s="175"/>
      <c r="E586" s="156"/>
      <c r="F586" s="148"/>
      <c r="G586" s="156"/>
      <c r="H586" s="148"/>
      <c r="I586" s="156"/>
      <c r="J586" s="156"/>
      <c r="K586" s="156"/>
      <c r="L586" s="148"/>
      <c r="M586" s="148"/>
      <c r="N586" s="148"/>
      <c r="O586" s="148"/>
      <c r="P586" s="148"/>
      <c r="Q586" s="148"/>
      <c r="R586" s="148"/>
      <c r="S586" s="156"/>
      <c r="T586" s="156"/>
      <c r="U586" s="150"/>
      <c r="V586" s="156"/>
      <c r="W586" s="87"/>
    </row>
    <row r="587" spans="1:23" ht="21" customHeight="1" x14ac:dyDescent="0.25">
      <c r="A587" s="158"/>
      <c r="B587" s="158"/>
      <c r="C587" s="85"/>
      <c r="D587" s="175"/>
      <c r="E587" s="156"/>
      <c r="F587" s="148"/>
      <c r="G587" s="156"/>
      <c r="H587" s="148"/>
      <c r="I587" s="156"/>
      <c r="J587" s="156"/>
      <c r="K587" s="156"/>
      <c r="L587" s="148"/>
      <c r="M587" s="148"/>
      <c r="N587" s="148"/>
      <c r="O587" s="148"/>
      <c r="P587" s="148"/>
      <c r="Q587" s="148"/>
      <c r="R587" s="148"/>
      <c r="S587" s="156"/>
      <c r="T587" s="156"/>
      <c r="U587" s="150"/>
      <c r="V587" s="156"/>
      <c r="W587" s="87"/>
    </row>
    <row r="588" spans="1:23" ht="21" customHeight="1" x14ac:dyDescent="0.25">
      <c r="A588" s="158"/>
      <c r="B588" s="158"/>
      <c r="C588" s="85"/>
      <c r="D588" s="175"/>
      <c r="E588" s="156"/>
      <c r="F588" s="148"/>
      <c r="G588" s="156"/>
      <c r="H588" s="148"/>
      <c r="I588" s="156"/>
      <c r="J588" s="156"/>
      <c r="K588" s="156"/>
      <c r="L588" s="148"/>
      <c r="M588" s="148"/>
      <c r="N588" s="148"/>
      <c r="O588" s="148"/>
      <c r="P588" s="148"/>
      <c r="Q588" s="148"/>
      <c r="R588" s="148"/>
      <c r="S588" s="156"/>
      <c r="T588" s="156"/>
      <c r="U588" s="150"/>
      <c r="V588" s="156"/>
      <c r="W588" s="87"/>
    </row>
    <row r="589" spans="1:23" ht="21" customHeight="1" x14ac:dyDescent="0.25">
      <c r="A589" s="158"/>
      <c r="B589" s="158"/>
      <c r="C589" s="85"/>
      <c r="D589" s="175"/>
      <c r="E589" s="156"/>
      <c r="F589" s="148"/>
      <c r="G589" s="156"/>
      <c r="H589" s="148"/>
      <c r="I589" s="156"/>
      <c r="J589" s="156"/>
      <c r="K589" s="156"/>
      <c r="L589" s="148"/>
      <c r="M589" s="148"/>
      <c r="N589" s="148"/>
      <c r="O589" s="148"/>
      <c r="P589" s="148"/>
      <c r="Q589" s="148"/>
      <c r="R589" s="148"/>
      <c r="S589" s="156"/>
      <c r="T589" s="156"/>
      <c r="U589" s="150"/>
      <c r="V589" s="156"/>
      <c r="W589" s="87"/>
    </row>
    <row r="590" spans="1:23" ht="21" customHeight="1" x14ac:dyDescent="0.25">
      <c r="A590" s="158"/>
      <c r="B590" s="158"/>
      <c r="C590" s="85"/>
      <c r="D590" s="175"/>
      <c r="E590" s="156"/>
      <c r="F590" s="148"/>
      <c r="G590" s="156"/>
      <c r="H590" s="148"/>
      <c r="I590" s="156"/>
      <c r="J590" s="156"/>
      <c r="K590" s="156"/>
      <c r="L590" s="148"/>
      <c r="M590" s="148"/>
      <c r="N590" s="148"/>
      <c r="O590" s="148"/>
      <c r="P590" s="148"/>
      <c r="Q590" s="148"/>
      <c r="R590" s="148"/>
      <c r="S590" s="156"/>
      <c r="T590" s="156"/>
      <c r="U590" s="150"/>
      <c r="V590" s="156"/>
      <c r="W590" s="87"/>
    </row>
    <row r="591" spans="1:23" ht="21" customHeight="1" x14ac:dyDescent="0.25">
      <c r="A591" s="158"/>
      <c r="B591" s="158"/>
      <c r="C591" s="85"/>
      <c r="D591" s="175"/>
      <c r="E591" s="156"/>
      <c r="F591" s="148"/>
      <c r="G591" s="156"/>
      <c r="H591" s="148"/>
      <c r="I591" s="156"/>
      <c r="J591" s="156"/>
      <c r="K591" s="156"/>
      <c r="L591" s="148"/>
      <c r="M591" s="148"/>
      <c r="N591" s="148"/>
      <c r="O591" s="148"/>
      <c r="P591" s="148"/>
      <c r="Q591" s="148"/>
      <c r="R591" s="148"/>
      <c r="S591" s="156"/>
      <c r="T591" s="156"/>
      <c r="U591" s="150"/>
      <c r="V591" s="156"/>
      <c r="W591" s="87"/>
    </row>
    <row r="592" spans="1:23" ht="21" customHeight="1" x14ac:dyDescent="0.25">
      <c r="A592" s="158"/>
      <c r="B592" s="158"/>
      <c r="C592" s="85"/>
      <c r="D592" s="175"/>
      <c r="E592" s="156"/>
      <c r="F592" s="148"/>
      <c r="G592" s="156"/>
      <c r="H592" s="148"/>
      <c r="I592" s="156"/>
      <c r="J592" s="156"/>
      <c r="K592" s="156"/>
      <c r="L592" s="148"/>
      <c r="M592" s="148"/>
      <c r="N592" s="148"/>
      <c r="O592" s="148"/>
      <c r="P592" s="148"/>
      <c r="Q592" s="148"/>
      <c r="R592" s="148"/>
      <c r="S592" s="156"/>
      <c r="T592" s="156"/>
      <c r="U592" s="150"/>
      <c r="V592" s="156"/>
      <c r="W592" s="87"/>
    </row>
    <row r="593" spans="1:23" ht="21" customHeight="1" x14ac:dyDescent="0.25">
      <c r="A593" s="158"/>
      <c r="B593" s="158"/>
      <c r="C593" s="85"/>
      <c r="D593" s="175"/>
      <c r="E593" s="156"/>
      <c r="F593" s="148"/>
      <c r="G593" s="156"/>
      <c r="H593" s="148"/>
      <c r="I593" s="156"/>
      <c r="J593" s="156"/>
      <c r="K593" s="156"/>
      <c r="L593" s="148"/>
      <c r="M593" s="148"/>
      <c r="N593" s="148"/>
      <c r="O593" s="148"/>
      <c r="P593" s="148"/>
      <c r="Q593" s="148"/>
      <c r="R593" s="148"/>
      <c r="S593" s="156"/>
      <c r="T593" s="156"/>
      <c r="U593" s="150"/>
      <c r="V593" s="156"/>
      <c r="W593" s="87"/>
    </row>
    <row r="594" spans="1:23" ht="21" customHeight="1" x14ac:dyDescent="0.25">
      <c r="A594" s="158"/>
      <c r="B594" s="158"/>
      <c r="C594" s="85"/>
      <c r="D594" s="175"/>
      <c r="E594" s="156"/>
      <c r="F594" s="148"/>
      <c r="G594" s="156"/>
      <c r="H594" s="148"/>
      <c r="I594" s="156"/>
      <c r="J594" s="156"/>
      <c r="K594" s="156"/>
      <c r="L594" s="148"/>
      <c r="M594" s="148"/>
      <c r="N594" s="148"/>
      <c r="O594" s="148"/>
      <c r="P594" s="148"/>
      <c r="Q594" s="148"/>
      <c r="R594" s="148"/>
      <c r="S594" s="156"/>
      <c r="T594" s="156"/>
      <c r="U594" s="150"/>
      <c r="V594" s="156"/>
      <c r="W594" s="87"/>
    </row>
    <row r="595" spans="1:23" ht="21" customHeight="1" x14ac:dyDescent="0.25">
      <c r="A595" s="158"/>
      <c r="B595" s="158"/>
      <c r="C595" s="85"/>
      <c r="D595" s="175"/>
      <c r="E595" s="156"/>
      <c r="F595" s="148"/>
      <c r="G595" s="156"/>
      <c r="H595" s="148"/>
      <c r="I595" s="156"/>
      <c r="J595" s="156"/>
      <c r="K595" s="156"/>
      <c r="L595" s="148"/>
      <c r="M595" s="148"/>
      <c r="N595" s="148"/>
      <c r="O595" s="148"/>
      <c r="P595" s="148"/>
      <c r="Q595" s="148"/>
      <c r="R595" s="148"/>
      <c r="S595" s="156"/>
      <c r="T595" s="156"/>
      <c r="U595" s="150"/>
      <c r="V595" s="156"/>
      <c r="W595" s="87"/>
    </row>
    <row r="596" spans="1:23" ht="21" customHeight="1" x14ac:dyDescent="0.25">
      <c r="A596" s="158"/>
      <c r="B596" s="158"/>
      <c r="C596" s="85"/>
      <c r="D596" s="175"/>
      <c r="E596" s="156"/>
      <c r="F596" s="148"/>
      <c r="G596" s="156"/>
      <c r="H596" s="148"/>
      <c r="I596" s="156"/>
      <c r="J596" s="156"/>
      <c r="K596" s="156"/>
      <c r="L596" s="148"/>
      <c r="M596" s="148"/>
      <c r="N596" s="148"/>
      <c r="O596" s="148"/>
      <c r="P596" s="148"/>
      <c r="Q596" s="148"/>
      <c r="R596" s="148"/>
      <c r="S596" s="156"/>
      <c r="T596" s="156"/>
      <c r="U596" s="150"/>
      <c r="V596" s="156"/>
      <c r="W596" s="87"/>
    </row>
    <row r="597" spans="1:23" ht="21" customHeight="1" x14ac:dyDescent="0.25">
      <c r="A597" s="158"/>
      <c r="B597" s="158"/>
      <c r="C597" s="85"/>
      <c r="D597" s="175"/>
      <c r="E597" s="156"/>
      <c r="F597" s="148"/>
      <c r="G597" s="156"/>
      <c r="H597" s="148"/>
      <c r="I597" s="156"/>
      <c r="J597" s="156"/>
      <c r="K597" s="156"/>
      <c r="L597" s="148"/>
      <c r="M597" s="148"/>
      <c r="N597" s="148"/>
      <c r="O597" s="148"/>
      <c r="P597" s="148"/>
      <c r="Q597" s="148"/>
      <c r="R597" s="148"/>
      <c r="S597" s="156"/>
      <c r="T597" s="156"/>
      <c r="U597" s="150"/>
      <c r="V597" s="156"/>
      <c r="W597" s="87"/>
    </row>
    <row r="598" spans="1:23" ht="21" customHeight="1" x14ac:dyDescent="0.25">
      <c r="A598" s="158"/>
      <c r="B598" s="158"/>
      <c r="C598" s="85"/>
      <c r="D598" s="175"/>
      <c r="E598" s="156"/>
      <c r="F598" s="148"/>
      <c r="G598" s="156"/>
      <c r="H598" s="148"/>
      <c r="I598" s="156"/>
      <c r="J598" s="156"/>
      <c r="K598" s="156"/>
      <c r="L598" s="148"/>
      <c r="M598" s="148"/>
      <c r="N598" s="148"/>
      <c r="O598" s="148"/>
      <c r="P598" s="148"/>
      <c r="Q598" s="148"/>
      <c r="R598" s="148"/>
      <c r="S598" s="156"/>
      <c r="T598" s="156"/>
      <c r="U598" s="150"/>
      <c r="V598" s="156"/>
      <c r="W598" s="87"/>
    </row>
    <row r="599" spans="1:23" ht="21" customHeight="1" x14ac:dyDescent="0.25">
      <c r="A599" s="158"/>
      <c r="B599" s="158"/>
      <c r="C599" s="85"/>
      <c r="D599" s="175"/>
      <c r="E599" s="156"/>
      <c r="F599" s="148"/>
      <c r="G599" s="156"/>
      <c r="H599" s="148"/>
      <c r="I599" s="156"/>
      <c r="J599" s="156"/>
      <c r="K599" s="156"/>
      <c r="L599" s="148"/>
      <c r="M599" s="148"/>
      <c r="N599" s="148"/>
      <c r="O599" s="148"/>
      <c r="P599" s="148"/>
      <c r="Q599" s="148"/>
      <c r="R599" s="148"/>
      <c r="S599" s="156"/>
      <c r="T599" s="156"/>
      <c r="U599" s="150"/>
      <c r="V599" s="156"/>
      <c r="W599" s="87"/>
    </row>
    <row r="600" spans="1:23" ht="21" customHeight="1" x14ac:dyDescent="0.25">
      <c r="A600" s="158"/>
      <c r="B600" s="158"/>
      <c r="C600" s="85"/>
      <c r="D600" s="175"/>
      <c r="E600" s="156"/>
      <c r="F600" s="148"/>
      <c r="G600" s="156"/>
      <c r="H600" s="148"/>
      <c r="I600" s="156"/>
      <c r="J600" s="156"/>
      <c r="K600" s="156"/>
      <c r="L600" s="148"/>
      <c r="M600" s="148"/>
      <c r="N600" s="148"/>
      <c r="O600" s="148"/>
      <c r="P600" s="148"/>
      <c r="Q600" s="148"/>
      <c r="R600" s="148"/>
      <c r="S600" s="156"/>
      <c r="T600" s="156"/>
      <c r="U600" s="150"/>
      <c r="V600" s="156"/>
      <c r="W600" s="87"/>
    </row>
    <row r="601" spans="1:23" ht="21" customHeight="1" x14ac:dyDescent="0.25">
      <c r="A601" s="158"/>
      <c r="B601" s="158"/>
      <c r="C601" s="85"/>
      <c r="D601" s="175"/>
      <c r="E601" s="156"/>
      <c r="F601" s="148"/>
      <c r="G601" s="156"/>
      <c r="H601" s="148"/>
      <c r="I601" s="156"/>
      <c r="J601" s="156"/>
      <c r="K601" s="156"/>
      <c r="L601" s="148"/>
      <c r="M601" s="148"/>
      <c r="N601" s="148"/>
      <c r="O601" s="148"/>
      <c r="P601" s="148"/>
      <c r="Q601" s="148"/>
      <c r="R601" s="148"/>
      <c r="S601" s="156"/>
      <c r="T601" s="156"/>
      <c r="U601" s="150"/>
      <c r="V601" s="156"/>
      <c r="W601" s="87"/>
    </row>
    <row r="602" spans="1:23" ht="21" customHeight="1" x14ac:dyDescent="0.25">
      <c r="A602" s="158"/>
      <c r="B602" s="158"/>
      <c r="C602" s="85"/>
      <c r="D602" s="175"/>
      <c r="E602" s="156"/>
      <c r="F602" s="148"/>
      <c r="G602" s="156"/>
      <c r="H602" s="148"/>
      <c r="I602" s="156"/>
      <c r="J602" s="156"/>
      <c r="K602" s="156"/>
      <c r="L602" s="148"/>
      <c r="M602" s="148"/>
      <c r="N602" s="148"/>
      <c r="O602" s="148"/>
      <c r="P602" s="148"/>
      <c r="Q602" s="148"/>
      <c r="R602" s="148"/>
      <c r="S602" s="156"/>
      <c r="T602" s="156"/>
      <c r="U602" s="150"/>
      <c r="V602" s="156"/>
      <c r="W602" s="87"/>
    </row>
    <row r="603" spans="1:23" ht="21" customHeight="1" x14ac:dyDescent="0.25">
      <c r="A603" s="158"/>
      <c r="B603" s="158"/>
      <c r="C603" s="85"/>
      <c r="D603" s="175"/>
      <c r="E603" s="156"/>
      <c r="F603" s="148"/>
      <c r="G603" s="156"/>
      <c r="H603" s="148"/>
      <c r="I603" s="156"/>
      <c r="J603" s="156"/>
      <c r="K603" s="156"/>
      <c r="L603" s="148"/>
      <c r="M603" s="148"/>
      <c r="N603" s="148"/>
      <c r="O603" s="148"/>
      <c r="P603" s="148"/>
      <c r="Q603" s="148"/>
      <c r="R603" s="148"/>
      <c r="S603" s="156"/>
      <c r="T603" s="156"/>
      <c r="U603" s="150"/>
      <c r="V603" s="156"/>
      <c r="W603" s="87"/>
    </row>
    <row r="604" spans="1:23" ht="21" customHeight="1" x14ac:dyDescent="0.25">
      <c r="A604" s="158"/>
      <c r="B604" s="158"/>
      <c r="C604" s="85"/>
      <c r="D604" s="175"/>
      <c r="E604" s="156"/>
      <c r="F604" s="148"/>
      <c r="G604" s="156"/>
      <c r="H604" s="148"/>
      <c r="I604" s="156"/>
      <c r="J604" s="156"/>
      <c r="K604" s="156"/>
      <c r="L604" s="148"/>
      <c r="M604" s="148"/>
      <c r="N604" s="148"/>
      <c r="O604" s="148"/>
      <c r="P604" s="148"/>
      <c r="Q604" s="148"/>
      <c r="R604" s="148"/>
      <c r="S604" s="156"/>
      <c r="T604" s="156"/>
      <c r="U604" s="150"/>
      <c r="V604" s="156"/>
      <c r="W604" s="87"/>
    </row>
    <row r="605" spans="1:23" ht="21" customHeight="1" x14ac:dyDescent="0.25">
      <c r="A605" s="158"/>
      <c r="B605" s="158"/>
      <c r="C605" s="85"/>
      <c r="D605" s="175"/>
      <c r="E605" s="156"/>
      <c r="F605" s="148"/>
      <c r="G605" s="156"/>
      <c r="H605" s="148"/>
      <c r="I605" s="156"/>
      <c r="J605" s="156"/>
      <c r="K605" s="156"/>
      <c r="L605" s="148"/>
      <c r="M605" s="148"/>
      <c r="N605" s="148"/>
      <c r="O605" s="148"/>
      <c r="P605" s="148"/>
      <c r="Q605" s="148"/>
      <c r="R605" s="148"/>
      <c r="S605" s="156"/>
      <c r="T605" s="156"/>
      <c r="U605" s="150"/>
      <c r="V605" s="156"/>
      <c r="W605" s="87"/>
    </row>
    <row r="606" spans="1:23" ht="21" customHeight="1" x14ac:dyDescent="0.25">
      <c r="A606" s="158"/>
      <c r="B606" s="158"/>
      <c r="C606" s="85"/>
      <c r="D606" s="175"/>
      <c r="E606" s="156"/>
      <c r="F606" s="148"/>
      <c r="G606" s="156"/>
      <c r="H606" s="148"/>
      <c r="I606" s="156"/>
      <c r="J606" s="156"/>
      <c r="K606" s="156"/>
      <c r="L606" s="148"/>
      <c r="M606" s="148"/>
      <c r="N606" s="148"/>
      <c r="O606" s="148"/>
      <c r="P606" s="148"/>
      <c r="Q606" s="148"/>
      <c r="R606" s="148"/>
      <c r="S606" s="156"/>
      <c r="T606" s="156"/>
      <c r="U606" s="150"/>
      <c r="V606" s="156"/>
      <c r="W606" s="87"/>
    </row>
    <row r="607" spans="1:23" ht="21" customHeight="1" x14ac:dyDescent="0.25">
      <c r="A607" s="158"/>
      <c r="B607" s="158"/>
      <c r="C607" s="85"/>
      <c r="D607" s="175"/>
      <c r="E607" s="156"/>
      <c r="F607" s="148"/>
      <c r="G607" s="156"/>
      <c r="H607" s="148"/>
      <c r="I607" s="156"/>
      <c r="J607" s="156"/>
      <c r="K607" s="156"/>
      <c r="L607" s="148"/>
      <c r="M607" s="148"/>
      <c r="N607" s="148"/>
      <c r="O607" s="148"/>
      <c r="P607" s="148"/>
      <c r="Q607" s="148"/>
      <c r="R607" s="148"/>
      <c r="S607" s="156"/>
      <c r="T607" s="156"/>
      <c r="U607" s="150"/>
      <c r="V607" s="156"/>
      <c r="W607" s="87"/>
    </row>
    <row r="608" spans="1:23" ht="21" customHeight="1" x14ac:dyDescent="0.25">
      <c r="A608" s="158"/>
      <c r="B608" s="158"/>
      <c r="C608" s="85"/>
      <c r="D608" s="175"/>
      <c r="E608" s="156"/>
      <c r="F608" s="148"/>
      <c r="G608" s="156"/>
      <c r="H608" s="148"/>
      <c r="I608" s="156"/>
      <c r="J608" s="156"/>
      <c r="K608" s="156"/>
      <c r="L608" s="148"/>
      <c r="M608" s="148"/>
      <c r="N608" s="148"/>
      <c r="O608" s="148"/>
      <c r="P608" s="148"/>
      <c r="Q608" s="148"/>
      <c r="R608" s="148"/>
      <c r="S608" s="156"/>
      <c r="T608" s="156"/>
      <c r="U608" s="150"/>
      <c r="V608" s="156"/>
      <c r="W608" s="87"/>
    </row>
    <row r="609" spans="1:23" ht="21" customHeight="1" x14ac:dyDescent="0.25">
      <c r="A609" s="158"/>
      <c r="B609" s="158"/>
      <c r="C609" s="85"/>
      <c r="D609" s="175"/>
      <c r="E609" s="156"/>
      <c r="F609" s="148"/>
      <c r="G609" s="156"/>
      <c r="H609" s="148"/>
      <c r="I609" s="156"/>
      <c r="J609" s="156"/>
      <c r="K609" s="156"/>
      <c r="L609" s="148"/>
      <c r="M609" s="148"/>
      <c r="N609" s="148"/>
      <c r="O609" s="148"/>
      <c r="P609" s="148"/>
      <c r="Q609" s="148"/>
      <c r="R609" s="148"/>
      <c r="S609" s="156"/>
      <c r="T609" s="156"/>
      <c r="U609" s="150"/>
      <c r="V609" s="156"/>
      <c r="W609" s="87"/>
    </row>
    <row r="610" spans="1:23" ht="21" customHeight="1" x14ac:dyDescent="0.25">
      <c r="A610" s="158"/>
      <c r="B610" s="158"/>
      <c r="C610" s="85"/>
      <c r="D610" s="175"/>
      <c r="E610" s="156"/>
      <c r="F610" s="148"/>
      <c r="G610" s="156"/>
      <c r="H610" s="148"/>
      <c r="I610" s="156"/>
      <c r="J610" s="156"/>
      <c r="K610" s="156"/>
      <c r="L610" s="148"/>
      <c r="M610" s="148"/>
      <c r="N610" s="148"/>
      <c r="O610" s="148"/>
      <c r="P610" s="148"/>
      <c r="Q610" s="148"/>
      <c r="R610" s="148"/>
      <c r="S610" s="156"/>
      <c r="T610" s="156"/>
      <c r="U610" s="150"/>
      <c r="V610" s="156"/>
      <c r="W610" s="87"/>
    </row>
    <row r="611" spans="1:23" ht="21" customHeight="1" x14ac:dyDescent="0.25">
      <c r="A611" s="158"/>
      <c r="B611" s="158"/>
      <c r="C611" s="85"/>
      <c r="D611" s="175"/>
      <c r="E611" s="156"/>
      <c r="F611" s="148"/>
      <c r="G611" s="156"/>
      <c r="H611" s="148"/>
      <c r="I611" s="156"/>
      <c r="J611" s="156"/>
      <c r="K611" s="156"/>
      <c r="L611" s="148"/>
      <c r="M611" s="148"/>
      <c r="N611" s="148"/>
      <c r="O611" s="148"/>
      <c r="P611" s="148"/>
      <c r="Q611" s="148"/>
      <c r="R611" s="148"/>
      <c r="S611" s="156"/>
      <c r="T611" s="156"/>
      <c r="U611" s="150"/>
      <c r="V611" s="156"/>
      <c r="W611" s="87"/>
    </row>
    <row r="612" spans="1:23" ht="21" customHeight="1" x14ac:dyDescent="0.25">
      <c r="A612" s="158"/>
      <c r="B612" s="158"/>
      <c r="C612" s="85"/>
      <c r="D612" s="175"/>
      <c r="E612" s="156"/>
      <c r="F612" s="148"/>
      <c r="G612" s="156"/>
      <c r="H612" s="148"/>
      <c r="I612" s="156"/>
      <c r="J612" s="156"/>
      <c r="K612" s="156"/>
      <c r="L612" s="148"/>
      <c r="M612" s="148"/>
      <c r="N612" s="148"/>
      <c r="O612" s="148"/>
      <c r="P612" s="148"/>
      <c r="Q612" s="148"/>
      <c r="R612" s="148"/>
      <c r="S612" s="156"/>
      <c r="T612" s="156"/>
      <c r="U612" s="150"/>
      <c r="V612" s="156"/>
      <c r="W612" s="87"/>
    </row>
    <row r="613" spans="1:23" ht="21" customHeight="1" x14ac:dyDescent="0.25">
      <c r="A613" s="158"/>
      <c r="B613" s="158"/>
      <c r="C613" s="85"/>
      <c r="D613" s="175"/>
      <c r="E613" s="156"/>
      <c r="F613" s="148"/>
      <c r="G613" s="156"/>
      <c r="H613" s="148"/>
      <c r="I613" s="156"/>
      <c r="J613" s="156"/>
      <c r="K613" s="156"/>
      <c r="L613" s="148"/>
      <c r="M613" s="148"/>
      <c r="N613" s="148"/>
      <c r="O613" s="148"/>
      <c r="P613" s="148"/>
      <c r="Q613" s="148"/>
      <c r="R613" s="148"/>
      <c r="S613" s="156"/>
      <c r="T613" s="156"/>
      <c r="U613" s="150"/>
      <c r="V613" s="156"/>
      <c r="W613" s="87"/>
    </row>
    <row r="614" spans="1:23" ht="21" customHeight="1" x14ac:dyDescent="0.25">
      <c r="A614" s="158"/>
      <c r="B614" s="158"/>
      <c r="C614" s="85"/>
      <c r="D614" s="175"/>
      <c r="E614" s="156"/>
      <c r="F614" s="148"/>
      <c r="G614" s="156"/>
      <c r="H614" s="148"/>
      <c r="I614" s="156"/>
      <c r="J614" s="156"/>
      <c r="K614" s="156"/>
      <c r="L614" s="148"/>
      <c r="M614" s="148"/>
      <c r="N614" s="148"/>
      <c r="O614" s="148"/>
      <c r="P614" s="148"/>
      <c r="Q614" s="148"/>
      <c r="R614" s="148"/>
      <c r="S614" s="156"/>
      <c r="T614" s="156"/>
      <c r="U614" s="150"/>
      <c r="V614" s="156"/>
      <c r="W614" s="87"/>
    </row>
    <row r="615" spans="1:23" ht="21" customHeight="1" x14ac:dyDescent="0.25">
      <c r="A615" s="158"/>
      <c r="B615" s="158"/>
      <c r="C615" s="85"/>
      <c r="D615" s="175"/>
      <c r="E615" s="156"/>
      <c r="F615" s="148"/>
      <c r="G615" s="156"/>
      <c r="H615" s="148"/>
      <c r="I615" s="156"/>
      <c r="J615" s="156"/>
      <c r="K615" s="156"/>
      <c r="L615" s="148"/>
      <c r="M615" s="148"/>
      <c r="N615" s="148"/>
      <c r="O615" s="148"/>
      <c r="P615" s="148"/>
      <c r="Q615" s="148"/>
      <c r="R615" s="148"/>
      <c r="S615" s="156"/>
      <c r="T615" s="156"/>
      <c r="U615" s="150"/>
      <c r="V615" s="156"/>
      <c r="W615" s="87"/>
    </row>
    <row r="616" spans="1:23" ht="21" customHeight="1" x14ac:dyDescent="0.25">
      <c r="A616" s="158"/>
      <c r="B616" s="158"/>
      <c r="C616" s="85"/>
      <c r="D616" s="175"/>
      <c r="E616" s="156"/>
      <c r="F616" s="148"/>
      <c r="G616" s="156"/>
      <c r="H616" s="148"/>
      <c r="I616" s="156"/>
      <c r="J616" s="156"/>
      <c r="K616" s="156"/>
      <c r="L616" s="148"/>
      <c r="M616" s="148"/>
      <c r="N616" s="148"/>
      <c r="O616" s="148"/>
      <c r="P616" s="148"/>
      <c r="Q616" s="148"/>
      <c r="R616" s="148"/>
      <c r="S616" s="156"/>
      <c r="T616" s="156"/>
      <c r="U616" s="150"/>
      <c r="V616" s="156"/>
      <c r="W616" s="87"/>
    </row>
    <row r="617" spans="1:23" ht="21" customHeight="1" x14ac:dyDescent="0.25">
      <c r="A617" s="158"/>
      <c r="B617" s="158"/>
      <c r="C617" s="85"/>
      <c r="D617" s="175"/>
      <c r="E617" s="156"/>
      <c r="F617" s="148"/>
      <c r="G617" s="156"/>
      <c r="H617" s="148"/>
      <c r="I617" s="156"/>
      <c r="J617" s="156"/>
      <c r="K617" s="156"/>
      <c r="L617" s="148"/>
      <c r="M617" s="148"/>
      <c r="N617" s="148"/>
      <c r="O617" s="148"/>
      <c r="P617" s="148"/>
      <c r="Q617" s="148"/>
      <c r="R617" s="148"/>
      <c r="S617" s="156"/>
      <c r="T617" s="156"/>
      <c r="U617" s="150"/>
      <c r="V617" s="156"/>
      <c r="W617" s="87"/>
    </row>
    <row r="618" spans="1:23" ht="21" customHeight="1" x14ac:dyDescent="0.25">
      <c r="A618" s="158"/>
      <c r="B618" s="158"/>
      <c r="C618" s="85"/>
      <c r="D618" s="175"/>
      <c r="E618" s="156"/>
      <c r="F618" s="148"/>
      <c r="G618" s="156"/>
      <c r="H618" s="148"/>
      <c r="I618" s="156"/>
      <c r="J618" s="156"/>
      <c r="K618" s="156"/>
      <c r="L618" s="148"/>
      <c r="M618" s="148"/>
      <c r="N618" s="148"/>
      <c r="O618" s="148"/>
      <c r="P618" s="148"/>
      <c r="Q618" s="148"/>
      <c r="R618" s="148"/>
      <c r="S618" s="156"/>
      <c r="T618" s="156"/>
      <c r="U618" s="150"/>
      <c r="V618" s="156"/>
      <c r="W618" s="87"/>
    </row>
    <row r="619" spans="1:23" ht="21" customHeight="1" x14ac:dyDescent="0.25">
      <c r="A619" s="158"/>
      <c r="B619" s="158"/>
      <c r="C619" s="85"/>
      <c r="D619" s="175"/>
      <c r="E619" s="156"/>
      <c r="F619" s="148"/>
      <c r="G619" s="156"/>
      <c r="H619" s="148"/>
      <c r="I619" s="156"/>
      <c r="J619" s="156"/>
      <c r="K619" s="156"/>
      <c r="L619" s="148"/>
      <c r="M619" s="148"/>
      <c r="N619" s="148"/>
      <c r="O619" s="148"/>
      <c r="P619" s="148"/>
      <c r="Q619" s="148"/>
      <c r="R619" s="148"/>
      <c r="S619" s="156"/>
      <c r="T619" s="156"/>
      <c r="U619" s="150"/>
      <c r="V619" s="156"/>
      <c r="W619" s="87"/>
    </row>
    <row r="620" spans="1:23" ht="21" customHeight="1" x14ac:dyDescent="0.25">
      <c r="A620" s="158"/>
      <c r="B620" s="158"/>
      <c r="C620" s="85"/>
      <c r="D620" s="175"/>
      <c r="E620" s="156"/>
      <c r="F620" s="148"/>
      <c r="G620" s="156"/>
      <c r="H620" s="148"/>
      <c r="I620" s="156"/>
      <c r="J620" s="156"/>
      <c r="K620" s="156"/>
      <c r="L620" s="148"/>
      <c r="M620" s="148"/>
      <c r="N620" s="148"/>
      <c r="O620" s="148"/>
      <c r="P620" s="148"/>
      <c r="Q620" s="148"/>
      <c r="R620" s="148"/>
      <c r="S620" s="156"/>
      <c r="T620" s="156"/>
      <c r="U620" s="150"/>
      <c r="V620" s="156"/>
      <c r="W620" s="87"/>
    </row>
    <row r="621" spans="1:23" ht="21" customHeight="1" x14ac:dyDescent="0.25">
      <c r="A621" s="158"/>
      <c r="B621" s="158"/>
      <c r="C621" s="85"/>
      <c r="D621" s="175"/>
      <c r="E621" s="156"/>
      <c r="F621" s="148"/>
      <c r="G621" s="156"/>
      <c r="H621" s="148"/>
      <c r="I621" s="156"/>
      <c r="J621" s="156"/>
      <c r="K621" s="156"/>
      <c r="L621" s="148"/>
      <c r="M621" s="148"/>
      <c r="N621" s="148"/>
      <c r="O621" s="148"/>
      <c r="P621" s="148"/>
      <c r="Q621" s="148"/>
      <c r="R621" s="148"/>
      <c r="S621" s="156"/>
      <c r="T621" s="156"/>
      <c r="U621" s="150"/>
      <c r="V621" s="156"/>
      <c r="W621" s="87"/>
    </row>
    <row r="622" spans="1:23" ht="21" customHeight="1" x14ac:dyDescent="0.25">
      <c r="A622" s="158"/>
      <c r="B622" s="158"/>
      <c r="C622" s="85"/>
      <c r="D622" s="175"/>
      <c r="E622" s="156"/>
      <c r="F622" s="148"/>
      <c r="G622" s="156"/>
      <c r="H622" s="148"/>
      <c r="I622" s="156"/>
      <c r="J622" s="156"/>
      <c r="K622" s="156"/>
      <c r="L622" s="148"/>
      <c r="M622" s="148"/>
      <c r="N622" s="148"/>
      <c r="O622" s="148"/>
      <c r="P622" s="148"/>
      <c r="Q622" s="148"/>
      <c r="R622" s="148"/>
      <c r="S622" s="156"/>
      <c r="T622" s="156"/>
      <c r="U622" s="150"/>
      <c r="V622" s="156"/>
      <c r="W622" s="87"/>
    </row>
    <row r="623" spans="1:23" ht="21" customHeight="1" x14ac:dyDescent="0.25">
      <c r="A623" s="158"/>
      <c r="B623" s="158"/>
      <c r="C623" s="85"/>
      <c r="D623" s="175"/>
      <c r="E623" s="156"/>
      <c r="F623" s="148"/>
      <c r="G623" s="156"/>
      <c r="H623" s="148"/>
      <c r="I623" s="156"/>
      <c r="J623" s="156"/>
      <c r="K623" s="156"/>
      <c r="L623" s="148"/>
      <c r="M623" s="148"/>
      <c r="N623" s="148"/>
      <c r="O623" s="148"/>
      <c r="P623" s="148"/>
      <c r="Q623" s="148"/>
      <c r="R623" s="148"/>
      <c r="S623" s="156"/>
      <c r="T623" s="156"/>
      <c r="U623" s="150"/>
      <c r="V623" s="156"/>
      <c r="W623" s="87"/>
    </row>
    <row r="624" spans="1:23" ht="21" customHeight="1" x14ac:dyDescent="0.25">
      <c r="A624" s="158"/>
      <c r="B624" s="158"/>
      <c r="C624" s="85"/>
      <c r="D624" s="175"/>
      <c r="E624" s="156"/>
      <c r="F624" s="148"/>
      <c r="G624" s="156"/>
      <c r="H624" s="148"/>
      <c r="I624" s="156"/>
      <c r="J624" s="156"/>
      <c r="K624" s="156"/>
      <c r="L624" s="148"/>
      <c r="M624" s="148"/>
      <c r="N624" s="148"/>
      <c r="O624" s="148"/>
      <c r="P624" s="148"/>
      <c r="Q624" s="148"/>
      <c r="R624" s="148"/>
      <c r="S624" s="156"/>
      <c r="T624" s="156"/>
      <c r="U624" s="150"/>
      <c r="V624" s="156"/>
      <c r="W624" s="87"/>
    </row>
    <row r="625" spans="1:23" ht="21" customHeight="1" x14ac:dyDescent="0.25">
      <c r="A625" s="158"/>
      <c r="B625" s="158"/>
      <c r="C625" s="85"/>
      <c r="D625" s="175"/>
      <c r="E625" s="156"/>
      <c r="F625" s="148"/>
      <c r="G625" s="156"/>
      <c r="H625" s="148"/>
      <c r="I625" s="156"/>
      <c r="J625" s="156"/>
      <c r="K625" s="156"/>
      <c r="L625" s="148"/>
      <c r="M625" s="148"/>
      <c r="N625" s="148"/>
      <c r="O625" s="148"/>
      <c r="P625" s="148"/>
      <c r="Q625" s="148"/>
      <c r="R625" s="148"/>
      <c r="S625" s="156"/>
      <c r="T625" s="156"/>
      <c r="U625" s="150"/>
      <c r="V625" s="156"/>
      <c r="W625" s="87"/>
    </row>
    <row r="626" spans="1:23" ht="21" customHeight="1" x14ac:dyDescent="0.25">
      <c r="A626" s="158"/>
      <c r="B626" s="158"/>
      <c r="C626" s="85"/>
      <c r="D626" s="175"/>
      <c r="E626" s="156"/>
      <c r="F626" s="148"/>
      <c r="G626" s="156"/>
      <c r="H626" s="148"/>
      <c r="I626" s="156"/>
      <c r="J626" s="156"/>
      <c r="K626" s="156"/>
      <c r="L626" s="148"/>
      <c r="M626" s="148"/>
      <c r="N626" s="148"/>
      <c r="O626" s="148"/>
      <c r="P626" s="148"/>
      <c r="Q626" s="148"/>
      <c r="R626" s="148"/>
      <c r="S626" s="156"/>
      <c r="T626" s="156"/>
      <c r="U626" s="150"/>
      <c r="V626" s="156"/>
      <c r="W626" s="87"/>
    </row>
    <row r="627" spans="1:23" ht="21" customHeight="1" x14ac:dyDescent="0.25">
      <c r="A627" s="158"/>
      <c r="B627" s="158"/>
      <c r="C627" s="85"/>
      <c r="D627" s="175"/>
      <c r="E627" s="156"/>
      <c r="F627" s="148"/>
      <c r="G627" s="156"/>
      <c r="H627" s="148"/>
      <c r="I627" s="156"/>
      <c r="J627" s="156"/>
      <c r="K627" s="156"/>
      <c r="L627" s="148"/>
      <c r="M627" s="148"/>
      <c r="N627" s="148"/>
      <c r="O627" s="148"/>
      <c r="P627" s="148"/>
      <c r="Q627" s="148"/>
      <c r="R627" s="148"/>
      <c r="S627" s="156"/>
      <c r="T627" s="156"/>
      <c r="U627" s="150"/>
      <c r="V627" s="156"/>
      <c r="W627" s="87"/>
    </row>
    <row r="628" spans="1:23" ht="21" customHeight="1" x14ac:dyDescent="0.25">
      <c r="A628" s="158"/>
      <c r="B628" s="158"/>
      <c r="C628" s="85"/>
      <c r="D628" s="175"/>
      <c r="E628" s="156"/>
      <c r="F628" s="148"/>
      <c r="G628" s="156"/>
      <c r="H628" s="148"/>
      <c r="I628" s="156"/>
      <c r="J628" s="156"/>
      <c r="K628" s="156"/>
      <c r="L628" s="148"/>
      <c r="M628" s="148"/>
      <c r="N628" s="148"/>
      <c r="O628" s="148"/>
      <c r="P628" s="148"/>
      <c r="Q628" s="148"/>
      <c r="R628" s="148"/>
      <c r="S628" s="156"/>
      <c r="T628" s="156"/>
      <c r="U628" s="150"/>
      <c r="V628" s="156"/>
      <c r="W628" s="87"/>
    </row>
    <row r="629" spans="1:23" ht="21" customHeight="1" x14ac:dyDescent="0.25">
      <c r="A629" s="158"/>
      <c r="B629" s="158"/>
      <c r="C629" s="85"/>
      <c r="D629" s="175"/>
      <c r="E629" s="156"/>
      <c r="F629" s="148"/>
      <c r="G629" s="156"/>
      <c r="H629" s="148"/>
      <c r="I629" s="156"/>
      <c r="J629" s="156"/>
      <c r="K629" s="156"/>
      <c r="L629" s="148"/>
      <c r="M629" s="148"/>
      <c r="N629" s="148"/>
      <c r="O629" s="148"/>
      <c r="P629" s="148"/>
      <c r="Q629" s="148"/>
      <c r="R629" s="148"/>
      <c r="S629" s="156"/>
      <c r="T629" s="156"/>
      <c r="U629" s="150"/>
      <c r="V629" s="156"/>
      <c r="W629" s="87"/>
    </row>
    <row r="630" spans="1:23" ht="21" customHeight="1" x14ac:dyDescent="0.25">
      <c r="A630" s="158"/>
      <c r="B630" s="158"/>
      <c r="C630" s="85"/>
      <c r="D630" s="175"/>
      <c r="E630" s="156"/>
      <c r="F630" s="148"/>
      <c r="G630" s="156"/>
      <c r="H630" s="148"/>
      <c r="I630" s="156"/>
      <c r="J630" s="156"/>
      <c r="K630" s="156"/>
      <c r="L630" s="148"/>
      <c r="M630" s="148"/>
      <c r="N630" s="148"/>
      <c r="O630" s="148"/>
      <c r="P630" s="148"/>
      <c r="Q630" s="148"/>
      <c r="R630" s="148"/>
      <c r="S630" s="156"/>
      <c r="T630" s="156"/>
      <c r="U630" s="150"/>
      <c r="V630" s="156"/>
      <c r="W630" s="87"/>
    </row>
    <row r="631" spans="1:23" ht="21" customHeight="1" x14ac:dyDescent="0.25">
      <c r="A631" s="158"/>
      <c r="B631" s="158"/>
      <c r="C631" s="85"/>
      <c r="D631" s="175"/>
      <c r="E631" s="156"/>
      <c r="F631" s="148"/>
      <c r="G631" s="156"/>
      <c r="H631" s="148"/>
      <c r="I631" s="156"/>
      <c r="J631" s="156"/>
      <c r="K631" s="156"/>
      <c r="L631" s="148"/>
      <c r="M631" s="148"/>
      <c r="N631" s="148"/>
      <c r="O631" s="148"/>
      <c r="P631" s="148"/>
      <c r="Q631" s="148"/>
      <c r="R631" s="148"/>
      <c r="S631" s="156"/>
      <c r="T631" s="156"/>
      <c r="U631" s="150"/>
      <c r="V631" s="156"/>
      <c r="W631" s="87"/>
    </row>
    <row r="632" spans="1:23" ht="21" customHeight="1" x14ac:dyDescent="0.25">
      <c r="A632" s="158"/>
      <c r="B632" s="158"/>
      <c r="C632" s="85"/>
      <c r="D632" s="175"/>
      <c r="E632" s="156"/>
      <c r="F632" s="148"/>
      <c r="G632" s="156"/>
      <c r="H632" s="148"/>
      <c r="I632" s="156"/>
      <c r="J632" s="156"/>
      <c r="K632" s="156"/>
      <c r="L632" s="148"/>
      <c r="M632" s="148"/>
      <c r="N632" s="148"/>
      <c r="O632" s="148"/>
      <c r="P632" s="148"/>
      <c r="Q632" s="148"/>
      <c r="R632" s="148"/>
      <c r="S632" s="156"/>
      <c r="T632" s="156"/>
      <c r="U632" s="150"/>
      <c r="V632" s="156"/>
      <c r="W632" s="87"/>
    </row>
    <row r="633" spans="1:23" ht="21" customHeight="1" x14ac:dyDescent="0.25">
      <c r="A633" s="158"/>
      <c r="B633" s="158"/>
      <c r="C633" s="85"/>
      <c r="D633" s="175"/>
      <c r="E633" s="156"/>
      <c r="F633" s="148"/>
      <c r="G633" s="156"/>
      <c r="H633" s="148"/>
      <c r="I633" s="156"/>
      <c r="J633" s="156"/>
      <c r="K633" s="156"/>
      <c r="L633" s="148"/>
      <c r="M633" s="148"/>
      <c r="N633" s="148"/>
      <c r="O633" s="148"/>
      <c r="P633" s="148"/>
      <c r="Q633" s="148"/>
      <c r="R633" s="148"/>
      <c r="S633" s="156"/>
      <c r="T633" s="156"/>
      <c r="U633" s="150"/>
      <c r="V633" s="156"/>
      <c r="W633" s="87"/>
    </row>
    <row r="634" spans="1:23" ht="21" customHeight="1" x14ac:dyDescent="0.25">
      <c r="A634" s="158"/>
      <c r="B634" s="158"/>
      <c r="C634" s="85"/>
      <c r="D634" s="175"/>
      <c r="E634" s="156"/>
      <c r="F634" s="148"/>
      <c r="G634" s="156"/>
      <c r="H634" s="148"/>
      <c r="I634" s="156"/>
      <c r="J634" s="156"/>
      <c r="K634" s="156"/>
      <c r="L634" s="148"/>
      <c r="M634" s="148"/>
      <c r="N634" s="148"/>
      <c r="O634" s="148"/>
      <c r="P634" s="148"/>
      <c r="Q634" s="148"/>
      <c r="R634" s="148"/>
      <c r="S634" s="156"/>
      <c r="T634" s="156"/>
      <c r="U634" s="150"/>
      <c r="V634" s="156"/>
      <c r="W634" s="87"/>
    </row>
    <row r="635" spans="1:23" ht="21" customHeight="1" x14ac:dyDescent="0.25">
      <c r="A635" s="158"/>
      <c r="B635" s="158"/>
      <c r="C635" s="85"/>
      <c r="D635" s="175"/>
      <c r="E635" s="156"/>
      <c r="F635" s="148"/>
      <c r="G635" s="156"/>
      <c r="H635" s="148"/>
      <c r="I635" s="156"/>
      <c r="J635" s="156"/>
      <c r="K635" s="156"/>
      <c r="L635" s="148"/>
      <c r="M635" s="148"/>
      <c r="N635" s="148"/>
      <c r="O635" s="148"/>
      <c r="P635" s="148"/>
      <c r="Q635" s="148"/>
      <c r="R635" s="148"/>
      <c r="S635" s="156"/>
      <c r="T635" s="156"/>
      <c r="U635" s="150"/>
      <c r="V635" s="156"/>
      <c r="W635" s="87"/>
    </row>
    <row r="636" spans="1:23" ht="21" customHeight="1" x14ac:dyDescent="0.25">
      <c r="A636" s="158"/>
      <c r="B636" s="158"/>
      <c r="C636" s="85"/>
      <c r="D636" s="175"/>
      <c r="E636" s="156"/>
      <c r="F636" s="148"/>
      <c r="G636" s="156"/>
      <c r="H636" s="148"/>
      <c r="I636" s="156"/>
      <c r="J636" s="156"/>
      <c r="K636" s="156"/>
      <c r="L636" s="148"/>
      <c r="M636" s="148"/>
      <c r="N636" s="148"/>
      <c r="O636" s="148"/>
      <c r="P636" s="148"/>
      <c r="Q636" s="148"/>
      <c r="R636" s="148"/>
      <c r="S636" s="156"/>
      <c r="T636" s="156"/>
      <c r="U636" s="150"/>
      <c r="V636" s="156"/>
      <c r="W636" s="87"/>
    </row>
    <row r="637" spans="1:23" ht="21" customHeight="1" x14ac:dyDescent="0.25">
      <c r="A637" s="158"/>
      <c r="B637" s="158"/>
      <c r="C637" s="85"/>
      <c r="D637" s="175"/>
      <c r="E637" s="156"/>
      <c r="F637" s="148"/>
      <c r="G637" s="156"/>
      <c r="H637" s="148"/>
      <c r="I637" s="156"/>
      <c r="J637" s="156"/>
      <c r="K637" s="156"/>
      <c r="L637" s="148"/>
      <c r="M637" s="148"/>
      <c r="N637" s="148"/>
      <c r="O637" s="148"/>
      <c r="P637" s="148"/>
      <c r="Q637" s="148"/>
      <c r="R637" s="148"/>
      <c r="S637" s="156"/>
      <c r="T637" s="156"/>
      <c r="U637" s="150"/>
      <c r="V637" s="156"/>
      <c r="W637" s="87"/>
    </row>
    <row r="638" spans="1:23" ht="21" customHeight="1" x14ac:dyDescent="0.25">
      <c r="A638" s="158"/>
      <c r="B638" s="158"/>
      <c r="C638" s="85"/>
      <c r="D638" s="175"/>
      <c r="E638" s="156"/>
      <c r="F638" s="148"/>
      <c r="G638" s="156"/>
      <c r="H638" s="148"/>
      <c r="I638" s="156"/>
      <c r="J638" s="156"/>
      <c r="K638" s="156"/>
      <c r="L638" s="148"/>
      <c r="M638" s="148"/>
      <c r="N638" s="148"/>
      <c r="O638" s="148"/>
      <c r="P638" s="148"/>
      <c r="Q638" s="148"/>
      <c r="R638" s="148"/>
      <c r="S638" s="156"/>
      <c r="T638" s="156"/>
      <c r="U638" s="150"/>
      <c r="V638" s="156"/>
      <c r="W638" s="87"/>
    </row>
    <row r="639" spans="1:23" ht="21" customHeight="1" x14ac:dyDescent="0.25">
      <c r="A639" s="158"/>
      <c r="B639" s="158"/>
      <c r="C639" s="85"/>
      <c r="D639" s="156"/>
      <c r="E639" s="156"/>
      <c r="F639" s="148"/>
      <c r="G639" s="156"/>
      <c r="H639" s="148"/>
      <c r="I639" s="156"/>
      <c r="J639" s="156"/>
      <c r="K639" s="156"/>
      <c r="L639" s="148"/>
      <c r="M639" s="148"/>
      <c r="N639" s="148"/>
      <c r="O639" s="148"/>
      <c r="P639" s="148"/>
      <c r="Q639" s="148"/>
      <c r="R639" s="148"/>
      <c r="S639" s="156"/>
      <c r="T639" s="156"/>
      <c r="U639" s="150"/>
      <c r="V639" s="156"/>
      <c r="W639" s="87"/>
    </row>
    <row r="640" spans="1:23" ht="21" customHeight="1" x14ac:dyDescent="0.25">
      <c r="A640" s="158"/>
      <c r="B640" s="158"/>
      <c r="C640" s="85"/>
      <c r="D640" s="156"/>
      <c r="E640" s="156"/>
      <c r="F640" s="148"/>
      <c r="G640" s="156"/>
      <c r="H640" s="148"/>
      <c r="I640" s="156"/>
      <c r="J640" s="156"/>
      <c r="K640" s="156"/>
      <c r="L640" s="148"/>
      <c r="M640" s="148"/>
      <c r="N640" s="148"/>
      <c r="O640" s="148"/>
      <c r="P640" s="148"/>
      <c r="Q640" s="148"/>
      <c r="R640" s="148"/>
      <c r="S640" s="156"/>
      <c r="T640" s="156"/>
      <c r="U640" s="150"/>
      <c r="V640" s="156"/>
      <c r="W640" s="87"/>
    </row>
    <row r="641" spans="1:23" ht="21" customHeight="1" x14ac:dyDescent="0.25">
      <c r="A641" s="158"/>
      <c r="B641" s="158"/>
      <c r="C641" s="85"/>
      <c r="D641" s="156"/>
      <c r="E641" s="156"/>
      <c r="F641" s="148"/>
      <c r="G641" s="156"/>
      <c r="H641" s="148"/>
      <c r="I641" s="156"/>
      <c r="J641" s="156"/>
      <c r="K641" s="156"/>
      <c r="L641" s="148"/>
      <c r="M641" s="148"/>
      <c r="N641" s="148"/>
      <c r="O641" s="148"/>
      <c r="P641" s="148"/>
      <c r="Q641" s="148"/>
      <c r="R641" s="148"/>
      <c r="S641" s="156"/>
      <c r="T641" s="156"/>
      <c r="U641" s="150"/>
      <c r="V641" s="156"/>
      <c r="W641" s="87"/>
    </row>
    <row r="642" spans="1:23" ht="21" customHeight="1" x14ac:dyDescent="0.25">
      <c r="A642" s="158"/>
      <c r="B642" s="158"/>
      <c r="C642" s="85"/>
      <c r="D642" s="156"/>
      <c r="E642" s="156"/>
      <c r="F642" s="148"/>
      <c r="G642" s="156"/>
      <c r="H642" s="148"/>
      <c r="I642" s="156"/>
      <c r="J642" s="156"/>
      <c r="K642" s="156"/>
      <c r="L642" s="148"/>
      <c r="M642" s="148"/>
      <c r="N642" s="148"/>
      <c r="O642" s="148"/>
      <c r="P642" s="148"/>
      <c r="Q642" s="148"/>
      <c r="R642" s="148"/>
      <c r="S642" s="156"/>
      <c r="T642" s="156"/>
      <c r="U642" s="150"/>
      <c r="V642" s="156"/>
      <c r="W642" s="87"/>
    </row>
    <row r="643" spans="1:23" ht="21" customHeight="1" x14ac:dyDescent="0.25">
      <c r="A643" s="158"/>
      <c r="B643" s="158"/>
      <c r="C643" s="85"/>
      <c r="D643" s="156"/>
      <c r="E643" s="156"/>
      <c r="F643" s="148"/>
      <c r="G643" s="156"/>
      <c r="H643" s="148"/>
      <c r="I643" s="156"/>
      <c r="J643" s="156"/>
      <c r="K643" s="156"/>
      <c r="L643" s="148"/>
      <c r="M643" s="148"/>
      <c r="N643" s="148"/>
      <c r="O643" s="148"/>
      <c r="P643" s="148"/>
      <c r="Q643" s="148"/>
      <c r="R643" s="148"/>
      <c r="S643" s="156"/>
      <c r="T643" s="156"/>
      <c r="U643" s="150"/>
      <c r="V643" s="156"/>
      <c r="W643" s="87"/>
    </row>
    <row r="644" spans="1:23" ht="21" customHeight="1" x14ac:dyDescent="0.25">
      <c r="A644" s="158"/>
      <c r="B644" s="158"/>
      <c r="C644" s="85"/>
      <c r="D644" s="156"/>
      <c r="E644" s="156"/>
      <c r="F644" s="148"/>
      <c r="G644" s="156"/>
      <c r="H644" s="148"/>
      <c r="I644" s="156"/>
      <c r="J644" s="156"/>
      <c r="K644" s="156"/>
      <c r="L644" s="148"/>
      <c r="M644" s="148"/>
      <c r="N644" s="148"/>
      <c r="O644" s="148"/>
      <c r="P644" s="148"/>
      <c r="Q644" s="148"/>
      <c r="R644" s="148"/>
      <c r="S644" s="156"/>
      <c r="T644" s="156"/>
      <c r="U644" s="150"/>
      <c r="V644" s="156"/>
      <c r="W644" s="87"/>
    </row>
    <row r="645" spans="1:23" ht="21" customHeight="1" x14ac:dyDescent="0.25">
      <c r="A645" s="158"/>
      <c r="B645" s="158"/>
      <c r="C645" s="85"/>
      <c r="D645" s="156"/>
      <c r="E645" s="156"/>
      <c r="F645" s="148"/>
      <c r="G645" s="156"/>
      <c r="H645" s="148"/>
      <c r="I645" s="156"/>
      <c r="J645" s="156"/>
      <c r="K645" s="156"/>
      <c r="L645" s="148"/>
      <c r="M645" s="148"/>
      <c r="N645" s="148"/>
      <c r="O645" s="148"/>
      <c r="P645" s="148"/>
      <c r="Q645" s="148"/>
      <c r="R645" s="148"/>
      <c r="S645" s="156"/>
      <c r="T645" s="156"/>
      <c r="U645" s="150"/>
      <c r="V645" s="156"/>
      <c r="W645" s="87"/>
    </row>
    <row r="646" spans="1:23" ht="21" customHeight="1" x14ac:dyDescent="0.25">
      <c r="A646" s="158"/>
      <c r="B646" s="158"/>
      <c r="C646" s="85"/>
      <c r="D646" s="156"/>
      <c r="E646" s="156"/>
      <c r="F646" s="148"/>
      <c r="G646" s="156"/>
      <c r="H646" s="148"/>
      <c r="I646" s="156"/>
      <c r="J646" s="156"/>
      <c r="K646" s="156"/>
      <c r="L646" s="148"/>
      <c r="M646" s="148"/>
      <c r="N646" s="148"/>
      <c r="O646" s="148"/>
      <c r="P646" s="148"/>
      <c r="Q646" s="148"/>
      <c r="R646" s="148"/>
      <c r="S646" s="156"/>
      <c r="T646" s="156"/>
      <c r="U646" s="150"/>
      <c r="V646" s="156"/>
      <c r="W646" s="87"/>
    </row>
    <row r="647" spans="1:23" ht="21" customHeight="1" x14ac:dyDescent="0.25">
      <c r="A647" s="158"/>
      <c r="B647" s="158"/>
      <c r="C647" s="85"/>
      <c r="D647" s="156"/>
      <c r="E647" s="156"/>
      <c r="F647" s="148"/>
      <c r="G647" s="156"/>
      <c r="H647" s="148"/>
      <c r="I647" s="156"/>
      <c r="J647" s="156"/>
      <c r="K647" s="156"/>
      <c r="L647" s="148"/>
      <c r="M647" s="148"/>
      <c r="N647" s="148"/>
      <c r="O647" s="148"/>
      <c r="P647" s="148"/>
      <c r="Q647" s="148"/>
      <c r="R647" s="148"/>
      <c r="S647" s="156"/>
      <c r="T647" s="156"/>
      <c r="U647" s="150"/>
      <c r="V647" s="156"/>
      <c r="W647" s="87"/>
    </row>
    <row r="648" spans="1:23" ht="21" customHeight="1" x14ac:dyDescent="0.25">
      <c r="A648" s="158"/>
      <c r="B648" s="158"/>
      <c r="C648" s="85"/>
      <c r="D648" s="156"/>
      <c r="E648" s="156"/>
      <c r="F648" s="148"/>
      <c r="G648" s="156"/>
      <c r="H648" s="148"/>
      <c r="I648" s="156"/>
      <c r="J648" s="156"/>
      <c r="K648" s="156"/>
      <c r="L648" s="148"/>
      <c r="M648" s="148"/>
      <c r="N648" s="148"/>
      <c r="O648" s="148"/>
      <c r="P648" s="148"/>
      <c r="Q648" s="148"/>
      <c r="R648" s="148"/>
      <c r="S648" s="156"/>
      <c r="T648" s="156"/>
      <c r="U648" s="150"/>
      <c r="V648" s="156"/>
      <c r="W648" s="87"/>
    </row>
    <row r="649" spans="1:23" ht="21" customHeight="1" x14ac:dyDescent="0.25">
      <c r="A649" s="158"/>
      <c r="B649" s="158"/>
      <c r="C649" s="85"/>
      <c r="D649" s="156"/>
      <c r="E649" s="156"/>
      <c r="F649" s="148"/>
      <c r="G649" s="156"/>
      <c r="H649" s="148"/>
      <c r="I649" s="156"/>
      <c r="J649" s="156"/>
      <c r="K649" s="156"/>
      <c r="L649" s="148"/>
      <c r="M649" s="148"/>
      <c r="N649" s="148"/>
      <c r="O649" s="148"/>
      <c r="P649" s="148"/>
      <c r="Q649" s="148"/>
      <c r="R649" s="148"/>
      <c r="S649" s="156"/>
      <c r="T649" s="156"/>
      <c r="U649" s="150"/>
      <c r="V649" s="156"/>
      <c r="W649" s="87"/>
    </row>
    <row r="650" spans="1:23" ht="21" customHeight="1" x14ac:dyDescent="0.25">
      <c r="A650" s="158"/>
      <c r="B650" s="158"/>
      <c r="C650" s="85"/>
      <c r="D650" s="156"/>
      <c r="E650" s="156"/>
      <c r="F650" s="148"/>
      <c r="G650" s="156"/>
      <c r="H650" s="148"/>
      <c r="I650" s="156"/>
      <c r="J650" s="156"/>
      <c r="K650" s="156"/>
      <c r="L650" s="148"/>
      <c r="M650" s="148"/>
      <c r="N650" s="148"/>
      <c r="O650" s="148"/>
      <c r="P650" s="148"/>
      <c r="Q650" s="148"/>
      <c r="R650" s="148"/>
      <c r="S650" s="156"/>
      <c r="T650" s="156"/>
      <c r="U650" s="150"/>
      <c r="V650" s="156"/>
      <c r="W650" s="87"/>
    </row>
    <row r="651" spans="1:23" ht="21" customHeight="1" x14ac:dyDescent="0.25">
      <c r="A651" s="158"/>
      <c r="B651" s="158"/>
      <c r="C651" s="85"/>
      <c r="D651" s="156"/>
      <c r="E651" s="156"/>
      <c r="F651" s="148"/>
      <c r="G651" s="156"/>
      <c r="H651" s="148"/>
      <c r="I651" s="156"/>
      <c r="J651" s="156"/>
      <c r="K651" s="156"/>
      <c r="L651" s="148"/>
      <c r="M651" s="148"/>
      <c r="N651" s="148"/>
      <c r="O651" s="148"/>
      <c r="P651" s="148"/>
      <c r="Q651" s="148"/>
      <c r="R651" s="148"/>
      <c r="S651" s="156"/>
      <c r="T651" s="156"/>
      <c r="U651" s="150"/>
      <c r="V651" s="156"/>
      <c r="W651" s="87"/>
    </row>
    <row r="652" spans="1:23" ht="21" customHeight="1" x14ac:dyDescent="0.25">
      <c r="A652" s="158"/>
      <c r="B652" s="158"/>
      <c r="C652" s="85"/>
      <c r="D652" s="156"/>
      <c r="E652" s="156"/>
      <c r="F652" s="148"/>
      <c r="G652" s="156"/>
      <c r="H652" s="148"/>
      <c r="I652" s="156"/>
      <c r="J652" s="156"/>
      <c r="K652" s="156"/>
      <c r="L652" s="148"/>
      <c r="M652" s="148"/>
      <c r="N652" s="148"/>
      <c r="O652" s="148"/>
      <c r="P652" s="148"/>
      <c r="Q652" s="148"/>
      <c r="R652" s="148"/>
      <c r="S652" s="156"/>
      <c r="T652" s="156"/>
      <c r="U652" s="150"/>
      <c r="V652" s="156"/>
      <c r="W652" s="87"/>
    </row>
    <row r="653" spans="1:23" ht="21" customHeight="1" x14ac:dyDescent="0.25">
      <c r="A653" s="158"/>
      <c r="B653" s="158"/>
      <c r="C653" s="85"/>
      <c r="D653" s="156"/>
      <c r="E653" s="156"/>
      <c r="F653" s="148"/>
      <c r="G653" s="156"/>
      <c r="H653" s="148"/>
      <c r="I653" s="156"/>
      <c r="J653" s="156"/>
      <c r="K653" s="156"/>
      <c r="L653" s="148"/>
      <c r="M653" s="148"/>
      <c r="N653" s="148"/>
      <c r="O653" s="148"/>
      <c r="P653" s="148"/>
      <c r="Q653" s="148"/>
      <c r="R653" s="148"/>
      <c r="S653" s="156"/>
      <c r="T653" s="156"/>
      <c r="U653" s="150"/>
      <c r="V653" s="156"/>
      <c r="W653" s="87"/>
    </row>
    <row r="654" spans="1:23" ht="21" customHeight="1" x14ac:dyDescent="0.25">
      <c r="A654" s="158"/>
      <c r="B654" s="158"/>
      <c r="C654" s="85"/>
      <c r="D654" s="156"/>
      <c r="E654" s="156"/>
      <c r="F654" s="148"/>
      <c r="G654" s="156"/>
      <c r="H654" s="148"/>
      <c r="I654" s="156"/>
      <c r="J654" s="156"/>
      <c r="K654" s="156"/>
      <c r="L654" s="148"/>
      <c r="M654" s="148"/>
      <c r="N654" s="148"/>
      <c r="O654" s="148"/>
      <c r="P654" s="148"/>
      <c r="Q654" s="148"/>
      <c r="R654" s="148"/>
      <c r="S654" s="156"/>
      <c r="T654" s="156"/>
      <c r="U654" s="150"/>
      <c r="V654" s="156"/>
      <c r="W654" s="87"/>
    </row>
    <row r="655" spans="1:23" ht="21" customHeight="1" x14ac:dyDescent="0.25">
      <c r="A655" s="158"/>
      <c r="B655" s="158"/>
      <c r="C655" s="85"/>
      <c r="D655" s="156"/>
      <c r="E655" s="156"/>
      <c r="F655" s="148"/>
      <c r="G655" s="156"/>
      <c r="H655" s="148"/>
      <c r="I655" s="156"/>
      <c r="J655" s="156"/>
      <c r="K655" s="156"/>
      <c r="L655" s="148"/>
      <c r="M655" s="148"/>
      <c r="N655" s="148"/>
      <c r="O655" s="148"/>
      <c r="P655" s="148"/>
      <c r="Q655" s="148"/>
      <c r="R655" s="148"/>
      <c r="S655" s="156"/>
      <c r="T655" s="156"/>
      <c r="U655" s="150"/>
      <c r="V655" s="156"/>
      <c r="W655" s="87"/>
    </row>
    <row r="656" spans="1:23" ht="21" customHeight="1" x14ac:dyDescent="0.25">
      <c r="A656" s="158"/>
      <c r="B656" s="158"/>
      <c r="C656" s="85"/>
      <c r="D656" s="156"/>
      <c r="E656" s="156"/>
      <c r="F656" s="148"/>
      <c r="G656" s="156"/>
      <c r="H656" s="148"/>
      <c r="I656" s="156"/>
      <c r="J656" s="156"/>
      <c r="K656" s="156"/>
      <c r="L656" s="148"/>
      <c r="M656" s="148"/>
      <c r="N656" s="148"/>
      <c r="O656" s="148"/>
      <c r="P656" s="148"/>
      <c r="Q656" s="148"/>
      <c r="R656" s="148"/>
      <c r="S656" s="156"/>
      <c r="T656" s="156"/>
      <c r="U656" s="150"/>
      <c r="V656" s="156"/>
      <c r="W656" s="87"/>
    </row>
    <row r="657" spans="1:23" ht="21" customHeight="1" x14ac:dyDescent="0.25">
      <c r="A657" s="158"/>
      <c r="B657" s="158"/>
      <c r="C657" s="85"/>
      <c r="D657" s="156"/>
      <c r="E657" s="156"/>
      <c r="F657" s="148"/>
      <c r="G657" s="156"/>
      <c r="H657" s="148"/>
      <c r="I657" s="156"/>
      <c r="J657" s="156"/>
      <c r="K657" s="156"/>
      <c r="L657" s="148"/>
      <c r="M657" s="148"/>
      <c r="N657" s="148"/>
      <c r="O657" s="148"/>
      <c r="P657" s="148"/>
      <c r="Q657" s="148"/>
      <c r="R657" s="148"/>
      <c r="S657" s="156"/>
      <c r="T657" s="156"/>
      <c r="U657" s="150"/>
      <c r="V657" s="156"/>
      <c r="W657" s="87"/>
    </row>
    <row r="658" spans="1:23" ht="21" customHeight="1" x14ac:dyDescent="0.25">
      <c r="A658" s="158"/>
      <c r="B658" s="158"/>
      <c r="C658" s="85"/>
      <c r="D658" s="156"/>
      <c r="E658" s="156"/>
      <c r="F658" s="148"/>
      <c r="G658" s="156"/>
      <c r="H658" s="148"/>
      <c r="I658" s="156"/>
      <c r="J658" s="156"/>
      <c r="K658" s="156"/>
      <c r="L658" s="148"/>
      <c r="M658" s="148"/>
      <c r="N658" s="148"/>
      <c r="O658" s="148"/>
      <c r="P658" s="148"/>
      <c r="Q658" s="148"/>
      <c r="R658" s="148"/>
      <c r="S658" s="156"/>
      <c r="T658" s="156"/>
      <c r="U658" s="150"/>
      <c r="V658" s="156"/>
      <c r="W658" s="87"/>
    </row>
    <row r="659" spans="1:23" ht="21" customHeight="1" x14ac:dyDescent="0.25">
      <c r="A659" s="158"/>
      <c r="B659" s="158"/>
      <c r="C659" s="85"/>
      <c r="D659" s="156"/>
      <c r="E659" s="156"/>
      <c r="F659" s="148"/>
      <c r="G659" s="156"/>
      <c r="H659" s="148"/>
      <c r="I659" s="156"/>
      <c r="J659" s="156"/>
      <c r="K659" s="156"/>
      <c r="L659" s="148"/>
      <c r="M659" s="148"/>
      <c r="N659" s="148"/>
      <c r="O659" s="148"/>
      <c r="P659" s="148"/>
      <c r="Q659" s="148"/>
      <c r="R659" s="148"/>
      <c r="S659" s="156"/>
      <c r="T659" s="156"/>
      <c r="U659" s="150"/>
      <c r="V659" s="156"/>
      <c r="W659" s="87"/>
    </row>
    <row r="660" spans="1:23" ht="21" customHeight="1" x14ac:dyDescent="0.25">
      <c r="A660" s="158"/>
      <c r="B660" s="158"/>
      <c r="C660" s="85"/>
      <c r="D660" s="156"/>
      <c r="E660" s="156"/>
      <c r="F660" s="148"/>
      <c r="G660" s="156"/>
      <c r="H660" s="148"/>
      <c r="I660" s="156"/>
      <c r="J660" s="156"/>
      <c r="K660" s="156"/>
      <c r="L660" s="148"/>
      <c r="M660" s="148"/>
      <c r="N660" s="148"/>
      <c r="O660" s="148"/>
      <c r="P660" s="148"/>
      <c r="Q660" s="148"/>
      <c r="R660" s="148"/>
      <c r="S660" s="156"/>
      <c r="T660" s="156"/>
      <c r="U660" s="150"/>
      <c r="V660" s="156"/>
      <c r="W660" s="87"/>
    </row>
    <row r="661" spans="1:23" ht="21" customHeight="1" x14ac:dyDescent="0.25">
      <c r="A661" s="158"/>
      <c r="B661" s="158"/>
      <c r="C661" s="85"/>
      <c r="D661" s="156"/>
      <c r="E661" s="156"/>
      <c r="F661" s="148"/>
      <c r="G661" s="156"/>
      <c r="H661" s="148"/>
      <c r="I661" s="156"/>
      <c r="J661" s="156"/>
      <c r="K661" s="156"/>
      <c r="L661" s="148"/>
      <c r="M661" s="148"/>
      <c r="N661" s="148"/>
      <c r="O661" s="148"/>
      <c r="P661" s="148"/>
      <c r="Q661" s="148"/>
      <c r="R661" s="148"/>
      <c r="S661" s="156"/>
      <c r="T661" s="156"/>
      <c r="U661" s="150"/>
      <c r="V661" s="156"/>
      <c r="W661" s="87"/>
    </row>
    <row r="662" spans="1:23" ht="21" customHeight="1" x14ac:dyDescent="0.25">
      <c r="A662" s="158"/>
      <c r="B662" s="158"/>
      <c r="C662" s="85"/>
      <c r="D662" s="156"/>
      <c r="E662" s="156"/>
      <c r="F662" s="148"/>
      <c r="G662" s="156"/>
      <c r="H662" s="148"/>
      <c r="I662" s="156"/>
      <c r="J662" s="156"/>
      <c r="K662" s="156"/>
      <c r="L662" s="148"/>
      <c r="M662" s="148"/>
      <c r="N662" s="148"/>
      <c r="O662" s="148"/>
      <c r="P662" s="148"/>
      <c r="Q662" s="148"/>
      <c r="R662" s="148"/>
      <c r="S662" s="156"/>
      <c r="T662" s="156"/>
      <c r="U662" s="150"/>
      <c r="V662" s="156"/>
      <c r="W662" s="87"/>
    </row>
    <row r="663" spans="1:23" ht="21" customHeight="1" x14ac:dyDescent="0.25">
      <c r="A663" s="158"/>
      <c r="B663" s="158"/>
      <c r="C663" s="85"/>
      <c r="D663" s="156"/>
      <c r="E663" s="156"/>
      <c r="F663" s="148"/>
      <c r="G663" s="156"/>
      <c r="H663" s="148"/>
      <c r="I663" s="156"/>
      <c r="J663" s="156"/>
      <c r="K663" s="156"/>
      <c r="L663" s="148"/>
      <c r="M663" s="148"/>
      <c r="N663" s="148"/>
      <c r="O663" s="148"/>
      <c r="P663" s="148"/>
      <c r="Q663" s="148"/>
      <c r="R663" s="148"/>
      <c r="S663" s="156"/>
      <c r="T663" s="156"/>
      <c r="U663" s="150"/>
      <c r="V663" s="156"/>
      <c r="W663" s="87"/>
    </row>
    <row r="664" spans="1:23" ht="21" customHeight="1" x14ac:dyDescent="0.25">
      <c r="A664" s="158"/>
      <c r="B664" s="158"/>
      <c r="C664" s="85"/>
      <c r="D664" s="156"/>
      <c r="E664" s="156"/>
      <c r="F664" s="148"/>
      <c r="G664" s="156"/>
      <c r="H664" s="148"/>
      <c r="I664" s="156"/>
      <c r="J664" s="156"/>
      <c r="K664" s="156"/>
      <c r="L664" s="148"/>
      <c r="M664" s="148"/>
      <c r="N664" s="148"/>
      <c r="O664" s="148"/>
      <c r="P664" s="148"/>
      <c r="Q664" s="148"/>
      <c r="R664" s="148"/>
      <c r="S664" s="156"/>
      <c r="T664" s="156"/>
      <c r="U664" s="150"/>
      <c r="V664" s="156"/>
      <c r="W664" s="87"/>
    </row>
    <row r="665" spans="1:23" ht="21" customHeight="1" x14ac:dyDescent="0.25">
      <c r="A665" s="158"/>
      <c r="B665" s="158"/>
      <c r="C665" s="85"/>
      <c r="D665" s="156"/>
      <c r="E665" s="156"/>
      <c r="F665" s="148"/>
      <c r="G665" s="156"/>
      <c r="H665" s="148"/>
      <c r="I665" s="156"/>
      <c r="J665" s="156"/>
      <c r="K665" s="156"/>
      <c r="L665" s="148"/>
      <c r="M665" s="148"/>
      <c r="N665" s="148"/>
      <c r="O665" s="148"/>
      <c r="P665" s="148"/>
      <c r="Q665" s="148"/>
      <c r="R665" s="148"/>
      <c r="S665" s="156"/>
      <c r="T665" s="156"/>
      <c r="U665" s="150"/>
      <c r="V665" s="156"/>
      <c r="W665" s="87"/>
    </row>
    <row r="666" spans="1:23" ht="21" customHeight="1" x14ac:dyDescent="0.25">
      <c r="A666" s="158"/>
      <c r="B666" s="158"/>
      <c r="C666" s="85"/>
      <c r="D666" s="156"/>
      <c r="E666" s="156"/>
      <c r="F666" s="148"/>
      <c r="G666" s="156"/>
      <c r="H666" s="148"/>
      <c r="I666" s="156"/>
      <c r="J666" s="156"/>
      <c r="K666" s="156"/>
      <c r="L666" s="148"/>
      <c r="M666" s="148"/>
      <c r="N666" s="148"/>
      <c r="O666" s="148"/>
      <c r="P666" s="148"/>
      <c r="Q666" s="148"/>
      <c r="R666" s="148"/>
      <c r="S666" s="156"/>
      <c r="T666" s="156"/>
      <c r="U666" s="150"/>
      <c r="V666" s="156"/>
      <c r="W666" s="87"/>
    </row>
    <row r="667" spans="1:23" ht="21" customHeight="1" x14ac:dyDescent="0.25">
      <c r="A667" s="158"/>
      <c r="B667" s="158"/>
      <c r="C667" s="85"/>
      <c r="D667" s="156"/>
      <c r="E667" s="156"/>
      <c r="F667" s="148"/>
      <c r="G667" s="156"/>
      <c r="H667" s="148"/>
      <c r="I667" s="156"/>
      <c r="J667" s="156"/>
      <c r="K667" s="156"/>
      <c r="L667" s="148"/>
      <c r="M667" s="148"/>
      <c r="N667" s="148"/>
      <c r="O667" s="148"/>
      <c r="P667" s="148"/>
      <c r="Q667" s="148"/>
      <c r="R667" s="148"/>
      <c r="S667" s="156"/>
      <c r="T667" s="156"/>
      <c r="U667" s="150"/>
      <c r="V667" s="156"/>
      <c r="W667" s="87"/>
    </row>
    <row r="668" spans="1:23" ht="21" customHeight="1" x14ac:dyDescent="0.25">
      <c r="A668" s="158"/>
      <c r="B668" s="158"/>
      <c r="C668" s="85"/>
      <c r="D668" s="156"/>
      <c r="E668" s="156"/>
      <c r="F668" s="148"/>
      <c r="G668" s="156"/>
      <c r="H668" s="148"/>
      <c r="I668" s="156"/>
      <c r="J668" s="156"/>
      <c r="K668" s="156"/>
      <c r="L668" s="148"/>
      <c r="M668" s="148"/>
      <c r="N668" s="148"/>
      <c r="O668" s="148"/>
      <c r="P668" s="148"/>
      <c r="Q668" s="148"/>
      <c r="R668" s="148"/>
      <c r="S668" s="156"/>
      <c r="T668" s="156"/>
      <c r="U668" s="150"/>
      <c r="V668" s="156"/>
      <c r="W668" s="87"/>
    </row>
    <row r="669" spans="1:23" ht="21" customHeight="1" x14ac:dyDescent="0.25">
      <c r="A669" s="158"/>
      <c r="B669" s="158"/>
      <c r="C669" s="85"/>
      <c r="D669" s="156"/>
      <c r="E669" s="156"/>
      <c r="F669" s="148"/>
      <c r="G669" s="156"/>
      <c r="H669" s="148"/>
      <c r="I669" s="156"/>
      <c r="J669" s="156"/>
      <c r="K669" s="156"/>
      <c r="L669" s="148"/>
      <c r="M669" s="148"/>
      <c r="N669" s="148"/>
      <c r="O669" s="148"/>
      <c r="P669" s="148"/>
      <c r="Q669" s="148"/>
      <c r="R669" s="148"/>
      <c r="S669" s="156"/>
      <c r="T669" s="156"/>
      <c r="U669" s="150"/>
      <c r="V669" s="156"/>
      <c r="W669" s="87"/>
    </row>
    <row r="670" spans="1:23" ht="21" customHeight="1" x14ac:dyDescent="0.25">
      <c r="A670" s="158"/>
      <c r="B670" s="158"/>
      <c r="C670" s="85"/>
      <c r="D670" s="156"/>
      <c r="E670" s="156"/>
      <c r="F670" s="148"/>
      <c r="G670" s="156"/>
      <c r="H670" s="148"/>
      <c r="I670" s="156"/>
      <c r="J670" s="156"/>
      <c r="K670" s="156"/>
      <c r="L670" s="148"/>
      <c r="M670" s="148"/>
      <c r="N670" s="148"/>
      <c r="O670" s="148"/>
      <c r="P670" s="148"/>
      <c r="Q670" s="148"/>
      <c r="R670" s="148"/>
      <c r="S670" s="156"/>
      <c r="T670" s="156"/>
      <c r="U670" s="150"/>
      <c r="V670" s="156"/>
      <c r="W670" s="87"/>
    </row>
    <row r="671" spans="1:23" ht="21" customHeight="1" x14ac:dyDescent="0.25">
      <c r="A671" s="158"/>
      <c r="B671" s="158"/>
      <c r="C671" s="85"/>
      <c r="D671" s="156"/>
      <c r="E671" s="156"/>
      <c r="F671" s="148"/>
      <c r="G671" s="156"/>
      <c r="H671" s="148"/>
      <c r="I671" s="156"/>
      <c r="J671" s="156"/>
      <c r="K671" s="156"/>
      <c r="L671" s="148"/>
      <c r="M671" s="148"/>
      <c r="N671" s="148"/>
      <c r="O671" s="148"/>
      <c r="P671" s="148"/>
      <c r="Q671" s="148"/>
      <c r="R671" s="148"/>
      <c r="S671" s="156"/>
      <c r="T671" s="156"/>
      <c r="U671" s="150"/>
      <c r="V671" s="156"/>
      <c r="W671" s="87"/>
    </row>
    <row r="672" spans="1:23" ht="21" customHeight="1" x14ac:dyDescent="0.25">
      <c r="A672" s="158"/>
      <c r="B672" s="158"/>
      <c r="C672" s="85"/>
      <c r="D672" s="156"/>
      <c r="E672" s="156"/>
      <c r="F672" s="148"/>
      <c r="G672" s="156"/>
      <c r="H672" s="148"/>
      <c r="I672" s="156"/>
      <c r="J672" s="156"/>
      <c r="K672" s="156"/>
      <c r="L672" s="148"/>
      <c r="M672" s="148"/>
      <c r="N672" s="148"/>
      <c r="O672" s="148"/>
      <c r="P672" s="148"/>
      <c r="Q672" s="148"/>
      <c r="R672" s="148"/>
      <c r="S672" s="156"/>
      <c r="T672" s="156"/>
      <c r="U672" s="150"/>
      <c r="V672" s="156"/>
      <c r="W672" s="87"/>
    </row>
    <row r="673" spans="1:23" ht="21" customHeight="1" x14ac:dyDescent="0.25">
      <c r="A673" s="158"/>
      <c r="B673" s="158"/>
      <c r="C673" s="85"/>
      <c r="D673" s="156"/>
      <c r="E673" s="156"/>
      <c r="F673" s="148"/>
      <c r="G673" s="156"/>
      <c r="H673" s="148"/>
      <c r="I673" s="156"/>
      <c r="J673" s="156"/>
      <c r="K673" s="156"/>
      <c r="L673" s="148"/>
      <c r="M673" s="148"/>
      <c r="N673" s="148"/>
      <c r="O673" s="148"/>
      <c r="P673" s="148"/>
      <c r="Q673" s="148"/>
      <c r="R673" s="148"/>
      <c r="S673" s="156"/>
      <c r="T673" s="156"/>
      <c r="U673" s="150"/>
      <c r="V673" s="156"/>
      <c r="W673" s="87"/>
    </row>
    <row r="674" spans="1:23" ht="21" customHeight="1" x14ac:dyDescent="0.25">
      <c r="A674" s="158"/>
      <c r="B674" s="158"/>
      <c r="C674" s="85"/>
      <c r="D674" s="156"/>
      <c r="E674" s="156"/>
      <c r="F674" s="148"/>
      <c r="G674" s="156"/>
      <c r="H674" s="148"/>
      <c r="I674" s="156"/>
      <c r="J674" s="156"/>
      <c r="K674" s="156"/>
      <c r="L674" s="148"/>
      <c r="M674" s="148"/>
      <c r="N674" s="148"/>
      <c r="O674" s="148"/>
      <c r="P674" s="148"/>
      <c r="Q674" s="148"/>
      <c r="R674" s="148"/>
      <c r="S674" s="156"/>
      <c r="T674" s="156"/>
      <c r="U674" s="150"/>
      <c r="V674" s="156"/>
      <c r="W674" s="87"/>
    </row>
    <row r="675" spans="1:23" ht="21" customHeight="1" x14ac:dyDescent="0.25">
      <c r="A675" s="158"/>
      <c r="B675" s="158"/>
      <c r="C675" s="85"/>
      <c r="D675" s="156"/>
      <c r="E675" s="156"/>
      <c r="F675" s="148"/>
      <c r="G675" s="156"/>
      <c r="H675" s="148"/>
      <c r="I675" s="156"/>
      <c r="J675" s="156"/>
      <c r="K675" s="156"/>
      <c r="L675" s="148"/>
      <c r="M675" s="148"/>
      <c r="N675" s="148"/>
      <c r="O675" s="148"/>
      <c r="P675" s="148"/>
      <c r="Q675" s="148"/>
      <c r="R675" s="148"/>
      <c r="S675" s="156"/>
      <c r="T675" s="156"/>
      <c r="U675" s="150"/>
      <c r="V675" s="156"/>
      <c r="W675" s="87"/>
    </row>
    <row r="676" spans="1:23" ht="21" customHeight="1" x14ac:dyDescent="0.25">
      <c r="A676" s="158"/>
      <c r="B676" s="158"/>
      <c r="C676" s="85"/>
      <c r="D676" s="156"/>
      <c r="E676" s="156"/>
      <c r="F676" s="148"/>
      <c r="G676" s="156"/>
      <c r="H676" s="148"/>
      <c r="I676" s="156"/>
      <c r="J676" s="156"/>
      <c r="K676" s="156"/>
      <c r="L676" s="148"/>
      <c r="M676" s="148"/>
      <c r="N676" s="148"/>
      <c r="O676" s="148"/>
      <c r="P676" s="148"/>
      <c r="Q676" s="148"/>
      <c r="R676" s="148"/>
      <c r="S676" s="156"/>
      <c r="T676" s="156"/>
      <c r="U676" s="150"/>
      <c r="V676" s="156"/>
      <c r="W676" s="87"/>
    </row>
    <row r="677" spans="1:23" ht="21" customHeight="1" x14ac:dyDescent="0.25">
      <c r="A677" s="158"/>
      <c r="B677" s="158"/>
      <c r="C677" s="85"/>
      <c r="D677" s="156"/>
      <c r="E677" s="156"/>
      <c r="F677" s="148"/>
      <c r="G677" s="156"/>
      <c r="H677" s="148"/>
      <c r="I677" s="156"/>
      <c r="J677" s="156"/>
      <c r="K677" s="156"/>
      <c r="L677" s="148"/>
      <c r="M677" s="148"/>
      <c r="N677" s="148"/>
      <c r="O677" s="148"/>
      <c r="P677" s="148"/>
      <c r="Q677" s="148"/>
      <c r="R677" s="148"/>
      <c r="S677" s="156"/>
      <c r="T677" s="156"/>
      <c r="U677" s="150"/>
      <c r="V677" s="156"/>
      <c r="W677" s="87"/>
    </row>
    <row r="678" spans="1:23" ht="21" customHeight="1" x14ac:dyDescent="0.25">
      <c r="A678" s="158"/>
      <c r="B678" s="158"/>
      <c r="C678" s="85"/>
      <c r="D678" s="156"/>
      <c r="E678" s="156"/>
      <c r="F678" s="148"/>
      <c r="G678" s="156"/>
      <c r="H678" s="148"/>
      <c r="I678" s="156"/>
      <c r="J678" s="156"/>
      <c r="K678" s="156"/>
      <c r="L678" s="148"/>
      <c r="M678" s="148"/>
      <c r="N678" s="148"/>
      <c r="O678" s="148"/>
      <c r="P678" s="148"/>
      <c r="Q678" s="148"/>
      <c r="R678" s="148"/>
      <c r="S678" s="156"/>
      <c r="T678" s="156"/>
      <c r="U678" s="150"/>
      <c r="V678" s="156"/>
      <c r="W678" s="87"/>
    </row>
    <row r="679" spans="1:23" ht="21" customHeight="1" x14ac:dyDescent="0.25">
      <c r="A679" s="158"/>
      <c r="B679" s="158"/>
      <c r="C679" s="85"/>
      <c r="D679" s="156"/>
      <c r="E679" s="156"/>
      <c r="F679" s="148"/>
      <c r="G679" s="156"/>
      <c r="H679" s="148"/>
      <c r="I679" s="156"/>
      <c r="J679" s="156"/>
      <c r="K679" s="156"/>
      <c r="L679" s="148"/>
      <c r="M679" s="148"/>
      <c r="N679" s="148"/>
      <c r="O679" s="148"/>
      <c r="P679" s="148"/>
      <c r="Q679" s="148"/>
      <c r="R679" s="148"/>
      <c r="S679" s="156"/>
      <c r="T679" s="156"/>
      <c r="U679" s="150"/>
      <c r="V679" s="156"/>
      <c r="W679" s="87"/>
    </row>
    <row r="680" spans="1:23" ht="21" customHeight="1" x14ac:dyDescent="0.25">
      <c r="A680" s="158"/>
      <c r="B680" s="158"/>
      <c r="C680" s="85"/>
      <c r="D680" s="156"/>
      <c r="E680" s="156"/>
      <c r="F680" s="148"/>
      <c r="G680" s="156"/>
      <c r="H680" s="148"/>
      <c r="I680" s="156"/>
      <c r="J680" s="156"/>
      <c r="K680" s="156"/>
      <c r="L680" s="148"/>
      <c r="M680" s="148"/>
      <c r="N680" s="148"/>
      <c r="O680" s="148"/>
      <c r="P680" s="148"/>
      <c r="Q680" s="148"/>
      <c r="R680" s="148"/>
      <c r="S680" s="156"/>
      <c r="T680" s="156"/>
      <c r="U680" s="150"/>
      <c r="V680" s="156"/>
      <c r="W680" s="87"/>
    </row>
    <row r="681" spans="1:23" ht="21" customHeight="1" x14ac:dyDescent="0.25">
      <c r="A681" s="158"/>
      <c r="B681" s="158"/>
      <c r="C681" s="85"/>
      <c r="D681" s="156"/>
      <c r="E681" s="156"/>
      <c r="F681" s="148"/>
      <c r="G681" s="156"/>
      <c r="H681" s="148"/>
      <c r="I681" s="156"/>
      <c r="J681" s="156"/>
      <c r="K681" s="156"/>
      <c r="L681" s="148"/>
      <c r="M681" s="148"/>
      <c r="N681" s="148"/>
      <c r="O681" s="148"/>
      <c r="P681" s="148"/>
      <c r="Q681" s="148"/>
      <c r="R681" s="148"/>
      <c r="S681" s="156"/>
      <c r="T681" s="156"/>
      <c r="U681" s="150"/>
      <c r="V681" s="156"/>
      <c r="W681" s="87"/>
    </row>
    <row r="682" spans="1:23" ht="21" customHeight="1" x14ac:dyDescent="0.25">
      <c r="A682" s="158"/>
      <c r="B682" s="158"/>
      <c r="C682" s="85"/>
      <c r="D682" s="156"/>
      <c r="E682" s="156"/>
      <c r="F682" s="148"/>
      <c r="G682" s="156"/>
      <c r="H682" s="148"/>
      <c r="I682" s="156"/>
      <c r="J682" s="156"/>
      <c r="K682" s="156"/>
      <c r="L682" s="148"/>
      <c r="M682" s="148"/>
      <c r="N682" s="148"/>
      <c r="O682" s="148"/>
      <c r="P682" s="148"/>
      <c r="Q682" s="148"/>
      <c r="R682" s="148"/>
      <c r="S682" s="156"/>
      <c r="T682" s="156"/>
      <c r="U682" s="150"/>
      <c r="V682" s="156"/>
      <c r="W682" s="87"/>
    </row>
    <row r="683" spans="1:23" ht="21" customHeight="1" x14ac:dyDescent="0.25">
      <c r="A683" s="158"/>
      <c r="B683" s="158"/>
      <c r="C683" s="85"/>
      <c r="D683" s="156"/>
      <c r="E683" s="156"/>
      <c r="F683" s="148"/>
      <c r="G683" s="156"/>
      <c r="H683" s="148"/>
      <c r="I683" s="156"/>
      <c r="J683" s="156"/>
      <c r="K683" s="156"/>
      <c r="L683" s="148"/>
      <c r="M683" s="148"/>
      <c r="N683" s="148"/>
      <c r="O683" s="148"/>
      <c r="P683" s="148"/>
      <c r="Q683" s="148"/>
      <c r="R683" s="148"/>
      <c r="S683" s="156"/>
      <c r="T683" s="156"/>
      <c r="U683" s="150"/>
      <c r="V683" s="156"/>
      <c r="W683" s="87"/>
    </row>
    <row r="684" spans="1:23" ht="21" customHeight="1" x14ac:dyDescent="0.25">
      <c r="A684" s="158"/>
      <c r="B684" s="158"/>
      <c r="C684" s="85"/>
      <c r="D684" s="156"/>
      <c r="E684" s="156"/>
      <c r="F684" s="148"/>
      <c r="G684" s="156"/>
      <c r="H684" s="148"/>
      <c r="I684" s="156"/>
      <c r="J684" s="156"/>
      <c r="K684" s="156"/>
      <c r="L684" s="148"/>
      <c r="M684" s="148"/>
      <c r="N684" s="148"/>
      <c r="O684" s="148"/>
      <c r="P684" s="148"/>
      <c r="Q684" s="148"/>
      <c r="R684" s="148"/>
      <c r="S684" s="156"/>
      <c r="T684" s="156"/>
      <c r="U684" s="150"/>
      <c r="V684" s="156"/>
      <c r="W684" s="87"/>
    </row>
    <row r="685" spans="1:23" ht="21" customHeight="1" x14ac:dyDescent="0.25">
      <c r="A685" s="158"/>
      <c r="B685" s="158"/>
      <c r="C685" s="85"/>
      <c r="D685" s="156"/>
      <c r="E685" s="156"/>
      <c r="F685" s="148"/>
      <c r="G685" s="156"/>
      <c r="H685" s="148"/>
      <c r="I685" s="156"/>
      <c r="J685" s="156"/>
      <c r="K685" s="156"/>
      <c r="L685" s="148"/>
      <c r="M685" s="148"/>
      <c r="N685" s="148"/>
      <c r="O685" s="148"/>
      <c r="P685" s="148"/>
      <c r="Q685" s="148"/>
      <c r="R685" s="148"/>
      <c r="S685" s="156"/>
      <c r="T685" s="156"/>
      <c r="U685" s="150"/>
      <c r="V685" s="156"/>
      <c r="W685" s="87"/>
    </row>
    <row r="686" spans="1:23" ht="21" customHeight="1" x14ac:dyDescent="0.25">
      <c r="A686" s="158"/>
      <c r="B686" s="158"/>
      <c r="C686" s="85"/>
      <c r="D686" s="156"/>
      <c r="E686" s="156"/>
      <c r="F686" s="148"/>
      <c r="G686" s="156"/>
      <c r="H686" s="148"/>
      <c r="I686" s="156"/>
      <c r="J686" s="156"/>
      <c r="K686" s="156"/>
      <c r="L686" s="148"/>
      <c r="M686" s="148"/>
      <c r="N686" s="148"/>
      <c r="O686" s="148"/>
      <c r="P686" s="148"/>
      <c r="Q686" s="148"/>
      <c r="R686" s="148"/>
      <c r="S686" s="156"/>
      <c r="T686" s="156"/>
      <c r="U686" s="150"/>
      <c r="V686" s="156"/>
      <c r="W686" s="87"/>
    </row>
    <row r="687" spans="1:23" ht="21" customHeight="1" x14ac:dyDescent="0.25">
      <c r="A687" s="158"/>
      <c r="B687" s="158"/>
      <c r="C687" s="85"/>
      <c r="D687" s="156"/>
      <c r="E687" s="156"/>
      <c r="F687" s="148"/>
      <c r="G687" s="156"/>
      <c r="H687" s="148"/>
      <c r="I687" s="156"/>
      <c r="J687" s="156"/>
      <c r="K687" s="156"/>
      <c r="L687" s="148"/>
      <c r="M687" s="148"/>
      <c r="N687" s="148"/>
      <c r="O687" s="148"/>
      <c r="P687" s="148"/>
      <c r="Q687" s="148"/>
      <c r="R687" s="148"/>
      <c r="S687" s="156"/>
      <c r="T687" s="156"/>
      <c r="U687" s="150"/>
      <c r="V687" s="156"/>
      <c r="W687" s="87"/>
    </row>
    <row r="688" spans="1:23" ht="21" customHeight="1" x14ac:dyDescent="0.25">
      <c r="A688" s="158"/>
      <c r="B688" s="158"/>
      <c r="C688" s="85"/>
      <c r="D688" s="156"/>
      <c r="E688" s="156"/>
      <c r="F688" s="148"/>
      <c r="G688" s="156"/>
      <c r="H688" s="148"/>
      <c r="I688" s="156"/>
      <c r="J688" s="156"/>
      <c r="K688" s="156"/>
      <c r="L688" s="148"/>
      <c r="M688" s="148"/>
      <c r="N688" s="148"/>
      <c r="O688" s="148"/>
      <c r="P688" s="148"/>
      <c r="Q688" s="148"/>
      <c r="R688" s="148"/>
      <c r="S688" s="156"/>
      <c r="T688" s="156"/>
      <c r="U688" s="150"/>
      <c r="V688" s="156"/>
      <c r="W688" s="87"/>
    </row>
    <row r="689" spans="1:23" ht="21" customHeight="1" x14ac:dyDescent="0.25">
      <c r="A689" s="158"/>
      <c r="B689" s="158"/>
      <c r="C689" s="85"/>
      <c r="D689" s="156"/>
      <c r="E689" s="156"/>
      <c r="F689" s="148"/>
      <c r="G689" s="156"/>
      <c r="H689" s="148"/>
      <c r="I689" s="156"/>
      <c r="J689" s="156"/>
      <c r="K689" s="156"/>
      <c r="L689" s="148"/>
      <c r="M689" s="148"/>
      <c r="N689" s="148"/>
      <c r="O689" s="148"/>
      <c r="P689" s="148"/>
      <c r="Q689" s="148"/>
      <c r="R689" s="148"/>
      <c r="S689" s="156"/>
      <c r="T689" s="156"/>
      <c r="U689" s="150"/>
      <c r="V689" s="156"/>
      <c r="W689" s="87"/>
    </row>
    <row r="690" spans="1:23" ht="21" customHeight="1" x14ac:dyDescent="0.25">
      <c r="A690" s="158"/>
      <c r="B690" s="158"/>
      <c r="C690" s="85"/>
      <c r="D690" s="156"/>
      <c r="E690" s="156"/>
      <c r="F690" s="148"/>
      <c r="G690" s="156"/>
      <c r="H690" s="148"/>
      <c r="I690" s="156"/>
      <c r="J690" s="156"/>
      <c r="K690" s="156"/>
      <c r="L690" s="148"/>
      <c r="M690" s="148"/>
      <c r="N690" s="148"/>
      <c r="O690" s="148"/>
      <c r="P690" s="148"/>
      <c r="Q690" s="148"/>
      <c r="R690" s="148"/>
      <c r="S690" s="156"/>
      <c r="T690" s="156"/>
      <c r="U690" s="150"/>
      <c r="V690" s="156"/>
      <c r="W690" s="87"/>
    </row>
    <row r="691" spans="1:23" ht="21" customHeight="1" x14ac:dyDescent="0.25">
      <c r="A691" s="158"/>
      <c r="B691" s="158"/>
      <c r="C691" s="85"/>
      <c r="D691" s="156"/>
      <c r="E691" s="156"/>
      <c r="F691" s="148"/>
      <c r="G691" s="156"/>
      <c r="H691" s="148"/>
      <c r="I691" s="156"/>
      <c r="J691" s="156"/>
      <c r="K691" s="156"/>
      <c r="L691" s="148"/>
      <c r="M691" s="148"/>
      <c r="N691" s="148"/>
      <c r="O691" s="148"/>
      <c r="P691" s="148"/>
      <c r="Q691" s="148"/>
      <c r="R691" s="148"/>
      <c r="S691" s="156"/>
      <c r="T691" s="156"/>
      <c r="U691" s="150"/>
      <c r="V691" s="156"/>
      <c r="W691" s="87"/>
    </row>
    <row r="692" spans="1:23" ht="21" customHeight="1" x14ac:dyDescent="0.25">
      <c r="A692" s="158"/>
      <c r="B692" s="158"/>
      <c r="C692" s="85"/>
      <c r="D692" s="156"/>
      <c r="E692" s="156"/>
      <c r="F692" s="148"/>
      <c r="G692" s="156"/>
      <c r="H692" s="148"/>
      <c r="I692" s="156"/>
      <c r="J692" s="156"/>
      <c r="K692" s="156"/>
      <c r="L692" s="148"/>
      <c r="M692" s="148"/>
      <c r="N692" s="148"/>
      <c r="O692" s="148"/>
      <c r="P692" s="148"/>
      <c r="Q692" s="148"/>
      <c r="R692" s="148"/>
      <c r="S692" s="156"/>
      <c r="T692" s="156"/>
      <c r="U692" s="150"/>
      <c r="V692" s="156"/>
      <c r="W692" s="87"/>
    </row>
    <row r="693" spans="1:23" ht="21" customHeight="1" x14ac:dyDescent="0.25">
      <c r="A693" s="158"/>
      <c r="B693" s="158"/>
      <c r="C693" s="85"/>
      <c r="D693" s="156"/>
      <c r="E693" s="156"/>
      <c r="F693" s="148"/>
      <c r="G693" s="156"/>
      <c r="H693" s="148"/>
      <c r="I693" s="156"/>
      <c r="J693" s="156"/>
      <c r="K693" s="156"/>
      <c r="L693" s="148"/>
      <c r="M693" s="148"/>
      <c r="N693" s="148"/>
      <c r="O693" s="148"/>
      <c r="P693" s="148"/>
      <c r="Q693" s="148"/>
      <c r="R693" s="148"/>
      <c r="S693" s="156"/>
      <c r="T693" s="156"/>
      <c r="U693" s="150"/>
      <c r="V693" s="156"/>
      <c r="W693" s="87"/>
    </row>
    <row r="694" spans="1:23" ht="21" customHeight="1" x14ac:dyDescent="0.25">
      <c r="A694" s="158"/>
      <c r="B694" s="158"/>
      <c r="C694" s="85"/>
      <c r="D694" s="156"/>
      <c r="E694" s="156"/>
      <c r="F694" s="148"/>
      <c r="G694" s="156"/>
      <c r="H694" s="148"/>
      <c r="I694" s="156"/>
      <c r="J694" s="156"/>
      <c r="K694" s="156"/>
      <c r="L694" s="148"/>
      <c r="M694" s="148"/>
      <c r="N694" s="148"/>
      <c r="O694" s="148"/>
      <c r="P694" s="148"/>
      <c r="Q694" s="148"/>
      <c r="R694" s="148"/>
      <c r="S694" s="156"/>
      <c r="T694" s="156"/>
      <c r="U694" s="150"/>
      <c r="V694" s="156"/>
      <c r="W694" s="87"/>
    </row>
    <row r="695" spans="1:23" ht="21" customHeight="1" x14ac:dyDescent="0.25">
      <c r="A695" s="158"/>
      <c r="B695" s="158"/>
      <c r="C695" s="85"/>
      <c r="D695" s="156"/>
      <c r="E695" s="156"/>
      <c r="F695" s="148"/>
      <c r="G695" s="156"/>
      <c r="H695" s="148"/>
      <c r="I695" s="156"/>
      <c r="J695" s="156"/>
      <c r="K695" s="156"/>
      <c r="L695" s="148"/>
      <c r="M695" s="148"/>
      <c r="N695" s="148"/>
      <c r="O695" s="148"/>
      <c r="P695" s="148"/>
      <c r="Q695" s="148"/>
      <c r="R695" s="148"/>
      <c r="S695" s="156"/>
      <c r="T695" s="156"/>
      <c r="U695" s="150"/>
      <c r="V695" s="156"/>
      <c r="W695" s="87"/>
    </row>
    <row r="696" spans="1:23" ht="21" customHeight="1" x14ac:dyDescent="0.25">
      <c r="A696" s="158"/>
      <c r="B696" s="158"/>
      <c r="C696" s="85"/>
      <c r="D696" s="156"/>
      <c r="E696" s="156"/>
      <c r="F696" s="148"/>
      <c r="G696" s="156"/>
      <c r="H696" s="148"/>
      <c r="I696" s="156"/>
      <c r="J696" s="156"/>
      <c r="K696" s="156"/>
      <c r="L696" s="148"/>
      <c r="M696" s="148"/>
      <c r="N696" s="148"/>
      <c r="O696" s="148"/>
      <c r="P696" s="148"/>
      <c r="Q696" s="148"/>
      <c r="R696" s="148"/>
      <c r="S696" s="156"/>
      <c r="T696" s="156"/>
      <c r="U696" s="150"/>
      <c r="V696" s="156"/>
      <c r="W696" s="87"/>
    </row>
    <row r="697" spans="1:23" ht="21" customHeight="1" x14ac:dyDescent="0.25">
      <c r="A697" s="158"/>
      <c r="B697" s="158"/>
      <c r="C697" s="85"/>
      <c r="D697" s="156"/>
      <c r="E697" s="156"/>
      <c r="F697" s="148"/>
      <c r="G697" s="156"/>
      <c r="H697" s="148"/>
      <c r="I697" s="156"/>
      <c r="J697" s="156"/>
      <c r="K697" s="156"/>
      <c r="L697" s="148"/>
      <c r="M697" s="148"/>
      <c r="N697" s="148"/>
      <c r="O697" s="148"/>
      <c r="P697" s="148"/>
      <c r="Q697" s="148"/>
      <c r="R697" s="148"/>
      <c r="S697" s="156"/>
      <c r="T697" s="156"/>
      <c r="U697" s="150"/>
      <c r="V697" s="156"/>
      <c r="W697" s="87"/>
    </row>
    <row r="698" spans="1:23" ht="21" customHeight="1" x14ac:dyDescent="0.25">
      <c r="A698" s="158"/>
      <c r="B698" s="158"/>
      <c r="C698" s="85"/>
      <c r="D698" s="156"/>
      <c r="E698" s="156"/>
      <c r="F698" s="148"/>
      <c r="G698" s="156"/>
      <c r="H698" s="148"/>
      <c r="I698" s="156"/>
      <c r="J698" s="156"/>
      <c r="K698" s="156"/>
      <c r="L698" s="148"/>
      <c r="M698" s="148"/>
      <c r="N698" s="148"/>
      <c r="O698" s="148"/>
      <c r="P698" s="148"/>
      <c r="Q698" s="148"/>
      <c r="R698" s="148"/>
      <c r="S698" s="156"/>
      <c r="T698" s="156"/>
      <c r="U698" s="150"/>
      <c r="V698" s="156"/>
      <c r="W698" s="87"/>
    </row>
    <row r="699" spans="1:23" ht="21" customHeight="1" x14ac:dyDescent="0.25">
      <c r="A699" s="158"/>
      <c r="B699" s="158"/>
      <c r="C699" s="85"/>
      <c r="D699" s="156"/>
      <c r="E699" s="156"/>
      <c r="F699" s="148"/>
      <c r="G699" s="156"/>
      <c r="H699" s="148"/>
      <c r="I699" s="156"/>
      <c r="J699" s="156"/>
      <c r="K699" s="156"/>
      <c r="L699" s="148"/>
      <c r="M699" s="148"/>
      <c r="N699" s="148"/>
      <c r="O699" s="148"/>
      <c r="P699" s="148"/>
      <c r="Q699" s="148"/>
      <c r="R699" s="148"/>
      <c r="S699" s="156"/>
      <c r="T699" s="156"/>
      <c r="U699" s="150"/>
      <c r="V699" s="156"/>
      <c r="W699" s="87"/>
    </row>
    <row r="700" spans="1:23" ht="21" customHeight="1" x14ac:dyDescent="0.25">
      <c r="A700" s="158"/>
      <c r="B700" s="158"/>
      <c r="C700" s="85"/>
      <c r="D700" s="156"/>
      <c r="E700" s="156"/>
      <c r="F700" s="148"/>
      <c r="G700" s="156"/>
      <c r="H700" s="148"/>
      <c r="I700" s="156"/>
      <c r="J700" s="156"/>
      <c r="K700" s="156"/>
      <c r="L700" s="148"/>
      <c r="M700" s="148"/>
      <c r="N700" s="148"/>
      <c r="O700" s="148"/>
      <c r="P700" s="148"/>
      <c r="Q700" s="148"/>
      <c r="R700" s="148"/>
      <c r="S700" s="156"/>
      <c r="T700" s="156"/>
      <c r="U700" s="150"/>
      <c r="V700" s="156"/>
      <c r="W700" s="87"/>
    </row>
    <row r="701" spans="1:23" ht="21" customHeight="1" x14ac:dyDescent="0.25">
      <c r="A701" s="158"/>
      <c r="B701" s="158"/>
      <c r="C701" s="85"/>
      <c r="D701" s="156"/>
      <c r="E701" s="156"/>
      <c r="F701" s="148"/>
      <c r="G701" s="156"/>
      <c r="H701" s="148"/>
      <c r="I701" s="156"/>
      <c r="J701" s="156"/>
      <c r="K701" s="156"/>
      <c r="L701" s="148"/>
      <c r="M701" s="148"/>
      <c r="N701" s="148"/>
      <c r="O701" s="148"/>
      <c r="P701" s="148"/>
      <c r="Q701" s="148"/>
      <c r="R701" s="148"/>
      <c r="S701" s="156"/>
      <c r="T701" s="156"/>
      <c r="U701" s="150"/>
      <c r="V701" s="156"/>
      <c r="W701" s="87"/>
    </row>
    <row r="702" spans="1:23" ht="21" customHeight="1" x14ac:dyDescent="0.25">
      <c r="A702" s="158"/>
      <c r="B702" s="158"/>
      <c r="C702" s="85"/>
      <c r="D702" s="156"/>
      <c r="E702" s="156"/>
      <c r="F702" s="148"/>
      <c r="G702" s="156"/>
      <c r="H702" s="148"/>
      <c r="I702" s="156"/>
      <c r="J702" s="156"/>
      <c r="K702" s="156"/>
      <c r="L702" s="148"/>
      <c r="M702" s="148"/>
      <c r="N702" s="148"/>
      <c r="O702" s="148"/>
      <c r="P702" s="148"/>
      <c r="Q702" s="148"/>
      <c r="R702" s="148"/>
      <c r="S702" s="156"/>
      <c r="T702" s="156"/>
      <c r="U702" s="150"/>
      <c r="V702" s="156"/>
      <c r="W702" s="87"/>
    </row>
    <row r="703" spans="1:23" ht="21" customHeight="1" x14ac:dyDescent="0.25">
      <c r="A703" s="158"/>
      <c r="B703" s="158"/>
      <c r="C703" s="85"/>
      <c r="D703" s="158"/>
      <c r="E703" s="158"/>
      <c r="F703" s="87"/>
      <c r="G703" s="158"/>
      <c r="H703" s="87"/>
      <c r="I703" s="158"/>
      <c r="J703" s="158"/>
      <c r="K703" s="158"/>
      <c r="L703" s="87"/>
      <c r="M703" s="87"/>
      <c r="N703" s="87"/>
      <c r="O703" s="87"/>
      <c r="P703" s="87"/>
      <c r="Q703" s="87"/>
      <c r="R703" s="87"/>
      <c r="S703" s="158"/>
      <c r="T703" s="158"/>
      <c r="U703" s="88"/>
      <c r="V703" s="158"/>
      <c r="W703" s="87"/>
    </row>
    <row r="704" spans="1:23" ht="21" customHeight="1" x14ac:dyDescent="0.25">
      <c r="A704" s="158"/>
      <c r="B704" s="158"/>
      <c r="C704" s="85"/>
      <c r="D704" s="158"/>
      <c r="E704" s="158"/>
      <c r="F704" s="87"/>
      <c r="G704" s="158"/>
      <c r="H704" s="87"/>
      <c r="I704" s="158"/>
      <c r="J704" s="158"/>
      <c r="K704" s="158"/>
      <c r="L704" s="87"/>
      <c r="M704" s="87"/>
      <c r="N704" s="87"/>
      <c r="O704" s="87"/>
      <c r="P704" s="87"/>
      <c r="Q704" s="87"/>
      <c r="R704" s="87"/>
      <c r="S704" s="158"/>
      <c r="T704" s="158"/>
      <c r="U704" s="88"/>
      <c r="V704" s="158"/>
      <c r="W704" s="87"/>
    </row>
    <row r="705" spans="1:23" ht="21" customHeight="1" x14ac:dyDescent="0.25">
      <c r="A705" s="158"/>
      <c r="B705" s="158"/>
      <c r="C705" s="85"/>
      <c r="D705" s="158"/>
      <c r="E705" s="158"/>
      <c r="F705" s="87"/>
      <c r="G705" s="158"/>
      <c r="H705" s="87"/>
      <c r="I705" s="158"/>
      <c r="J705" s="158"/>
      <c r="K705" s="158"/>
      <c r="L705" s="87"/>
      <c r="M705" s="87"/>
      <c r="N705" s="87"/>
      <c r="O705" s="87"/>
      <c r="P705" s="87"/>
      <c r="Q705" s="87"/>
      <c r="R705" s="87"/>
      <c r="S705" s="158"/>
      <c r="T705" s="158"/>
      <c r="U705" s="88"/>
      <c r="V705" s="158"/>
      <c r="W705" s="87"/>
    </row>
    <row r="706" spans="1:23" ht="21" customHeight="1" x14ac:dyDescent="0.25">
      <c r="A706" s="158"/>
      <c r="B706" s="158"/>
      <c r="C706" s="85"/>
      <c r="D706" s="158"/>
      <c r="E706" s="158"/>
      <c r="F706" s="87"/>
      <c r="G706" s="158"/>
      <c r="H706" s="87"/>
      <c r="I706" s="158"/>
      <c r="J706" s="158"/>
      <c r="K706" s="158"/>
      <c r="L706" s="87"/>
      <c r="M706" s="87"/>
      <c r="N706" s="87"/>
      <c r="O706" s="87"/>
      <c r="P706" s="87"/>
      <c r="Q706" s="87"/>
      <c r="R706" s="87"/>
      <c r="S706" s="158"/>
      <c r="T706" s="158"/>
      <c r="U706" s="88"/>
      <c r="V706" s="158"/>
      <c r="W706" s="87"/>
    </row>
    <row r="707" spans="1:23" ht="21" customHeight="1" x14ac:dyDescent="0.25">
      <c r="A707" s="158"/>
      <c r="B707" s="158"/>
      <c r="C707" s="85"/>
      <c r="D707" s="158"/>
      <c r="E707" s="158"/>
      <c r="F707" s="87"/>
      <c r="G707" s="158"/>
      <c r="H707" s="87"/>
      <c r="I707" s="158"/>
      <c r="J707" s="158"/>
      <c r="K707" s="158"/>
      <c r="L707" s="87"/>
      <c r="M707" s="87"/>
      <c r="N707" s="87"/>
      <c r="O707" s="87"/>
      <c r="P707" s="87"/>
      <c r="Q707" s="87"/>
      <c r="R707" s="87"/>
      <c r="S707" s="158"/>
      <c r="T707" s="158"/>
      <c r="U707" s="88"/>
      <c r="V707" s="158"/>
      <c r="W707" s="87"/>
    </row>
    <row r="708" spans="1:23" ht="21" customHeight="1" x14ac:dyDescent="0.25">
      <c r="A708" s="158"/>
      <c r="B708" s="158"/>
      <c r="C708" s="85"/>
      <c r="D708" s="158"/>
      <c r="E708" s="158"/>
      <c r="F708" s="87"/>
      <c r="G708" s="158"/>
      <c r="H708" s="87"/>
      <c r="I708" s="158"/>
      <c r="J708" s="158"/>
      <c r="K708" s="158"/>
      <c r="L708" s="87"/>
      <c r="M708" s="87"/>
      <c r="N708" s="87"/>
      <c r="O708" s="87"/>
      <c r="P708" s="87"/>
      <c r="Q708" s="87"/>
      <c r="R708" s="87"/>
      <c r="S708" s="158"/>
      <c r="T708" s="158"/>
      <c r="U708" s="88"/>
      <c r="V708" s="158"/>
      <c r="W708" s="87"/>
    </row>
    <row r="709" spans="1:23" ht="21" customHeight="1" x14ac:dyDescent="0.25">
      <c r="A709" s="158"/>
      <c r="B709" s="158"/>
      <c r="C709" s="85"/>
      <c r="D709" s="158"/>
      <c r="E709" s="158"/>
      <c r="F709" s="87"/>
      <c r="G709" s="158"/>
      <c r="H709" s="87"/>
      <c r="I709" s="158"/>
      <c r="J709" s="158"/>
      <c r="K709" s="158"/>
      <c r="L709" s="87"/>
      <c r="M709" s="87"/>
      <c r="N709" s="87"/>
      <c r="O709" s="87"/>
      <c r="P709" s="87"/>
      <c r="Q709" s="87"/>
      <c r="R709" s="87"/>
      <c r="S709" s="158"/>
      <c r="T709" s="158"/>
      <c r="U709" s="88"/>
      <c r="V709" s="158"/>
      <c r="W709" s="87"/>
    </row>
    <row r="710" spans="1:23" ht="21" customHeight="1" x14ac:dyDescent="0.25">
      <c r="A710" s="158"/>
      <c r="B710" s="158"/>
      <c r="C710" s="85"/>
      <c r="D710" s="158"/>
      <c r="E710" s="158"/>
      <c r="F710" s="87"/>
      <c r="G710" s="158"/>
      <c r="H710" s="87"/>
      <c r="I710" s="158"/>
      <c r="J710" s="158"/>
      <c r="K710" s="158"/>
      <c r="L710" s="87"/>
      <c r="M710" s="87"/>
      <c r="N710" s="87"/>
      <c r="O710" s="87"/>
      <c r="P710" s="87"/>
      <c r="Q710" s="87"/>
      <c r="R710" s="87"/>
      <c r="S710" s="158"/>
      <c r="T710" s="158"/>
      <c r="U710" s="88"/>
      <c r="V710" s="158"/>
      <c r="W710" s="87"/>
    </row>
    <row r="711" spans="1:23" ht="21" customHeight="1" x14ac:dyDescent="0.25">
      <c r="A711" s="158"/>
      <c r="B711" s="158"/>
      <c r="C711" s="85"/>
      <c r="D711" s="158"/>
      <c r="E711" s="158"/>
      <c r="F711" s="87"/>
      <c r="G711" s="158"/>
      <c r="H711" s="87"/>
      <c r="I711" s="158"/>
      <c r="J711" s="158"/>
      <c r="K711" s="158"/>
      <c r="L711" s="87"/>
      <c r="M711" s="87"/>
      <c r="N711" s="87"/>
      <c r="O711" s="87"/>
      <c r="P711" s="87"/>
      <c r="Q711" s="87"/>
      <c r="R711" s="87"/>
      <c r="S711" s="158"/>
      <c r="T711" s="158"/>
      <c r="U711" s="88"/>
      <c r="V711" s="158"/>
      <c r="W711" s="87"/>
    </row>
    <row r="712" spans="1:23" ht="21" customHeight="1" x14ac:dyDescent="0.25">
      <c r="A712" s="158"/>
      <c r="B712" s="158"/>
      <c r="C712" s="85"/>
      <c r="D712" s="158"/>
      <c r="E712" s="158"/>
      <c r="F712" s="87"/>
      <c r="G712" s="158"/>
      <c r="H712" s="87"/>
      <c r="I712" s="158"/>
      <c r="J712" s="158"/>
      <c r="K712" s="158"/>
      <c r="L712" s="87"/>
      <c r="M712" s="87"/>
      <c r="N712" s="87"/>
      <c r="O712" s="87"/>
      <c r="P712" s="87"/>
      <c r="Q712" s="87"/>
      <c r="R712" s="87"/>
      <c r="S712" s="158"/>
      <c r="T712" s="158"/>
      <c r="U712" s="88"/>
      <c r="V712" s="158"/>
      <c r="W712" s="87"/>
    </row>
    <row r="713" spans="1:23" ht="21" customHeight="1" x14ac:dyDescent="0.25">
      <c r="A713" s="158"/>
      <c r="B713" s="158"/>
      <c r="C713" s="85"/>
      <c r="D713" s="158"/>
      <c r="E713" s="158"/>
      <c r="F713" s="87"/>
      <c r="G713" s="158"/>
      <c r="H713" s="87"/>
      <c r="I713" s="158"/>
      <c r="J713" s="158"/>
      <c r="K713" s="158"/>
      <c r="L713" s="87"/>
      <c r="M713" s="87"/>
      <c r="N713" s="87"/>
      <c r="O713" s="87"/>
      <c r="P713" s="87"/>
      <c r="Q713" s="87"/>
      <c r="R713" s="87"/>
      <c r="S713" s="158"/>
      <c r="T713" s="158"/>
      <c r="U713" s="88"/>
      <c r="V713" s="158"/>
      <c r="W713" s="87"/>
    </row>
    <row r="714" spans="1:23" ht="21" customHeight="1" x14ac:dyDescent="0.25">
      <c r="A714" s="158"/>
      <c r="B714" s="158"/>
      <c r="C714" s="85"/>
      <c r="D714" s="158"/>
      <c r="E714" s="158"/>
      <c r="F714" s="87"/>
      <c r="G714" s="158"/>
      <c r="H714" s="87"/>
      <c r="I714" s="158"/>
      <c r="J714" s="158"/>
      <c r="K714" s="158"/>
      <c r="L714" s="87"/>
      <c r="M714" s="87"/>
      <c r="N714" s="87"/>
      <c r="O714" s="87"/>
      <c r="P714" s="87"/>
      <c r="Q714" s="87"/>
      <c r="R714" s="87"/>
      <c r="S714" s="158"/>
      <c r="T714" s="158"/>
      <c r="U714" s="88"/>
      <c r="V714" s="158"/>
      <c r="W714" s="87"/>
    </row>
    <row r="715" spans="1:23" ht="21" customHeight="1" x14ac:dyDescent="0.25">
      <c r="A715" s="158"/>
      <c r="B715" s="158"/>
      <c r="C715" s="85"/>
      <c r="D715" s="158"/>
      <c r="E715" s="158"/>
      <c r="F715" s="87"/>
      <c r="G715" s="158"/>
      <c r="H715" s="87"/>
      <c r="I715" s="158"/>
      <c r="J715" s="158"/>
      <c r="K715" s="158"/>
      <c r="L715" s="87"/>
      <c r="M715" s="87"/>
      <c r="N715" s="87"/>
      <c r="O715" s="87"/>
      <c r="P715" s="87"/>
      <c r="Q715" s="87"/>
      <c r="R715" s="87"/>
      <c r="S715" s="158"/>
      <c r="T715" s="158"/>
      <c r="U715" s="88"/>
      <c r="V715" s="158"/>
      <c r="W715" s="87"/>
    </row>
    <row r="716" spans="1:23" ht="21" customHeight="1" x14ac:dyDescent="0.25">
      <c r="A716" s="158"/>
      <c r="B716" s="158"/>
      <c r="C716" s="85"/>
      <c r="D716" s="158"/>
      <c r="E716" s="158"/>
      <c r="F716" s="87"/>
      <c r="G716" s="158"/>
      <c r="H716" s="87"/>
      <c r="I716" s="158"/>
      <c r="J716" s="158"/>
      <c r="K716" s="158"/>
      <c r="L716" s="87"/>
      <c r="M716" s="87"/>
      <c r="N716" s="87"/>
      <c r="O716" s="87"/>
      <c r="P716" s="87"/>
      <c r="Q716" s="87"/>
      <c r="R716" s="87"/>
      <c r="S716" s="158"/>
      <c r="T716" s="158"/>
      <c r="U716" s="88"/>
      <c r="V716" s="158"/>
      <c r="W716" s="87"/>
    </row>
    <row r="717" spans="1:23" ht="21" customHeight="1" x14ac:dyDescent="0.25">
      <c r="A717" s="158"/>
      <c r="B717" s="158"/>
      <c r="C717" s="85"/>
      <c r="D717" s="158"/>
      <c r="E717" s="158"/>
      <c r="F717" s="87"/>
      <c r="G717" s="158"/>
      <c r="H717" s="87"/>
      <c r="I717" s="158"/>
      <c r="J717" s="158"/>
      <c r="K717" s="158"/>
      <c r="L717" s="87"/>
      <c r="M717" s="87"/>
      <c r="N717" s="87"/>
      <c r="O717" s="87"/>
      <c r="P717" s="87"/>
      <c r="Q717" s="87"/>
      <c r="R717" s="87"/>
      <c r="S717" s="158"/>
      <c r="T717" s="158"/>
      <c r="U717" s="88"/>
      <c r="V717" s="158"/>
      <c r="W717" s="87"/>
    </row>
    <row r="718" spans="1:23" ht="21" customHeight="1" x14ac:dyDescent="0.25">
      <c r="A718" s="158"/>
      <c r="B718" s="158"/>
      <c r="C718" s="85"/>
      <c r="D718" s="158"/>
      <c r="E718" s="158"/>
      <c r="F718" s="87"/>
      <c r="G718" s="158"/>
      <c r="H718" s="87"/>
      <c r="I718" s="158"/>
      <c r="J718" s="158"/>
      <c r="K718" s="158"/>
      <c r="L718" s="87"/>
      <c r="M718" s="87"/>
      <c r="N718" s="87"/>
      <c r="O718" s="87"/>
      <c r="P718" s="87"/>
      <c r="Q718" s="87"/>
      <c r="R718" s="87"/>
      <c r="S718" s="158"/>
      <c r="T718" s="158"/>
      <c r="U718" s="88"/>
      <c r="V718" s="158"/>
      <c r="W718" s="87"/>
    </row>
    <row r="719" spans="1:23" ht="21" customHeight="1" x14ac:dyDescent="0.25">
      <c r="A719" s="158"/>
      <c r="B719" s="158"/>
      <c r="C719" s="85"/>
      <c r="D719" s="158"/>
      <c r="E719" s="158"/>
      <c r="F719" s="87"/>
      <c r="G719" s="158"/>
      <c r="H719" s="87"/>
      <c r="I719" s="158"/>
      <c r="J719" s="158"/>
      <c r="K719" s="158"/>
      <c r="L719" s="87"/>
      <c r="M719" s="87"/>
      <c r="N719" s="87"/>
      <c r="O719" s="87"/>
      <c r="P719" s="87"/>
      <c r="Q719" s="87"/>
      <c r="R719" s="87"/>
      <c r="S719" s="158"/>
      <c r="T719" s="158"/>
      <c r="U719" s="88"/>
      <c r="V719" s="158"/>
      <c r="W719" s="87"/>
    </row>
    <row r="720" spans="1:23" ht="21" customHeight="1" x14ac:dyDescent="0.25">
      <c r="A720" s="158"/>
      <c r="B720" s="158"/>
      <c r="C720" s="85"/>
      <c r="D720" s="158"/>
      <c r="E720" s="158"/>
      <c r="F720" s="87"/>
      <c r="G720" s="158"/>
      <c r="H720" s="87"/>
      <c r="I720" s="158"/>
      <c r="J720" s="158"/>
      <c r="K720" s="158"/>
      <c r="L720" s="87"/>
      <c r="M720" s="87"/>
      <c r="N720" s="87"/>
      <c r="O720" s="87"/>
      <c r="P720" s="87"/>
      <c r="Q720" s="87"/>
      <c r="R720" s="87"/>
      <c r="S720" s="158"/>
      <c r="T720" s="158"/>
      <c r="U720" s="88"/>
      <c r="V720" s="158"/>
      <c r="W720" s="87"/>
    </row>
    <row r="721" spans="1:23" ht="21" customHeight="1" x14ac:dyDescent="0.25">
      <c r="A721" s="158"/>
      <c r="B721" s="158"/>
      <c r="C721" s="85"/>
      <c r="D721" s="158"/>
      <c r="E721" s="158"/>
      <c r="F721" s="87"/>
      <c r="G721" s="158"/>
      <c r="H721" s="87"/>
      <c r="I721" s="158"/>
      <c r="J721" s="158"/>
      <c r="K721" s="158"/>
      <c r="L721" s="87"/>
      <c r="M721" s="87"/>
      <c r="N721" s="87"/>
      <c r="O721" s="87"/>
      <c r="P721" s="87"/>
      <c r="Q721" s="87"/>
      <c r="R721" s="87"/>
      <c r="S721" s="158"/>
      <c r="T721" s="158"/>
      <c r="U721" s="88"/>
      <c r="V721" s="158"/>
      <c r="W721" s="87"/>
    </row>
    <row r="722" spans="1:23" ht="21" customHeight="1" x14ac:dyDescent="0.25">
      <c r="A722" s="158"/>
      <c r="B722" s="158"/>
      <c r="C722" s="85"/>
      <c r="D722" s="158"/>
      <c r="E722" s="158"/>
      <c r="F722" s="87"/>
      <c r="G722" s="158"/>
      <c r="H722" s="87"/>
      <c r="I722" s="158"/>
      <c r="J722" s="158"/>
      <c r="K722" s="158"/>
      <c r="L722" s="87"/>
      <c r="M722" s="87"/>
      <c r="N722" s="87"/>
      <c r="O722" s="87"/>
      <c r="P722" s="87"/>
      <c r="Q722" s="87"/>
      <c r="R722" s="87"/>
      <c r="S722" s="158"/>
      <c r="T722" s="158"/>
      <c r="U722" s="88"/>
      <c r="V722" s="158"/>
      <c r="W722" s="87"/>
    </row>
    <row r="723" spans="1:23" ht="21" customHeight="1" x14ac:dyDescent="0.25">
      <c r="A723" s="158"/>
      <c r="B723" s="158"/>
      <c r="C723" s="85"/>
      <c r="D723" s="158"/>
      <c r="E723" s="158"/>
      <c r="F723" s="87"/>
      <c r="G723" s="158"/>
      <c r="H723" s="87"/>
      <c r="I723" s="158"/>
      <c r="J723" s="158"/>
      <c r="K723" s="158"/>
      <c r="L723" s="87"/>
      <c r="M723" s="87"/>
      <c r="N723" s="87"/>
      <c r="O723" s="87"/>
      <c r="P723" s="87"/>
      <c r="Q723" s="87"/>
      <c r="R723" s="87"/>
      <c r="S723" s="158"/>
      <c r="T723" s="158"/>
      <c r="U723" s="88"/>
      <c r="V723" s="158"/>
      <c r="W723" s="87"/>
    </row>
    <row r="724" spans="1:23" ht="21" customHeight="1" x14ac:dyDescent="0.25">
      <c r="A724" s="158"/>
      <c r="B724" s="158"/>
      <c r="C724" s="85"/>
      <c r="D724" s="158"/>
      <c r="E724" s="158"/>
      <c r="F724" s="87"/>
      <c r="G724" s="158"/>
      <c r="H724" s="87"/>
      <c r="I724" s="158"/>
      <c r="J724" s="158"/>
      <c r="K724" s="158"/>
      <c r="L724" s="87"/>
      <c r="M724" s="87"/>
      <c r="N724" s="87"/>
      <c r="O724" s="87"/>
      <c r="P724" s="87"/>
      <c r="Q724" s="87"/>
      <c r="R724" s="87"/>
      <c r="S724" s="158"/>
      <c r="T724" s="158"/>
      <c r="U724" s="88"/>
      <c r="V724" s="158"/>
      <c r="W724" s="87"/>
    </row>
    <row r="725" spans="1:23" ht="21" customHeight="1" x14ac:dyDescent="0.25">
      <c r="A725" s="158"/>
      <c r="B725" s="158"/>
      <c r="C725" s="85"/>
      <c r="D725" s="158"/>
      <c r="E725" s="158"/>
      <c r="F725" s="87"/>
      <c r="G725" s="158"/>
      <c r="H725" s="87"/>
      <c r="I725" s="158"/>
      <c r="J725" s="158"/>
      <c r="K725" s="158"/>
      <c r="L725" s="87"/>
      <c r="M725" s="87"/>
      <c r="N725" s="87"/>
      <c r="O725" s="87"/>
      <c r="P725" s="87"/>
      <c r="Q725" s="87"/>
      <c r="R725" s="87"/>
      <c r="S725" s="158"/>
      <c r="T725" s="158"/>
      <c r="U725" s="88"/>
      <c r="V725" s="158"/>
      <c r="W725" s="87"/>
    </row>
    <row r="726" spans="1:23" ht="21" customHeight="1" x14ac:dyDescent="0.25">
      <c r="A726" s="158"/>
      <c r="B726" s="158"/>
      <c r="C726" s="85"/>
      <c r="D726" s="158"/>
      <c r="E726" s="158"/>
      <c r="F726" s="87"/>
      <c r="G726" s="158"/>
      <c r="H726" s="87"/>
      <c r="I726" s="158"/>
      <c r="J726" s="158"/>
      <c r="K726" s="158"/>
      <c r="L726" s="87"/>
      <c r="M726" s="87"/>
      <c r="N726" s="87"/>
      <c r="O726" s="87"/>
      <c r="P726" s="87"/>
      <c r="Q726" s="87"/>
      <c r="R726" s="87"/>
      <c r="S726" s="158"/>
      <c r="T726" s="158"/>
      <c r="U726" s="88"/>
      <c r="V726" s="158"/>
      <c r="W726" s="87"/>
    </row>
    <row r="727" spans="1:23" ht="21" customHeight="1" x14ac:dyDescent="0.25">
      <c r="A727" s="158"/>
      <c r="B727" s="158"/>
      <c r="C727" s="85"/>
      <c r="D727" s="158"/>
      <c r="E727" s="158"/>
      <c r="F727" s="87"/>
      <c r="G727" s="158"/>
      <c r="H727" s="87"/>
      <c r="I727" s="158"/>
      <c r="J727" s="158"/>
      <c r="K727" s="158"/>
      <c r="L727" s="87"/>
      <c r="M727" s="87"/>
      <c r="N727" s="87"/>
      <c r="O727" s="87"/>
      <c r="P727" s="87"/>
      <c r="Q727" s="87"/>
      <c r="R727" s="87"/>
      <c r="S727" s="158"/>
      <c r="T727" s="158"/>
      <c r="U727" s="88"/>
      <c r="V727" s="158"/>
      <c r="W727" s="87"/>
    </row>
    <row r="728" spans="1:23" ht="21" customHeight="1" x14ac:dyDescent="0.25">
      <c r="A728" s="158"/>
      <c r="B728" s="158"/>
      <c r="C728" s="85"/>
      <c r="D728" s="158"/>
      <c r="E728" s="158"/>
      <c r="F728" s="87"/>
      <c r="G728" s="158"/>
      <c r="H728" s="87"/>
      <c r="I728" s="158"/>
      <c r="J728" s="158"/>
      <c r="K728" s="158"/>
      <c r="L728" s="87"/>
      <c r="M728" s="87"/>
      <c r="N728" s="87"/>
      <c r="O728" s="87"/>
      <c r="P728" s="87"/>
      <c r="Q728" s="87"/>
      <c r="R728" s="87"/>
      <c r="S728" s="158"/>
      <c r="T728" s="158"/>
      <c r="U728" s="88"/>
      <c r="V728" s="158"/>
      <c r="W728" s="87"/>
    </row>
    <row r="729" spans="1:23" ht="21" customHeight="1" x14ac:dyDescent="0.25">
      <c r="A729" s="158"/>
      <c r="B729" s="158"/>
      <c r="C729" s="85"/>
      <c r="D729" s="158"/>
      <c r="E729" s="158"/>
      <c r="F729" s="87"/>
      <c r="G729" s="158"/>
      <c r="H729" s="87"/>
      <c r="I729" s="158"/>
      <c r="J729" s="158"/>
      <c r="K729" s="158"/>
      <c r="L729" s="87"/>
      <c r="M729" s="87"/>
      <c r="N729" s="87"/>
      <c r="O729" s="87"/>
      <c r="P729" s="87"/>
      <c r="Q729" s="87"/>
      <c r="R729" s="87"/>
      <c r="S729" s="158"/>
      <c r="T729" s="158"/>
      <c r="U729" s="88"/>
      <c r="V729" s="158"/>
      <c r="W729" s="87"/>
    </row>
    <row r="730" spans="1:23" ht="21" customHeight="1" x14ac:dyDescent="0.25">
      <c r="A730" s="158"/>
      <c r="B730" s="158"/>
      <c r="C730" s="85"/>
      <c r="D730" s="158"/>
      <c r="E730" s="158"/>
      <c r="F730" s="87"/>
      <c r="G730" s="158"/>
      <c r="H730" s="87"/>
      <c r="I730" s="158"/>
      <c r="J730" s="158"/>
      <c r="K730" s="158"/>
      <c r="L730" s="87"/>
      <c r="M730" s="87"/>
      <c r="N730" s="87"/>
      <c r="O730" s="87"/>
      <c r="P730" s="87"/>
      <c r="Q730" s="87"/>
      <c r="R730" s="87"/>
      <c r="S730" s="158"/>
      <c r="T730" s="158"/>
      <c r="U730" s="88"/>
      <c r="V730" s="158"/>
      <c r="W730" s="87"/>
    </row>
    <row r="731" spans="1:23" ht="21" customHeight="1" x14ac:dyDescent="0.25">
      <c r="A731" s="158"/>
      <c r="B731" s="158"/>
      <c r="C731" s="85"/>
      <c r="D731" s="158"/>
      <c r="E731" s="158"/>
      <c r="F731" s="87"/>
      <c r="G731" s="158"/>
      <c r="H731" s="87"/>
      <c r="I731" s="158"/>
      <c r="J731" s="158"/>
      <c r="K731" s="158"/>
      <c r="L731" s="87"/>
      <c r="M731" s="87"/>
      <c r="N731" s="87"/>
      <c r="O731" s="87"/>
      <c r="P731" s="87"/>
      <c r="Q731" s="87"/>
      <c r="R731" s="87"/>
      <c r="S731" s="158"/>
      <c r="T731" s="158"/>
      <c r="U731" s="88"/>
      <c r="V731" s="158"/>
      <c r="W731" s="87"/>
    </row>
    <row r="732" spans="1:23" ht="21" customHeight="1" x14ac:dyDescent="0.25">
      <c r="A732" s="158"/>
      <c r="B732" s="158"/>
      <c r="C732" s="85"/>
      <c r="D732" s="158"/>
      <c r="E732" s="158"/>
      <c r="F732" s="87"/>
      <c r="G732" s="158"/>
      <c r="H732" s="87"/>
      <c r="I732" s="158"/>
      <c r="J732" s="158"/>
      <c r="K732" s="158"/>
      <c r="L732" s="87"/>
      <c r="M732" s="87"/>
      <c r="N732" s="87"/>
      <c r="O732" s="87"/>
      <c r="P732" s="87"/>
      <c r="Q732" s="87"/>
      <c r="R732" s="87"/>
      <c r="S732" s="158"/>
      <c r="T732" s="158"/>
      <c r="U732" s="88"/>
      <c r="V732" s="158"/>
      <c r="W732" s="87"/>
    </row>
    <row r="733" spans="1:23" ht="21" customHeight="1" x14ac:dyDescent="0.25">
      <c r="A733" s="158"/>
      <c r="B733" s="158"/>
      <c r="C733" s="85"/>
      <c r="D733" s="158"/>
      <c r="E733" s="158"/>
      <c r="F733" s="87"/>
      <c r="G733" s="158"/>
      <c r="H733" s="87"/>
      <c r="I733" s="158"/>
      <c r="J733" s="158"/>
      <c r="K733" s="158"/>
      <c r="L733" s="87"/>
      <c r="M733" s="87"/>
      <c r="N733" s="87"/>
      <c r="O733" s="87"/>
      <c r="P733" s="87"/>
      <c r="Q733" s="87"/>
      <c r="R733" s="87"/>
      <c r="S733" s="158"/>
      <c r="T733" s="158"/>
      <c r="U733" s="88"/>
      <c r="V733" s="158"/>
      <c r="W733" s="87"/>
    </row>
    <row r="734" spans="1:23" ht="21" customHeight="1" x14ac:dyDescent="0.25">
      <c r="A734" s="158"/>
      <c r="B734" s="158"/>
      <c r="C734" s="85"/>
      <c r="D734" s="158"/>
      <c r="E734" s="158"/>
      <c r="F734" s="87"/>
      <c r="G734" s="158"/>
      <c r="H734" s="87"/>
      <c r="I734" s="158"/>
      <c r="J734" s="158"/>
      <c r="K734" s="158"/>
      <c r="L734" s="87"/>
      <c r="M734" s="87"/>
      <c r="N734" s="87"/>
      <c r="O734" s="87"/>
      <c r="P734" s="87"/>
      <c r="Q734" s="87"/>
      <c r="R734" s="87"/>
      <c r="S734" s="158"/>
      <c r="T734" s="158"/>
      <c r="U734" s="88"/>
      <c r="V734" s="158"/>
      <c r="W734" s="87"/>
    </row>
    <row r="735" spans="1:23" ht="21" customHeight="1" x14ac:dyDescent="0.25">
      <c r="A735" s="158"/>
      <c r="B735" s="158"/>
      <c r="C735" s="85"/>
      <c r="D735" s="158"/>
      <c r="E735" s="158"/>
      <c r="F735" s="87"/>
      <c r="G735" s="158"/>
      <c r="H735" s="87"/>
      <c r="I735" s="158"/>
      <c r="J735" s="158"/>
      <c r="K735" s="158"/>
      <c r="L735" s="87"/>
      <c r="M735" s="87"/>
      <c r="N735" s="87"/>
      <c r="O735" s="87"/>
      <c r="P735" s="87"/>
      <c r="Q735" s="87"/>
      <c r="R735" s="87"/>
      <c r="S735" s="158"/>
      <c r="T735" s="158"/>
      <c r="U735" s="88"/>
      <c r="V735" s="158"/>
      <c r="W735" s="87"/>
    </row>
    <row r="736" spans="1:23" ht="21" customHeight="1" x14ac:dyDescent="0.25">
      <c r="A736" s="158"/>
      <c r="B736" s="158"/>
      <c r="C736" s="85"/>
      <c r="D736" s="158"/>
      <c r="E736" s="158"/>
      <c r="F736" s="87"/>
      <c r="G736" s="158"/>
      <c r="H736" s="87"/>
      <c r="I736" s="158"/>
      <c r="J736" s="158"/>
      <c r="K736" s="158"/>
      <c r="L736" s="87"/>
      <c r="M736" s="87"/>
      <c r="N736" s="87"/>
      <c r="O736" s="87"/>
      <c r="P736" s="87"/>
      <c r="Q736" s="87"/>
      <c r="R736" s="87"/>
      <c r="S736" s="158"/>
      <c r="T736" s="158"/>
      <c r="U736" s="88"/>
      <c r="V736" s="158"/>
      <c r="W736" s="87"/>
    </row>
    <row r="737" spans="1:23" ht="21" customHeight="1" x14ac:dyDescent="0.25">
      <c r="A737" s="158"/>
      <c r="B737" s="158"/>
      <c r="C737" s="85"/>
      <c r="D737" s="158"/>
      <c r="E737" s="158"/>
      <c r="F737" s="87"/>
      <c r="G737" s="158"/>
      <c r="H737" s="87"/>
      <c r="I737" s="158"/>
      <c r="J737" s="158"/>
      <c r="K737" s="158"/>
      <c r="L737" s="87"/>
      <c r="M737" s="87"/>
      <c r="N737" s="87"/>
      <c r="O737" s="87"/>
      <c r="P737" s="87"/>
      <c r="Q737" s="87"/>
      <c r="R737" s="87"/>
      <c r="S737" s="158"/>
      <c r="T737" s="158"/>
      <c r="U737" s="88"/>
      <c r="V737" s="158"/>
      <c r="W737" s="87"/>
    </row>
    <row r="738" spans="1:23" ht="21" customHeight="1" x14ac:dyDescent="0.25">
      <c r="A738" s="158"/>
      <c r="B738" s="158"/>
      <c r="C738" s="85"/>
      <c r="D738" s="158"/>
      <c r="E738" s="158"/>
      <c r="F738" s="87"/>
      <c r="G738" s="158"/>
      <c r="H738" s="87"/>
      <c r="I738" s="158"/>
      <c r="J738" s="158"/>
      <c r="K738" s="158"/>
      <c r="L738" s="87"/>
      <c r="M738" s="87"/>
      <c r="N738" s="87"/>
      <c r="O738" s="87"/>
      <c r="P738" s="87"/>
      <c r="Q738" s="87"/>
      <c r="R738" s="87"/>
      <c r="S738" s="158"/>
      <c r="T738" s="158"/>
      <c r="U738" s="88"/>
      <c r="V738" s="158"/>
      <c r="W738" s="87"/>
    </row>
    <row r="739" spans="1:23" ht="21" customHeight="1" x14ac:dyDescent="0.25">
      <c r="A739" s="158"/>
      <c r="B739" s="158"/>
      <c r="C739" s="85"/>
      <c r="D739" s="158"/>
      <c r="E739" s="158"/>
      <c r="F739" s="87"/>
      <c r="G739" s="158"/>
      <c r="H739" s="87"/>
      <c r="I739" s="158"/>
      <c r="J739" s="158"/>
      <c r="K739" s="158"/>
      <c r="L739" s="87"/>
      <c r="M739" s="87"/>
      <c r="N739" s="87"/>
      <c r="O739" s="87"/>
      <c r="P739" s="87"/>
      <c r="Q739" s="87"/>
      <c r="R739" s="87"/>
      <c r="S739" s="158"/>
      <c r="T739" s="158"/>
      <c r="U739" s="88"/>
      <c r="V739" s="158"/>
      <c r="W739" s="87"/>
    </row>
    <row r="740" spans="1:23" ht="21" customHeight="1" x14ac:dyDescent="0.25">
      <c r="A740" s="158"/>
      <c r="B740" s="158"/>
      <c r="C740" s="85"/>
      <c r="D740" s="158"/>
      <c r="E740" s="158"/>
      <c r="F740" s="87"/>
      <c r="G740" s="158"/>
      <c r="H740" s="87"/>
      <c r="I740" s="158"/>
      <c r="J740" s="158"/>
      <c r="K740" s="158"/>
      <c r="L740" s="87"/>
      <c r="M740" s="87"/>
      <c r="N740" s="87"/>
      <c r="O740" s="87"/>
      <c r="P740" s="87"/>
      <c r="Q740" s="87"/>
      <c r="R740" s="87"/>
      <c r="S740" s="158"/>
      <c r="T740" s="158"/>
      <c r="U740" s="88"/>
      <c r="V740" s="158"/>
      <c r="W740" s="87"/>
    </row>
    <row r="741" spans="1:23" ht="21" customHeight="1" x14ac:dyDescent="0.25">
      <c r="A741" s="158"/>
      <c r="B741" s="158"/>
      <c r="C741" s="85"/>
      <c r="D741" s="158"/>
      <c r="E741" s="158"/>
      <c r="F741" s="87"/>
      <c r="G741" s="158"/>
      <c r="H741" s="87"/>
      <c r="I741" s="158"/>
      <c r="J741" s="158"/>
      <c r="K741" s="158"/>
      <c r="L741" s="87"/>
      <c r="M741" s="87"/>
      <c r="N741" s="87"/>
      <c r="O741" s="87"/>
      <c r="P741" s="87"/>
      <c r="Q741" s="87"/>
      <c r="R741" s="87"/>
      <c r="S741" s="158"/>
      <c r="T741" s="158"/>
      <c r="U741" s="88"/>
      <c r="V741" s="158"/>
      <c r="W741" s="87"/>
    </row>
    <row r="742" spans="1:23" ht="21" customHeight="1" x14ac:dyDescent="0.25">
      <c r="A742" s="158"/>
      <c r="B742" s="158"/>
      <c r="C742" s="85"/>
      <c r="D742" s="158"/>
      <c r="E742" s="158"/>
      <c r="F742" s="87"/>
      <c r="G742" s="158"/>
      <c r="H742" s="87"/>
      <c r="I742" s="158"/>
      <c r="J742" s="158"/>
      <c r="K742" s="158"/>
      <c r="L742" s="87"/>
      <c r="M742" s="87"/>
      <c r="N742" s="87"/>
      <c r="O742" s="87"/>
      <c r="P742" s="87"/>
      <c r="Q742" s="87"/>
      <c r="R742" s="87"/>
      <c r="S742" s="158"/>
      <c r="T742" s="158"/>
      <c r="U742" s="88"/>
      <c r="V742" s="158"/>
      <c r="W742" s="87"/>
    </row>
    <row r="743" spans="1:23" ht="21" customHeight="1" x14ac:dyDescent="0.25">
      <c r="A743" s="158"/>
      <c r="B743" s="158"/>
      <c r="C743" s="85"/>
      <c r="D743" s="158"/>
      <c r="E743" s="158"/>
      <c r="F743" s="87"/>
      <c r="G743" s="158"/>
      <c r="H743" s="87"/>
      <c r="I743" s="158"/>
      <c r="J743" s="158"/>
      <c r="K743" s="158"/>
      <c r="L743" s="87"/>
      <c r="M743" s="87"/>
      <c r="N743" s="87"/>
      <c r="O743" s="87"/>
      <c r="P743" s="87"/>
      <c r="Q743" s="87"/>
      <c r="R743" s="87"/>
      <c r="S743" s="158"/>
      <c r="T743" s="158"/>
      <c r="U743" s="88"/>
      <c r="V743" s="158"/>
      <c r="W743" s="87"/>
    </row>
    <row r="744" spans="1:23" ht="21" customHeight="1" x14ac:dyDescent="0.25">
      <c r="A744" s="158"/>
      <c r="B744" s="158"/>
      <c r="C744" s="85"/>
      <c r="D744" s="158"/>
      <c r="E744" s="158"/>
      <c r="F744" s="87"/>
      <c r="G744" s="158"/>
      <c r="H744" s="87"/>
      <c r="I744" s="158"/>
      <c r="J744" s="158"/>
      <c r="K744" s="158"/>
      <c r="L744" s="87"/>
      <c r="M744" s="87"/>
      <c r="N744" s="87"/>
      <c r="O744" s="87"/>
      <c r="P744" s="87"/>
      <c r="Q744" s="87"/>
      <c r="R744" s="87"/>
      <c r="S744" s="158"/>
      <c r="T744" s="158"/>
      <c r="U744" s="88"/>
      <c r="V744" s="158"/>
      <c r="W744" s="87"/>
    </row>
    <row r="745" spans="1:23" ht="21" customHeight="1" x14ac:dyDescent="0.25">
      <c r="A745" s="158"/>
      <c r="B745" s="158"/>
      <c r="C745" s="85"/>
      <c r="D745" s="158"/>
      <c r="E745" s="158"/>
      <c r="F745" s="87"/>
      <c r="G745" s="158"/>
      <c r="H745" s="87"/>
      <c r="I745" s="158"/>
      <c r="J745" s="158"/>
      <c r="K745" s="158"/>
      <c r="L745" s="87"/>
      <c r="M745" s="87"/>
      <c r="N745" s="87"/>
      <c r="O745" s="87"/>
      <c r="P745" s="87"/>
      <c r="Q745" s="87"/>
      <c r="R745" s="87"/>
      <c r="S745" s="158"/>
      <c r="T745" s="158"/>
      <c r="U745" s="88"/>
      <c r="V745" s="158"/>
      <c r="W745" s="87"/>
    </row>
    <row r="746" spans="1:23" ht="21" customHeight="1" x14ac:dyDescent="0.25">
      <c r="A746" s="158"/>
      <c r="B746" s="158"/>
      <c r="C746" s="85"/>
      <c r="D746" s="158"/>
      <c r="E746" s="158"/>
      <c r="F746" s="87"/>
      <c r="G746" s="158"/>
      <c r="H746" s="87"/>
      <c r="I746" s="158"/>
      <c r="J746" s="158"/>
      <c r="K746" s="158"/>
      <c r="L746" s="87"/>
      <c r="M746" s="87"/>
      <c r="N746" s="87"/>
      <c r="O746" s="87"/>
      <c r="P746" s="87"/>
      <c r="Q746" s="87"/>
      <c r="R746" s="87"/>
      <c r="S746" s="158"/>
      <c r="T746" s="158"/>
      <c r="U746" s="88"/>
      <c r="V746" s="158"/>
      <c r="W746" s="87"/>
    </row>
    <row r="747" spans="1:23" ht="21" customHeight="1" x14ac:dyDescent="0.25">
      <c r="A747" s="158"/>
      <c r="B747" s="158"/>
      <c r="C747" s="85"/>
      <c r="D747" s="158"/>
      <c r="E747" s="158"/>
      <c r="F747" s="87"/>
      <c r="G747" s="158"/>
      <c r="H747" s="87"/>
      <c r="I747" s="158"/>
      <c r="J747" s="158"/>
      <c r="K747" s="158"/>
      <c r="L747" s="87"/>
      <c r="M747" s="87"/>
      <c r="N747" s="87"/>
      <c r="O747" s="87"/>
      <c r="P747" s="87"/>
      <c r="Q747" s="87"/>
      <c r="R747" s="87"/>
      <c r="S747" s="158"/>
      <c r="T747" s="158"/>
      <c r="U747" s="88"/>
      <c r="V747" s="158"/>
      <c r="W747" s="87"/>
    </row>
    <row r="748" spans="1:23" ht="21" customHeight="1" x14ac:dyDescent="0.25">
      <c r="A748" s="158"/>
      <c r="B748" s="158"/>
      <c r="C748" s="85"/>
      <c r="D748" s="158"/>
      <c r="E748" s="158"/>
      <c r="F748" s="87"/>
      <c r="G748" s="158"/>
      <c r="H748" s="87"/>
      <c r="I748" s="158"/>
      <c r="J748" s="158"/>
      <c r="K748" s="158"/>
      <c r="L748" s="87"/>
      <c r="M748" s="87"/>
      <c r="N748" s="87"/>
      <c r="O748" s="87"/>
      <c r="P748" s="87"/>
      <c r="Q748" s="87"/>
      <c r="R748" s="87"/>
      <c r="S748" s="158"/>
      <c r="T748" s="158"/>
      <c r="U748" s="88"/>
      <c r="V748" s="158"/>
      <c r="W748" s="87"/>
    </row>
    <row r="749" spans="1:23" ht="21" customHeight="1" x14ac:dyDescent="0.25">
      <c r="A749" s="158"/>
      <c r="B749" s="158"/>
      <c r="C749" s="85"/>
      <c r="D749" s="158"/>
      <c r="E749" s="158"/>
      <c r="F749" s="87"/>
      <c r="G749" s="158"/>
      <c r="H749" s="87"/>
      <c r="I749" s="158"/>
      <c r="J749" s="158"/>
      <c r="K749" s="158"/>
      <c r="L749" s="87"/>
      <c r="M749" s="87"/>
      <c r="N749" s="87"/>
      <c r="O749" s="87"/>
      <c r="P749" s="87"/>
      <c r="Q749" s="87"/>
      <c r="R749" s="87"/>
      <c r="S749" s="158"/>
      <c r="T749" s="158"/>
      <c r="U749" s="88"/>
      <c r="V749" s="158"/>
      <c r="W749" s="87"/>
    </row>
    <row r="750" spans="1:23" ht="21" customHeight="1" x14ac:dyDescent="0.25">
      <c r="A750" s="158"/>
      <c r="B750" s="158"/>
      <c r="C750" s="85"/>
      <c r="D750" s="158"/>
      <c r="E750" s="158"/>
      <c r="F750" s="87"/>
      <c r="G750" s="158"/>
      <c r="H750" s="87"/>
      <c r="I750" s="158"/>
      <c r="J750" s="158"/>
      <c r="K750" s="158"/>
      <c r="L750" s="87"/>
      <c r="M750" s="87"/>
      <c r="N750" s="87"/>
      <c r="O750" s="87"/>
      <c r="P750" s="87"/>
      <c r="Q750" s="87"/>
      <c r="R750" s="87"/>
      <c r="S750" s="158"/>
      <c r="T750" s="158"/>
      <c r="U750" s="88"/>
      <c r="V750" s="158"/>
      <c r="W750" s="87"/>
    </row>
    <row r="751" spans="1:23" ht="21" customHeight="1" x14ac:dyDescent="0.25">
      <c r="A751" s="158"/>
      <c r="B751" s="158"/>
      <c r="C751" s="85"/>
      <c r="D751" s="158"/>
      <c r="E751" s="158"/>
      <c r="F751" s="87"/>
      <c r="G751" s="158"/>
      <c r="H751" s="87"/>
      <c r="I751" s="158"/>
      <c r="J751" s="158"/>
      <c r="K751" s="158"/>
      <c r="L751" s="87"/>
      <c r="M751" s="87"/>
      <c r="N751" s="87"/>
      <c r="O751" s="87"/>
      <c r="P751" s="87"/>
      <c r="Q751" s="87"/>
      <c r="R751" s="87"/>
      <c r="S751" s="158"/>
      <c r="T751" s="158"/>
      <c r="U751" s="88"/>
      <c r="V751" s="158"/>
      <c r="W751" s="87"/>
    </row>
    <row r="752" spans="1:23" ht="21" customHeight="1" x14ac:dyDescent="0.25">
      <c r="A752" s="158"/>
      <c r="B752" s="158"/>
      <c r="C752" s="85"/>
      <c r="D752" s="158"/>
      <c r="E752" s="158"/>
      <c r="F752" s="87"/>
      <c r="G752" s="158"/>
      <c r="H752" s="87"/>
      <c r="I752" s="158"/>
      <c r="J752" s="158"/>
      <c r="K752" s="158"/>
      <c r="L752" s="87"/>
      <c r="M752" s="87"/>
      <c r="N752" s="87"/>
      <c r="O752" s="87"/>
      <c r="P752" s="87"/>
      <c r="Q752" s="87"/>
      <c r="R752" s="87"/>
      <c r="S752" s="158"/>
      <c r="T752" s="158"/>
      <c r="U752" s="88"/>
      <c r="V752" s="158"/>
      <c r="W752" s="87"/>
    </row>
    <row r="753" spans="1:23" ht="21" customHeight="1" x14ac:dyDescent="0.25">
      <c r="A753" s="158"/>
      <c r="B753" s="158"/>
      <c r="C753" s="85"/>
      <c r="D753" s="158"/>
      <c r="E753" s="158"/>
      <c r="F753" s="87"/>
      <c r="G753" s="158"/>
      <c r="H753" s="87"/>
      <c r="I753" s="158"/>
      <c r="J753" s="158"/>
      <c r="K753" s="158"/>
      <c r="L753" s="87"/>
      <c r="M753" s="87"/>
      <c r="N753" s="87"/>
      <c r="O753" s="87"/>
      <c r="P753" s="87"/>
      <c r="Q753" s="87"/>
      <c r="R753" s="87"/>
      <c r="S753" s="158"/>
      <c r="T753" s="158"/>
      <c r="U753" s="88"/>
      <c r="V753" s="158"/>
      <c r="W753" s="87"/>
    </row>
    <row r="754" spans="1:23" ht="21" customHeight="1" x14ac:dyDescent="0.25">
      <c r="A754" s="158"/>
      <c r="B754" s="158"/>
      <c r="C754" s="85"/>
      <c r="D754" s="158"/>
      <c r="E754" s="158"/>
      <c r="F754" s="87"/>
      <c r="G754" s="158"/>
      <c r="H754" s="87"/>
      <c r="I754" s="158"/>
      <c r="J754" s="158"/>
      <c r="K754" s="158"/>
      <c r="L754" s="87"/>
      <c r="M754" s="87"/>
      <c r="N754" s="87"/>
      <c r="O754" s="87"/>
      <c r="P754" s="87"/>
      <c r="Q754" s="87"/>
      <c r="R754" s="87"/>
      <c r="S754" s="158"/>
      <c r="T754" s="158"/>
      <c r="U754" s="88"/>
      <c r="V754" s="158"/>
      <c r="W754" s="87"/>
    </row>
    <row r="755" spans="1:23" ht="21" customHeight="1" x14ac:dyDescent="0.25">
      <c r="A755" s="158"/>
      <c r="B755" s="158"/>
      <c r="C755" s="85"/>
      <c r="D755" s="158"/>
      <c r="E755" s="158"/>
      <c r="F755" s="87"/>
      <c r="G755" s="158"/>
      <c r="H755" s="87"/>
      <c r="I755" s="158"/>
      <c r="J755" s="158"/>
      <c r="K755" s="158"/>
      <c r="L755" s="87"/>
      <c r="M755" s="87"/>
      <c r="N755" s="87"/>
      <c r="O755" s="87"/>
      <c r="P755" s="87"/>
      <c r="Q755" s="87"/>
      <c r="R755" s="87"/>
      <c r="S755" s="158"/>
      <c r="T755" s="158"/>
      <c r="U755" s="88"/>
      <c r="V755" s="158"/>
      <c r="W755" s="87"/>
    </row>
    <row r="756" spans="1:23" ht="21" customHeight="1" x14ac:dyDescent="0.25">
      <c r="A756" s="158"/>
      <c r="B756" s="158"/>
      <c r="C756" s="85"/>
      <c r="D756" s="158"/>
      <c r="E756" s="158"/>
      <c r="F756" s="87"/>
      <c r="G756" s="158"/>
      <c r="H756" s="87"/>
      <c r="I756" s="158"/>
      <c r="J756" s="158"/>
      <c r="K756" s="158"/>
      <c r="L756" s="87"/>
      <c r="M756" s="87"/>
      <c r="N756" s="87"/>
      <c r="O756" s="87"/>
      <c r="P756" s="87"/>
      <c r="Q756" s="87"/>
      <c r="R756" s="87"/>
      <c r="S756" s="158"/>
      <c r="T756" s="158"/>
      <c r="U756" s="88"/>
      <c r="V756" s="158"/>
      <c r="W756" s="87"/>
    </row>
    <row r="757" spans="1:23" ht="21" customHeight="1" x14ac:dyDescent="0.25">
      <c r="A757" s="158"/>
      <c r="B757" s="158"/>
      <c r="C757" s="85"/>
      <c r="D757" s="158"/>
      <c r="E757" s="158"/>
      <c r="F757" s="87"/>
      <c r="G757" s="158"/>
      <c r="H757" s="87"/>
      <c r="I757" s="158"/>
      <c r="J757" s="158"/>
      <c r="K757" s="158"/>
      <c r="L757" s="87"/>
      <c r="M757" s="87"/>
      <c r="N757" s="87"/>
      <c r="O757" s="87"/>
      <c r="P757" s="87"/>
      <c r="Q757" s="87"/>
      <c r="R757" s="87"/>
      <c r="S757" s="158"/>
      <c r="T757" s="158"/>
      <c r="U757" s="88"/>
      <c r="V757" s="158"/>
      <c r="W757" s="87"/>
    </row>
    <row r="758" spans="1:23" ht="21" customHeight="1" x14ac:dyDescent="0.25">
      <c r="A758" s="158"/>
      <c r="B758" s="158"/>
      <c r="C758" s="85"/>
      <c r="D758" s="158"/>
      <c r="E758" s="158"/>
      <c r="F758" s="87"/>
      <c r="G758" s="158"/>
      <c r="H758" s="87"/>
      <c r="I758" s="158"/>
      <c r="J758" s="158"/>
      <c r="K758" s="158"/>
      <c r="L758" s="87"/>
      <c r="M758" s="87"/>
      <c r="N758" s="87"/>
      <c r="O758" s="87"/>
      <c r="P758" s="87"/>
      <c r="Q758" s="87"/>
      <c r="R758" s="87"/>
      <c r="S758" s="158"/>
      <c r="T758" s="158"/>
      <c r="U758" s="88"/>
      <c r="V758" s="158"/>
      <c r="W758" s="87"/>
    </row>
    <row r="759" spans="1:23" ht="21" customHeight="1" x14ac:dyDescent="0.25">
      <c r="A759" s="158"/>
      <c r="B759" s="158"/>
      <c r="C759" s="85"/>
      <c r="D759" s="158"/>
      <c r="E759" s="158"/>
      <c r="F759" s="87"/>
      <c r="G759" s="158"/>
      <c r="H759" s="87"/>
      <c r="I759" s="158"/>
      <c r="J759" s="158"/>
      <c r="K759" s="158"/>
      <c r="L759" s="87"/>
      <c r="M759" s="87"/>
      <c r="N759" s="87"/>
      <c r="O759" s="87"/>
      <c r="P759" s="87"/>
      <c r="Q759" s="87"/>
      <c r="R759" s="87"/>
      <c r="S759" s="158"/>
      <c r="T759" s="158"/>
      <c r="U759" s="88"/>
      <c r="V759" s="158"/>
      <c r="W759" s="87"/>
    </row>
    <row r="760" spans="1:23" ht="21" customHeight="1" x14ac:dyDescent="0.25">
      <c r="A760" s="158"/>
      <c r="B760" s="158"/>
      <c r="C760" s="85"/>
      <c r="D760" s="158"/>
      <c r="E760" s="158"/>
      <c r="F760" s="87"/>
      <c r="G760" s="158"/>
      <c r="H760" s="87"/>
      <c r="I760" s="158"/>
      <c r="J760" s="158"/>
      <c r="K760" s="158"/>
      <c r="L760" s="87"/>
      <c r="M760" s="87"/>
      <c r="N760" s="87"/>
      <c r="O760" s="87"/>
      <c r="P760" s="87"/>
      <c r="Q760" s="87"/>
      <c r="R760" s="87"/>
      <c r="S760" s="158"/>
      <c r="T760" s="158"/>
      <c r="U760" s="88"/>
      <c r="V760" s="158"/>
      <c r="W760" s="87"/>
    </row>
    <row r="761" spans="1:23" ht="21" customHeight="1" x14ac:dyDescent="0.25">
      <c r="A761" s="158"/>
      <c r="B761" s="158"/>
      <c r="C761" s="85"/>
      <c r="D761" s="158"/>
      <c r="E761" s="158"/>
      <c r="F761" s="87"/>
      <c r="G761" s="158"/>
      <c r="H761" s="87"/>
      <c r="I761" s="158"/>
      <c r="J761" s="158"/>
      <c r="K761" s="158"/>
      <c r="L761" s="87"/>
      <c r="M761" s="87"/>
      <c r="N761" s="87"/>
      <c r="O761" s="87"/>
      <c r="P761" s="87"/>
      <c r="Q761" s="87"/>
      <c r="R761" s="87"/>
      <c r="S761" s="158"/>
      <c r="T761" s="158"/>
      <c r="U761" s="88"/>
      <c r="V761" s="158"/>
      <c r="W761" s="87"/>
    </row>
    <row r="762" spans="1:23" ht="21" customHeight="1" x14ac:dyDescent="0.25">
      <c r="A762" s="158"/>
      <c r="B762" s="158"/>
      <c r="C762" s="85"/>
      <c r="D762" s="158"/>
      <c r="E762" s="158"/>
      <c r="F762" s="87"/>
      <c r="G762" s="158"/>
      <c r="H762" s="87"/>
      <c r="I762" s="158"/>
      <c r="J762" s="158"/>
      <c r="K762" s="158"/>
      <c r="L762" s="87"/>
      <c r="M762" s="87"/>
      <c r="N762" s="87"/>
      <c r="O762" s="87"/>
      <c r="P762" s="87"/>
      <c r="Q762" s="87"/>
      <c r="R762" s="87"/>
      <c r="S762" s="158"/>
      <c r="T762" s="158"/>
      <c r="U762" s="88"/>
      <c r="V762" s="158"/>
      <c r="W762" s="87"/>
    </row>
    <row r="763" spans="1:23" ht="21" customHeight="1" x14ac:dyDescent="0.25">
      <c r="A763" s="158"/>
      <c r="B763" s="158"/>
      <c r="C763" s="85"/>
      <c r="D763" s="158"/>
      <c r="E763" s="158"/>
      <c r="F763" s="87"/>
      <c r="G763" s="158"/>
      <c r="H763" s="87"/>
      <c r="I763" s="158"/>
      <c r="J763" s="158"/>
      <c r="K763" s="158"/>
      <c r="L763" s="87"/>
      <c r="M763" s="87"/>
      <c r="N763" s="87"/>
      <c r="O763" s="87"/>
      <c r="P763" s="87"/>
      <c r="Q763" s="87"/>
      <c r="R763" s="87"/>
      <c r="S763" s="158"/>
      <c r="T763" s="158"/>
      <c r="U763" s="88"/>
      <c r="V763" s="158"/>
      <c r="W763" s="87"/>
    </row>
    <row r="764" spans="1:23" ht="21" customHeight="1" x14ac:dyDescent="0.25">
      <c r="A764" s="158"/>
      <c r="B764" s="158"/>
      <c r="C764" s="85"/>
      <c r="D764" s="158"/>
      <c r="E764" s="158"/>
      <c r="F764" s="87"/>
      <c r="G764" s="158"/>
      <c r="H764" s="87"/>
      <c r="I764" s="158"/>
      <c r="J764" s="158"/>
      <c r="K764" s="158"/>
      <c r="L764" s="87"/>
      <c r="M764" s="87"/>
      <c r="N764" s="87"/>
      <c r="O764" s="87"/>
      <c r="P764" s="87"/>
      <c r="Q764" s="87"/>
      <c r="R764" s="87"/>
      <c r="S764" s="158"/>
      <c r="T764" s="158"/>
      <c r="U764" s="88"/>
      <c r="V764" s="158"/>
      <c r="W764" s="87"/>
    </row>
    <row r="765" spans="1:23" ht="21" customHeight="1" x14ac:dyDescent="0.25">
      <c r="A765" s="158"/>
      <c r="B765" s="158"/>
      <c r="C765" s="85"/>
      <c r="D765" s="158"/>
      <c r="E765" s="158"/>
      <c r="F765" s="87"/>
      <c r="G765" s="158"/>
      <c r="H765" s="87"/>
      <c r="I765" s="158"/>
      <c r="J765" s="158"/>
      <c r="K765" s="158"/>
      <c r="L765" s="87"/>
      <c r="M765" s="87"/>
      <c r="N765" s="87"/>
      <c r="O765" s="87"/>
      <c r="P765" s="87"/>
      <c r="Q765" s="87"/>
      <c r="R765" s="87"/>
      <c r="S765" s="158"/>
      <c r="T765" s="158"/>
      <c r="U765" s="88"/>
      <c r="V765" s="158"/>
      <c r="W765" s="87"/>
    </row>
    <row r="766" spans="1:23" ht="21" customHeight="1" x14ac:dyDescent="0.25">
      <c r="A766" s="158"/>
      <c r="B766" s="158"/>
      <c r="C766" s="85"/>
      <c r="D766" s="158"/>
      <c r="E766" s="158"/>
      <c r="F766" s="87"/>
      <c r="G766" s="158"/>
      <c r="H766" s="87"/>
      <c r="I766" s="158"/>
      <c r="J766" s="158"/>
      <c r="K766" s="158"/>
      <c r="L766" s="87"/>
      <c r="M766" s="87"/>
      <c r="N766" s="87"/>
      <c r="O766" s="87"/>
      <c r="P766" s="87"/>
      <c r="Q766" s="87"/>
      <c r="R766" s="87"/>
      <c r="S766" s="158"/>
      <c r="T766" s="158"/>
      <c r="U766" s="88"/>
      <c r="V766" s="158"/>
      <c r="W766" s="87"/>
    </row>
    <row r="767" spans="1:23" ht="21" customHeight="1" x14ac:dyDescent="0.25">
      <c r="A767" s="158"/>
      <c r="B767" s="158"/>
      <c r="C767" s="85"/>
      <c r="D767" s="158"/>
      <c r="E767" s="158"/>
      <c r="F767" s="87"/>
      <c r="G767" s="158"/>
      <c r="H767" s="87"/>
      <c r="I767" s="158"/>
      <c r="J767" s="158"/>
      <c r="K767" s="158"/>
      <c r="L767" s="87"/>
      <c r="M767" s="87"/>
      <c r="N767" s="87"/>
      <c r="O767" s="87"/>
      <c r="P767" s="87"/>
      <c r="Q767" s="87"/>
      <c r="R767" s="87"/>
      <c r="S767" s="158"/>
      <c r="T767" s="158"/>
      <c r="U767" s="88"/>
      <c r="V767" s="158"/>
      <c r="W767" s="87"/>
    </row>
    <row r="768" spans="1:23" ht="21" customHeight="1" x14ac:dyDescent="0.25">
      <c r="A768" s="158"/>
      <c r="B768" s="158"/>
      <c r="C768" s="85"/>
      <c r="D768" s="158"/>
      <c r="E768" s="158"/>
      <c r="F768" s="87"/>
      <c r="G768" s="158"/>
      <c r="H768" s="87"/>
      <c r="I768" s="158"/>
      <c r="J768" s="158"/>
      <c r="K768" s="158"/>
      <c r="L768" s="87"/>
      <c r="M768" s="87"/>
      <c r="N768" s="87"/>
      <c r="O768" s="87"/>
      <c r="P768" s="87"/>
      <c r="Q768" s="87"/>
      <c r="R768" s="87"/>
      <c r="S768" s="158"/>
      <c r="T768" s="158"/>
      <c r="U768" s="88"/>
      <c r="V768" s="158"/>
      <c r="W768" s="87"/>
    </row>
    <row r="769" spans="1:23" ht="21" customHeight="1" x14ac:dyDescent="0.25">
      <c r="A769" s="158"/>
      <c r="B769" s="158"/>
      <c r="C769" s="85"/>
      <c r="D769" s="158"/>
      <c r="E769" s="158"/>
      <c r="F769" s="87"/>
      <c r="G769" s="158"/>
      <c r="H769" s="87"/>
      <c r="I769" s="158"/>
      <c r="J769" s="158"/>
      <c r="K769" s="158"/>
      <c r="L769" s="87"/>
      <c r="M769" s="87"/>
      <c r="N769" s="87"/>
      <c r="O769" s="87"/>
      <c r="P769" s="87"/>
      <c r="Q769" s="87"/>
      <c r="R769" s="87"/>
      <c r="S769" s="158"/>
      <c r="T769" s="158"/>
      <c r="U769" s="88"/>
      <c r="V769" s="158"/>
      <c r="W769" s="87"/>
    </row>
    <row r="770" spans="1:23" ht="21" customHeight="1" x14ac:dyDescent="0.25">
      <c r="A770" s="158"/>
      <c r="B770" s="158"/>
      <c r="C770" s="85"/>
      <c r="D770" s="158"/>
      <c r="E770" s="158"/>
      <c r="F770" s="87"/>
      <c r="G770" s="158"/>
      <c r="H770" s="87"/>
      <c r="I770" s="158"/>
      <c r="J770" s="158"/>
      <c r="K770" s="158"/>
      <c r="L770" s="87"/>
      <c r="M770" s="87"/>
      <c r="N770" s="87"/>
      <c r="O770" s="87"/>
      <c r="P770" s="87"/>
      <c r="Q770" s="87"/>
      <c r="R770" s="87"/>
      <c r="S770" s="158"/>
      <c r="T770" s="158"/>
      <c r="U770" s="88"/>
      <c r="V770" s="158"/>
      <c r="W770" s="87"/>
    </row>
    <row r="771" spans="1:23" ht="21" customHeight="1" x14ac:dyDescent="0.25">
      <c r="A771" s="158"/>
      <c r="B771" s="158"/>
      <c r="C771" s="85"/>
      <c r="D771" s="158"/>
      <c r="E771" s="158"/>
      <c r="F771" s="87"/>
      <c r="G771" s="158"/>
      <c r="H771" s="87"/>
      <c r="I771" s="158"/>
      <c r="J771" s="158"/>
      <c r="K771" s="158"/>
      <c r="L771" s="87"/>
      <c r="M771" s="87"/>
      <c r="N771" s="87"/>
      <c r="O771" s="87"/>
      <c r="P771" s="87"/>
      <c r="Q771" s="87"/>
      <c r="R771" s="87"/>
      <c r="S771" s="158"/>
      <c r="T771" s="158"/>
      <c r="U771" s="88"/>
      <c r="V771" s="158"/>
      <c r="W771" s="87"/>
    </row>
    <row r="772" spans="1:23" ht="21" customHeight="1" x14ac:dyDescent="0.25">
      <c r="A772" s="158"/>
      <c r="B772" s="158"/>
      <c r="C772" s="85"/>
      <c r="D772" s="158"/>
      <c r="E772" s="158"/>
      <c r="F772" s="87"/>
      <c r="G772" s="158"/>
      <c r="H772" s="87"/>
      <c r="I772" s="158"/>
      <c r="J772" s="158"/>
      <c r="K772" s="158"/>
      <c r="L772" s="87"/>
      <c r="M772" s="87"/>
      <c r="N772" s="87"/>
      <c r="O772" s="87"/>
      <c r="P772" s="87"/>
      <c r="Q772" s="87"/>
      <c r="R772" s="87"/>
      <c r="S772" s="158"/>
      <c r="T772" s="158"/>
      <c r="U772" s="88"/>
      <c r="V772" s="158"/>
      <c r="W772" s="87"/>
    </row>
    <row r="773" spans="1:23" ht="21" customHeight="1" x14ac:dyDescent="0.25">
      <c r="A773" s="158"/>
      <c r="B773" s="158"/>
      <c r="C773" s="85"/>
      <c r="D773" s="158"/>
      <c r="E773" s="158"/>
      <c r="F773" s="87"/>
      <c r="G773" s="158"/>
      <c r="H773" s="87"/>
      <c r="I773" s="158"/>
      <c r="J773" s="158"/>
      <c r="K773" s="158"/>
      <c r="L773" s="87"/>
      <c r="M773" s="87"/>
      <c r="N773" s="87"/>
      <c r="O773" s="87"/>
      <c r="P773" s="87"/>
      <c r="Q773" s="87"/>
      <c r="R773" s="87"/>
      <c r="S773" s="158"/>
      <c r="T773" s="158"/>
      <c r="U773" s="88"/>
      <c r="V773" s="158"/>
      <c r="W773" s="87"/>
    </row>
    <row r="774" spans="1:23" ht="21" customHeight="1" x14ac:dyDescent="0.25">
      <c r="A774" s="158"/>
      <c r="B774" s="158"/>
      <c r="C774" s="85"/>
      <c r="D774" s="158"/>
      <c r="E774" s="158"/>
      <c r="F774" s="87"/>
      <c r="G774" s="158"/>
      <c r="H774" s="87"/>
      <c r="I774" s="158"/>
      <c r="J774" s="158"/>
      <c r="K774" s="158"/>
      <c r="L774" s="87"/>
      <c r="M774" s="87"/>
      <c r="N774" s="87"/>
      <c r="O774" s="87"/>
      <c r="P774" s="87"/>
      <c r="Q774" s="87"/>
      <c r="R774" s="87"/>
      <c r="S774" s="158"/>
      <c r="T774" s="158"/>
      <c r="U774" s="88"/>
      <c r="V774" s="158"/>
      <c r="W774" s="87"/>
    </row>
    <row r="775" spans="1:23" ht="21" customHeight="1" x14ac:dyDescent="0.25">
      <c r="A775" s="158"/>
      <c r="B775" s="158"/>
      <c r="C775" s="85"/>
      <c r="D775" s="158"/>
      <c r="E775" s="158"/>
      <c r="F775" s="87"/>
      <c r="G775" s="158"/>
      <c r="H775" s="87"/>
      <c r="I775" s="158"/>
      <c r="J775" s="158"/>
      <c r="K775" s="158"/>
      <c r="L775" s="87"/>
      <c r="M775" s="87"/>
      <c r="N775" s="87"/>
      <c r="O775" s="87"/>
      <c r="P775" s="87"/>
      <c r="Q775" s="87"/>
      <c r="R775" s="87"/>
      <c r="S775" s="158"/>
      <c r="T775" s="158"/>
      <c r="U775" s="88"/>
      <c r="V775" s="158"/>
      <c r="W775" s="87"/>
    </row>
    <row r="776" spans="1:23" ht="21" customHeight="1" x14ac:dyDescent="0.25">
      <c r="A776" s="158"/>
      <c r="B776" s="158"/>
      <c r="C776" s="85"/>
      <c r="D776" s="158"/>
      <c r="E776" s="158"/>
      <c r="F776" s="87"/>
      <c r="G776" s="158"/>
      <c r="H776" s="87"/>
      <c r="I776" s="158"/>
      <c r="J776" s="158"/>
      <c r="K776" s="158"/>
      <c r="L776" s="87"/>
      <c r="M776" s="87"/>
      <c r="N776" s="87"/>
      <c r="O776" s="87"/>
      <c r="P776" s="87"/>
      <c r="Q776" s="87"/>
      <c r="R776" s="87"/>
      <c r="S776" s="158"/>
      <c r="T776" s="158"/>
      <c r="U776" s="88"/>
      <c r="V776" s="158"/>
      <c r="W776" s="87"/>
    </row>
    <row r="777" spans="1:23" ht="21" customHeight="1" x14ac:dyDescent="0.25">
      <c r="A777" s="158"/>
      <c r="B777" s="158"/>
      <c r="C777" s="85"/>
      <c r="D777" s="158"/>
      <c r="E777" s="158"/>
      <c r="F777" s="87"/>
      <c r="G777" s="158"/>
      <c r="H777" s="87"/>
      <c r="I777" s="158"/>
      <c r="J777" s="158"/>
      <c r="K777" s="158"/>
      <c r="L777" s="87"/>
      <c r="M777" s="87"/>
      <c r="N777" s="87"/>
      <c r="O777" s="87"/>
      <c r="P777" s="87"/>
      <c r="Q777" s="87"/>
      <c r="R777" s="87"/>
      <c r="S777" s="158"/>
      <c r="T777" s="158"/>
      <c r="U777" s="88"/>
      <c r="V777" s="158"/>
      <c r="W777" s="87"/>
    </row>
    <row r="778" spans="1:23" ht="21" customHeight="1" x14ac:dyDescent="0.25">
      <c r="A778" s="158"/>
      <c r="B778" s="158"/>
      <c r="C778" s="85"/>
      <c r="D778" s="158"/>
      <c r="E778" s="158"/>
      <c r="F778" s="87"/>
      <c r="G778" s="158"/>
      <c r="H778" s="87"/>
      <c r="I778" s="158"/>
      <c r="J778" s="158"/>
      <c r="K778" s="158"/>
      <c r="L778" s="87"/>
      <c r="M778" s="87"/>
      <c r="N778" s="87"/>
      <c r="O778" s="87"/>
      <c r="P778" s="87"/>
      <c r="Q778" s="87"/>
      <c r="R778" s="87"/>
      <c r="S778" s="158"/>
      <c r="T778" s="158"/>
      <c r="U778" s="88"/>
      <c r="V778" s="158"/>
      <c r="W778" s="87"/>
    </row>
    <row r="779" spans="1:23" ht="21" customHeight="1" x14ac:dyDescent="0.25">
      <c r="A779" s="158"/>
      <c r="B779" s="158"/>
      <c r="C779" s="85"/>
      <c r="D779" s="158"/>
      <c r="E779" s="158"/>
      <c r="F779" s="87"/>
      <c r="G779" s="158"/>
      <c r="H779" s="87"/>
      <c r="I779" s="158"/>
      <c r="J779" s="158"/>
      <c r="K779" s="158"/>
      <c r="L779" s="87"/>
      <c r="M779" s="87"/>
      <c r="N779" s="87"/>
      <c r="O779" s="87"/>
      <c r="P779" s="87"/>
      <c r="Q779" s="87"/>
      <c r="R779" s="87"/>
      <c r="S779" s="158"/>
      <c r="T779" s="158"/>
      <c r="U779" s="88"/>
      <c r="V779" s="158"/>
      <c r="W779" s="87"/>
    </row>
    <row r="780" spans="1:23" ht="21" customHeight="1" x14ac:dyDescent="0.25">
      <c r="A780" s="158"/>
      <c r="B780" s="158"/>
      <c r="C780" s="85"/>
      <c r="D780" s="158"/>
      <c r="E780" s="158"/>
      <c r="F780" s="87"/>
      <c r="G780" s="158"/>
      <c r="H780" s="87"/>
      <c r="I780" s="158"/>
      <c r="J780" s="158"/>
      <c r="K780" s="158"/>
      <c r="L780" s="87"/>
      <c r="M780" s="87"/>
      <c r="N780" s="87"/>
      <c r="O780" s="87"/>
      <c r="P780" s="87"/>
      <c r="Q780" s="87"/>
      <c r="R780" s="87"/>
      <c r="S780" s="158"/>
      <c r="T780" s="158"/>
      <c r="U780" s="88"/>
      <c r="V780" s="158"/>
      <c r="W780" s="87"/>
    </row>
    <row r="781" spans="1:23" ht="21" customHeight="1" x14ac:dyDescent="0.25">
      <c r="A781" s="158"/>
      <c r="B781" s="158"/>
      <c r="C781" s="85"/>
      <c r="D781" s="158"/>
      <c r="E781" s="158"/>
      <c r="F781" s="87"/>
      <c r="G781" s="158"/>
      <c r="H781" s="87"/>
      <c r="I781" s="158"/>
      <c r="J781" s="158"/>
      <c r="K781" s="158"/>
      <c r="L781" s="87"/>
      <c r="M781" s="87"/>
      <c r="N781" s="87"/>
      <c r="O781" s="87"/>
      <c r="P781" s="87"/>
      <c r="Q781" s="87"/>
      <c r="R781" s="87"/>
      <c r="S781" s="158"/>
      <c r="T781" s="158"/>
      <c r="U781" s="88"/>
      <c r="V781" s="158"/>
      <c r="W781" s="87"/>
    </row>
    <row r="782" spans="1:23" ht="21" customHeight="1" x14ac:dyDescent="0.25">
      <c r="A782" s="158"/>
      <c r="B782" s="158"/>
      <c r="C782" s="85"/>
      <c r="D782" s="158"/>
      <c r="E782" s="158"/>
      <c r="F782" s="87"/>
      <c r="G782" s="158"/>
      <c r="H782" s="87"/>
      <c r="I782" s="158"/>
      <c r="J782" s="158"/>
      <c r="K782" s="158"/>
      <c r="L782" s="87"/>
      <c r="M782" s="87"/>
      <c r="N782" s="87"/>
      <c r="O782" s="87"/>
      <c r="P782" s="87"/>
      <c r="Q782" s="87"/>
      <c r="R782" s="87"/>
      <c r="S782" s="158"/>
      <c r="T782" s="158"/>
      <c r="U782" s="88"/>
      <c r="V782" s="158"/>
      <c r="W782" s="87"/>
    </row>
    <row r="783" spans="1:23" ht="21" customHeight="1" x14ac:dyDescent="0.25">
      <c r="A783" s="158"/>
      <c r="B783" s="158"/>
      <c r="C783" s="85"/>
      <c r="D783" s="158"/>
      <c r="E783" s="158"/>
      <c r="F783" s="87"/>
      <c r="G783" s="158"/>
      <c r="H783" s="87"/>
      <c r="I783" s="158"/>
      <c r="J783" s="158"/>
      <c r="K783" s="158"/>
      <c r="L783" s="87"/>
      <c r="M783" s="87"/>
      <c r="N783" s="87"/>
      <c r="O783" s="87"/>
      <c r="P783" s="87"/>
      <c r="Q783" s="87"/>
      <c r="R783" s="87"/>
      <c r="S783" s="158"/>
      <c r="T783" s="158"/>
      <c r="U783" s="88"/>
      <c r="V783" s="158"/>
      <c r="W783" s="87"/>
    </row>
    <row r="784" spans="1:23" ht="21" customHeight="1" x14ac:dyDescent="0.25">
      <c r="A784" s="158"/>
      <c r="B784" s="158"/>
      <c r="C784" s="85"/>
      <c r="D784" s="158"/>
      <c r="E784" s="158"/>
      <c r="F784" s="87"/>
      <c r="G784" s="158"/>
      <c r="H784" s="87"/>
      <c r="I784" s="158"/>
      <c r="J784" s="158"/>
      <c r="K784" s="158"/>
      <c r="L784" s="87"/>
      <c r="M784" s="87"/>
      <c r="N784" s="87"/>
      <c r="O784" s="87"/>
      <c r="P784" s="87"/>
      <c r="Q784" s="87"/>
      <c r="R784" s="87"/>
      <c r="S784" s="158"/>
      <c r="T784" s="158"/>
      <c r="U784" s="88"/>
      <c r="V784" s="158"/>
      <c r="W784" s="87"/>
    </row>
    <row r="785" spans="1:23" ht="21" customHeight="1" x14ac:dyDescent="0.25">
      <c r="A785" s="158"/>
      <c r="B785" s="158"/>
      <c r="C785" s="85"/>
      <c r="D785" s="158"/>
      <c r="E785" s="158"/>
      <c r="F785" s="87"/>
      <c r="G785" s="158"/>
      <c r="H785" s="87"/>
      <c r="I785" s="158"/>
      <c r="J785" s="158"/>
      <c r="K785" s="158"/>
      <c r="L785" s="87"/>
      <c r="M785" s="87"/>
      <c r="N785" s="87"/>
      <c r="O785" s="87"/>
      <c r="P785" s="87"/>
      <c r="Q785" s="87"/>
      <c r="R785" s="87"/>
      <c r="S785" s="158"/>
      <c r="T785" s="158"/>
      <c r="U785" s="88"/>
      <c r="V785" s="158"/>
      <c r="W785" s="87"/>
    </row>
    <row r="786" spans="1:23" ht="21" customHeight="1" x14ac:dyDescent="0.25">
      <c r="A786" s="158"/>
      <c r="B786" s="158"/>
      <c r="C786" s="85"/>
      <c r="D786" s="158"/>
      <c r="E786" s="158"/>
      <c r="F786" s="87"/>
      <c r="G786" s="158"/>
      <c r="H786" s="87"/>
      <c r="I786" s="158"/>
      <c r="J786" s="158"/>
      <c r="K786" s="158"/>
      <c r="L786" s="87"/>
      <c r="M786" s="87"/>
      <c r="N786" s="87"/>
      <c r="O786" s="87"/>
      <c r="P786" s="87"/>
      <c r="Q786" s="87"/>
      <c r="R786" s="87"/>
      <c r="S786" s="158"/>
      <c r="T786" s="158"/>
      <c r="U786" s="88"/>
      <c r="V786" s="158"/>
      <c r="W786" s="87"/>
    </row>
    <row r="787" spans="1:23" ht="21" customHeight="1" x14ac:dyDescent="0.25">
      <c r="A787" s="158"/>
      <c r="B787" s="158"/>
      <c r="C787" s="85"/>
      <c r="D787" s="158"/>
      <c r="E787" s="158"/>
      <c r="F787" s="87"/>
      <c r="G787" s="158"/>
      <c r="H787" s="87"/>
      <c r="I787" s="158"/>
      <c r="J787" s="158"/>
      <c r="K787" s="158"/>
      <c r="L787" s="87"/>
      <c r="M787" s="87"/>
      <c r="N787" s="87"/>
      <c r="O787" s="87"/>
      <c r="P787" s="87"/>
      <c r="Q787" s="87"/>
      <c r="R787" s="87"/>
      <c r="S787" s="158"/>
      <c r="T787" s="158"/>
      <c r="U787" s="88"/>
      <c r="V787" s="158"/>
      <c r="W787" s="87"/>
    </row>
    <row r="788" spans="1:23" ht="21" customHeight="1" x14ac:dyDescent="0.25">
      <c r="A788" s="158"/>
      <c r="B788" s="158"/>
      <c r="C788" s="85"/>
      <c r="D788" s="158"/>
      <c r="E788" s="158"/>
      <c r="F788" s="87"/>
      <c r="G788" s="158"/>
      <c r="H788" s="87"/>
      <c r="I788" s="158"/>
      <c r="J788" s="158"/>
      <c r="K788" s="158"/>
      <c r="L788" s="87"/>
      <c r="M788" s="87"/>
      <c r="N788" s="87"/>
      <c r="O788" s="87"/>
      <c r="P788" s="87"/>
      <c r="Q788" s="87"/>
      <c r="R788" s="87"/>
      <c r="S788" s="158"/>
      <c r="T788" s="158"/>
      <c r="U788" s="88"/>
      <c r="V788" s="158"/>
      <c r="W788" s="87"/>
    </row>
    <row r="789" spans="1:23" ht="21" customHeight="1" x14ac:dyDescent="0.25">
      <c r="A789" s="158"/>
      <c r="B789" s="158"/>
      <c r="C789" s="85"/>
      <c r="D789" s="158"/>
      <c r="E789" s="158"/>
      <c r="F789" s="87"/>
      <c r="G789" s="158"/>
      <c r="H789" s="87"/>
      <c r="I789" s="158"/>
      <c r="J789" s="158"/>
      <c r="K789" s="158"/>
      <c r="L789" s="87"/>
      <c r="M789" s="87"/>
      <c r="N789" s="87"/>
      <c r="O789" s="87"/>
      <c r="P789" s="87"/>
      <c r="Q789" s="87"/>
      <c r="R789" s="87"/>
      <c r="S789" s="158"/>
      <c r="T789" s="158"/>
      <c r="U789" s="88"/>
      <c r="V789" s="158"/>
      <c r="W789" s="87"/>
    </row>
    <row r="790" spans="1:23" ht="21" customHeight="1" x14ac:dyDescent="0.25">
      <c r="A790" s="158"/>
      <c r="B790" s="158"/>
      <c r="C790" s="85"/>
      <c r="D790" s="158"/>
      <c r="E790" s="158"/>
      <c r="F790" s="87"/>
      <c r="G790" s="158"/>
      <c r="H790" s="87"/>
      <c r="I790" s="158"/>
      <c r="J790" s="158"/>
      <c r="K790" s="158"/>
      <c r="L790" s="87"/>
      <c r="M790" s="87"/>
      <c r="N790" s="87"/>
      <c r="O790" s="87"/>
      <c r="P790" s="87"/>
      <c r="Q790" s="87"/>
      <c r="R790" s="87"/>
      <c r="S790" s="158"/>
      <c r="T790" s="158"/>
      <c r="U790" s="88"/>
      <c r="V790" s="158"/>
      <c r="W790" s="87"/>
    </row>
    <row r="791" spans="1:23" ht="21" customHeight="1" x14ac:dyDescent="0.25">
      <c r="A791" s="158"/>
      <c r="B791" s="158"/>
      <c r="C791" s="85"/>
      <c r="D791" s="158"/>
      <c r="E791" s="158"/>
      <c r="F791" s="87"/>
      <c r="G791" s="158"/>
      <c r="H791" s="87"/>
      <c r="I791" s="158"/>
      <c r="J791" s="158"/>
      <c r="K791" s="158"/>
      <c r="L791" s="87"/>
      <c r="M791" s="87"/>
      <c r="N791" s="87"/>
      <c r="O791" s="87"/>
      <c r="P791" s="87"/>
      <c r="Q791" s="87"/>
      <c r="R791" s="87"/>
      <c r="S791" s="158"/>
      <c r="T791" s="158"/>
      <c r="U791" s="88"/>
      <c r="V791" s="158"/>
      <c r="W791" s="87"/>
    </row>
    <row r="792" spans="1:23" ht="21" customHeight="1" x14ac:dyDescent="0.25">
      <c r="A792" s="158"/>
      <c r="B792" s="158"/>
      <c r="C792" s="85"/>
      <c r="D792" s="158"/>
      <c r="E792" s="158"/>
      <c r="F792" s="87"/>
      <c r="G792" s="158"/>
      <c r="H792" s="87"/>
      <c r="I792" s="158"/>
      <c r="J792" s="158"/>
      <c r="K792" s="158"/>
      <c r="L792" s="87"/>
      <c r="M792" s="87"/>
      <c r="N792" s="87"/>
      <c r="O792" s="87"/>
      <c r="P792" s="87"/>
      <c r="Q792" s="87"/>
      <c r="R792" s="87"/>
      <c r="S792" s="158"/>
      <c r="T792" s="158"/>
      <c r="U792" s="88"/>
      <c r="V792" s="158"/>
      <c r="W792" s="87"/>
    </row>
    <row r="793" spans="1:23" ht="21" customHeight="1" x14ac:dyDescent="0.25">
      <c r="A793" s="158"/>
      <c r="B793" s="158"/>
      <c r="C793" s="85"/>
      <c r="D793" s="158"/>
      <c r="E793" s="158"/>
      <c r="F793" s="87"/>
      <c r="G793" s="158"/>
      <c r="H793" s="87"/>
      <c r="I793" s="158"/>
      <c r="J793" s="158"/>
      <c r="K793" s="158"/>
      <c r="L793" s="87"/>
      <c r="M793" s="87"/>
      <c r="N793" s="87"/>
      <c r="O793" s="87"/>
      <c r="P793" s="87"/>
      <c r="Q793" s="87"/>
      <c r="R793" s="87"/>
      <c r="S793" s="158"/>
      <c r="T793" s="158"/>
      <c r="U793" s="88"/>
      <c r="V793" s="158"/>
      <c r="W793" s="87"/>
    </row>
    <row r="794" spans="1:23" ht="21" customHeight="1" x14ac:dyDescent="0.25">
      <c r="A794" s="158"/>
      <c r="B794" s="158"/>
      <c r="C794" s="85"/>
      <c r="D794" s="158"/>
      <c r="E794" s="158"/>
      <c r="F794" s="87"/>
      <c r="G794" s="158"/>
      <c r="H794" s="87"/>
      <c r="I794" s="158"/>
      <c r="J794" s="158"/>
      <c r="K794" s="158"/>
      <c r="L794" s="87"/>
      <c r="M794" s="87"/>
      <c r="N794" s="87"/>
      <c r="O794" s="87"/>
      <c r="P794" s="87"/>
      <c r="Q794" s="87"/>
      <c r="R794" s="87"/>
      <c r="S794" s="158"/>
      <c r="T794" s="158"/>
      <c r="U794" s="88"/>
      <c r="V794" s="158"/>
      <c r="W794" s="87"/>
    </row>
    <row r="795" spans="1:23" ht="21" customHeight="1" x14ac:dyDescent="0.25">
      <c r="A795" s="158"/>
      <c r="B795" s="158"/>
      <c r="C795" s="85"/>
      <c r="D795" s="158"/>
      <c r="E795" s="158"/>
      <c r="F795" s="87"/>
      <c r="G795" s="158"/>
      <c r="H795" s="87"/>
      <c r="I795" s="158"/>
      <c r="J795" s="158"/>
      <c r="K795" s="158"/>
      <c r="L795" s="87"/>
      <c r="M795" s="87"/>
      <c r="N795" s="87"/>
      <c r="O795" s="87"/>
      <c r="P795" s="87"/>
      <c r="Q795" s="87"/>
      <c r="R795" s="87"/>
      <c r="S795" s="158"/>
      <c r="T795" s="158"/>
      <c r="U795" s="88"/>
      <c r="V795" s="158"/>
      <c r="W795" s="87"/>
    </row>
    <row r="796" spans="1:23" ht="21" customHeight="1" x14ac:dyDescent="0.25">
      <c r="A796" s="158"/>
      <c r="B796" s="158"/>
      <c r="C796" s="85"/>
      <c r="D796" s="158"/>
      <c r="E796" s="158"/>
      <c r="F796" s="87"/>
      <c r="G796" s="158"/>
      <c r="H796" s="87"/>
      <c r="I796" s="158"/>
      <c r="J796" s="158"/>
      <c r="K796" s="158"/>
      <c r="L796" s="87"/>
      <c r="M796" s="87"/>
      <c r="N796" s="87"/>
      <c r="O796" s="87"/>
      <c r="P796" s="87"/>
      <c r="Q796" s="87"/>
      <c r="R796" s="87"/>
      <c r="S796" s="158"/>
      <c r="T796" s="158"/>
      <c r="U796" s="88"/>
      <c r="V796" s="158"/>
      <c r="W796" s="87"/>
    </row>
    <row r="797" spans="1:23" ht="21" customHeight="1" x14ac:dyDescent="0.25">
      <c r="A797" s="158"/>
      <c r="B797" s="158"/>
      <c r="C797" s="85"/>
      <c r="D797" s="158"/>
      <c r="E797" s="158"/>
      <c r="F797" s="87"/>
      <c r="G797" s="158"/>
      <c r="H797" s="87"/>
      <c r="I797" s="158"/>
      <c r="J797" s="158"/>
      <c r="K797" s="158"/>
      <c r="L797" s="87"/>
      <c r="M797" s="87"/>
      <c r="N797" s="87"/>
      <c r="O797" s="87"/>
      <c r="P797" s="87"/>
      <c r="Q797" s="87"/>
      <c r="R797" s="87"/>
      <c r="S797" s="158"/>
      <c r="T797" s="158"/>
      <c r="U797" s="88"/>
      <c r="V797" s="158"/>
      <c r="W797" s="87"/>
    </row>
    <row r="798" spans="1:23" ht="21" customHeight="1" x14ac:dyDescent="0.25">
      <c r="A798" s="158"/>
      <c r="B798" s="158"/>
      <c r="C798" s="85"/>
      <c r="D798" s="158"/>
      <c r="E798" s="158"/>
      <c r="F798" s="87"/>
      <c r="G798" s="158"/>
      <c r="H798" s="87"/>
      <c r="I798" s="158"/>
      <c r="J798" s="158"/>
      <c r="K798" s="158"/>
      <c r="L798" s="87"/>
      <c r="M798" s="87"/>
      <c r="N798" s="87"/>
      <c r="O798" s="87"/>
      <c r="P798" s="87"/>
      <c r="Q798" s="87"/>
      <c r="R798" s="87"/>
      <c r="S798" s="158"/>
      <c r="T798" s="158"/>
      <c r="U798" s="88"/>
      <c r="V798" s="158"/>
      <c r="W798" s="87"/>
    </row>
    <row r="799" spans="1:23" ht="21" customHeight="1" x14ac:dyDescent="0.25">
      <c r="A799" s="158"/>
      <c r="B799" s="158"/>
      <c r="C799" s="85"/>
      <c r="D799" s="158"/>
      <c r="E799" s="158"/>
      <c r="F799" s="87"/>
      <c r="G799" s="158"/>
      <c r="H799" s="87"/>
      <c r="I799" s="158"/>
      <c r="J799" s="158"/>
      <c r="K799" s="158"/>
      <c r="L799" s="87"/>
      <c r="M799" s="87"/>
      <c r="N799" s="87"/>
      <c r="O799" s="87"/>
      <c r="P799" s="87"/>
      <c r="Q799" s="87"/>
      <c r="R799" s="87"/>
      <c r="S799" s="158"/>
      <c r="T799" s="158"/>
      <c r="U799" s="88"/>
      <c r="V799" s="158"/>
      <c r="W799" s="87"/>
    </row>
    <row r="800" spans="1:23" ht="21" customHeight="1" x14ac:dyDescent="0.25">
      <c r="A800" s="158"/>
      <c r="B800" s="158"/>
      <c r="C800" s="85"/>
      <c r="D800" s="158"/>
      <c r="E800" s="158"/>
      <c r="F800" s="87"/>
      <c r="G800" s="158"/>
      <c r="H800" s="87"/>
      <c r="I800" s="158"/>
      <c r="J800" s="158"/>
      <c r="K800" s="158"/>
      <c r="L800" s="87"/>
      <c r="M800" s="87"/>
      <c r="N800" s="87"/>
      <c r="O800" s="87"/>
      <c r="P800" s="87"/>
      <c r="Q800" s="87"/>
      <c r="R800" s="87"/>
      <c r="S800" s="158"/>
      <c r="T800" s="158"/>
      <c r="U800" s="88"/>
      <c r="V800" s="158"/>
      <c r="W800" s="87"/>
    </row>
    <row r="801" spans="1:23" ht="21" customHeight="1" x14ac:dyDescent="0.25">
      <c r="A801" s="158"/>
      <c r="B801" s="158"/>
      <c r="C801" s="85"/>
      <c r="D801" s="158"/>
      <c r="E801" s="158"/>
      <c r="F801" s="87"/>
      <c r="G801" s="158"/>
      <c r="H801" s="87"/>
      <c r="I801" s="158"/>
      <c r="J801" s="158"/>
      <c r="K801" s="158"/>
      <c r="L801" s="87"/>
      <c r="M801" s="87"/>
      <c r="N801" s="87"/>
      <c r="O801" s="87"/>
      <c r="P801" s="87"/>
      <c r="Q801" s="87"/>
      <c r="R801" s="87"/>
      <c r="S801" s="158"/>
      <c r="T801" s="158"/>
      <c r="U801" s="88"/>
      <c r="V801" s="158"/>
      <c r="W801" s="87"/>
    </row>
    <row r="802" spans="1:23" ht="21" customHeight="1" x14ac:dyDescent="0.25">
      <c r="A802" s="158"/>
      <c r="B802" s="158"/>
      <c r="C802" s="85"/>
      <c r="D802" s="158"/>
      <c r="E802" s="158"/>
      <c r="F802" s="87"/>
      <c r="G802" s="158"/>
      <c r="H802" s="87"/>
      <c r="I802" s="158"/>
      <c r="J802" s="158"/>
      <c r="K802" s="158"/>
      <c r="L802" s="87"/>
      <c r="M802" s="87"/>
      <c r="N802" s="87"/>
      <c r="O802" s="87"/>
      <c r="P802" s="87"/>
      <c r="Q802" s="87"/>
      <c r="R802" s="87"/>
      <c r="S802" s="158"/>
      <c r="T802" s="158"/>
      <c r="U802" s="88"/>
      <c r="V802" s="158"/>
      <c r="W802" s="87"/>
    </row>
    <row r="803" spans="1:23" ht="21" customHeight="1" x14ac:dyDescent="0.25">
      <c r="A803" s="158"/>
      <c r="B803" s="158"/>
      <c r="C803" s="85"/>
      <c r="D803" s="158"/>
      <c r="E803" s="158"/>
      <c r="F803" s="87"/>
      <c r="G803" s="158"/>
      <c r="H803" s="87"/>
      <c r="I803" s="158"/>
      <c r="J803" s="158"/>
      <c r="K803" s="158"/>
      <c r="L803" s="87"/>
      <c r="M803" s="87"/>
      <c r="N803" s="87"/>
      <c r="O803" s="87"/>
      <c r="P803" s="87"/>
      <c r="Q803" s="87"/>
      <c r="R803" s="87"/>
      <c r="S803" s="158"/>
      <c r="T803" s="158"/>
      <c r="U803" s="88"/>
      <c r="V803" s="158"/>
      <c r="W803" s="87"/>
    </row>
    <row r="804" spans="1:23" ht="21" customHeight="1" x14ac:dyDescent="0.25">
      <c r="A804" s="158"/>
      <c r="B804" s="158"/>
      <c r="C804" s="85"/>
      <c r="D804" s="158"/>
      <c r="E804" s="158"/>
      <c r="F804" s="87"/>
      <c r="G804" s="158"/>
      <c r="H804" s="87"/>
      <c r="I804" s="158"/>
      <c r="J804" s="158"/>
      <c r="K804" s="158"/>
      <c r="L804" s="87"/>
      <c r="M804" s="87"/>
      <c r="N804" s="87"/>
      <c r="O804" s="87"/>
      <c r="P804" s="87"/>
      <c r="Q804" s="87"/>
      <c r="R804" s="87"/>
      <c r="S804" s="158"/>
      <c r="T804" s="158"/>
      <c r="U804" s="88"/>
      <c r="V804" s="158"/>
      <c r="W804" s="87"/>
    </row>
    <row r="805" spans="1:23" ht="21" customHeight="1" x14ac:dyDescent="0.25">
      <c r="A805" s="158"/>
      <c r="B805" s="158"/>
      <c r="C805" s="85"/>
      <c r="D805" s="158"/>
      <c r="E805" s="158"/>
      <c r="F805" s="87"/>
      <c r="G805" s="158"/>
      <c r="H805" s="87"/>
      <c r="I805" s="158"/>
      <c r="J805" s="158"/>
      <c r="K805" s="158"/>
      <c r="L805" s="87"/>
      <c r="M805" s="87"/>
      <c r="N805" s="87"/>
      <c r="O805" s="87"/>
      <c r="P805" s="87"/>
      <c r="Q805" s="87"/>
      <c r="R805" s="87"/>
      <c r="S805" s="158"/>
      <c r="T805" s="158"/>
      <c r="U805" s="88"/>
      <c r="V805" s="158"/>
      <c r="W805" s="87"/>
    </row>
    <row r="806" spans="1:23" ht="21" customHeight="1" x14ac:dyDescent="0.25">
      <c r="A806" s="158"/>
      <c r="B806" s="158"/>
      <c r="C806" s="85"/>
      <c r="D806" s="158"/>
      <c r="E806" s="158"/>
      <c r="F806" s="87"/>
      <c r="G806" s="158"/>
      <c r="H806" s="87"/>
      <c r="I806" s="158"/>
      <c r="J806" s="158"/>
      <c r="K806" s="158"/>
      <c r="L806" s="87"/>
      <c r="M806" s="87"/>
      <c r="N806" s="87"/>
      <c r="O806" s="87"/>
      <c r="P806" s="87"/>
      <c r="Q806" s="87"/>
      <c r="R806" s="87"/>
      <c r="S806" s="158"/>
      <c r="T806" s="158"/>
      <c r="U806" s="88"/>
      <c r="V806" s="158"/>
      <c r="W806" s="87"/>
    </row>
    <row r="807" spans="1:23" ht="21" customHeight="1" x14ac:dyDescent="0.25">
      <c r="A807" s="158"/>
      <c r="B807" s="158"/>
      <c r="C807" s="85"/>
      <c r="D807" s="158"/>
      <c r="E807" s="158"/>
      <c r="F807" s="87"/>
      <c r="G807" s="158"/>
      <c r="H807" s="87"/>
      <c r="I807" s="158"/>
      <c r="J807" s="158"/>
      <c r="K807" s="158"/>
      <c r="L807" s="87"/>
      <c r="M807" s="87"/>
      <c r="N807" s="87"/>
      <c r="O807" s="87"/>
      <c r="P807" s="87"/>
      <c r="Q807" s="87"/>
      <c r="R807" s="87"/>
      <c r="S807" s="158"/>
      <c r="T807" s="158"/>
      <c r="U807" s="88"/>
      <c r="V807" s="158"/>
      <c r="W807" s="87"/>
    </row>
    <row r="808" spans="1:23" ht="21" customHeight="1" x14ac:dyDescent="0.25">
      <c r="A808" s="158"/>
      <c r="B808" s="158"/>
      <c r="C808" s="85"/>
      <c r="D808" s="158"/>
      <c r="E808" s="158"/>
      <c r="F808" s="87"/>
      <c r="G808" s="158"/>
      <c r="H808" s="87"/>
      <c r="I808" s="158"/>
      <c r="J808" s="158"/>
      <c r="K808" s="158"/>
      <c r="L808" s="87"/>
      <c r="M808" s="87"/>
      <c r="N808" s="87"/>
      <c r="O808" s="87"/>
      <c r="P808" s="87"/>
      <c r="Q808" s="87"/>
      <c r="R808" s="87"/>
      <c r="S808" s="158"/>
      <c r="T808" s="158"/>
      <c r="U808" s="88"/>
      <c r="V808" s="158"/>
      <c r="W808" s="87"/>
    </row>
    <row r="809" spans="1:23" ht="21" customHeight="1" x14ac:dyDescent="0.25">
      <c r="A809" s="158"/>
      <c r="B809" s="158"/>
      <c r="C809" s="85"/>
      <c r="D809" s="158"/>
      <c r="E809" s="158"/>
      <c r="F809" s="87"/>
      <c r="G809" s="158"/>
      <c r="H809" s="87"/>
      <c r="I809" s="158"/>
      <c r="J809" s="158"/>
      <c r="K809" s="158"/>
      <c r="L809" s="87"/>
      <c r="M809" s="87"/>
      <c r="N809" s="87"/>
      <c r="O809" s="87"/>
      <c r="P809" s="87"/>
      <c r="Q809" s="87"/>
      <c r="R809" s="87"/>
      <c r="S809" s="158"/>
      <c r="T809" s="158"/>
      <c r="U809" s="88"/>
      <c r="V809" s="158"/>
      <c r="W809" s="87"/>
    </row>
    <row r="810" spans="1:23" ht="21" customHeight="1" x14ac:dyDescent="0.25">
      <c r="A810" s="158"/>
      <c r="B810" s="158"/>
      <c r="C810" s="85"/>
      <c r="D810" s="158"/>
      <c r="E810" s="158"/>
      <c r="F810" s="87"/>
      <c r="G810" s="158"/>
      <c r="H810" s="87"/>
      <c r="I810" s="158"/>
      <c r="J810" s="158"/>
      <c r="K810" s="158"/>
      <c r="L810" s="87"/>
      <c r="M810" s="87"/>
      <c r="N810" s="87"/>
      <c r="O810" s="87"/>
      <c r="P810" s="87"/>
      <c r="Q810" s="87"/>
      <c r="R810" s="87"/>
      <c r="S810" s="158"/>
      <c r="T810" s="158"/>
      <c r="U810" s="88"/>
      <c r="V810" s="158"/>
      <c r="W810" s="87"/>
    </row>
    <row r="811" spans="1:23" ht="21" customHeight="1" x14ac:dyDescent="0.25">
      <c r="A811" s="158"/>
      <c r="B811" s="158"/>
      <c r="C811" s="85"/>
      <c r="D811" s="158"/>
      <c r="E811" s="158"/>
      <c r="F811" s="87"/>
      <c r="G811" s="158"/>
      <c r="H811" s="87"/>
      <c r="I811" s="158"/>
      <c r="J811" s="158"/>
      <c r="K811" s="158"/>
      <c r="L811" s="87"/>
      <c r="M811" s="87"/>
      <c r="N811" s="87"/>
      <c r="O811" s="87"/>
      <c r="P811" s="87"/>
      <c r="Q811" s="87"/>
      <c r="R811" s="87"/>
      <c r="S811" s="158"/>
      <c r="T811" s="158"/>
      <c r="U811" s="88"/>
      <c r="V811" s="158"/>
      <c r="W811" s="87"/>
    </row>
    <row r="812" spans="1:23" ht="21" customHeight="1" x14ac:dyDescent="0.25">
      <c r="A812" s="158"/>
      <c r="B812" s="158"/>
      <c r="C812" s="85"/>
      <c r="D812" s="158"/>
      <c r="E812" s="158"/>
      <c r="F812" s="87"/>
      <c r="G812" s="158"/>
      <c r="H812" s="87"/>
      <c r="I812" s="158"/>
      <c r="J812" s="158"/>
      <c r="K812" s="158"/>
      <c r="L812" s="87"/>
      <c r="M812" s="87"/>
      <c r="N812" s="87"/>
      <c r="O812" s="87"/>
      <c r="P812" s="87"/>
      <c r="Q812" s="87"/>
      <c r="R812" s="87"/>
      <c r="S812" s="158"/>
      <c r="T812" s="158"/>
      <c r="U812" s="88"/>
      <c r="V812" s="158"/>
      <c r="W812" s="87"/>
    </row>
    <row r="813" spans="1:23" ht="21" customHeight="1" x14ac:dyDescent="0.25">
      <c r="A813" s="158"/>
      <c r="B813" s="158"/>
      <c r="C813" s="85"/>
      <c r="D813" s="158"/>
      <c r="E813" s="158"/>
      <c r="F813" s="87"/>
      <c r="G813" s="158"/>
      <c r="H813" s="87"/>
      <c r="I813" s="158"/>
      <c r="J813" s="158"/>
      <c r="K813" s="158"/>
      <c r="L813" s="87"/>
      <c r="M813" s="87"/>
      <c r="N813" s="87"/>
      <c r="O813" s="87"/>
      <c r="P813" s="87"/>
      <c r="Q813" s="87"/>
      <c r="R813" s="87"/>
      <c r="S813" s="158"/>
      <c r="T813" s="158"/>
      <c r="U813" s="88"/>
      <c r="V813" s="158"/>
      <c r="W813" s="87"/>
    </row>
    <row r="814" spans="1:23" ht="21" customHeight="1" x14ac:dyDescent="0.25">
      <c r="A814" s="158"/>
      <c r="B814" s="158"/>
      <c r="C814" s="85"/>
      <c r="D814" s="158"/>
      <c r="E814" s="158"/>
      <c r="F814" s="87"/>
      <c r="G814" s="158"/>
      <c r="H814" s="87"/>
      <c r="I814" s="158"/>
      <c r="J814" s="158"/>
      <c r="K814" s="158"/>
      <c r="L814" s="87"/>
      <c r="M814" s="87"/>
      <c r="N814" s="87"/>
      <c r="O814" s="87"/>
      <c r="P814" s="87"/>
      <c r="Q814" s="87"/>
      <c r="R814" s="87"/>
      <c r="S814" s="158"/>
      <c r="T814" s="158"/>
      <c r="U814" s="88"/>
      <c r="V814" s="158"/>
      <c r="W814" s="87"/>
    </row>
    <row r="815" spans="1:23" ht="21" customHeight="1" x14ac:dyDescent="0.25">
      <c r="A815" s="158"/>
      <c r="B815" s="158"/>
      <c r="C815" s="85"/>
      <c r="D815" s="158"/>
      <c r="E815" s="158"/>
      <c r="F815" s="87"/>
      <c r="G815" s="158"/>
      <c r="H815" s="87"/>
      <c r="I815" s="158"/>
      <c r="J815" s="158"/>
      <c r="K815" s="158"/>
      <c r="L815" s="87"/>
      <c r="M815" s="87"/>
      <c r="N815" s="87"/>
      <c r="O815" s="87"/>
      <c r="P815" s="87"/>
      <c r="Q815" s="87"/>
      <c r="R815" s="87"/>
      <c r="S815" s="158"/>
      <c r="T815" s="158"/>
      <c r="U815" s="88"/>
      <c r="V815" s="158"/>
      <c r="W815" s="87"/>
    </row>
    <row r="816" spans="1:23" ht="21" customHeight="1" x14ac:dyDescent="0.25">
      <c r="A816" s="158"/>
      <c r="B816" s="158"/>
      <c r="C816" s="85"/>
      <c r="D816" s="158"/>
      <c r="E816" s="158"/>
      <c r="F816" s="87"/>
      <c r="G816" s="158"/>
      <c r="H816" s="87"/>
      <c r="I816" s="158"/>
      <c r="J816" s="158"/>
      <c r="K816" s="158"/>
      <c r="L816" s="87"/>
      <c r="M816" s="87"/>
      <c r="N816" s="87"/>
      <c r="O816" s="87"/>
      <c r="P816" s="87"/>
      <c r="Q816" s="87"/>
      <c r="R816" s="87"/>
      <c r="S816" s="158"/>
      <c r="T816" s="158"/>
      <c r="U816" s="88"/>
      <c r="V816" s="158"/>
      <c r="W816" s="87"/>
    </row>
    <row r="817" ht="21" customHeight="1" x14ac:dyDescent="0.25"/>
    <row r="818" ht="21" customHeight="1" x14ac:dyDescent="0.25"/>
  </sheetData>
  <autoFilter ref="G1:G818"/>
  <mergeCells count="47">
    <mergeCell ref="B204:E204"/>
    <mergeCell ref="J204:K204"/>
    <mergeCell ref="T204:W204"/>
    <mergeCell ref="B202:E202"/>
    <mergeCell ref="J202:K202"/>
    <mergeCell ref="R202:S202"/>
    <mergeCell ref="T202:W202"/>
    <mergeCell ref="B203:E203"/>
    <mergeCell ref="J203:K203"/>
    <mergeCell ref="T203:W203"/>
    <mergeCell ref="A197:I197"/>
    <mergeCell ref="J197:W197"/>
    <mergeCell ref="T198:W198"/>
    <mergeCell ref="T199:W199"/>
    <mergeCell ref="T200:W200"/>
    <mergeCell ref="T201:W201"/>
    <mergeCell ref="V31:W31"/>
    <mergeCell ref="V40:W40"/>
    <mergeCell ref="A195:I195"/>
    <mergeCell ref="J195:W195"/>
    <mergeCell ref="A196:I196"/>
    <mergeCell ref="J196:W196"/>
    <mergeCell ref="U8:U10"/>
    <mergeCell ref="V8:V10"/>
    <mergeCell ref="W8:W10"/>
    <mergeCell ref="L9:L10"/>
    <mergeCell ref="M9:M10"/>
    <mergeCell ref="N9:N10"/>
    <mergeCell ref="O9:O10"/>
    <mergeCell ref="P9:P10"/>
    <mergeCell ref="R9:R10"/>
    <mergeCell ref="I8:I10"/>
    <mergeCell ref="J8:J10"/>
    <mergeCell ref="K8:K10"/>
    <mergeCell ref="L8:R8"/>
    <mergeCell ref="S8:S10"/>
    <mergeCell ref="T8:T10"/>
    <mergeCell ref="A1:W1"/>
    <mergeCell ref="A2:W2"/>
    <mergeCell ref="A3:W3"/>
    <mergeCell ref="A4:W4"/>
    <mergeCell ref="A5:W5"/>
    <mergeCell ref="D8:D10"/>
    <mergeCell ref="E8:E10"/>
    <mergeCell ref="F8:F10"/>
    <mergeCell ref="G8:G10"/>
    <mergeCell ref="H8:H10"/>
  </mergeCells>
  <printOptions horizontalCentered="1"/>
  <pageMargins left="0" right="0" top="0" bottom="0" header="0" footer="0"/>
  <pageSetup paperSize="119" scale="75" orientation="landscape" r:id="rId1"/>
  <headerFooter>
    <oddFooter>Page &amp;P of &amp;N</oddFooter>
  </headerFooter>
  <rowBreaks count="8" manualBreakCount="8">
    <brk id="32" max="18" man="1"/>
    <brk id="53" max="18" man="1"/>
    <brk id="74" max="19" man="1"/>
    <brk id="95" max="19" man="1"/>
    <brk id="116" max="20" man="1"/>
    <brk id="137" max="24" man="1"/>
    <brk id="158" max="24" man="1"/>
    <brk id="179" max="22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649"/>
  <sheetViews>
    <sheetView view="pageBreakPreview" zoomScale="90" zoomScaleNormal="100" zoomScaleSheetLayoutView="90" workbookViewId="0">
      <pane xSplit="2" ySplit="10" topLeftCell="C14" activePane="bottomRight" state="frozen"/>
      <selection pane="topRight" activeCell="C1" sqref="C1"/>
      <selection pane="bottomLeft" activeCell="A11" sqref="A11"/>
      <selection pane="bottomRight" activeCell="U22" sqref="U22"/>
    </sheetView>
  </sheetViews>
  <sheetFormatPr defaultRowHeight="15.75" x14ac:dyDescent="0.25"/>
  <cols>
    <col min="1" max="1" width="4.28515625" style="78" customWidth="1"/>
    <col min="2" max="2" width="29.5703125" style="78" customWidth="1"/>
    <col min="3" max="3" width="10.42578125" style="79" customWidth="1"/>
    <col min="4" max="4" width="6.5703125" style="78" customWidth="1"/>
    <col min="5" max="5" width="10.140625" style="78" customWidth="1"/>
    <col min="6" max="6" width="10.7109375" style="80" customWidth="1"/>
    <col min="7" max="7" width="6.5703125" style="78" customWidth="1"/>
    <col min="8" max="8" width="10.7109375" style="80" customWidth="1"/>
    <col min="9" max="9" width="6.5703125" style="78" customWidth="1"/>
    <col min="10" max="10" width="12.42578125" style="78" customWidth="1"/>
    <col min="11" max="11" width="18" style="78" customWidth="1"/>
    <col min="12" max="12" width="9.7109375" style="81" hidden="1" customWidth="1"/>
    <col min="13" max="16" width="9.28515625" style="81" hidden="1" customWidth="1"/>
    <col min="17" max="17" width="9" style="81" hidden="1" customWidth="1"/>
    <col min="18" max="18" width="8.5703125" style="81" hidden="1" customWidth="1"/>
    <col min="19" max="19" width="19" style="78" customWidth="1"/>
    <col min="20" max="20" width="0.140625" style="78" hidden="1" customWidth="1"/>
    <col min="21" max="21" width="12.42578125" style="82" customWidth="1"/>
    <col min="22" max="22" width="10.42578125" style="78" customWidth="1"/>
    <col min="23" max="23" width="14.140625" style="81" customWidth="1"/>
    <col min="24" max="24" width="12.7109375" style="78" bestFit="1" customWidth="1"/>
    <col min="25" max="25" width="9.140625" style="78"/>
    <col min="26" max="26" width="12.7109375" style="78" bestFit="1" customWidth="1"/>
    <col min="27" max="16384" width="9.140625" style="78"/>
  </cols>
  <sheetData>
    <row r="1" spans="1:28" ht="23.1" customHeight="1" x14ac:dyDescent="0.2">
      <c r="A1" s="227" t="s">
        <v>61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</row>
    <row r="2" spans="1:28" ht="15.95" customHeight="1" x14ac:dyDescent="0.2">
      <c r="A2" s="228" t="s">
        <v>3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  <c r="W2" s="228"/>
    </row>
    <row r="3" spans="1:28" ht="12.75" x14ac:dyDescent="0.2">
      <c r="A3" s="229" t="s">
        <v>62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</row>
    <row r="4" spans="1:28" ht="12.75" x14ac:dyDescent="0.2">
      <c r="A4" s="230" t="s">
        <v>63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  <c r="V4" s="231"/>
      <c r="W4" s="231"/>
    </row>
    <row r="5" spans="1:28" ht="12.75" x14ac:dyDescent="0.2">
      <c r="A5" s="229" t="s">
        <v>64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</row>
    <row r="6" spans="1:28" x14ac:dyDescent="0.25">
      <c r="A6" s="78" t="s">
        <v>65</v>
      </c>
    </row>
    <row r="7" spans="1:28" x14ac:dyDescent="0.25">
      <c r="A7" s="83"/>
      <c r="B7" s="84" t="s">
        <v>66</v>
      </c>
      <c r="C7" s="85"/>
      <c r="D7" s="83"/>
      <c r="E7" s="83"/>
      <c r="F7" s="86"/>
      <c r="G7" s="83"/>
      <c r="H7" s="86"/>
      <c r="I7" s="83"/>
      <c r="J7" s="83"/>
      <c r="K7" s="83"/>
      <c r="L7" s="87"/>
      <c r="M7" s="87"/>
      <c r="N7" s="87"/>
      <c r="O7" s="87"/>
      <c r="P7" s="87"/>
      <c r="Q7" s="87"/>
      <c r="R7" s="87"/>
      <c r="S7" s="83"/>
      <c r="T7" s="83"/>
      <c r="U7" s="88"/>
      <c r="V7" s="83"/>
      <c r="W7" s="87"/>
    </row>
    <row r="8" spans="1:28" ht="13.5" customHeight="1" x14ac:dyDescent="0.2">
      <c r="A8" s="89"/>
      <c r="B8" s="89"/>
      <c r="C8" s="90"/>
      <c r="D8" s="232" t="s">
        <v>67</v>
      </c>
      <c r="E8" s="232" t="s">
        <v>68</v>
      </c>
      <c r="F8" s="235" t="s">
        <v>69</v>
      </c>
      <c r="G8" s="216" t="s">
        <v>70</v>
      </c>
      <c r="H8" s="235" t="s">
        <v>71</v>
      </c>
      <c r="I8" s="216" t="s">
        <v>70</v>
      </c>
      <c r="J8" s="207" t="s">
        <v>72</v>
      </c>
      <c r="K8" s="216" t="s">
        <v>73</v>
      </c>
      <c r="L8" s="219" t="s">
        <v>74</v>
      </c>
      <c r="M8" s="220"/>
      <c r="N8" s="220"/>
      <c r="O8" s="220"/>
      <c r="P8" s="220"/>
      <c r="Q8" s="220"/>
      <c r="R8" s="220"/>
      <c r="S8" s="221" t="s">
        <v>75</v>
      </c>
      <c r="T8" s="224" t="s">
        <v>76</v>
      </c>
      <c r="U8" s="204" t="s">
        <v>77</v>
      </c>
      <c r="V8" s="207" t="s">
        <v>78</v>
      </c>
      <c r="W8" s="210" t="s">
        <v>79</v>
      </c>
    </row>
    <row r="9" spans="1:28" ht="15.75" customHeight="1" x14ac:dyDescent="0.2">
      <c r="A9" s="92" t="s">
        <v>80</v>
      </c>
      <c r="B9" s="92" t="s">
        <v>81</v>
      </c>
      <c r="C9" s="93" t="s">
        <v>82</v>
      </c>
      <c r="D9" s="233"/>
      <c r="E9" s="233"/>
      <c r="F9" s="236"/>
      <c r="G9" s="217"/>
      <c r="H9" s="236"/>
      <c r="I9" s="217"/>
      <c r="J9" s="208"/>
      <c r="K9" s="217"/>
      <c r="L9" s="210" t="s">
        <v>83</v>
      </c>
      <c r="M9" s="213" t="s">
        <v>84</v>
      </c>
      <c r="N9" s="210" t="s">
        <v>85</v>
      </c>
      <c r="O9" s="210" t="s">
        <v>86</v>
      </c>
      <c r="P9" s="213" t="s">
        <v>87</v>
      </c>
      <c r="Q9" s="94" t="s">
        <v>88</v>
      </c>
      <c r="R9" s="213" t="s">
        <v>89</v>
      </c>
      <c r="S9" s="222"/>
      <c r="T9" s="225"/>
      <c r="U9" s="205"/>
      <c r="V9" s="208"/>
      <c r="W9" s="211"/>
    </row>
    <row r="10" spans="1:28" ht="21.75" customHeight="1" x14ac:dyDescent="0.2">
      <c r="A10" s="95"/>
      <c r="B10" s="95"/>
      <c r="C10" s="96"/>
      <c r="D10" s="234"/>
      <c r="E10" s="234"/>
      <c r="F10" s="237"/>
      <c r="G10" s="218"/>
      <c r="H10" s="237"/>
      <c r="I10" s="218"/>
      <c r="J10" s="209"/>
      <c r="K10" s="218"/>
      <c r="L10" s="212"/>
      <c r="M10" s="214"/>
      <c r="N10" s="212"/>
      <c r="O10" s="215"/>
      <c r="P10" s="214"/>
      <c r="Q10" s="97" t="s">
        <v>90</v>
      </c>
      <c r="R10" s="214"/>
      <c r="S10" s="223"/>
      <c r="T10" s="226"/>
      <c r="U10" s="206"/>
      <c r="V10" s="209"/>
      <c r="W10" s="212"/>
    </row>
    <row r="11" spans="1:28" ht="18" customHeight="1" x14ac:dyDescent="0.25">
      <c r="A11" s="98" t="s">
        <v>91</v>
      </c>
      <c r="B11" s="99"/>
      <c r="C11" s="100"/>
      <c r="D11" s="101"/>
      <c r="E11" s="101"/>
      <c r="F11" s="102"/>
      <c r="G11" s="103"/>
      <c r="H11" s="102"/>
      <c r="I11" s="103"/>
      <c r="J11" s="104"/>
      <c r="K11" s="104"/>
      <c r="L11" s="105"/>
      <c r="M11" s="105"/>
      <c r="N11" s="105"/>
      <c r="O11" s="106"/>
      <c r="P11" s="107"/>
      <c r="Q11" s="107"/>
      <c r="R11" s="108"/>
      <c r="S11" s="109"/>
      <c r="T11" s="109"/>
      <c r="U11" s="110"/>
      <c r="V11" s="111"/>
      <c r="W11" s="105"/>
    </row>
    <row r="12" spans="1:28" s="122" customFormat="1" ht="27.75" customHeight="1" x14ac:dyDescent="0.2">
      <c r="A12" s="112" t="s">
        <v>92</v>
      </c>
      <c r="B12" s="113" t="s">
        <v>93</v>
      </c>
      <c r="C12" s="114" t="s">
        <v>94</v>
      </c>
      <c r="D12" s="115">
        <v>15</v>
      </c>
      <c r="E12" s="116">
        <v>33575</v>
      </c>
      <c r="F12" s="117">
        <f>G12/96*9000</f>
        <v>9000</v>
      </c>
      <c r="G12" s="118">
        <v>96</v>
      </c>
      <c r="H12" s="117">
        <f>I12/96*9000</f>
        <v>9000</v>
      </c>
      <c r="I12" s="118">
        <v>96</v>
      </c>
      <c r="J12" s="117">
        <f>F12+H12</f>
        <v>18000</v>
      </c>
      <c r="K12" s="117" t="s">
        <v>95</v>
      </c>
      <c r="L12" s="119"/>
      <c r="M12" s="119"/>
      <c r="N12" s="119"/>
      <c r="O12" s="119"/>
      <c r="P12" s="119"/>
      <c r="Q12" s="119"/>
      <c r="R12" s="119"/>
      <c r="S12" s="117">
        <f t="shared" ref="S12:S21" si="0">SUM(L12:R12)</f>
        <v>0</v>
      </c>
      <c r="T12" s="117"/>
      <c r="U12" s="120">
        <f>SUM(J12-S12)</f>
        <v>18000</v>
      </c>
      <c r="V12" s="199"/>
      <c r="W12" s="200"/>
      <c r="X12" s="121"/>
      <c r="Y12" s="121"/>
      <c r="Z12" s="121"/>
      <c r="AA12" s="121"/>
      <c r="AB12" s="121"/>
    </row>
    <row r="13" spans="1:28" s="122" customFormat="1" ht="27.75" customHeight="1" x14ac:dyDescent="0.2">
      <c r="A13" s="112" t="s">
        <v>96</v>
      </c>
      <c r="B13" s="113" t="s">
        <v>97</v>
      </c>
      <c r="C13" s="114" t="s">
        <v>94</v>
      </c>
      <c r="D13" s="115">
        <v>15</v>
      </c>
      <c r="E13" s="116">
        <v>33575</v>
      </c>
      <c r="F13" s="117">
        <f t="shared" ref="F13:F21" si="1">G13/96*9000</f>
        <v>9000</v>
      </c>
      <c r="G13" s="118">
        <v>96</v>
      </c>
      <c r="H13" s="117">
        <f t="shared" ref="H13:H21" si="2">I13/96*9000</f>
        <v>9000</v>
      </c>
      <c r="I13" s="118">
        <v>96</v>
      </c>
      <c r="J13" s="117">
        <f t="shared" ref="J13:J21" si="3">F13+H13</f>
        <v>18000</v>
      </c>
      <c r="K13" s="117" t="s">
        <v>95</v>
      </c>
      <c r="L13" s="119"/>
      <c r="M13" s="119"/>
      <c r="N13" s="119"/>
      <c r="O13" s="119"/>
      <c r="P13" s="119"/>
      <c r="Q13" s="119"/>
      <c r="R13" s="119"/>
      <c r="S13" s="117">
        <f t="shared" si="0"/>
        <v>0</v>
      </c>
      <c r="T13" s="117"/>
      <c r="U13" s="120">
        <f>SUM(J13-S13)</f>
        <v>18000</v>
      </c>
      <c r="V13" s="199"/>
      <c r="W13" s="200"/>
      <c r="X13" s="121"/>
      <c r="Y13" s="121"/>
      <c r="Z13" s="121"/>
      <c r="AA13" s="121"/>
      <c r="AB13" s="121"/>
    </row>
    <row r="14" spans="1:28" s="122" customFormat="1" ht="27.75" customHeight="1" x14ac:dyDescent="0.2">
      <c r="A14" s="112" t="s">
        <v>98</v>
      </c>
      <c r="B14" s="113" t="s">
        <v>99</v>
      </c>
      <c r="C14" s="114" t="s">
        <v>94</v>
      </c>
      <c r="D14" s="115">
        <v>15</v>
      </c>
      <c r="E14" s="116">
        <v>33575</v>
      </c>
      <c r="F14" s="117">
        <f t="shared" si="1"/>
        <v>9000</v>
      </c>
      <c r="G14" s="118">
        <v>96</v>
      </c>
      <c r="H14" s="117">
        <f t="shared" si="2"/>
        <v>9000</v>
      </c>
      <c r="I14" s="118">
        <v>96</v>
      </c>
      <c r="J14" s="117">
        <f t="shared" si="3"/>
        <v>18000</v>
      </c>
      <c r="K14" s="117" t="s">
        <v>95</v>
      </c>
      <c r="L14" s="119"/>
      <c r="M14" s="119"/>
      <c r="N14" s="119"/>
      <c r="O14" s="119"/>
      <c r="P14" s="119"/>
      <c r="Q14" s="119"/>
      <c r="R14" s="119"/>
      <c r="S14" s="117">
        <f t="shared" si="0"/>
        <v>0</v>
      </c>
      <c r="T14" s="117"/>
      <c r="U14" s="120">
        <f>SUM(J14-S14)+T14</f>
        <v>18000</v>
      </c>
      <c r="V14" s="199"/>
      <c r="W14" s="200"/>
      <c r="X14" s="121"/>
      <c r="Y14" s="121"/>
      <c r="Z14" s="121"/>
      <c r="AA14" s="121"/>
      <c r="AB14" s="121"/>
    </row>
    <row r="15" spans="1:28" s="122" customFormat="1" ht="27.75" customHeight="1" x14ac:dyDescent="0.2">
      <c r="A15" s="112" t="s">
        <v>100</v>
      </c>
      <c r="B15" s="123" t="s">
        <v>101</v>
      </c>
      <c r="C15" s="114" t="s">
        <v>94</v>
      </c>
      <c r="D15" s="115">
        <v>15</v>
      </c>
      <c r="E15" s="116">
        <v>33575</v>
      </c>
      <c r="F15" s="117">
        <f t="shared" si="1"/>
        <v>9000</v>
      </c>
      <c r="G15" s="118">
        <v>96</v>
      </c>
      <c r="H15" s="117">
        <f t="shared" si="2"/>
        <v>9000</v>
      </c>
      <c r="I15" s="118">
        <v>96</v>
      </c>
      <c r="J15" s="117">
        <f t="shared" si="3"/>
        <v>18000</v>
      </c>
      <c r="K15" s="117" t="s">
        <v>95</v>
      </c>
      <c r="L15" s="119"/>
      <c r="M15" s="119"/>
      <c r="N15" s="119"/>
      <c r="O15" s="119"/>
      <c r="P15" s="119"/>
      <c r="Q15" s="119"/>
      <c r="R15" s="119"/>
      <c r="S15" s="117">
        <f t="shared" si="0"/>
        <v>0</v>
      </c>
      <c r="T15" s="117"/>
      <c r="U15" s="120">
        <f t="shared" ref="U15:U21" si="4">SUM(J15-S15)</f>
        <v>18000</v>
      </c>
      <c r="V15" s="199"/>
      <c r="W15" s="200"/>
      <c r="X15" s="121"/>
      <c r="Y15" s="121"/>
      <c r="Z15" s="121"/>
      <c r="AA15" s="121"/>
      <c r="AB15" s="121"/>
    </row>
    <row r="16" spans="1:28" s="122" customFormat="1" ht="27.75" customHeight="1" x14ac:dyDescent="0.2">
      <c r="A16" s="112" t="s">
        <v>102</v>
      </c>
      <c r="B16" s="124" t="s">
        <v>103</v>
      </c>
      <c r="C16" s="114" t="s">
        <v>94</v>
      </c>
      <c r="D16" s="115">
        <v>15</v>
      </c>
      <c r="E16" s="116">
        <v>33575</v>
      </c>
      <c r="F16" s="117">
        <f t="shared" si="1"/>
        <v>9000</v>
      </c>
      <c r="G16" s="118">
        <v>96</v>
      </c>
      <c r="H16" s="117">
        <f t="shared" si="2"/>
        <v>9000</v>
      </c>
      <c r="I16" s="118">
        <v>96</v>
      </c>
      <c r="J16" s="117">
        <f t="shared" si="3"/>
        <v>18000</v>
      </c>
      <c r="K16" s="117" t="s">
        <v>95</v>
      </c>
      <c r="L16" s="119"/>
      <c r="M16" s="119"/>
      <c r="N16" s="119"/>
      <c r="O16" s="119"/>
      <c r="P16" s="119"/>
      <c r="Q16" s="119"/>
      <c r="R16" s="119"/>
      <c r="S16" s="117">
        <f t="shared" si="0"/>
        <v>0</v>
      </c>
      <c r="T16" s="117"/>
      <c r="U16" s="120">
        <f t="shared" si="4"/>
        <v>18000</v>
      </c>
      <c r="V16" s="199"/>
      <c r="W16" s="200"/>
      <c r="X16" s="121"/>
      <c r="Y16" s="121"/>
      <c r="Z16" s="121"/>
      <c r="AA16" s="121"/>
      <c r="AB16" s="121"/>
    </row>
    <row r="17" spans="1:37" s="122" customFormat="1" ht="27.75" customHeight="1" x14ac:dyDescent="0.2">
      <c r="A17" s="112" t="s">
        <v>104</v>
      </c>
      <c r="B17" s="113" t="s">
        <v>105</v>
      </c>
      <c r="C17" s="114" t="s">
        <v>94</v>
      </c>
      <c r="D17" s="115">
        <v>15</v>
      </c>
      <c r="E17" s="116">
        <v>33575</v>
      </c>
      <c r="F17" s="117">
        <f t="shared" si="1"/>
        <v>9000</v>
      </c>
      <c r="G17" s="118">
        <v>96</v>
      </c>
      <c r="H17" s="117">
        <f t="shared" si="2"/>
        <v>9000</v>
      </c>
      <c r="I17" s="118">
        <v>96</v>
      </c>
      <c r="J17" s="117">
        <f t="shared" si="3"/>
        <v>18000</v>
      </c>
      <c r="K17" s="117" t="s">
        <v>95</v>
      </c>
      <c r="L17" s="119"/>
      <c r="M17" s="119"/>
      <c r="N17" s="119"/>
      <c r="O17" s="119"/>
      <c r="P17" s="119"/>
      <c r="Q17" s="119"/>
      <c r="R17" s="119"/>
      <c r="S17" s="117">
        <f t="shared" si="0"/>
        <v>0</v>
      </c>
      <c r="T17" s="117"/>
      <c r="U17" s="120">
        <f t="shared" si="4"/>
        <v>18000</v>
      </c>
      <c r="V17" s="199"/>
      <c r="W17" s="200"/>
      <c r="X17" s="121"/>
      <c r="Y17" s="121"/>
      <c r="Z17" s="121"/>
      <c r="AA17" s="121"/>
      <c r="AB17" s="121"/>
    </row>
    <row r="18" spans="1:37" s="122" customFormat="1" ht="27.75" customHeight="1" x14ac:dyDescent="0.2">
      <c r="A18" s="112" t="s">
        <v>106</v>
      </c>
      <c r="B18" s="125" t="s">
        <v>107</v>
      </c>
      <c r="C18" s="114" t="s">
        <v>94</v>
      </c>
      <c r="D18" s="115">
        <v>15</v>
      </c>
      <c r="E18" s="116">
        <v>33575</v>
      </c>
      <c r="F18" s="117">
        <f t="shared" si="1"/>
        <v>9000</v>
      </c>
      <c r="G18" s="118">
        <v>96</v>
      </c>
      <c r="H18" s="117">
        <f t="shared" si="2"/>
        <v>9000</v>
      </c>
      <c r="I18" s="118">
        <v>96</v>
      </c>
      <c r="J18" s="117">
        <f t="shared" si="3"/>
        <v>18000</v>
      </c>
      <c r="K18" s="117" t="s">
        <v>95</v>
      </c>
      <c r="L18" s="119"/>
      <c r="M18" s="119"/>
      <c r="N18" s="119"/>
      <c r="O18" s="119"/>
      <c r="P18" s="119"/>
      <c r="Q18" s="119"/>
      <c r="R18" s="119"/>
      <c r="S18" s="117">
        <f t="shared" si="0"/>
        <v>0</v>
      </c>
      <c r="T18" s="117"/>
      <c r="U18" s="120">
        <f t="shared" si="4"/>
        <v>18000</v>
      </c>
      <c r="V18" s="199"/>
      <c r="W18" s="200"/>
      <c r="X18" s="121"/>
      <c r="Y18" s="121"/>
      <c r="Z18" s="121"/>
      <c r="AA18" s="121"/>
      <c r="AB18" s="121"/>
    </row>
    <row r="19" spans="1:37" s="126" customFormat="1" ht="27.75" customHeight="1" x14ac:dyDescent="0.2">
      <c r="A19" s="112" t="s">
        <v>108</v>
      </c>
      <c r="B19" s="113" t="s">
        <v>109</v>
      </c>
      <c r="C19" s="114" t="s">
        <v>94</v>
      </c>
      <c r="D19" s="115">
        <v>15</v>
      </c>
      <c r="E19" s="116">
        <v>33575</v>
      </c>
      <c r="F19" s="117">
        <f t="shared" si="1"/>
        <v>9000</v>
      </c>
      <c r="G19" s="118">
        <v>96</v>
      </c>
      <c r="H19" s="117">
        <f t="shared" si="2"/>
        <v>9000</v>
      </c>
      <c r="I19" s="118">
        <v>96</v>
      </c>
      <c r="J19" s="117">
        <f t="shared" si="3"/>
        <v>18000</v>
      </c>
      <c r="K19" s="117" t="s">
        <v>95</v>
      </c>
      <c r="L19" s="119"/>
      <c r="M19" s="119"/>
      <c r="N19" s="119"/>
      <c r="O19" s="119"/>
      <c r="P19" s="119"/>
      <c r="Q19" s="119"/>
      <c r="R19" s="119"/>
      <c r="S19" s="117">
        <f t="shared" si="0"/>
        <v>0</v>
      </c>
      <c r="T19" s="117"/>
      <c r="U19" s="120">
        <f t="shared" si="4"/>
        <v>18000</v>
      </c>
      <c r="V19" s="199"/>
      <c r="W19" s="200"/>
      <c r="X19" s="121"/>
      <c r="Y19" s="121"/>
      <c r="Z19" s="121"/>
      <c r="AA19" s="121"/>
      <c r="AB19" s="121"/>
    </row>
    <row r="20" spans="1:37" s="122" customFormat="1" ht="27.75" customHeight="1" x14ac:dyDescent="0.2">
      <c r="A20" s="112" t="s">
        <v>110</v>
      </c>
      <c r="B20" s="113" t="s">
        <v>111</v>
      </c>
      <c r="C20" s="114" t="s">
        <v>94</v>
      </c>
      <c r="D20" s="115">
        <v>15</v>
      </c>
      <c r="E20" s="116">
        <v>33575</v>
      </c>
      <c r="F20" s="117">
        <f t="shared" si="1"/>
        <v>9000</v>
      </c>
      <c r="G20" s="118">
        <v>96</v>
      </c>
      <c r="H20" s="117">
        <f t="shared" si="2"/>
        <v>9000</v>
      </c>
      <c r="I20" s="118">
        <v>96</v>
      </c>
      <c r="J20" s="117">
        <f t="shared" si="3"/>
        <v>18000</v>
      </c>
      <c r="K20" s="117" t="s">
        <v>95</v>
      </c>
      <c r="L20" s="119"/>
      <c r="M20" s="119"/>
      <c r="N20" s="119"/>
      <c r="O20" s="119"/>
      <c r="P20" s="119"/>
      <c r="Q20" s="119"/>
      <c r="R20" s="119"/>
      <c r="S20" s="117">
        <f t="shared" si="0"/>
        <v>0</v>
      </c>
      <c r="T20" s="117"/>
      <c r="U20" s="120">
        <f t="shared" si="4"/>
        <v>18000</v>
      </c>
      <c r="V20" s="199"/>
      <c r="W20" s="200"/>
      <c r="X20" s="121"/>
      <c r="Y20" s="121"/>
      <c r="Z20" s="121"/>
      <c r="AA20" s="121"/>
      <c r="AB20" s="121"/>
    </row>
    <row r="21" spans="1:37" s="122" customFormat="1" ht="27.75" customHeight="1" x14ac:dyDescent="0.2">
      <c r="A21" s="112" t="s">
        <v>112</v>
      </c>
      <c r="B21" s="113" t="s">
        <v>113</v>
      </c>
      <c r="C21" s="114" t="s">
        <v>94</v>
      </c>
      <c r="D21" s="115">
        <v>15</v>
      </c>
      <c r="E21" s="116">
        <v>33575</v>
      </c>
      <c r="F21" s="117">
        <f t="shared" si="1"/>
        <v>9000</v>
      </c>
      <c r="G21" s="118">
        <v>96</v>
      </c>
      <c r="H21" s="117">
        <f t="shared" si="2"/>
        <v>9000</v>
      </c>
      <c r="I21" s="118">
        <v>96</v>
      </c>
      <c r="J21" s="117">
        <f t="shared" si="3"/>
        <v>18000</v>
      </c>
      <c r="K21" s="117" t="s">
        <v>95</v>
      </c>
      <c r="L21" s="119"/>
      <c r="M21" s="119"/>
      <c r="N21" s="119"/>
      <c r="O21" s="119"/>
      <c r="P21" s="119"/>
      <c r="Q21" s="119"/>
      <c r="R21" s="119"/>
      <c r="S21" s="117">
        <f t="shared" si="0"/>
        <v>0</v>
      </c>
      <c r="T21" s="117"/>
      <c r="U21" s="120">
        <f t="shared" si="4"/>
        <v>18000</v>
      </c>
      <c r="V21" s="199"/>
      <c r="W21" s="200"/>
      <c r="X21" s="121"/>
      <c r="Y21" s="121"/>
      <c r="Z21" s="121"/>
      <c r="AA21" s="121"/>
      <c r="AB21" s="121"/>
    </row>
    <row r="22" spans="1:37" s="134" customFormat="1" ht="24" customHeight="1" x14ac:dyDescent="0.25">
      <c r="A22" s="127"/>
      <c r="B22" s="127" t="s">
        <v>72</v>
      </c>
      <c r="C22" s="128"/>
      <c r="D22" s="129"/>
      <c r="E22" s="130"/>
      <c r="F22" s="130">
        <f>SUM(F12:F21)</f>
        <v>90000</v>
      </c>
      <c r="G22" s="130"/>
      <c r="H22" s="130">
        <f>SUM(H12:H21)</f>
        <v>90000</v>
      </c>
      <c r="I22" s="130"/>
      <c r="J22" s="130">
        <f>SUM(J12:J21)</f>
        <v>180000</v>
      </c>
      <c r="K22" s="130">
        <f t="shared" ref="K22:U22" si="5">SUM(K12:K21)</f>
        <v>0</v>
      </c>
      <c r="L22" s="130">
        <f t="shared" si="5"/>
        <v>0</v>
      </c>
      <c r="M22" s="130">
        <f t="shared" si="5"/>
        <v>0</v>
      </c>
      <c r="N22" s="130">
        <f t="shared" si="5"/>
        <v>0</v>
      </c>
      <c r="O22" s="130">
        <f t="shared" si="5"/>
        <v>0</v>
      </c>
      <c r="P22" s="130">
        <f t="shared" si="5"/>
        <v>0</v>
      </c>
      <c r="Q22" s="130">
        <f t="shared" si="5"/>
        <v>0</v>
      </c>
      <c r="R22" s="130">
        <f t="shared" si="5"/>
        <v>0</v>
      </c>
      <c r="S22" s="130">
        <f t="shared" si="5"/>
        <v>0</v>
      </c>
      <c r="T22" s="130">
        <f t="shared" si="5"/>
        <v>0</v>
      </c>
      <c r="U22" s="130">
        <f t="shared" si="5"/>
        <v>180000</v>
      </c>
      <c r="V22" s="130"/>
      <c r="W22" s="131"/>
      <c r="X22" s="132"/>
      <c r="Y22" s="132"/>
      <c r="Z22" s="133" t="e">
        <f>#REF!+#REF!</f>
        <v>#REF!</v>
      </c>
      <c r="AA22" s="132"/>
      <c r="AB22" s="132"/>
      <c r="AC22" s="132"/>
      <c r="AD22" s="132"/>
      <c r="AE22" s="132"/>
      <c r="AF22" s="132"/>
      <c r="AG22" s="132"/>
      <c r="AH22" s="132"/>
      <c r="AI22" s="132"/>
      <c r="AJ22" s="132"/>
      <c r="AK22" s="132"/>
    </row>
    <row r="23" spans="1:37" ht="21" customHeight="1" x14ac:dyDescent="0.2">
      <c r="A23" s="135"/>
      <c r="B23" s="136" t="s">
        <v>114</v>
      </c>
      <c r="C23" s="137"/>
      <c r="D23" s="136"/>
      <c r="E23" s="136"/>
      <c r="F23" s="138"/>
      <c r="G23" s="136"/>
      <c r="H23" s="138"/>
      <c r="I23" s="139"/>
      <c r="J23" s="83" t="s">
        <v>115</v>
      </c>
      <c r="K23" s="83"/>
      <c r="L23" s="140" t="s">
        <v>116</v>
      </c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1"/>
      <c r="X23" s="142"/>
      <c r="Y23" s="142"/>
      <c r="Z23" s="143" t="e">
        <f>L22+M22+N22+O22+P22+Q22+#REF!+#REF!+R22</f>
        <v>#REF!</v>
      </c>
      <c r="AA23" s="142"/>
      <c r="AB23" s="142"/>
      <c r="AC23" s="142"/>
      <c r="AD23" s="142"/>
      <c r="AE23" s="142"/>
      <c r="AF23" s="142"/>
      <c r="AG23" s="142"/>
      <c r="AH23" s="142"/>
      <c r="AI23" s="142"/>
      <c r="AJ23" s="142"/>
    </row>
    <row r="24" spans="1:37" ht="16.5" customHeight="1" x14ac:dyDescent="0.25">
      <c r="A24" s="99"/>
      <c r="B24" s="83"/>
      <c r="C24" s="85"/>
      <c r="D24" s="83"/>
      <c r="E24" s="83"/>
      <c r="F24" s="86"/>
      <c r="G24" s="83"/>
      <c r="H24" s="86"/>
      <c r="I24" s="104"/>
      <c r="J24" s="83" t="s">
        <v>117</v>
      </c>
      <c r="K24" s="83"/>
      <c r="L24" s="144"/>
      <c r="M24" s="144"/>
      <c r="N24" s="144"/>
      <c r="O24" s="144"/>
      <c r="P24" s="144"/>
      <c r="Q24" s="144"/>
      <c r="R24" s="144"/>
      <c r="S24" s="144"/>
      <c r="T24" s="144"/>
      <c r="U24" s="145"/>
      <c r="V24" s="144"/>
      <c r="W24" s="141"/>
      <c r="Z24" s="146" t="e">
        <f>Z22-Z23</f>
        <v>#REF!</v>
      </c>
    </row>
    <row r="25" spans="1:37" ht="10.5" customHeight="1" x14ac:dyDescent="0.25">
      <c r="A25" s="99"/>
      <c r="B25" s="83"/>
      <c r="C25" s="85"/>
      <c r="D25" s="83"/>
      <c r="E25" s="83"/>
      <c r="F25" s="86"/>
      <c r="G25" s="83"/>
      <c r="H25" s="86"/>
      <c r="I25" s="104"/>
      <c r="J25" s="147"/>
      <c r="K25" s="147"/>
      <c r="L25" s="87"/>
      <c r="M25" s="148"/>
      <c r="N25" s="148"/>
      <c r="O25" s="148"/>
      <c r="P25" s="148"/>
      <c r="Q25" s="148"/>
      <c r="R25" s="148"/>
      <c r="S25" s="149"/>
      <c r="T25" s="149"/>
      <c r="U25" s="150"/>
      <c r="V25" s="83"/>
      <c r="W25" s="141"/>
      <c r="AK25" s="142"/>
    </row>
    <row r="26" spans="1:37" s="142" customFormat="1" ht="24.75" customHeight="1" x14ac:dyDescent="0.2">
      <c r="A26" s="191" t="s">
        <v>118</v>
      </c>
      <c r="B26" s="190"/>
      <c r="C26" s="190"/>
      <c r="D26" s="190"/>
      <c r="E26" s="190"/>
      <c r="F26" s="190"/>
      <c r="G26" s="190"/>
      <c r="H26" s="190"/>
      <c r="I26" s="190"/>
      <c r="J26" s="201" t="s">
        <v>119</v>
      </c>
      <c r="K26" s="202"/>
      <c r="L26" s="202"/>
      <c r="M26" s="202"/>
      <c r="N26" s="202"/>
      <c r="O26" s="202"/>
      <c r="P26" s="202"/>
      <c r="Q26" s="202"/>
      <c r="R26" s="202"/>
      <c r="S26" s="202"/>
      <c r="T26" s="202"/>
      <c r="U26" s="202"/>
      <c r="V26" s="202"/>
      <c r="W26" s="203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</row>
    <row r="27" spans="1:37" ht="13.5" customHeight="1" x14ac:dyDescent="0.2">
      <c r="A27" s="193" t="s">
        <v>120</v>
      </c>
      <c r="B27" s="194"/>
      <c r="C27" s="194"/>
      <c r="D27" s="194"/>
      <c r="E27" s="194"/>
      <c r="F27" s="194"/>
      <c r="G27" s="194"/>
      <c r="H27" s="194"/>
      <c r="I27" s="194"/>
      <c r="J27" s="195" t="s">
        <v>121</v>
      </c>
      <c r="K27" s="196"/>
      <c r="L27" s="196"/>
      <c r="M27" s="196"/>
      <c r="N27" s="196"/>
      <c r="O27" s="196"/>
      <c r="P27" s="196"/>
      <c r="Q27" s="196"/>
      <c r="R27" s="196"/>
      <c r="S27" s="196"/>
      <c r="T27" s="196"/>
      <c r="U27" s="196"/>
      <c r="V27" s="196"/>
      <c r="W27" s="197"/>
    </row>
    <row r="28" spans="1:37" ht="14.25" customHeight="1" x14ac:dyDescent="0.2">
      <c r="A28" s="185" t="s">
        <v>122</v>
      </c>
      <c r="B28" s="184"/>
      <c r="C28" s="184"/>
      <c r="D28" s="184"/>
      <c r="E28" s="184"/>
      <c r="F28" s="184"/>
      <c r="G28" s="184"/>
      <c r="H28" s="184"/>
      <c r="I28" s="184"/>
      <c r="J28" s="185" t="s">
        <v>122</v>
      </c>
      <c r="K28" s="184"/>
      <c r="L28" s="184"/>
      <c r="M28" s="184"/>
      <c r="N28" s="184"/>
      <c r="O28" s="184"/>
      <c r="P28" s="184"/>
      <c r="Q28" s="184"/>
      <c r="R28" s="184"/>
      <c r="S28" s="184"/>
      <c r="T28" s="184"/>
      <c r="U28" s="184"/>
      <c r="V28" s="184"/>
      <c r="W28" s="198"/>
    </row>
    <row r="29" spans="1:37" ht="21" customHeight="1" x14ac:dyDescent="0.2">
      <c r="A29" s="99"/>
      <c r="B29" s="83" t="s">
        <v>123</v>
      </c>
      <c r="C29" s="85"/>
      <c r="D29" s="83"/>
      <c r="E29" s="83"/>
      <c r="F29" s="86"/>
      <c r="G29" s="83"/>
      <c r="H29" s="86"/>
      <c r="I29" s="83"/>
      <c r="J29" s="99" t="s">
        <v>124</v>
      </c>
      <c r="K29" s="83"/>
      <c r="L29" s="140"/>
      <c r="M29" s="140"/>
      <c r="N29" s="140"/>
      <c r="O29" s="140"/>
      <c r="P29" s="140"/>
      <c r="Q29" s="140"/>
      <c r="R29" s="140"/>
      <c r="S29" s="140"/>
      <c r="T29" s="188"/>
      <c r="U29" s="188"/>
      <c r="V29" s="188"/>
      <c r="W29" s="189"/>
    </row>
    <row r="30" spans="1:37" ht="21" customHeight="1" x14ac:dyDescent="0.2">
      <c r="A30" s="99"/>
      <c r="B30" s="83" t="s">
        <v>125</v>
      </c>
      <c r="C30" s="85"/>
      <c r="D30" s="83"/>
      <c r="E30" s="83"/>
      <c r="F30" s="86"/>
      <c r="G30" s="83"/>
      <c r="H30" s="86"/>
      <c r="I30" s="83"/>
      <c r="J30" s="99" t="s">
        <v>126</v>
      </c>
      <c r="K30" s="83"/>
      <c r="L30" s="144"/>
      <c r="M30" s="144"/>
      <c r="N30" s="144"/>
      <c r="O30" s="144"/>
      <c r="P30" s="144"/>
      <c r="Q30" s="144"/>
      <c r="R30" s="144"/>
      <c r="S30" s="144"/>
      <c r="T30" s="182" t="s">
        <v>127</v>
      </c>
      <c r="U30" s="182"/>
      <c r="V30" s="182"/>
      <c r="W30" s="183"/>
    </row>
    <row r="31" spans="1:37" ht="16.5" customHeight="1" x14ac:dyDescent="0.2">
      <c r="A31" s="99"/>
      <c r="B31" s="83"/>
      <c r="C31" s="85"/>
      <c r="D31" s="83"/>
      <c r="E31" s="83"/>
      <c r="F31" s="86"/>
      <c r="G31" s="83"/>
      <c r="H31" s="86"/>
      <c r="I31" s="83"/>
      <c r="J31" s="99"/>
      <c r="K31" s="83"/>
      <c r="L31" s="87"/>
      <c r="M31" s="148"/>
      <c r="N31" s="148"/>
      <c r="O31" s="148"/>
      <c r="P31" s="148"/>
      <c r="Q31" s="148"/>
      <c r="R31" s="148"/>
      <c r="S31" s="149"/>
      <c r="T31" s="182" t="s">
        <v>128</v>
      </c>
      <c r="U31" s="182"/>
      <c r="V31" s="182"/>
      <c r="W31" s="183"/>
    </row>
    <row r="32" spans="1:37" ht="12" customHeight="1" x14ac:dyDescent="0.2">
      <c r="A32" s="99"/>
      <c r="B32" s="83"/>
      <c r="C32" s="85"/>
      <c r="D32" s="83"/>
      <c r="E32" s="83"/>
      <c r="F32" s="86"/>
      <c r="G32" s="83"/>
      <c r="H32" s="86"/>
      <c r="I32" s="83"/>
      <c r="J32" s="99"/>
      <c r="K32" s="83"/>
      <c r="L32" s="87"/>
      <c r="M32" s="148"/>
      <c r="N32" s="148"/>
      <c r="O32" s="148"/>
      <c r="P32" s="148"/>
      <c r="Q32" s="148"/>
      <c r="R32" s="148"/>
      <c r="S32" s="149"/>
      <c r="T32" s="188"/>
      <c r="U32" s="188"/>
      <c r="V32" s="188"/>
      <c r="W32" s="189"/>
    </row>
    <row r="33" spans="1:23" ht="19.5" customHeight="1" x14ac:dyDescent="0.35">
      <c r="A33" s="99"/>
      <c r="B33" s="190" t="s">
        <v>129</v>
      </c>
      <c r="C33" s="190"/>
      <c r="D33" s="190"/>
      <c r="E33" s="190"/>
      <c r="F33" s="160"/>
      <c r="G33" s="161"/>
      <c r="H33" s="160"/>
      <c r="I33" s="161"/>
      <c r="J33" s="191" t="s">
        <v>130</v>
      </c>
      <c r="K33" s="190"/>
      <c r="L33" s="162"/>
      <c r="M33" s="162"/>
      <c r="N33" s="87"/>
      <c r="O33" s="87"/>
      <c r="P33" s="162"/>
      <c r="Q33" s="162"/>
      <c r="R33" s="192"/>
      <c r="S33" s="192"/>
      <c r="T33" s="182" t="s">
        <v>131</v>
      </c>
      <c r="U33" s="182"/>
      <c r="V33" s="182"/>
      <c r="W33" s="183"/>
    </row>
    <row r="34" spans="1:23" ht="21" customHeight="1" x14ac:dyDescent="0.2">
      <c r="A34" s="99"/>
      <c r="B34" s="180" t="s">
        <v>132</v>
      </c>
      <c r="C34" s="180"/>
      <c r="D34" s="180"/>
      <c r="E34" s="180"/>
      <c r="F34" s="163"/>
      <c r="G34" s="164"/>
      <c r="H34" s="163"/>
      <c r="I34" s="164"/>
      <c r="J34" s="181" t="s">
        <v>39</v>
      </c>
      <c r="K34" s="180"/>
      <c r="L34" s="164"/>
      <c r="M34" s="164"/>
      <c r="N34" s="87"/>
      <c r="O34" s="87"/>
      <c r="P34" s="87"/>
      <c r="Q34" s="164"/>
      <c r="R34" s="164"/>
      <c r="S34" s="165" t="s">
        <v>48</v>
      </c>
      <c r="T34" s="182" t="s">
        <v>128</v>
      </c>
      <c r="U34" s="182"/>
      <c r="V34" s="182"/>
      <c r="W34" s="183"/>
    </row>
    <row r="35" spans="1:23" ht="16.5" customHeight="1" x14ac:dyDescent="0.2">
      <c r="A35" s="166"/>
      <c r="B35" s="184" t="s">
        <v>133</v>
      </c>
      <c r="C35" s="184"/>
      <c r="D35" s="184"/>
      <c r="E35" s="184"/>
      <c r="F35" s="167"/>
      <c r="G35" s="168"/>
      <c r="H35" s="167"/>
      <c r="I35" s="168"/>
      <c r="J35" s="185" t="s">
        <v>134</v>
      </c>
      <c r="K35" s="184"/>
      <c r="L35" s="169"/>
      <c r="M35" s="169"/>
      <c r="N35" s="170"/>
      <c r="O35" s="170"/>
      <c r="P35" s="169"/>
      <c r="Q35" s="169"/>
      <c r="R35" s="171"/>
      <c r="S35" s="172"/>
      <c r="T35" s="186"/>
      <c r="U35" s="186"/>
      <c r="V35" s="186"/>
      <c r="W35" s="187"/>
    </row>
    <row r="36" spans="1:23" ht="21" customHeight="1" x14ac:dyDescent="0.25">
      <c r="A36" s="83"/>
      <c r="B36" s="83"/>
      <c r="C36" s="85"/>
      <c r="D36" s="175"/>
      <c r="E36" s="149"/>
      <c r="F36" s="176"/>
      <c r="G36" s="149"/>
      <c r="H36" s="176"/>
      <c r="I36" s="149"/>
      <c r="J36" s="149"/>
      <c r="K36" s="149"/>
      <c r="L36" s="148"/>
      <c r="M36" s="148"/>
      <c r="N36" s="148"/>
      <c r="O36" s="148"/>
      <c r="P36" s="148"/>
      <c r="Q36" s="148"/>
      <c r="R36" s="148"/>
      <c r="S36" s="149"/>
      <c r="T36" s="149"/>
      <c r="U36" s="150"/>
      <c r="V36" s="149"/>
      <c r="W36" s="177" t="s">
        <v>135</v>
      </c>
    </row>
    <row r="37" spans="1:23" ht="21" customHeight="1" x14ac:dyDescent="0.25">
      <c r="A37" s="83"/>
      <c r="B37" s="83"/>
      <c r="C37" s="85"/>
      <c r="D37" s="175" t="s">
        <v>136</v>
      </c>
      <c r="E37" s="149" t="e">
        <f>SUM(#REF!)</f>
        <v>#REF!</v>
      </c>
      <c r="F37" s="176"/>
      <c r="G37" s="149"/>
      <c r="H37" s="176"/>
      <c r="I37" s="149"/>
      <c r="J37" s="149" t="e">
        <f>SUM(#REF!)</f>
        <v>#REF!</v>
      </c>
      <c r="K37" s="149"/>
      <c r="L37" s="148" t="e">
        <f>SUM(#REF!)</f>
        <v>#REF!</v>
      </c>
      <c r="M37" s="148" t="e">
        <f>SUM(#REF!)</f>
        <v>#REF!</v>
      </c>
      <c r="N37" s="148" t="e">
        <f>SUM(#REF!)</f>
        <v>#REF!</v>
      </c>
      <c r="O37" s="148" t="e">
        <f>SUM(#REF!)</f>
        <v>#REF!</v>
      </c>
      <c r="P37" s="148"/>
      <c r="Q37" s="148"/>
      <c r="R37" s="148" t="e">
        <f>SUM(#REF!)</f>
        <v>#REF!</v>
      </c>
      <c r="S37" s="149"/>
      <c r="T37" s="149"/>
      <c r="U37" s="150" t="e">
        <f>SUM(#REF!)</f>
        <v>#REF!</v>
      </c>
      <c r="V37" s="149"/>
      <c r="W37" s="87"/>
    </row>
    <row r="38" spans="1:23" ht="21" customHeight="1" x14ac:dyDescent="0.25">
      <c r="A38" s="83"/>
      <c r="B38" s="83"/>
      <c r="C38" s="85"/>
      <c r="D38" s="175" t="s">
        <v>137</v>
      </c>
      <c r="E38" s="149" t="e">
        <f>SUM(#REF!)</f>
        <v>#REF!</v>
      </c>
      <c r="F38" s="176"/>
      <c r="G38" s="149"/>
      <c r="H38" s="176"/>
      <c r="I38" s="149"/>
      <c r="J38" s="149" t="e">
        <f>SUM(#REF!)</f>
        <v>#REF!</v>
      </c>
      <c r="K38" s="149"/>
      <c r="L38" s="148" t="e">
        <f>SUM(#REF!)</f>
        <v>#REF!</v>
      </c>
      <c r="M38" s="148" t="e">
        <f>SUM(#REF!)</f>
        <v>#REF!</v>
      </c>
      <c r="N38" s="148" t="e">
        <f>SUM(#REF!)</f>
        <v>#REF!</v>
      </c>
      <c r="O38" s="148" t="e">
        <f>SUM(#REF!)</f>
        <v>#REF!</v>
      </c>
      <c r="P38" s="148"/>
      <c r="Q38" s="148"/>
      <c r="R38" s="148" t="e">
        <f>SUM(#REF!)</f>
        <v>#REF!</v>
      </c>
      <c r="S38" s="149"/>
      <c r="T38" s="149"/>
      <c r="U38" s="150" t="e">
        <f>SUM(#REF!)</f>
        <v>#REF!</v>
      </c>
      <c r="V38" s="149"/>
      <c r="W38" s="87"/>
    </row>
    <row r="39" spans="1:23" ht="21" customHeight="1" x14ac:dyDescent="0.25">
      <c r="A39" s="83"/>
      <c r="B39" s="83"/>
      <c r="C39" s="85"/>
      <c r="D39" s="175" t="s">
        <v>138</v>
      </c>
      <c r="E39" s="149" t="e">
        <f>SUM(#REF!)</f>
        <v>#REF!</v>
      </c>
      <c r="F39" s="176"/>
      <c r="G39" s="149"/>
      <c r="H39" s="176"/>
      <c r="I39" s="149"/>
      <c r="J39" s="149" t="e">
        <f>SUM(#REF!)</f>
        <v>#REF!</v>
      </c>
      <c r="K39" s="149"/>
      <c r="L39" s="148" t="e">
        <f>SUM(#REF!)</f>
        <v>#REF!</v>
      </c>
      <c r="M39" s="148" t="e">
        <f>SUM(#REF!)</f>
        <v>#REF!</v>
      </c>
      <c r="N39" s="148" t="e">
        <f>SUM(#REF!)</f>
        <v>#REF!</v>
      </c>
      <c r="O39" s="148" t="e">
        <f>SUM(#REF!)</f>
        <v>#REF!</v>
      </c>
      <c r="P39" s="148"/>
      <c r="Q39" s="148"/>
      <c r="R39" s="148" t="e">
        <f>SUM(#REF!)</f>
        <v>#REF!</v>
      </c>
      <c r="S39" s="149"/>
      <c r="T39" s="149"/>
      <c r="U39" s="150" t="e">
        <f>SUM(#REF!)</f>
        <v>#REF!</v>
      </c>
      <c r="V39" s="149"/>
      <c r="W39" s="87"/>
    </row>
    <row r="40" spans="1:23" ht="21" customHeight="1" x14ac:dyDescent="0.25">
      <c r="A40" s="83"/>
      <c r="B40" s="83"/>
      <c r="C40" s="85"/>
      <c r="D40" s="175"/>
      <c r="E40" s="149"/>
      <c r="F40" s="176"/>
      <c r="G40" s="149"/>
      <c r="H40" s="176"/>
      <c r="I40" s="149"/>
      <c r="J40" s="149" t="e">
        <f t="shared" ref="J40:U40" si="6">SUM(J37:J39)</f>
        <v>#REF!</v>
      </c>
      <c r="K40" s="149"/>
      <c r="L40" s="148" t="e">
        <f t="shared" si="6"/>
        <v>#REF!</v>
      </c>
      <c r="M40" s="148" t="e">
        <f t="shared" si="6"/>
        <v>#REF!</v>
      </c>
      <c r="N40" s="148" t="e">
        <f t="shared" si="6"/>
        <v>#REF!</v>
      </c>
      <c r="O40" s="148" t="e">
        <f t="shared" si="6"/>
        <v>#REF!</v>
      </c>
      <c r="P40" s="148"/>
      <c r="Q40" s="148"/>
      <c r="R40" s="148" t="e">
        <f t="shared" si="6"/>
        <v>#REF!</v>
      </c>
      <c r="S40" s="149"/>
      <c r="T40" s="149"/>
      <c r="U40" s="150" t="e">
        <f t="shared" si="6"/>
        <v>#REF!</v>
      </c>
      <c r="V40" s="149"/>
      <c r="W40" s="87"/>
    </row>
    <row r="41" spans="1:23" ht="21" customHeight="1" x14ac:dyDescent="0.25">
      <c r="A41" s="83"/>
      <c r="B41" s="83"/>
      <c r="C41" s="85"/>
      <c r="D41" s="175"/>
      <c r="E41" s="149"/>
      <c r="F41" s="176"/>
      <c r="G41" s="149"/>
      <c r="H41" s="176"/>
      <c r="I41" s="149"/>
      <c r="J41" s="149" t="e">
        <f t="shared" ref="J41:U41" si="7">SUM(J22-J40)</f>
        <v>#REF!</v>
      </c>
      <c r="K41" s="149"/>
      <c r="L41" s="148" t="e">
        <f t="shared" si="7"/>
        <v>#REF!</v>
      </c>
      <c r="M41" s="148" t="e">
        <f t="shared" si="7"/>
        <v>#REF!</v>
      </c>
      <c r="N41" s="148" t="e">
        <f t="shared" si="7"/>
        <v>#REF!</v>
      </c>
      <c r="O41" s="148" t="e">
        <f t="shared" si="7"/>
        <v>#REF!</v>
      </c>
      <c r="P41" s="148"/>
      <c r="Q41" s="148"/>
      <c r="R41" s="148" t="e">
        <f t="shared" si="7"/>
        <v>#REF!</v>
      </c>
      <c r="S41" s="149"/>
      <c r="T41" s="149"/>
      <c r="U41" s="150" t="e">
        <f t="shared" si="7"/>
        <v>#REF!</v>
      </c>
      <c r="V41" s="149"/>
      <c r="W41" s="87"/>
    </row>
    <row r="42" spans="1:23" ht="21" customHeight="1" x14ac:dyDescent="0.25">
      <c r="A42" s="83"/>
      <c r="B42" s="83"/>
      <c r="C42" s="85"/>
      <c r="D42" s="175"/>
      <c r="E42" s="149"/>
      <c r="F42" s="176"/>
      <c r="G42" s="149"/>
      <c r="H42" s="176"/>
      <c r="I42" s="149"/>
      <c r="J42" s="149"/>
      <c r="K42" s="149"/>
      <c r="L42" s="148"/>
      <c r="M42" s="148"/>
      <c r="N42" s="148"/>
      <c r="O42" s="148"/>
      <c r="P42" s="148"/>
      <c r="Q42" s="148"/>
      <c r="R42" s="148"/>
      <c r="S42" s="149"/>
      <c r="T42" s="149"/>
      <c r="U42" s="150"/>
      <c r="V42" s="149"/>
      <c r="W42" s="87"/>
    </row>
    <row r="43" spans="1:23" ht="21" customHeight="1" x14ac:dyDescent="0.25">
      <c r="A43" s="83"/>
      <c r="B43" s="83"/>
      <c r="C43" s="85"/>
      <c r="D43" s="175"/>
      <c r="E43" s="149"/>
      <c r="F43" s="176"/>
      <c r="G43" s="149"/>
      <c r="H43" s="176"/>
      <c r="I43" s="149"/>
      <c r="J43" s="149"/>
      <c r="K43" s="149"/>
      <c r="L43" s="148"/>
      <c r="M43" s="148"/>
      <c r="N43" s="148"/>
      <c r="O43" s="148"/>
      <c r="P43" s="148"/>
      <c r="Q43" s="148"/>
      <c r="R43" s="148"/>
      <c r="S43" s="149"/>
      <c r="T43" s="149"/>
      <c r="U43" s="150"/>
      <c r="V43" s="149"/>
      <c r="W43" s="87"/>
    </row>
    <row r="44" spans="1:23" ht="21" customHeight="1" x14ac:dyDescent="0.25">
      <c r="A44" s="83"/>
      <c r="B44" s="83"/>
      <c r="C44" s="85"/>
      <c r="D44" s="175"/>
      <c r="E44" s="149"/>
      <c r="F44" s="176"/>
      <c r="G44" s="149"/>
      <c r="H44" s="176"/>
      <c r="I44" s="149"/>
      <c r="J44" s="149"/>
      <c r="K44" s="149"/>
      <c r="L44" s="148"/>
      <c r="M44" s="148"/>
      <c r="N44" s="148"/>
      <c r="O44" s="148"/>
      <c r="P44" s="148"/>
      <c r="Q44" s="148"/>
      <c r="R44" s="148"/>
      <c r="S44" s="149"/>
      <c r="T44" s="149"/>
      <c r="U44" s="150"/>
      <c r="V44" s="149"/>
      <c r="W44" s="87"/>
    </row>
    <row r="45" spans="1:23" ht="21" customHeight="1" x14ac:dyDescent="0.25">
      <c r="A45" s="83"/>
      <c r="B45" s="83"/>
      <c r="C45" s="85"/>
      <c r="D45" s="175"/>
      <c r="E45" s="149"/>
      <c r="F45" s="176"/>
      <c r="G45" s="149"/>
      <c r="H45" s="176"/>
      <c r="I45" s="149"/>
      <c r="J45" s="149"/>
      <c r="K45" s="149"/>
      <c r="L45" s="148"/>
      <c r="M45" s="148"/>
      <c r="N45" s="148"/>
      <c r="O45" s="148"/>
      <c r="P45" s="148"/>
      <c r="Q45" s="148"/>
      <c r="R45" s="148"/>
      <c r="S45" s="149"/>
      <c r="T45" s="149"/>
      <c r="U45" s="150"/>
      <c r="V45" s="149"/>
      <c r="W45" s="87"/>
    </row>
    <row r="46" spans="1:23" ht="21" customHeight="1" x14ac:dyDescent="0.25">
      <c r="A46" s="83"/>
      <c r="B46" s="83"/>
      <c r="C46" s="85"/>
      <c r="D46" s="175"/>
      <c r="E46" s="149"/>
      <c r="F46" s="176"/>
      <c r="G46" s="149"/>
      <c r="H46" s="176"/>
      <c r="I46" s="149"/>
      <c r="J46" s="149"/>
      <c r="K46" s="149"/>
      <c r="L46" s="148"/>
      <c r="M46" s="148"/>
      <c r="N46" s="148"/>
      <c r="O46" s="148"/>
      <c r="P46" s="148"/>
      <c r="Q46" s="148"/>
      <c r="R46" s="148"/>
      <c r="S46" s="149"/>
      <c r="T46" s="149"/>
      <c r="U46" s="150"/>
      <c r="V46" s="149"/>
      <c r="W46" s="87"/>
    </row>
    <row r="47" spans="1:23" ht="21" customHeight="1" x14ac:dyDescent="0.25">
      <c r="A47" s="83"/>
      <c r="B47" s="83"/>
      <c r="C47" s="85"/>
      <c r="D47" s="175"/>
      <c r="E47" s="149"/>
      <c r="F47" s="176"/>
      <c r="G47" s="149"/>
      <c r="H47" s="176"/>
      <c r="I47" s="149"/>
      <c r="J47" s="149"/>
      <c r="K47" s="149"/>
      <c r="L47" s="148"/>
      <c r="M47" s="148"/>
      <c r="N47" s="148"/>
      <c r="O47" s="148"/>
      <c r="P47" s="148"/>
      <c r="Q47" s="148"/>
      <c r="R47" s="148"/>
      <c r="S47" s="149"/>
      <c r="T47" s="149"/>
      <c r="U47" s="150"/>
      <c r="V47" s="149"/>
      <c r="W47" s="87"/>
    </row>
    <row r="48" spans="1:23" ht="21" customHeight="1" x14ac:dyDescent="0.25">
      <c r="A48" s="83"/>
      <c r="B48" s="83"/>
      <c r="C48" s="85"/>
      <c r="D48" s="175"/>
      <c r="E48" s="149"/>
      <c r="F48" s="176"/>
      <c r="G48" s="149"/>
      <c r="H48" s="176"/>
      <c r="I48" s="149"/>
      <c r="J48" s="149"/>
      <c r="K48" s="149"/>
      <c r="L48" s="148"/>
      <c r="M48" s="148"/>
      <c r="N48" s="148"/>
      <c r="O48" s="148"/>
      <c r="P48" s="148"/>
      <c r="Q48" s="148"/>
      <c r="R48" s="148"/>
      <c r="S48" s="149"/>
      <c r="T48" s="149"/>
      <c r="U48" s="150"/>
      <c r="V48" s="149"/>
      <c r="W48" s="87"/>
    </row>
    <row r="49" spans="1:23" ht="21" customHeight="1" x14ac:dyDescent="0.25">
      <c r="A49" s="83"/>
      <c r="B49" s="83"/>
      <c r="C49" s="85"/>
      <c r="D49" s="175"/>
      <c r="E49" s="149"/>
      <c r="F49" s="176"/>
      <c r="G49" s="149"/>
      <c r="H49" s="176"/>
      <c r="I49" s="149"/>
      <c r="J49" s="149"/>
      <c r="K49" s="149"/>
      <c r="L49" s="148"/>
      <c r="M49" s="148"/>
      <c r="N49" s="148"/>
      <c r="O49" s="148"/>
      <c r="P49" s="148"/>
      <c r="Q49" s="148"/>
      <c r="R49" s="148"/>
      <c r="S49" s="149"/>
      <c r="T49" s="149"/>
      <c r="U49" s="150"/>
      <c r="V49" s="149"/>
      <c r="W49" s="87"/>
    </row>
    <row r="50" spans="1:23" ht="21" customHeight="1" x14ac:dyDescent="0.25">
      <c r="A50" s="83"/>
      <c r="B50" s="83"/>
      <c r="C50" s="85"/>
      <c r="D50" s="175"/>
      <c r="E50" s="149"/>
      <c r="F50" s="176"/>
      <c r="G50" s="149"/>
      <c r="H50" s="176"/>
      <c r="I50" s="149"/>
      <c r="J50" s="149"/>
      <c r="K50" s="149"/>
      <c r="L50" s="148"/>
      <c r="M50" s="148"/>
      <c r="N50" s="148"/>
      <c r="O50" s="148"/>
      <c r="P50" s="148"/>
      <c r="Q50" s="148"/>
      <c r="R50" s="148"/>
      <c r="S50" s="149"/>
      <c r="T50" s="149"/>
      <c r="U50" s="150"/>
      <c r="V50" s="149"/>
      <c r="W50" s="87"/>
    </row>
    <row r="51" spans="1:23" ht="21" customHeight="1" x14ac:dyDescent="0.25">
      <c r="A51" s="83"/>
      <c r="B51" s="83"/>
      <c r="C51" s="85"/>
      <c r="D51" s="175"/>
      <c r="E51" s="149"/>
      <c r="F51" s="176"/>
      <c r="G51" s="149"/>
      <c r="H51" s="176"/>
      <c r="I51" s="149"/>
      <c r="J51" s="149"/>
      <c r="K51" s="149"/>
      <c r="L51" s="148"/>
      <c r="M51" s="148"/>
      <c r="N51" s="148"/>
      <c r="O51" s="148"/>
      <c r="P51" s="148"/>
      <c r="Q51" s="148"/>
      <c r="R51" s="148"/>
      <c r="S51" s="149"/>
      <c r="T51" s="149"/>
      <c r="U51" s="150"/>
      <c r="V51" s="149"/>
      <c r="W51" s="87"/>
    </row>
    <row r="52" spans="1:23" ht="21" customHeight="1" x14ac:dyDescent="0.25">
      <c r="A52" s="83"/>
      <c r="B52" s="83"/>
      <c r="C52" s="85"/>
      <c r="D52" s="175"/>
      <c r="E52" s="149"/>
      <c r="F52" s="176"/>
      <c r="G52" s="149"/>
      <c r="H52" s="176"/>
      <c r="I52" s="149"/>
      <c r="J52" s="149"/>
      <c r="K52" s="149"/>
      <c r="L52" s="148"/>
      <c r="M52" s="148"/>
      <c r="N52" s="148"/>
      <c r="O52" s="148"/>
      <c r="P52" s="148"/>
      <c r="Q52" s="148"/>
      <c r="R52" s="148"/>
      <c r="S52" s="149"/>
      <c r="T52" s="149"/>
      <c r="U52" s="150"/>
      <c r="V52" s="149"/>
      <c r="W52" s="87"/>
    </row>
    <row r="53" spans="1:23" ht="21" customHeight="1" x14ac:dyDescent="0.25">
      <c r="A53" s="83"/>
      <c r="B53" s="83"/>
      <c r="C53" s="85"/>
      <c r="D53" s="175"/>
      <c r="E53" s="149"/>
      <c r="F53" s="176"/>
      <c r="G53" s="149"/>
      <c r="H53" s="176"/>
      <c r="I53" s="149"/>
      <c r="J53" s="149"/>
      <c r="K53" s="149"/>
      <c r="L53" s="148"/>
      <c r="M53" s="148"/>
      <c r="N53" s="148"/>
      <c r="O53" s="148"/>
      <c r="P53" s="148"/>
      <c r="Q53" s="148"/>
      <c r="R53" s="148"/>
      <c r="S53" s="149"/>
      <c r="T53" s="149"/>
      <c r="U53" s="150"/>
      <c r="V53" s="149"/>
      <c r="W53" s="87"/>
    </row>
    <row r="54" spans="1:23" ht="21" customHeight="1" x14ac:dyDescent="0.25">
      <c r="A54" s="83"/>
      <c r="B54" s="83"/>
      <c r="C54" s="85"/>
      <c r="D54" s="175"/>
      <c r="E54" s="149"/>
      <c r="F54" s="176"/>
      <c r="G54" s="149"/>
      <c r="H54" s="176"/>
      <c r="I54" s="149"/>
      <c r="J54" s="149"/>
      <c r="K54" s="149"/>
      <c r="L54" s="148"/>
      <c r="M54" s="148"/>
      <c r="N54" s="148"/>
      <c r="O54" s="148"/>
      <c r="P54" s="148"/>
      <c r="Q54" s="148"/>
      <c r="R54" s="148"/>
      <c r="S54" s="149"/>
      <c r="T54" s="149"/>
      <c r="U54" s="150"/>
      <c r="V54" s="149"/>
      <c r="W54" s="87"/>
    </row>
    <row r="55" spans="1:23" ht="21" customHeight="1" x14ac:dyDescent="0.25">
      <c r="A55" s="83"/>
      <c r="B55" s="83"/>
      <c r="C55" s="85"/>
      <c r="D55" s="175"/>
      <c r="E55" s="149"/>
      <c r="F55" s="176"/>
      <c r="G55" s="149"/>
      <c r="H55" s="176"/>
      <c r="I55" s="149"/>
      <c r="J55" s="149"/>
      <c r="K55" s="149"/>
      <c r="L55" s="148"/>
      <c r="M55" s="148"/>
      <c r="N55" s="148"/>
      <c r="O55" s="148"/>
      <c r="P55" s="148"/>
      <c r="Q55" s="148"/>
      <c r="R55" s="148"/>
      <c r="S55" s="149"/>
      <c r="T55" s="149"/>
      <c r="U55" s="150"/>
      <c r="V55" s="149"/>
      <c r="W55" s="87"/>
    </row>
    <row r="56" spans="1:23" ht="21" customHeight="1" x14ac:dyDescent="0.25">
      <c r="A56" s="83"/>
      <c r="B56" s="83"/>
      <c r="C56" s="85"/>
      <c r="D56" s="175"/>
      <c r="E56" s="149"/>
      <c r="F56" s="176"/>
      <c r="G56" s="149"/>
      <c r="H56" s="176"/>
      <c r="I56" s="149"/>
      <c r="J56" s="149"/>
      <c r="K56" s="149"/>
      <c r="L56" s="148"/>
      <c r="M56" s="148"/>
      <c r="N56" s="148"/>
      <c r="O56" s="148"/>
      <c r="P56" s="148"/>
      <c r="Q56" s="148"/>
      <c r="R56" s="148"/>
      <c r="S56" s="149"/>
      <c r="T56" s="149"/>
      <c r="U56" s="150"/>
      <c r="V56" s="149"/>
      <c r="W56" s="87"/>
    </row>
    <row r="57" spans="1:23" ht="21" customHeight="1" x14ac:dyDescent="0.25">
      <c r="A57" s="83"/>
      <c r="B57" s="83"/>
      <c r="C57" s="85"/>
      <c r="D57" s="175"/>
      <c r="E57" s="149"/>
      <c r="F57" s="176"/>
      <c r="G57" s="149"/>
      <c r="H57" s="176"/>
      <c r="I57" s="149"/>
      <c r="J57" s="149"/>
      <c r="K57" s="149"/>
      <c r="L57" s="148"/>
      <c r="M57" s="148"/>
      <c r="N57" s="148"/>
      <c r="O57" s="148"/>
      <c r="P57" s="148"/>
      <c r="Q57" s="148"/>
      <c r="R57" s="148"/>
      <c r="S57" s="149"/>
      <c r="T57" s="149"/>
      <c r="U57" s="150"/>
      <c r="V57" s="149"/>
      <c r="W57" s="87"/>
    </row>
    <row r="58" spans="1:23" ht="21" customHeight="1" x14ac:dyDescent="0.25">
      <c r="A58" s="83"/>
      <c r="B58" s="83"/>
      <c r="C58" s="85"/>
      <c r="D58" s="175"/>
      <c r="E58" s="149"/>
      <c r="F58" s="176"/>
      <c r="G58" s="149"/>
      <c r="H58" s="176"/>
      <c r="I58" s="149"/>
      <c r="J58" s="149"/>
      <c r="K58" s="149"/>
      <c r="L58" s="148"/>
      <c r="M58" s="148"/>
      <c r="N58" s="148"/>
      <c r="O58" s="148"/>
      <c r="P58" s="148"/>
      <c r="Q58" s="148"/>
      <c r="R58" s="148"/>
      <c r="S58" s="149"/>
      <c r="T58" s="149"/>
      <c r="U58" s="150"/>
      <c r="V58" s="149"/>
      <c r="W58" s="87"/>
    </row>
    <row r="59" spans="1:23" ht="21" customHeight="1" x14ac:dyDescent="0.25">
      <c r="A59" s="83"/>
      <c r="B59" s="83"/>
      <c r="C59" s="85"/>
      <c r="D59" s="175"/>
      <c r="E59" s="149"/>
      <c r="F59" s="176"/>
      <c r="G59" s="149"/>
      <c r="H59" s="176"/>
      <c r="I59" s="149"/>
      <c r="J59" s="149"/>
      <c r="K59" s="149"/>
      <c r="L59" s="148"/>
      <c r="M59" s="148"/>
      <c r="N59" s="148"/>
      <c r="O59" s="148"/>
      <c r="P59" s="148"/>
      <c r="Q59" s="148"/>
      <c r="R59" s="148"/>
      <c r="S59" s="149"/>
      <c r="T59" s="149"/>
      <c r="U59" s="150"/>
      <c r="V59" s="149"/>
      <c r="W59" s="87"/>
    </row>
    <row r="60" spans="1:23" ht="21" customHeight="1" x14ac:dyDescent="0.25">
      <c r="A60" s="83"/>
      <c r="B60" s="83"/>
      <c r="C60" s="85"/>
      <c r="D60" s="175"/>
      <c r="E60" s="149"/>
      <c r="F60" s="176"/>
      <c r="G60" s="149"/>
      <c r="H60" s="176"/>
      <c r="I60" s="149"/>
      <c r="J60" s="149"/>
      <c r="K60" s="149"/>
      <c r="L60" s="148"/>
      <c r="M60" s="148"/>
      <c r="N60" s="148"/>
      <c r="O60" s="148"/>
      <c r="P60" s="148"/>
      <c r="Q60" s="148"/>
      <c r="R60" s="148"/>
      <c r="S60" s="149"/>
      <c r="T60" s="149"/>
      <c r="U60" s="150"/>
      <c r="V60" s="149"/>
      <c r="W60" s="87"/>
    </row>
    <row r="61" spans="1:23" ht="21" customHeight="1" x14ac:dyDescent="0.25">
      <c r="A61" s="83"/>
      <c r="B61" s="83"/>
      <c r="C61" s="85"/>
      <c r="D61" s="175"/>
      <c r="E61" s="149"/>
      <c r="F61" s="176"/>
      <c r="G61" s="149"/>
      <c r="H61" s="176"/>
      <c r="I61" s="149"/>
      <c r="J61" s="149"/>
      <c r="K61" s="149"/>
      <c r="L61" s="148"/>
      <c r="M61" s="148"/>
      <c r="N61" s="148"/>
      <c r="O61" s="148"/>
      <c r="P61" s="148"/>
      <c r="Q61" s="148"/>
      <c r="R61" s="148"/>
      <c r="S61" s="149"/>
      <c r="T61" s="149"/>
      <c r="U61" s="150"/>
      <c r="V61" s="149"/>
      <c r="W61" s="87"/>
    </row>
    <row r="62" spans="1:23" ht="21" customHeight="1" x14ac:dyDescent="0.25">
      <c r="A62" s="83"/>
      <c r="B62" s="83"/>
      <c r="C62" s="85"/>
      <c r="D62" s="175"/>
      <c r="E62" s="149"/>
      <c r="F62" s="176"/>
      <c r="G62" s="149"/>
      <c r="H62" s="176"/>
      <c r="I62" s="149"/>
      <c r="J62" s="149"/>
      <c r="K62" s="149"/>
      <c r="L62" s="148"/>
      <c r="M62" s="148"/>
      <c r="N62" s="148"/>
      <c r="O62" s="148"/>
      <c r="P62" s="148"/>
      <c r="Q62" s="148"/>
      <c r="R62" s="148"/>
      <c r="S62" s="149"/>
      <c r="T62" s="149"/>
      <c r="U62" s="150"/>
      <c r="V62" s="149"/>
      <c r="W62" s="87"/>
    </row>
    <row r="63" spans="1:23" ht="21" customHeight="1" x14ac:dyDescent="0.25">
      <c r="A63" s="83"/>
      <c r="B63" s="83"/>
      <c r="C63" s="85"/>
      <c r="D63" s="175"/>
      <c r="E63" s="149"/>
      <c r="F63" s="176"/>
      <c r="G63" s="149"/>
      <c r="H63" s="176"/>
      <c r="I63" s="149"/>
      <c r="J63" s="149"/>
      <c r="K63" s="149"/>
      <c r="L63" s="148"/>
      <c r="M63" s="148"/>
      <c r="N63" s="148"/>
      <c r="O63" s="148"/>
      <c r="P63" s="148"/>
      <c r="Q63" s="148"/>
      <c r="R63" s="148"/>
      <c r="S63" s="149"/>
      <c r="T63" s="149"/>
      <c r="U63" s="150"/>
      <c r="V63" s="149"/>
      <c r="W63" s="87"/>
    </row>
    <row r="64" spans="1:23" ht="21" customHeight="1" x14ac:dyDescent="0.25">
      <c r="A64" s="83"/>
      <c r="B64" s="83"/>
      <c r="C64" s="85"/>
      <c r="D64" s="175"/>
      <c r="E64" s="149"/>
      <c r="F64" s="176"/>
      <c r="G64" s="149"/>
      <c r="H64" s="176"/>
      <c r="I64" s="149"/>
      <c r="J64" s="149"/>
      <c r="K64" s="149"/>
      <c r="L64" s="148"/>
      <c r="M64" s="148"/>
      <c r="N64" s="148"/>
      <c r="O64" s="148"/>
      <c r="P64" s="148"/>
      <c r="Q64" s="148"/>
      <c r="R64" s="148"/>
      <c r="S64" s="149"/>
      <c r="T64" s="149"/>
      <c r="U64" s="150"/>
      <c r="V64" s="149"/>
      <c r="W64" s="87"/>
    </row>
    <row r="65" spans="1:23" ht="21" customHeight="1" x14ac:dyDescent="0.25">
      <c r="A65" s="83"/>
      <c r="B65" s="83"/>
      <c r="C65" s="85"/>
      <c r="D65" s="175"/>
      <c r="E65" s="149"/>
      <c r="F65" s="176"/>
      <c r="G65" s="149"/>
      <c r="H65" s="176"/>
      <c r="I65" s="149"/>
      <c r="J65" s="149"/>
      <c r="K65" s="149"/>
      <c r="L65" s="148"/>
      <c r="M65" s="148"/>
      <c r="N65" s="148"/>
      <c r="O65" s="148"/>
      <c r="P65" s="148"/>
      <c r="Q65" s="148"/>
      <c r="R65" s="148"/>
      <c r="S65" s="149"/>
      <c r="T65" s="149"/>
      <c r="U65" s="150"/>
      <c r="V65" s="149"/>
      <c r="W65" s="87"/>
    </row>
    <row r="66" spans="1:23" ht="21" customHeight="1" x14ac:dyDescent="0.25">
      <c r="A66" s="83"/>
      <c r="B66" s="83"/>
      <c r="C66" s="85"/>
      <c r="D66" s="175"/>
      <c r="E66" s="149"/>
      <c r="F66" s="176"/>
      <c r="G66" s="149"/>
      <c r="H66" s="176"/>
      <c r="I66" s="149"/>
      <c r="J66" s="149"/>
      <c r="K66" s="149"/>
      <c r="L66" s="148"/>
      <c r="M66" s="148"/>
      <c r="N66" s="148"/>
      <c r="O66" s="148"/>
      <c r="P66" s="148"/>
      <c r="Q66" s="148"/>
      <c r="R66" s="148"/>
      <c r="S66" s="149"/>
      <c r="T66" s="149"/>
      <c r="U66" s="150"/>
      <c r="V66" s="149"/>
      <c r="W66" s="87"/>
    </row>
    <row r="67" spans="1:23" ht="21" customHeight="1" x14ac:dyDescent="0.25">
      <c r="A67" s="83"/>
      <c r="B67" s="83"/>
      <c r="C67" s="85"/>
      <c r="D67" s="175"/>
      <c r="E67" s="149"/>
      <c r="F67" s="176"/>
      <c r="G67" s="149"/>
      <c r="H67" s="176"/>
      <c r="I67" s="149"/>
      <c r="J67" s="149"/>
      <c r="K67" s="149"/>
      <c r="L67" s="148"/>
      <c r="M67" s="148"/>
      <c r="N67" s="148"/>
      <c r="O67" s="148"/>
      <c r="P67" s="148"/>
      <c r="Q67" s="148"/>
      <c r="R67" s="148"/>
      <c r="S67" s="149"/>
      <c r="T67" s="149"/>
      <c r="U67" s="150"/>
      <c r="V67" s="149"/>
      <c r="W67" s="87"/>
    </row>
    <row r="68" spans="1:23" ht="21" customHeight="1" x14ac:dyDescent="0.25">
      <c r="A68" s="83"/>
      <c r="B68" s="83"/>
      <c r="C68" s="85"/>
      <c r="D68" s="175"/>
      <c r="E68" s="149"/>
      <c r="F68" s="176"/>
      <c r="G68" s="149"/>
      <c r="H68" s="176"/>
      <c r="I68" s="149"/>
      <c r="J68" s="149"/>
      <c r="K68" s="149"/>
      <c r="L68" s="148"/>
      <c r="M68" s="148"/>
      <c r="N68" s="148"/>
      <c r="O68" s="148"/>
      <c r="P68" s="148"/>
      <c r="Q68" s="148"/>
      <c r="R68" s="148"/>
      <c r="S68" s="149"/>
      <c r="T68" s="149"/>
      <c r="U68" s="150"/>
      <c r="V68" s="149"/>
      <c r="W68" s="87"/>
    </row>
    <row r="69" spans="1:23" ht="21" customHeight="1" x14ac:dyDescent="0.25">
      <c r="A69" s="83"/>
      <c r="B69" s="83"/>
      <c r="C69" s="85"/>
      <c r="D69" s="175"/>
      <c r="E69" s="149"/>
      <c r="F69" s="176"/>
      <c r="G69" s="149"/>
      <c r="H69" s="176"/>
      <c r="I69" s="149"/>
      <c r="J69" s="149"/>
      <c r="K69" s="149"/>
      <c r="L69" s="148"/>
      <c r="M69" s="148"/>
      <c r="N69" s="148"/>
      <c r="O69" s="148"/>
      <c r="P69" s="148"/>
      <c r="Q69" s="148"/>
      <c r="R69" s="148"/>
      <c r="S69" s="149"/>
      <c r="T69" s="149"/>
      <c r="U69" s="150"/>
      <c r="V69" s="149"/>
      <c r="W69" s="87"/>
    </row>
    <row r="70" spans="1:23" ht="21" customHeight="1" x14ac:dyDescent="0.25">
      <c r="A70" s="83"/>
      <c r="B70" s="83"/>
      <c r="C70" s="85"/>
      <c r="D70" s="175"/>
      <c r="E70" s="149"/>
      <c r="F70" s="176"/>
      <c r="G70" s="149"/>
      <c r="H70" s="176"/>
      <c r="I70" s="149"/>
      <c r="J70" s="149"/>
      <c r="K70" s="149"/>
      <c r="L70" s="148"/>
      <c r="M70" s="148"/>
      <c r="N70" s="148"/>
      <c r="O70" s="148"/>
      <c r="P70" s="148"/>
      <c r="Q70" s="148"/>
      <c r="R70" s="148"/>
      <c r="S70" s="149"/>
      <c r="T70" s="149"/>
      <c r="U70" s="150"/>
      <c r="V70" s="149"/>
      <c r="W70" s="87"/>
    </row>
    <row r="71" spans="1:23" ht="21" customHeight="1" x14ac:dyDescent="0.25">
      <c r="A71" s="83"/>
      <c r="B71" s="83"/>
      <c r="C71" s="85"/>
      <c r="D71" s="175"/>
      <c r="E71" s="149"/>
      <c r="F71" s="176"/>
      <c r="G71" s="149"/>
      <c r="H71" s="176"/>
      <c r="I71" s="149"/>
      <c r="J71" s="149"/>
      <c r="K71" s="149"/>
      <c r="L71" s="148"/>
      <c r="M71" s="148"/>
      <c r="N71" s="148"/>
      <c r="O71" s="148"/>
      <c r="P71" s="148"/>
      <c r="Q71" s="148"/>
      <c r="R71" s="148"/>
      <c r="S71" s="149"/>
      <c r="T71" s="149"/>
      <c r="U71" s="150"/>
      <c r="V71" s="149"/>
      <c r="W71" s="87"/>
    </row>
    <row r="72" spans="1:23" ht="21" customHeight="1" x14ac:dyDescent="0.25">
      <c r="A72" s="83"/>
      <c r="B72" s="83"/>
      <c r="C72" s="85"/>
      <c r="D72" s="175"/>
      <c r="E72" s="149"/>
      <c r="F72" s="176"/>
      <c r="G72" s="149"/>
      <c r="H72" s="176"/>
      <c r="I72" s="149"/>
      <c r="J72" s="149"/>
      <c r="K72" s="149"/>
      <c r="L72" s="148"/>
      <c r="M72" s="148"/>
      <c r="N72" s="148"/>
      <c r="O72" s="148"/>
      <c r="P72" s="148"/>
      <c r="Q72" s="148"/>
      <c r="R72" s="148"/>
      <c r="S72" s="149"/>
      <c r="T72" s="149"/>
      <c r="U72" s="150"/>
      <c r="V72" s="149"/>
      <c r="W72" s="87"/>
    </row>
    <row r="73" spans="1:23" ht="21" customHeight="1" x14ac:dyDescent="0.25">
      <c r="A73" s="83"/>
      <c r="B73" s="83"/>
      <c r="C73" s="85"/>
      <c r="D73" s="175"/>
      <c r="E73" s="149"/>
      <c r="F73" s="176"/>
      <c r="G73" s="149"/>
      <c r="H73" s="176"/>
      <c r="I73" s="149"/>
      <c r="J73" s="149"/>
      <c r="K73" s="149"/>
      <c r="L73" s="148"/>
      <c r="M73" s="148"/>
      <c r="N73" s="148"/>
      <c r="O73" s="148"/>
      <c r="P73" s="148"/>
      <c r="Q73" s="148"/>
      <c r="R73" s="148"/>
      <c r="S73" s="149"/>
      <c r="T73" s="149"/>
      <c r="U73" s="150"/>
      <c r="V73" s="149"/>
      <c r="W73" s="87"/>
    </row>
    <row r="74" spans="1:23" ht="21" customHeight="1" x14ac:dyDescent="0.25">
      <c r="A74" s="83"/>
      <c r="B74" s="83"/>
      <c r="C74" s="85"/>
      <c r="D74" s="175"/>
      <c r="E74" s="149"/>
      <c r="F74" s="176"/>
      <c r="G74" s="149"/>
      <c r="H74" s="176"/>
      <c r="I74" s="149"/>
      <c r="J74" s="149"/>
      <c r="K74" s="149"/>
      <c r="L74" s="148"/>
      <c r="M74" s="148"/>
      <c r="N74" s="148"/>
      <c r="O74" s="148"/>
      <c r="P74" s="148"/>
      <c r="Q74" s="148"/>
      <c r="R74" s="148"/>
      <c r="S74" s="149"/>
      <c r="T74" s="149"/>
      <c r="U74" s="150"/>
      <c r="V74" s="149"/>
      <c r="W74" s="87"/>
    </row>
    <row r="75" spans="1:23" ht="21" customHeight="1" x14ac:dyDescent="0.25">
      <c r="A75" s="83"/>
      <c r="B75" s="83"/>
      <c r="C75" s="85"/>
      <c r="D75" s="175"/>
      <c r="E75" s="149"/>
      <c r="F75" s="176"/>
      <c r="G75" s="149"/>
      <c r="H75" s="176"/>
      <c r="I75" s="149"/>
      <c r="J75" s="149"/>
      <c r="K75" s="149"/>
      <c r="L75" s="148"/>
      <c r="M75" s="148"/>
      <c r="N75" s="148"/>
      <c r="O75" s="148"/>
      <c r="P75" s="148"/>
      <c r="Q75" s="148"/>
      <c r="R75" s="148"/>
      <c r="S75" s="149"/>
      <c r="T75" s="149"/>
      <c r="U75" s="150"/>
      <c r="V75" s="149"/>
      <c r="W75" s="87"/>
    </row>
    <row r="76" spans="1:23" ht="21" customHeight="1" x14ac:dyDescent="0.25">
      <c r="A76" s="83"/>
      <c r="B76" s="83"/>
      <c r="C76" s="85"/>
      <c r="D76" s="175"/>
      <c r="E76" s="149"/>
      <c r="F76" s="176"/>
      <c r="G76" s="149"/>
      <c r="H76" s="176"/>
      <c r="I76" s="149"/>
      <c r="J76" s="149"/>
      <c r="K76" s="149"/>
      <c r="L76" s="148"/>
      <c r="M76" s="148"/>
      <c r="N76" s="148"/>
      <c r="O76" s="148"/>
      <c r="P76" s="148"/>
      <c r="Q76" s="148"/>
      <c r="R76" s="148"/>
      <c r="S76" s="149"/>
      <c r="T76" s="149"/>
      <c r="U76" s="150"/>
      <c r="V76" s="149"/>
      <c r="W76" s="87"/>
    </row>
    <row r="77" spans="1:23" ht="21" customHeight="1" x14ac:dyDescent="0.25">
      <c r="A77" s="83"/>
      <c r="B77" s="83"/>
      <c r="C77" s="85"/>
      <c r="D77" s="175"/>
      <c r="E77" s="149"/>
      <c r="F77" s="176"/>
      <c r="G77" s="149"/>
      <c r="H77" s="176"/>
      <c r="I77" s="149"/>
      <c r="J77" s="149"/>
      <c r="K77" s="149"/>
      <c r="L77" s="148"/>
      <c r="M77" s="148"/>
      <c r="N77" s="148"/>
      <c r="O77" s="148"/>
      <c r="P77" s="148"/>
      <c r="Q77" s="148"/>
      <c r="R77" s="148"/>
      <c r="S77" s="149"/>
      <c r="T77" s="149"/>
      <c r="U77" s="150"/>
      <c r="V77" s="149"/>
      <c r="W77" s="87"/>
    </row>
    <row r="78" spans="1:23" ht="21" customHeight="1" x14ac:dyDescent="0.25">
      <c r="A78" s="83"/>
      <c r="B78" s="83"/>
      <c r="C78" s="85"/>
      <c r="D78" s="175"/>
      <c r="E78" s="149"/>
      <c r="F78" s="176"/>
      <c r="G78" s="149"/>
      <c r="H78" s="176"/>
      <c r="I78" s="149"/>
      <c r="J78" s="149"/>
      <c r="K78" s="149"/>
      <c r="L78" s="148"/>
      <c r="M78" s="148"/>
      <c r="N78" s="148"/>
      <c r="O78" s="148"/>
      <c r="P78" s="148"/>
      <c r="Q78" s="148"/>
      <c r="R78" s="148"/>
      <c r="S78" s="149"/>
      <c r="T78" s="149"/>
      <c r="U78" s="150"/>
      <c r="V78" s="149"/>
      <c r="W78" s="87"/>
    </row>
    <row r="79" spans="1:23" ht="21" customHeight="1" x14ac:dyDescent="0.25">
      <c r="A79" s="83"/>
      <c r="B79" s="83"/>
      <c r="C79" s="85"/>
      <c r="D79" s="175"/>
      <c r="E79" s="149"/>
      <c r="F79" s="176"/>
      <c r="G79" s="149"/>
      <c r="H79" s="176"/>
      <c r="I79" s="149"/>
      <c r="J79" s="149"/>
      <c r="K79" s="149"/>
      <c r="L79" s="148"/>
      <c r="M79" s="148"/>
      <c r="N79" s="148"/>
      <c r="O79" s="148"/>
      <c r="P79" s="148"/>
      <c r="Q79" s="148"/>
      <c r="R79" s="148"/>
      <c r="S79" s="149"/>
      <c r="T79" s="149"/>
      <c r="U79" s="150"/>
      <c r="V79" s="149"/>
      <c r="W79" s="87"/>
    </row>
    <row r="80" spans="1:23" ht="21" customHeight="1" x14ac:dyDescent="0.25">
      <c r="A80" s="83"/>
      <c r="B80" s="83"/>
      <c r="C80" s="85"/>
      <c r="D80" s="175"/>
      <c r="E80" s="149"/>
      <c r="F80" s="176"/>
      <c r="G80" s="149"/>
      <c r="H80" s="176"/>
      <c r="I80" s="149"/>
      <c r="J80" s="149"/>
      <c r="K80" s="149"/>
      <c r="L80" s="148"/>
      <c r="M80" s="148"/>
      <c r="N80" s="148"/>
      <c r="O80" s="148"/>
      <c r="P80" s="148"/>
      <c r="Q80" s="148"/>
      <c r="R80" s="148"/>
      <c r="S80" s="149"/>
      <c r="T80" s="149"/>
      <c r="U80" s="150"/>
      <c r="V80" s="149"/>
      <c r="W80" s="87"/>
    </row>
    <row r="81" spans="1:23" ht="21" customHeight="1" x14ac:dyDescent="0.25">
      <c r="A81" s="83"/>
      <c r="B81" s="83"/>
      <c r="C81" s="85"/>
      <c r="D81" s="175"/>
      <c r="E81" s="149"/>
      <c r="F81" s="176"/>
      <c r="G81" s="149"/>
      <c r="H81" s="176"/>
      <c r="I81" s="149"/>
      <c r="J81" s="149"/>
      <c r="K81" s="149"/>
      <c r="L81" s="148"/>
      <c r="M81" s="148"/>
      <c r="N81" s="148"/>
      <c r="O81" s="148"/>
      <c r="P81" s="148"/>
      <c r="Q81" s="148"/>
      <c r="R81" s="148"/>
      <c r="S81" s="149"/>
      <c r="T81" s="149"/>
      <c r="U81" s="150"/>
      <c r="V81" s="149"/>
      <c r="W81" s="87"/>
    </row>
    <row r="82" spans="1:23" ht="21" customHeight="1" x14ac:dyDescent="0.25">
      <c r="A82" s="83"/>
      <c r="B82" s="83"/>
      <c r="C82" s="85"/>
      <c r="D82" s="175"/>
      <c r="E82" s="149"/>
      <c r="F82" s="176"/>
      <c r="G82" s="149"/>
      <c r="H82" s="176"/>
      <c r="I82" s="149"/>
      <c r="J82" s="149"/>
      <c r="K82" s="149"/>
      <c r="L82" s="148"/>
      <c r="M82" s="148"/>
      <c r="N82" s="148"/>
      <c r="O82" s="148"/>
      <c r="P82" s="148"/>
      <c r="Q82" s="148"/>
      <c r="R82" s="148"/>
      <c r="S82" s="149"/>
      <c r="T82" s="149"/>
      <c r="U82" s="150"/>
      <c r="V82" s="149"/>
      <c r="W82" s="87"/>
    </row>
    <row r="83" spans="1:23" ht="21" customHeight="1" x14ac:dyDescent="0.25">
      <c r="A83" s="83"/>
      <c r="B83" s="83"/>
      <c r="C83" s="85"/>
      <c r="D83" s="175"/>
      <c r="E83" s="149"/>
      <c r="F83" s="176"/>
      <c r="G83" s="149"/>
      <c r="H83" s="176"/>
      <c r="I83" s="149"/>
      <c r="J83" s="149"/>
      <c r="K83" s="149"/>
      <c r="L83" s="148"/>
      <c r="M83" s="148"/>
      <c r="N83" s="148"/>
      <c r="O83" s="148"/>
      <c r="P83" s="148"/>
      <c r="Q83" s="148"/>
      <c r="R83" s="148"/>
      <c r="S83" s="149"/>
      <c r="T83" s="149"/>
      <c r="U83" s="150"/>
      <c r="V83" s="149"/>
      <c r="W83" s="87"/>
    </row>
    <row r="84" spans="1:23" ht="21" customHeight="1" x14ac:dyDescent="0.25">
      <c r="A84" s="83"/>
      <c r="B84" s="83"/>
      <c r="C84" s="85"/>
      <c r="D84" s="175"/>
      <c r="E84" s="149"/>
      <c r="F84" s="176"/>
      <c r="G84" s="149"/>
      <c r="H84" s="176"/>
      <c r="I84" s="149"/>
      <c r="J84" s="149"/>
      <c r="K84" s="149"/>
      <c r="L84" s="148"/>
      <c r="M84" s="148"/>
      <c r="N84" s="148"/>
      <c r="O84" s="148"/>
      <c r="P84" s="148"/>
      <c r="Q84" s="148"/>
      <c r="R84" s="148"/>
      <c r="S84" s="149"/>
      <c r="T84" s="149"/>
      <c r="U84" s="150"/>
      <c r="V84" s="149"/>
      <c r="W84" s="87"/>
    </row>
    <row r="85" spans="1:23" ht="21" customHeight="1" x14ac:dyDescent="0.25">
      <c r="A85" s="83"/>
      <c r="B85" s="83"/>
      <c r="C85" s="85"/>
      <c r="D85" s="175"/>
      <c r="E85" s="149"/>
      <c r="F85" s="176"/>
      <c r="G85" s="149"/>
      <c r="H85" s="176"/>
      <c r="I85" s="149"/>
      <c r="J85" s="149"/>
      <c r="K85" s="149"/>
      <c r="L85" s="148"/>
      <c r="M85" s="148"/>
      <c r="N85" s="148"/>
      <c r="O85" s="148"/>
      <c r="P85" s="148"/>
      <c r="Q85" s="148"/>
      <c r="R85" s="148"/>
      <c r="S85" s="149"/>
      <c r="T85" s="149"/>
      <c r="U85" s="150"/>
      <c r="V85" s="149"/>
      <c r="W85" s="87"/>
    </row>
    <row r="86" spans="1:23" ht="21" customHeight="1" x14ac:dyDescent="0.25">
      <c r="A86" s="83"/>
      <c r="B86" s="83"/>
      <c r="C86" s="85"/>
      <c r="D86" s="175"/>
      <c r="E86" s="149"/>
      <c r="F86" s="176"/>
      <c r="G86" s="149"/>
      <c r="H86" s="176"/>
      <c r="I86" s="149"/>
      <c r="J86" s="149"/>
      <c r="K86" s="149"/>
      <c r="L86" s="148"/>
      <c r="M86" s="148"/>
      <c r="N86" s="148"/>
      <c r="O86" s="148"/>
      <c r="P86" s="148"/>
      <c r="Q86" s="148"/>
      <c r="R86" s="148"/>
      <c r="S86" s="149"/>
      <c r="T86" s="149"/>
      <c r="U86" s="150"/>
      <c r="V86" s="149"/>
      <c r="W86" s="87"/>
    </row>
    <row r="87" spans="1:23" ht="21" customHeight="1" x14ac:dyDescent="0.25">
      <c r="A87" s="83"/>
      <c r="B87" s="83"/>
      <c r="C87" s="85"/>
      <c r="D87" s="175"/>
      <c r="E87" s="149"/>
      <c r="F87" s="176"/>
      <c r="G87" s="149"/>
      <c r="H87" s="176"/>
      <c r="I87" s="149"/>
      <c r="J87" s="149"/>
      <c r="K87" s="149"/>
      <c r="L87" s="148"/>
      <c r="M87" s="148"/>
      <c r="N87" s="148"/>
      <c r="O87" s="148"/>
      <c r="P87" s="148"/>
      <c r="Q87" s="148"/>
      <c r="R87" s="148"/>
      <c r="S87" s="149"/>
      <c r="T87" s="149"/>
      <c r="U87" s="150"/>
      <c r="V87" s="149"/>
      <c r="W87" s="87"/>
    </row>
    <row r="88" spans="1:23" ht="21" customHeight="1" x14ac:dyDescent="0.25">
      <c r="A88" s="83"/>
      <c r="B88" s="83"/>
      <c r="C88" s="85"/>
      <c r="D88" s="175"/>
      <c r="E88" s="149"/>
      <c r="F88" s="176"/>
      <c r="G88" s="149"/>
      <c r="H88" s="176"/>
      <c r="I88" s="149"/>
      <c r="J88" s="149"/>
      <c r="K88" s="149"/>
      <c r="L88" s="148"/>
      <c r="M88" s="148"/>
      <c r="N88" s="148"/>
      <c r="O88" s="148"/>
      <c r="P88" s="148"/>
      <c r="Q88" s="148"/>
      <c r="R88" s="148"/>
      <c r="S88" s="149"/>
      <c r="T88" s="149"/>
      <c r="U88" s="150"/>
      <c r="V88" s="149"/>
      <c r="W88" s="87"/>
    </row>
    <row r="89" spans="1:23" ht="21" customHeight="1" x14ac:dyDescent="0.25">
      <c r="A89" s="83"/>
      <c r="B89" s="83"/>
      <c r="C89" s="85"/>
      <c r="D89" s="175"/>
      <c r="E89" s="149"/>
      <c r="F89" s="176"/>
      <c r="G89" s="149"/>
      <c r="H89" s="176"/>
      <c r="I89" s="149"/>
      <c r="J89" s="149"/>
      <c r="K89" s="149"/>
      <c r="L89" s="148"/>
      <c r="M89" s="148"/>
      <c r="N89" s="148"/>
      <c r="O89" s="148"/>
      <c r="P89" s="148"/>
      <c r="Q89" s="148"/>
      <c r="R89" s="148"/>
      <c r="S89" s="149"/>
      <c r="T89" s="149"/>
      <c r="U89" s="150"/>
      <c r="V89" s="149"/>
      <c r="W89" s="87"/>
    </row>
    <row r="90" spans="1:23" ht="21" customHeight="1" x14ac:dyDescent="0.25">
      <c r="A90" s="83"/>
      <c r="B90" s="83"/>
      <c r="C90" s="85"/>
      <c r="D90" s="175"/>
      <c r="E90" s="149"/>
      <c r="F90" s="176"/>
      <c r="G90" s="149"/>
      <c r="H90" s="176"/>
      <c r="I90" s="149"/>
      <c r="J90" s="149"/>
      <c r="K90" s="149"/>
      <c r="L90" s="148"/>
      <c r="M90" s="148"/>
      <c r="N90" s="148"/>
      <c r="O90" s="148"/>
      <c r="P90" s="148"/>
      <c r="Q90" s="148"/>
      <c r="R90" s="148"/>
      <c r="S90" s="149"/>
      <c r="T90" s="149"/>
      <c r="U90" s="150"/>
      <c r="V90" s="149"/>
      <c r="W90" s="87"/>
    </row>
    <row r="91" spans="1:23" ht="21" customHeight="1" x14ac:dyDescent="0.25">
      <c r="A91" s="83"/>
      <c r="B91" s="83"/>
      <c r="C91" s="85"/>
      <c r="D91" s="175"/>
      <c r="E91" s="149"/>
      <c r="F91" s="176"/>
      <c r="G91" s="149"/>
      <c r="H91" s="176"/>
      <c r="I91" s="149"/>
      <c r="J91" s="149"/>
      <c r="K91" s="149"/>
      <c r="L91" s="148"/>
      <c r="M91" s="148"/>
      <c r="N91" s="148"/>
      <c r="O91" s="148"/>
      <c r="P91" s="148"/>
      <c r="Q91" s="148"/>
      <c r="R91" s="148"/>
      <c r="S91" s="149"/>
      <c r="T91" s="149"/>
      <c r="U91" s="150"/>
      <c r="V91" s="149"/>
      <c r="W91" s="87"/>
    </row>
    <row r="92" spans="1:23" ht="21" customHeight="1" x14ac:dyDescent="0.25">
      <c r="A92" s="83"/>
      <c r="B92" s="83"/>
      <c r="C92" s="85"/>
      <c r="D92" s="175"/>
      <c r="E92" s="149"/>
      <c r="F92" s="176"/>
      <c r="G92" s="149"/>
      <c r="H92" s="176"/>
      <c r="I92" s="149"/>
      <c r="J92" s="149"/>
      <c r="K92" s="149"/>
      <c r="L92" s="148"/>
      <c r="M92" s="148"/>
      <c r="N92" s="148"/>
      <c r="O92" s="148"/>
      <c r="P92" s="148"/>
      <c r="Q92" s="148"/>
      <c r="R92" s="148"/>
      <c r="S92" s="149"/>
      <c r="T92" s="149"/>
      <c r="U92" s="150"/>
      <c r="V92" s="149"/>
      <c r="W92" s="87"/>
    </row>
    <row r="93" spans="1:23" ht="21" customHeight="1" x14ac:dyDescent="0.25">
      <c r="A93" s="83"/>
      <c r="B93" s="83"/>
      <c r="C93" s="85"/>
      <c r="D93" s="175"/>
      <c r="E93" s="149"/>
      <c r="F93" s="176"/>
      <c r="G93" s="149"/>
      <c r="H93" s="176"/>
      <c r="I93" s="149"/>
      <c r="J93" s="149"/>
      <c r="K93" s="149"/>
      <c r="L93" s="148"/>
      <c r="M93" s="148"/>
      <c r="N93" s="148"/>
      <c r="O93" s="148"/>
      <c r="P93" s="148"/>
      <c r="Q93" s="148"/>
      <c r="R93" s="148"/>
      <c r="S93" s="149"/>
      <c r="T93" s="149"/>
      <c r="U93" s="150"/>
      <c r="V93" s="149"/>
      <c r="W93" s="87"/>
    </row>
    <row r="94" spans="1:23" ht="21" customHeight="1" x14ac:dyDescent="0.25">
      <c r="A94" s="83"/>
      <c r="B94" s="83"/>
      <c r="C94" s="85"/>
      <c r="D94" s="175"/>
      <c r="E94" s="149"/>
      <c r="F94" s="176"/>
      <c r="G94" s="149"/>
      <c r="H94" s="176"/>
      <c r="I94" s="149"/>
      <c r="J94" s="149"/>
      <c r="K94" s="149"/>
      <c r="L94" s="148"/>
      <c r="M94" s="148"/>
      <c r="N94" s="148"/>
      <c r="O94" s="148"/>
      <c r="P94" s="148"/>
      <c r="Q94" s="148"/>
      <c r="R94" s="148"/>
      <c r="S94" s="149"/>
      <c r="T94" s="149"/>
      <c r="U94" s="150"/>
      <c r="V94" s="149"/>
      <c r="W94" s="87"/>
    </row>
    <row r="95" spans="1:23" ht="21" customHeight="1" x14ac:dyDescent="0.25">
      <c r="A95" s="83"/>
      <c r="B95" s="83"/>
      <c r="C95" s="85"/>
      <c r="D95" s="175"/>
      <c r="E95" s="149"/>
      <c r="F95" s="176"/>
      <c r="G95" s="149"/>
      <c r="H95" s="176"/>
      <c r="I95" s="149"/>
      <c r="J95" s="149"/>
      <c r="K95" s="149"/>
      <c r="L95" s="148"/>
      <c r="M95" s="148"/>
      <c r="N95" s="148"/>
      <c r="O95" s="148"/>
      <c r="P95" s="148"/>
      <c r="Q95" s="148"/>
      <c r="R95" s="148"/>
      <c r="S95" s="149"/>
      <c r="T95" s="149"/>
      <c r="U95" s="150"/>
      <c r="V95" s="149"/>
      <c r="W95" s="87"/>
    </row>
    <row r="96" spans="1:23" ht="21" customHeight="1" x14ac:dyDescent="0.25">
      <c r="A96" s="83"/>
      <c r="B96" s="83"/>
      <c r="C96" s="85"/>
      <c r="D96" s="175"/>
      <c r="E96" s="149"/>
      <c r="F96" s="176"/>
      <c r="G96" s="149"/>
      <c r="H96" s="176"/>
      <c r="I96" s="149"/>
      <c r="J96" s="149"/>
      <c r="K96" s="149"/>
      <c r="L96" s="148"/>
      <c r="M96" s="148"/>
      <c r="N96" s="148"/>
      <c r="O96" s="148"/>
      <c r="P96" s="148"/>
      <c r="Q96" s="148"/>
      <c r="R96" s="148"/>
      <c r="S96" s="149"/>
      <c r="T96" s="149"/>
      <c r="U96" s="150"/>
      <c r="V96" s="149"/>
      <c r="W96" s="87"/>
    </row>
    <row r="97" spans="1:23" ht="21" customHeight="1" x14ac:dyDescent="0.25">
      <c r="A97" s="83"/>
      <c r="B97" s="83"/>
      <c r="C97" s="85"/>
      <c r="D97" s="175"/>
      <c r="E97" s="149"/>
      <c r="F97" s="176"/>
      <c r="G97" s="149"/>
      <c r="H97" s="176"/>
      <c r="I97" s="149"/>
      <c r="J97" s="149"/>
      <c r="K97" s="149"/>
      <c r="L97" s="148"/>
      <c r="M97" s="148"/>
      <c r="N97" s="148"/>
      <c r="O97" s="148"/>
      <c r="P97" s="148"/>
      <c r="Q97" s="148"/>
      <c r="R97" s="148"/>
      <c r="S97" s="149"/>
      <c r="T97" s="149"/>
      <c r="U97" s="150"/>
      <c r="V97" s="149"/>
      <c r="W97" s="87"/>
    </row>
    <row r="98" spans="1:23" ht="21" customHeight="1" x14ac:dyDescent="0.25">
      <c r="A98" s="83"/>
      <c r="B98" s="83"/>
      <c r="C98" s="85"/>
      <c r="D98" s="175"/>
      <c r="E98" s="149"/>
      <c r="F98" s="176"/>
      <c r="G98" s="149"/>
      <c r="H98" s="176"/>
      <c r="I98" s="149"/>
      <c r="J98" s="149"/>
      <c r="K98" s="149"/>
      <c r="L98" s="148"/>
      <c r="M98" s="148"/>
      <c r="N98" s="148"/>
      <c r="O98" s="148"/>
      <c r="P98" s="148"/>
      <c r="Q98" s="148"/>
      <c r="R98" s="148"/>
      <c r="S98" s="149"/>
      <c r="T98" s="149"/>
      <c r="U98" s="150"/>
      <c r="V98" s="149"/>
      <c r="W98" s="87"/>
    </row>
    <row r="99" spans="1:23" ht="21" customHeight="1" x14ac:dyDescent="0.25">
      <c r="A99" s="83"/>
      <c r="B99" s="83"/>
      <c r="C99" s="85"/>
      <c r="D99" s="175"/>
      <c r="E99" s="149"/>
      <c r="F99" s="176"/>
      <c r="G99" s="149"/>
      <c r="H99" s="176"/>
      <c r="I99" s="149"/>
      <c r="J99" s="149"/>
      <c r="K99" s="149"/>
      <c r="L99" s="148"/>
      <c r="M99" s="148"/>
      <c r="N99" s="148"/>
      <c r="O99" s="148"/>
      <c r="P99" s="148"/>
      <c r="Q99" s="148"/>
      <c r="R99" s="148"/>
      <c r="S99" s="149"/>
      <c r="T99" s="149"/>
      <c r="U99" s="150"/>
      <c r="V99" s="149"/>
      <c r="W99" s="87"/>
    </row>
    <row r="100" spans="1:23" ht="21" customHeight="1" x14ac:dyDescent="0.25">
      <c r="A100" s="83"/>
      <c r="B100" s="83"/>
      <c r="C100" s="85"/>
      <c r="D100" s="175"/>
      <c r="E100" s="149"/>
      <c r="F100" s="176"/>
      <c r="G100" s="149"/>
      <c r="H100" s="176"/>
      <c r="I100" s="149"/>
      <c r="J100" s="149"/>
      <c r="K100" s="149"/>
      <c r="L100" s="148"/>
      <c r="M100" s="148"/>
      <c r="N100" s="148"/>
      <c r="O100" s="148"/>
      <c r="P100" s="148"/>
      <c r="Q100" s="148"/>
      <c r="R100" s="148"/>
      <c r="S100" s="149"/>
      <c r="T100" s="149"/>
      <c r="U100" s="150"/>
      <c r="V100" s="149"/>
      <c r="W100" s="87"/>
    </row>
    <row r="101" spans="1:23" ht="21" customHeight="1" x14ac:dyDescent="0.25">
      <c r="A101" s="83"/>
      <c r="B101" s="83"/>
      <c r="C101" s="85"/>
      <c r="D101" s="175"/>
      <c r="E101" s="149"/>
      <c r="F101" s="176"/>
      <c r="G101" s="149"/>
      <c r="H101" s="176"/>
      <c r="I101" s="149"/>
      <c r="J101" s="149"/>
      <c r="K101" s="149"/>
      <c r="L101" s="148"/>
      <c r="M101" s="148"/>
      <c r="N101" s="148"/>
      <c r="O101" s="148"/>
      <c r="P101" s="148"/>
      <c r="Q101" s="148"/>
      <c r="R101" s="148"/>
      <c r="S101" s="149"/>
      <c r="T101" s="149"/>
      <c r="U101" s="150"/>
      <c r="V101" s="149"/>
      <c r="W101" s="87"/>
    </row>
    <row r="102" spans="1:23" ht="21" customHeight="1" x14ac:dyDescent="0.25">
      <c r="A102" s="83"/>
      <c r="B102" s="83"/>
      <c r="C102" s="85"/>
      <c r="D102" s="175"/>
      <c r="E102" s="149"/>
      <c r="F102" s="176"/>
      <c r="G102" s="149"/>
      <c r="H102" s="176"/>
      <c r="I102" s="149"/>
      <c r="J102" s="149"/>
      <c r="K102" s="149"/>
      <c r="L102" s="148"/>
      <c r="M102" s="148"/>
      <c r="N102" s="148"/>
      <c r="O102" s="148"/>
      <c r="P102" s="148"/>
      <c r="Q102" s="148"/>
      <c r="R102" s="148"/>
      <c r="S102" s="149"/>
      <c r="T102" s="149"/>
      <c r="U102" s="150"/>
      <c r="V102" s="149"/>
      <c r="W102" s="87"/>
    </row>
    <row r="103" spans="1:23" ht="21" customHeight="1" x14ac:dyDescent="0.25">
      <c r="A103" s="83"/>
      <c r="B103" s="83"/>
      <c r="C103" s="85"/>
      <c r="D103" s="175"/>
      <c r="E103" s="149"/>
      <c r="F103" s="176"/>
      <c r="G103" s="149"/>
      <c r="H103" s="176"/>
      <c r="I103" s="149"/>
      <c r="J103" s="149"/>
      <c r="K103" s="149"/>
      <c r="L103" s="148"/>
      <c r="M103" s="148"/>
      <c r="N103" s="148"/>
      <c r="O103" s="148"/>
      <c r="P103" s="148"/>
      <c r="Q103" s="148"/>
      <c r="R103" s="148"/>
      <c r="S103" s="149"/>
      <c r="T103" s="149"/>
      <c r="U103" s="150"/>
      <c r="V103" s="149"/>
      <c r="W103" s="87"/>
    </row>
    <row r="104" spans="1:23" ht="21" customHeight="1" x14ac:dyDescent="0.25">
      <c r="A104" s="83"/>
      <c r="B104" s="83"/>
      <c r="C104" s="85"/>
      <c r="D104" s="175"/>
      <c r="E104" s="149"/>
      <c r="F104" s="176"/>
      <c r="G104" s="149"/>
      <c r="H104" s="176"/>
      <c r="I104" s="149"/>
      <c r="J104" s="149"/>
      <c r="K104" s="149"/>
      <c r="L104" s="148"/>
      <c r="M104" s="148"/>
      <c r="N104" s="148"/>
      <c r="O104" s="148"/>
      <c r="P104" s="148"/>
      <c r="Q104" s="148"/>
      <c r="R104" s="148"/>
      <c r="S104" s="149"/>
      <c r="T104" s="149"/>
      <c r="U104" s="150"/>
      <c r="V104" s="149"/>
      <c r="W104" s="87"/>
    </row>
    <row r="105" spans="1:23" ht="21" customHeight="1" x14ac:dyDescent="0.25">
      <c r="A105" s="83"/>
      <c r="B105" s="83"/>
      <c r="C105" s="85"/>
      <c r="D105" s="175"/>
      <c r="E105" s="149"/>
      <c r="F105" s="176"/>
      <c r="G105" s="149"/>
      <c r="H105" s="176"/>
      <c r="I105" s="149"/>
      <c r="J105" s="149"/>
      <c r="K105" s="149"/>
      <c r="L105" s="148"/>
      <c r="M105" s="148"/>
      <c r="N105" s="148"/>
      <c r="O105" s="148"/>
      <c r="P105" s="148"/>
      <c r="Q105" s="148"/>
      <c r="R105" s="148"/>
      <c r="S105" s="149"/>
      <c r="T105" s="149"/>
      <c r="U105" s="150"/>
      <c r="V105" s="149"/>
      <c r="W105" s="87"/>
    </row>
    <row r="106" spans="1:23" ht="21" customHeight="1" x14ac:dyDescent="0.25">
      <c r="A106" s="83"/>
      <c r="B106" s="83"/>
      <c r="C106" s="85"/>
      <c r="D106" s="175"/>
      <c r="E106" s="149"/>
      <c r="F106" s="176"/>
      <c r="G106" s="149"/>
      <c r="H106" s="176"/>
      <c r="I106" s="149"/>
      <c r="J106" s="149"/>
      <c r="K106" s="149"/>
      <c r="L106" s="148"/>
      <c r="M106" s="148"/>
      <c r="N106" s="148"/>
      <c r="O106" s="148"/>
      <c r="P106" s="148"/>
      <c r="Q106" s="148"/>
      <c r="R106" s="148"/>
      <c r="S106" s="149"/>
      <c r="T106" s="149"/>
      <c r="U106" s="150"/>
      <c r="V106" s="149"/>
      <c r="W106" s="87"/>
    </row>
    <row r="107" spans="1:23" ht="21" customHeight="1" x14ac:dyDescent="0.25">
      <c r="A107" s="83"/>
      <c r="B107" s="83"/>
      <c r="C107" s="85"/>
      <c r="D107" s="175"/>
      <c r="E107" s="149"/>
      <c r="F107" s="176"/>
      <c r="G107" s="149"/>
      <c r="H107" s="176"/>
      <c r="I107" s="149"/>
      <c r="J107" s="149"/>
      <c r="K107" s="149"/>
      <c r="L107" s="148"/>
      <c r="M107" s="148"/>
      <c r="N107" s="148"/>
      <c r="O107" s="148"/>
      <c r="P107" s="148"/>
      <c r="Q107" s="148"/>
      <c r="R107" s="148"/>
      <c r="S107" s="149"/>
      <c r="T107" s="149"/>
      <c r="U107" s="150"/>
      <c r="V107" s="149"/>
      <c r="W107" s="87"/>
    </row>
    <row r="108" spans="1:23" ht="21" customHeight="1" x14ac:dyDescent="0.25">
      <c r="A108" s="83"/>
      <c r="B108" s="83"/>
      <c r="C108" s="85"/>
      <c r="D108" s="175"/>
      <c r="E108" s="149"/>
      <c r="F108" s="176"/>
      <c r="G108" s="149"/>
      <c r="H108" s="176"/>
      <c r="I108" s="149"/>
      <c r="J108" s="149"/>
      <c r="K108" s="149"/>
      <c r="L108" s="148"/>
      <c r="M108" s="148"/>
      <c r="N108" s="148"/>
      <c r="O108" s="148"/>
      <c r="P108" s="148"/>
      <c r="Q108" s="148"/>
      <c r="R108" s="148"/>
      <c r="S108" s="149"/>
      <c r="T108" s="149"/>
      <c r="U108" s="150"/>
      <c r="V108" s="149"/>
      <c r="W108" s="87"/>
    </row>
    <row r="109" spans="1:23" ht="21" customHeight="1" x14ac:dyDescent="0.25">
      <c r="A109" s="83"/>
      <c r="B109" s="83"/>
      <c r="C109" s="85"/>
      <c r="D109" s="175"/>
      <c r="E109" s="149"/>
      <c r="F109" s="176"/>
      <c r="G109" s="149"/>
      <c r="H109" s="176"/>
      <c r="I109" s="149"/>
      <c r="J109" s="149"/>
      <c r="K109" s="149"/>
      <c r="L109" s="148"/>
      <c r="M109" s="148"/>
      <c r="N109" s="148"/>
      <c r="O109" s="148"/>
      <c r="P109" s="148"/>
      <c r="Q109" s="148"/>
      <c r="R109" s="148"/>
      <c r="S109" s="149"/>
      <c r="T109" s="149"/>
      <c r="U109" s="150"/>
      <c r="V109" s="149"/>
      <c r="W109" s="87"/>
    </row>
    <row r="110" spans="1:23" ht="21" customHeight="1" x14ac:dyDescent="0.25">
      <c r="A110" s="83"/>
      <c r="B110" s="83"/>
      <c r="C110" s="85"/>
      <c r="D110" s="175"/>
      <c r="E110" s="149"/>
      <c r="F110" s="176"/>
      <c r="G110" s="149"/>
      <c r="H110" s="176"/>
      <c r="I110" s="149"/>
      <c r="J110" s="149"/>
      <c r="K110" s="149"/>
      <c r="L110" s="148"/>
      <c r="M110" s="148"/>
      <c r="N110" s="148"/>
      <c r="O110" s="148"/>
      <c r="P110" s="148"/>
      <c r="Q110" s="148"/>
      <c r="R110" s="148"/>
      <c r="S110" s="149"/>
      <c r="T110" s="149"/>
      <c r="U110" s="150"/>
      <c r="V110" s="149"/>
      <c r="W110" s="87"/>
    </row>
    <row r="111" spans="1:23" ht="21" customHeight="1" x14ac:dyDescent="0.25">
      <c r="A111" s="83"/>
      <c r="B111" s="83"/>
      <c r="C111" s="85"/>
      <c r="D111" s="175"/>
      <c r="E111" s="149"/>
      <c r="F111" s="176"/>
      <c r="G111" s="149"/>
      <c r="H111" s="176"/>
      <c r="I111" s="149"/>
      <c r="J111" s="149"/>
      <c r="K111" s="149"/>
      <c r="L111" s="148"/>
      <c r="M111" s="148"/>
      <c r="N111" s="148"/>
      <c r="O111" s="148"/>
      <c r="P111" s="148"/>
      <c r="Q111" s="148"/>
      <c r="R111" s="148"/>
      <c r="S111" s="149"/>
      <c r="T111" s="149"/>
      <c r="U111" s="150"/>
      <c r="V111" s="149"/>
      <c r="W111" s="87"/>
    </row>
    <row r="112" spans="1:23" ht="21" customHeight="1" x14ac:dyDescent="0.25">
      <c r="A112" s="83"/>
      <c r="B112" s="83"/>
      <c r="C112" s="85"/>
      <c r="D112" s="175"/>
      <c r="E112" s="149"/>
      <c r="F112" s="176"/>
      <c r="G112" s="149"/>
      <c r="H112" s="176"/>
      <c r="I112" s="149"/>
      <c r="J112" s="149"/>
      <c r="K112" s="149"/>
      <c r="L112" s="148"/>
      <c r="M112" s="148"/>
      <c r="N112" s="148"/>
      <c r="O112" s="148"/>
      <c r="P112" s="148"/>
      <c r="Q112" s="148"/>
      <c r="R112" s="148"/>
      <c r="S112" s="149"/>
      <c r="T112" s="149"/>
      <c r="U112" s="150"/>
      <c r="V112" s="149"/>
      <c r="W112" s="87"/>
    </row>
    <row r="113" spans="1:23" ht="21" customHeight="1" x14ac:dyDescent="0.25">
      <c r="A113" s="83"/>
      <c r="B113" s="83"/>
      <c r="C113" s="85"/>
      <c r="D113" s="175"/>
      <c r="E113" s="149"/>
      <c r="F113" s="176"/>
      <c r="G113" s="149"/>
      <c r="H113" s="176"/>
      <c r="I113" s="149"/>
      <c r="J113" s="149"/>
      <c r="K113" s="149"/>
      <c r="L113" s="148"/>
      <c r="M113" s="148"/>
      <c r="N113" s="148"/>
      <c r="O113" s="148"/>
      <c r="P113" s="148"/>
      <c r="Q113" s="148"/>
      <c r="R113" s="148"/>
      <c r="S113" s="149"/>
      <c r="T113" s="149"/>
      <c r="U113" s="150"/>
      <c r="V113" s="149"/>
      <c r="W113" s="87"/>
    </row>
    <row r="114" spans="1:23" ht="21" customHeight="1" x14ac:dyDescent="0.25">
      <c r="A114" s="83"/>
      <c r="B114" s="83"/>
      <c r="C114" s="85"/>
      <c r="D114" s="175"/>
      <c r="E114" s="149"/>
      <c r="F114" s="176"/>
      <c r="G114" s="149"/>
      <c r="H114" s="176"/>
      <c r="I114" s="149"/>
      <c r="J114" s="149"/>
      <c r="K114" s="149"/>
      <c r="L114" s="148"/>
      <c r="M114" s="148"/>
      <c r="N114" s="148"/>
      <c r="O114" s="148"/>
      <c r="P114" s="148"/>
      <c r="Q114" s="148"/>
      <c r="R114" s="148"/>
      <c r="S114" s="149"/>
      <c r="T114" s="149"/>
      <c r="U114" s="150"/>
      <c r="V114" s="149"/>
      <c r="W114" s="87"/>
    </row>
    <row r="115" spans="1:23" ht="21" customHeight="1" x14ac:dyDescent="0.25">
      <c r="A115" s="83"/>
      <c r="B115" s="83"/>
      <c r="C115" s="85"/>
      <c r="D115" s="175"/>
      <c r="E115" s="149"/>
      <c r="F115" s="176"/>
      <c r="G115" s="149"/>
      <c r="H115" s="176"/>
      <c r="I115" s="149"/>
      <c r="J115" s="149"/>
      <c r="K115" s="149"/>
      <c r="L115" s="148"/>
      <c r="M115" s="148"/>
      <c r="N115" s="148"/>
      <c r="O115" s="148"/>
      <c r="P115" s="148"/>
      <c r="Q115" s="148"/>
      <c r="R115" s="148"/>
      <c r="S115" s="149"/>
      <c r="T115" s="149"/>
      <c r="U115" s="150"/>
      <c r="V115" s="149"/>
      <c r="W115" s="87"/>
    </row>
    <row r="116" spans="1:23" ht="21" customHeight="1" x14ac:dyDescent="0.25">
      <c r="A116" s="83"/>
      <c r="B116" s="83"/>
      <c r="C116" s="85"/>
      <c r="D116" s="175"/>
      <c r="E116" s="149"/>
      <c r="F116" s="176"/>
      <c r="G116" s="149"/>
      <c r="H116" s="176"/>
      <c r="I116" s="149"/>
      <c r="J116" s="149"/>
      <c r="K116" s="149"/>
      <c r="L116" s="148"/>
      <c r="M116" s="148"/>
      <c r="N116" s="148"/>
      <c r="O116" s="148"/>
      <c r="P116" s="148"/>
      <c r="Q116" s="148"/>
      <c r="R116" s="148"/>
      <c r="S116" s="149"/>
      <c r="T116" s="149"/>
      <c r="U116" s="150"/>
      <c r="V116" s="149"/>
      <c r="W116" s="87"/>
    </row>
    <row r="117" spans="1:23" ht="21" customHeight="1" x14ac:dyDescent="0.25">
      <c r="A117" s="83"/>
      <c r="B117" s="83"/>
      <c r="C117" s="85"/>
      <c r="D117" s="175"/>
      <c r="E117" s="149"/>
      <c r="F117" s="176"/>
      <c r="G117" s="149"/>
      <c r="H117" s="176"/>
      <c r="I117" s="149"/>
      <c r="J117" s="149"/>
      <c r="K117" s="149"/>
      <c r="L117" s="148"/>
      <c r="M117" s="148"/>
      <c r="N117" s="148"/>
      <c r="O117" s="148"/>
      <c r="P117" s="148"/>
      <c r="Q117" s="148"/>
      <c r="R117" s="148"/>
      <c r="S117" s="149"/>
      <c r="T117" s="149"/>
      <c r="U117" s="150"/>
      <c r="V117" s="149"/>
      <c r="W117" s="87"/>
    </row>
    <row r="118" spans="1:23" ht="21" customHeight="1" x14ac:dyDescent="0.25">
      <c r="A118" s="83"/>
      <c r="B118" s="83"/>
      <c r="C118" s="85"/>
      <c r="D118" s="175"/>
      <c r="E118" s="149"/>
      <c r="F118" s="176"/>
      <c r="G118" s="149"/>
      <c r="H118" s="176"/>
      <c r="I118" s="149"/>
      <c r="J118" s="149"/>
      <c r="K118" s="149"/>
      <c r="L118" s="148"/>
      <c r="M118" s="148"/>
      <c r="N118" s="148"/>
      <c r="O118" s="148"/>
      <c r="P118" s="148"/>
      <c r="Q118" s="148"/>
      <c r="R118" s="148"/>
      <c r="S118" s="149"/>
      <c r="T118" s="149"/>
      <c r="U118" s="150"/>
      <c r="V118" s="149"/>
      <c r="W118" s="87"/>
    </row>
    <row r="119" spans="1:23" ht="21" customHeight="1" x14ac:dyDescent="0.25">
      <c r="A119" s="83"/>
      <c r="B119" s="83"/>
      <c r="C119" s="85"/>
      <c r="D119" s="175"/>
      <c r="E119" s="149"/>
      <c r="F119" s="176"/>
      <c r="G119" s="149"/>
      <c r="H119" s="176"/>
      <c r="I119" s="149"/>
      <c r="J119" s="149"/>
      <c r="K119" s="149"/>
      <c r="L119" s="148"/>
      <c r="M119" s="148"/>
      <c r="N119" s="148"/>
      <c r="O119" s="148"/>
      <c r="P119" s="148"/>
      <c r="Q119" s="148"/>
      <c r="R119" s="148"/>
      <c r="S119" s="149"/>
      <c r="T119" s="149"/>
      <c r="U119" s="150"/>
      <c r="V119" s="149"/>
      <c r="W119" s="87"/>
    </row>
    <row r="120" spans="1:23" ht="21" customHeight="1" x14ac:dyDescent="0.25">
      <c r="A120" s="83"/>
      <c r="B120" s="83"/>
      <c r="C120" s="85"/>
      <c r="D120" s="175"/>
      <c r="E120" s="149"/>
      <c r="F120" s="176"/>
      <c r="G120" s="149"/>
      <c r="H120" s="176"/>
      <c r="I120" s="149"/>
      <c r="J120" s="149"/>
      <c r="K120" s="149"/>
      <c r="L120" s="148"/>
      <c r="M120" s="148"/>
      <c r="N120" s="148"/>
      <c r="O120" s="148"/>
      <c r="P120" s="148"/>
      <c r="Q120" s="148"/>
      <c r="R120" s="148"/>
      <c r="S120" s="149"/>
      <c r="T120" s="149"/>
      <c r="U120" s="150"/>
      <c r="V120" s="149"/>
      <c r="W120" s="87"/>
    </row>
    <row r="121" spans="1:23" ht="21" customHeight="1" x14ac:dyDescent="0.25">
      <c r="A121" s="83"/>
      <c r="B121" s="83"/>
      <c r="C121" s="85"/>
      <c r="D121" s="175"/>
      <c r="E121" s="149"/>
      <c r="F121" s="176"/>
      <c r="G121" s="149"/>
      <c r="H121" s="176"/>
      <c r="I121" s="149"/>
      <c r="J121" s="149"/>
      <c r="K121" s="149"/>
      <c r="L121" s="148"/>
      <c r="M121" s="148"/>
      <c r="N121" s="148"/>
      <c r="O121" s="148"/>
      <c r="P121" s="148"/>
      <c r="Q121" s="148"/>
      <c r="R121" s="148"/>
      <c r="S121" s="149"/>
      <c r="T121" s="149"/>
      <c r="U121" s="150"/>
      <c r="V121" s="149"/>
      <c r="W121" s="87"/>
    </row>
    <row r="122" spans="1:23" ht="21" customHeight="1" x14ac:dyDescent="0.25">
      <c r="A122" s="83"/>
      <c r="B122" s="83"/>
      <c r="C122" s="85"/>
      <c r="D122" s="175"/>
      <c r="E122" s="149"/>
      <c r="F122" s="176"/>
      <c r="G122" s="149"/>
      <c r="H122" s="176"/>
      <c r="I122" s="149"/>
      <c r="J122" s="149"/>
      <c r="K122" s="149"/>
      <c r="L122" s="148"/>
      <c r="M122" s="148"/>
      <c r="N122" s="148"/>
      <c r="O122" s="148"/>
      <c r="P122" s="148"/>
      <c r="Q122" s="148"/>
      <c r="R122" s="148"/>
      <c r="S122" s="149"/>
      <c r="T122" s="149"/>
      <c r="U122" s="150"/>
      <c r="V122" s="149"/>
      <c r="W122" s="87"/>
    </row>
    <row r="123" spans="1:23" ht="21" customHeight="1" x14ac:dyDescent="0.25">
      <c r="A123" s="83"/>
      <c r="B123" s="83"/>
      <c r="C123" s="85"/>
      <c r="D123" s="175"/>
      <c r="E123" s="149"/>
      <c r="F123" s="176"/>
      <c r="G123" s="149"/>
      <c r="H123" s="176"/>
      <c r="I123" s="149"/>
      <c r="J123" s="149"/>
      <c r="K123" s="149"/>
      <c r="L123" s="148"/>
      <c r="M123" s="148"/>
      <c r="N123" s="148"/>
      <c r="O123" s="148"/>
      <c r="P123" s="148"/>
      <c r="Q123" s="148"/>
      <c r="R123" s="148"/>
      <c r="S123" s="149"/>
      <c r="T123" s="149"/>
      <c r="U123" s="150"/>
      <c r="V123" s="149"/>
      <c r="W123" s="87"/>
    </row>
    <row r="124" spans="1:23" ht="21" customHeight="1" x14ac:dyDescent="0.25">
      <c r="A124" s="83"/>
      <c r="B124" s="83"/>
      <c r="C124" s="85"/>
      <c r="D124" s="175"/>
      <c r="E124" s="149"/>
      <c r="F124" s="176"/>
      <c r="G124" s="149"/>
      <c r="H124" s="176"/>
      <c r="I124" s="149"/>
      <c r="J124" s="149"/>
      <c r="K124" s="149"/>
      <c r="L124" s="148"/>
      <c r="M124" s="148"/>
      <c r="N124" s="148"/>
      <c r="O124" s="148"/>
      <c r="P124" s="148"/>
      <c r="Q124" s="148"/>
      <c r="R124" s="148"/>
      <c r="S124" s="149"/>
      <c r="T124" s="149"/>
      <c r="U124" s="150"/>
      <c r="V124" s="149"/>
      <c r="W124" s="87"/>
    </row>
    <row r="125" spans="1:23" ht="21" customHeight="1" x14ac:dyDescent="0.25">
      <c r="A125" s="83"/>
      <c r="B125" s="83"/>
      <c r="C125" s="85"/>
      <c r="D125" s="175"/>
      <c r="E125" s="149"/>
      <c r="F125" s="176"/>
      <c r="G125" s="149"/>
      <c r="H125" s="176"/>
      <c r="I125" s="149"/>
      <c r="J125" s="149"/>
      <c r="K125" s="149"/>
      <c r="L125" s="148"/>
      <c r="M125" s="148"/>
      <c r="N125" s="148"/>
      <c r="O125" s="148"/>
      <c r="P125" s="148"/>
      <c r="Q125" s="148"/>
      <c r="R125" s="148"/>
      <c r="S125" s="149"/>
      <c r="T125" s="149"/>
      <c r="U125" s="150"/>
      <c r="V125" s="149"/>
      <c r="W125" s="87"/>
    </row>
    <row r="126" spans="1:23" ht="21" customHeight="1" x14ac:dyDescent="0.25">
      <c r="A126" s="83"/>
      <c r="B126" s="83"/>
      <c r="C126" s="85"/>
      <c r="D126" s="175"/>
      <c r="E126" s="149"/>
      <c r="F126" s="176"/>
      <c r="G126" s="149"/>
      <c r="H126" s="176"/>
      <c r="I126" s="149"/>
      <c r="J126" s="149"/>
      <c r="K126" s="149"/>
      <c r="L126" s="148"/>
      <c r="M126" s="148"/>
      <c r="N126" s="148"/>
      <c r="O126" s="148"/>
      <c r="P126" s="148"/>
      <c r="Q126" s="148"/>
      <c r="R126" s="148"/>
      <c r="S126" s="149"/>
      <c r="T126" s="149"/>
      <c r="U126" s="150"/>
      <c r="V126" s="149"/>
      <c r="W126" s="87"/>
    </row>
    <row r="127" spans="1:23" ht="21" customHeight="1" x14ac:dyDescent="0.25">
      <c r="A127" s="83"/>
      <c r="B127" s="83"/>
      <c r="C127" s="85"/>
      <c r="D127" s="175"/>
      <c r="E127" s="149"/>
      <c r="F127" s="176"/>
      <c r="G127" s="149"/>
      <c r="H127" s="176"/>
      <c r="I127" s="149"/>
      <c r="J127" s="149"/>
      <c r="K127" s="149"/>
      <c r="L127" s="148"/>
      <c r="M127" s="148"/>
      <c r="N127" s="148"/>
      <c r="O127" s="148"/>
      <c r="P127" s="148"/>
      <c r="Q127" s="148"/>
      <c r="R127" s="148"/>
      <c r="S127" s="149"/>
      <c r="T127" s="149"/>
      <c r="U127" s="150"/>
      <c r="V127" s="149"/>
      <c r="W127" s="87"/>
    </row>
    <row r="128" spans="1:23" ht="21" customHeight="1" x14ac:dyDescent="0.25">
      <c r="A128" s="83"/>
      <c r="B128" s="83"/>
      <c r="C128" s="85"/>
      <c r="D128" s="175"/>
      <c r="E128" s="149"/>
      <c r="F128" s="176"/>
      <c r="G128" s="149"/>
      <c r="H128" s="176"/>
      <c r="I128" s="149"/>
      <c r="J128" s="149"/>
      <c r="K128" s="149"/>
      <c r="L128" s="148"/>
      <c r="M128" s="148"/>
      <c r="N128" s="148"/>
      <c r="O128" s="148"/>
      <c r="P128" s="148"/>
      <c r="Q128" s="148"/>
      <c r="R128" s="148"/>
      <c r="S128" s="149"/>
      <c r="T128" s="149"/>
      <c r="U128" s="150"/>
      <c r="V128" s="149"/>
      <c r="W128" s="87"/>
    </row>
    <row r="129" spans="1:23" ht="21" customHeight="1" x14ac:dyDescent="0.25">
      <c r="A129" s="83"/>
      <c r="B129" s="83"/>
      <c r="C129" s="85"/>
      <c r="D129" s="175"/>
      <c r="E129" s="149"/>
      <c r="F129" s="176"/>
      <c r="G129" s="149"/>
      <c r="H129" s="176"/>
      <c r="I129" s="149"/>
      <c r="J129" s="149"/>
      <c r="K129" s="149"/>
      <c r="L129" s="148"/>
      <c r="M129" s="148"/>
      <c r="N129" s="148"/>
      <c r="O129" s="148"/>
      <c r="P129" s="148"/>
      <c r="Q129" s="148"/>
      <c r="R129" s="148"/>
      <c r="S129" s="149"/>
      <c r="T129" s="149"/>
      <c r="U129" s="150"/>
      <c r="V129" s="149"/>
      <c r="W129" s="87"/>
    </row>
    <row r="130" spans="1:23" ht="21" customHeight="1" x14ac:dyDescent="0.25">
      <c r="A130" s="83"/>
      <c r="B130" s="83"/>
      <c r="C130" s="85"/>
      <c r="D130" s="175"/>
      <c r="E130" s="149"/>
      <c r="F130" s="176"/>
      <c r="G130" s="149"/>
      <c r="H130" s="176"/>
      <c r="I130" s="149"/>
      <c r="J130" s="149"/>
      <c r="K130" s="149"/>
      <c r="L130" s="148"/>
      <c r="M130" s="148"/>
      <c r="N130" s="148"/>
      <c r="O130" s="148"/>
      <c r="P130" s="148"/>
      <c r="Q130" s="148"/>
      <c r="R130" s="148"/>
      <c r="S130" s="149"/>
      <c r="T130" s="149"/>
      <c r="U130" s="150"/>
      <c r="V130" s="149"/>
      <c r="W130" s="87"/>
    </row>
    <row r="131" spans="1:23" ht="21" customHeight="1" x14ac:dyDescent="0.25">
      <c r="A131" s="83"/>
      <c r="B131" s="83"/>
      <c r="C131" s="85"/>
      <c r="D131" s="175"/>
      <c r="E131" s="149"/>
      <c r="F131" s="176"/>
      <c r="G131" s="149"/>
      <c r="H131" s="176"/>
      <c r="I131" s="149"/>
      <c r="J131" s="149"/>
      <c r="K131" s="149"/>
      <c r="L131" s="148"/>
      <c r="M131" s="148"/>
      <c r="N131" s="148"/>
      <c r="O131" s="148"/>
      <c r="P131" s="148"/>
      <c r="Q131" s="148"/>
      <c r="R131" s="148"/>
      <c r="S131" s="149"/>
      <c r="T131" s="149"/>
      <c r="U131" s="150"/>
      <c r="V131" s="149"/>
      <c r="W131" s="87"/>
    </row>
    <row r="132" spans="1:23" ht="21" customHeight="1" x14ac:dyDescent="0.25">
      <c r="A132" s="83"/>
      <c r="B132" s="83"/>
      <c r="C132" s="85"/>
      <c r="D132" s="175"/>
      <c r="E132" s="149"/>
      <c r="F132" s="176"/>
      <c r="G132" s="149"/>
      <c r="H132" s="176"/>
      <c r="I132" s="149"/>
      <c r="J132" s="149"/>
      <c r="K132" s="149"/>
      <c r="L132" s="148"/>
      <c r="M132" s="148"/>
      <c r="N132" s="148"/>
      <c r="O132" s="148"/>
      <c r="P132" s="148"/>
      <c r="Q132" s="148"/>
      <c r="R132" s="148"/>
      <c r="S132" s="149"/>
      <c r="T132" s="149"/>
      <c r="U132" s="150"/>
      <c r="V132" s="149"/>
      <c r="W132" s="87"/>
    </row>
    <row r="133" spans="1:23" ht="21" customHeight="1" x14ac:dyDescent="0.25">
      <c r="A133" s="83"/>
      <c r="B133" s="83"/>
      <c r="C133" s="85"/>
      <c r="D133" s="175"/>
      <c r="E133" s="149"/>
      <c r="F133" s="176"/>
      <c r="G133" s="149"/>
      <c r="H133" s="176"/>
      <c r="I133" s="149"/>
      <c r="J133" s="149"/>
      <c r="K133" s="149"/>
      <c r="L133" s="148"/>
      <c r="M133" s="148"/>
      <c r="N133" s="148"/>
      <c r="O133" s="148"/>
      <c r="P133" s="148"/>
      <c r="Q133" s="148"/>
      <c r="R133" s="148"/>
      <c r="S133" s="149"/>
      <c r="T133" s="149"/>
      <c r="U133" s="150"/>
      <c r="V133" s="149"/>
      <c r="W133" s="87"/>
    </row>
    <row r="134" spans="1:23" ht="21" customHeight="1" x14ac:dyDescent="0.25">
      <c r="A134" s="83"/>
      <c r="B134" s="83"/>
      <c r="C134" s="85"/>
      <c r="D134" s="175"/>
      <c r="E134" s="149"/>
      <c r="F134" s="176"/>
      <c r="G134" s="149"/>
      <c r="H134" s="176"/>
      <c r="I134" s="149"/>
      <c r="J134" s="149"/>
      <c r="K134" s="149"/>
      <c r="L134" s="148"/>
      <c r="M134" s="148"/>
      <c r="N134" s="148"/>
      <c r="O134" s="148"/>
      <c r="P134" s="148"/>
      <c r="Q134" s="148"/>
      <c r="R134" s="148"/>
      <c r="S134" s="149"/>
      <c r="T134" s="149"/>
      <c r="U134" s="150"/>
      <c r="V134" s="149"/>
      <c r="W134" s="87"/>
    </row>
    <row r="135" spans="1:23" ht="21" customHeight="1" x14ac:dyDescent="0.25">
      <c r="A135" s="83"/>
      <c r="B135" s="83"/>
      <c r="C135" s="85"/>
      <c r="D135" s="175"/>
      <c r="E135" s="149"/>
      <c r="F135" s="176"/>
      <c r="G135" s="149"/>
      <c r="H135" s="176"/>
      <c r="I135" s="149"/>
      <c r="J135" s="149"/>
      <c r="K135" s="149"/>
      <c r="L135" s="148"/>
      <c r="M135" s="148"/>
      <c r="N135" s="148"/>
      <c r="O135" s="148"/>
      <c r="P135" s="148"/>
      <c r="Q135" s="148"/>
      <c r="R135" s="148"/>
      <c r="S135" s="149"/>
      <c r="T135" s="149"/>
      <c r="U135" s="150"/>
      <c r="V135" s="149"/>
      <c r="W135" s="87"/>
    </row>
    <row r="136" spans="1:23" ht="21" customHeight="1" x14ac:dyDescent="0.25">
      <c r="A136" s="83"/>
      <c r="B136" s="83"/>
      <c r="C136" s="85"/>
      <c r="D136" s="175"/>
      <c r="E136" s="149"/>
      <c r="F136" s="176"/>
      <c r="G136" s="149"/>
      <c r="H136" s="176"/>
      <c r="I136" s="149"/>
      <c r="J136" s="149"/>
      <c r="K136" s="149"/>
      <c r="L136" s="148"/>
      <c r="M136" s="148"/>
      <c r="N136" s="148"/>
      <c r="O136" s="148"/>
      <c r="P136" s="148"/>
      <c r="Q136" s="148"/>
      <c r="R136" s="148"/>
      <c r="S136" s="149"/>
      <c r="T136" s="149"/>
      <c r="U136" s="150"/>
      <c r="V136" s="149"/>
      <c r="W136" s="87"/>
    </row>
    <row r="137" spans="1:23" ht="21" customHeight="1" x14ac:dyDescent="0.25">
      <c r="A137" s="83"/>
      <c r="B137" s="83"/>
      <c r="C137" s="85"/>
      <c r="D137" s="175"/>
      <c r="E137" s="149"/>
      <c r="F137" s="176"/>
      <c r="G137" s="149"/>
      <c r="H137" s="176"/>
      <c r="I137" s="149"/>
      <c r="J137" s="149"/>
      <c r="K137" s="149"/>
      <c r="L137" s="148"/>
      <c r="M137" s="148"/>
      <c r="N137" s="148"/>
      <c r="O137" s="148"/>
      <c r="P137" s="148"/>
      <c r="Q137" s="148"/>
      <c r="R137" s="148"/>
      <c r="S137" s="149"/>
      <c r="T137" s="149"/>
      <c r="U137" s="150"/>
      <c r="V137" s="149"/>
      <c r="W137" s="87"/>
    </row>
    <row r="138" spans="1:23" ht="21" customHeight="1" x14ac:dyDescent="0.25">
      <c r="A138" s="83"/>
      <c r="B138" s="83"/>
      <c r="C138" s="85"/>
      <c r="D138" s="175"/>
      <c r="E138" s="149"/>
      <c r="F138" s="176"/>
      <c r="G138" s="149"/>
      <c r="H138" s="176"/>
      <c r="I138" s="149"/>
      <c r="J138" s="149"/>
      <c r="K138" s="149"/>
      <c r="L138" s="148"/>
      <c r="M138" s="148"/>
      <c r="N138" s="148"/>
      <c r="O138" s="148"/>
      <c r="P138" s="148"/>
      <c r="Q138" s="148"/>
      <c r="R138" s="148"/>
      <c r="S138" s="149"/>
      <c r="T138" s="149"/>
      <c r="U138" s="150"/>
      <c r="V138" s="149"/>
      <c r="W138" s="87"/>
    </row>
    <row r="139" spans="1:23" ht="21" customHeight="1" x14ac:dyDescent="0.25">
      <c r="A139" s="83"/>
      <c r="B139" s="83"/>
      <c r="C139" s="85"/>
      <c r="D139" s="175"/>
      <c r="E139" s="149"/>
      <c r="F139" s="176"/>
      <c r="G139" s="149"/>
      <c r="H139" s="176"/>
      <c r="I139" s="149"/>
      <c r="J139" s="149"/>
      <c r="K139" s="149"/>
      <c r="L139" s="148"/>
      <c r="M139" s="148"/>
      <c r="N139" s="148"/>
      <c r="O139" s="148"/>
      <c r="P139" s="148"/>
      <c r="Q139" s="148"/>
      <c r="R139" s="148"/>
      <c r="S139" s="149"/>
      <c r="T139" s="149"/>
      <c r="U139" s="150"/>
      <c r="V139" s="149"/>
      <c r="W139" s="87"/>
    </row>
    <row r="140" spans="1:23" ht="21" customHeight="1" x14ac:dyDescent="0.25">
      <c r="A140" s="83"/>
      <c r="B140" s="83"/>
      <c r="C140" s="85"/>
      <c r="D140" s="175"/>
      <c r="E140" s="149"/>
      <c r="F140" s="176"/>
      <c r="G140" s="149"/>
      <c r="H140" s="176"/>
      <c r="I140" s="149"/>
      <c r="J140" s="149"/>
      <c r="K140" s="149"/>
      <c r="L140" s="148"/>
      <c r="M140" s="148"/>
      <c r="N140" s="148"/>
      <c r="O140" s="148"/>
      <c r="P140" s="148"/>
      <c r="Q140" s="148"/>
      <c r="R140" s="148"/>
      <c r="S140" s="149"/>
      <c r="T140" s="149"/>
      <c r="U140" s="150"/>
      <c r="V140" s="149"/>
      <c r="W140" s="87"/>
    </row>
    <row r="141" spans="1:23" ht="21" customHeight="1" x14ac:dyDescent="0.25">
      <c r="A141" s="83"/>
      <c r="B141" s="83"/>
      <c r="C141" s="85"/>
      <c r="D141" s="175"/>
      <c r="E141" s="149"/>
      <c r="F141" s="176"/>
      <c r="G141" s="149"/>
      <c r="H141" s="176"/>
      <c r="I141" s="149"/>
      <c r="J141" s="149"/>
      <c r="K141" s="149"/>
      <c r="L141" s="148"/>
      <c r="M141" s="148"/>
      <c r="N141" s="148"/>
      <c r="O141" s="148"/>
      <c r="P141" s="148"/>
      <c r="Q141" s="148"/>
      <c r="R141" s="148"/>
      <c r="S141" s="149"/>
      <c r="T141" s="149"/>
      <c r="U141" s="150"/>
      <c r="V141" s="149"/>
      <c r="W141" s="87"/>
    </row>
    <row r="142" spans="1:23" ht="21" customHeight="1" x14ac:dyDescent="0.25">
      <c r="A142" s="83"/>
      <c r="B142" s="83"/>
      <c r="C142" s="85"/>
      <c r="D142" s="175"/>
      <c r="E142" s="149"/>
      <c r="F142" s="176"/>
      <c r="G142" s="149"/>
      <c r="H142" s="176"/>
      <c r="I142" s="149"/>
      <c r="J142" s="149"/>
      <c r="K142" s="149"/>
      <c r="L142" s="148"/>
      <c r="M142" s="148"/>
      <c r="N142" s="148"/>
      <c r="O142" s="148"/>
      <c r="P142" s="148"/>
      <c r="Q142" s="148"/>
      <c r="R142" s="148"/>
      <c r="S142" s="149"/>
      <c r="T142" s="149"/>
      <c r="U142" s="150"/>
      <c r="V142" s="149"/>
      <c r="W142" s="87"/>
    </row>
    <row r="143" spans="1:23" ht="21" customHeight="1" x14ac:dyDescent="0.25">
      <c r="A143" s="83"/>
      <c r="B143" s="83"/>
      <c r="C143" s="85"/>
      <c r="D143" s="175"/>
      <c r="E143" s="149"/>
      <c r="F143" s="176"/>
      <c r="G143" s="149"/>
      <c r="H143" s="176"/>
      <c r="I143" s="149"/>
      <c r="J143" s="149"/>
      <c r="K143" s="149"/>
      <c r="L143" s="148"/>
      <c r="M143" s="148"/>
      <c r="N143" s="148"/>
      <c r="O143" s="148"/>
      <c r="P143" s="148"/>
      <c r="Q143" s="148"/>
      <c r="R143" s="148"/>
      <c r="S143" s="149"/>
      <c r="T143" s="149"/>
      <c r="U143" s="150"/>
      <c r="V143" s="149"/>
      <c r="W143" s="87"/>
    </row>
    <row r="144" spans="1:23" ht="21" customHeight="1" x14ac:dyDescent="0.25">
      <c r="A144" s="83"/>
      <c r="B144" s="83"/>
      <c r="C144" s="85"/>
      <c r="D144" s="175"/>
      <c r="E144" s="149"/>
      <c r="F144" s="176"/>
      <c r="G144" s="149"/>
      <c r="H144" s="176"/>
      <c r="I144" s="149"/>
      <c r="J144" s="149"/>
      <c r="K144" s="149"/>
      <c r="L144" s="148"/>
      <c r="M144" s="148"/>
      <c r="N144" s="148"/>
      <c r="O144" s="148"/>
      <c r="P144" s="148"/>
      <c r="Q144" s="148"/>
      <c r="R144" s="148"/>
      <c r="S144" s="149"/>
      <c r="T144" s="149"/>
      <c r="U144" s="150"/>
      <c r="V144" s="149"/>
      <c r="W144" s="87"/>
    </row>
    <row r="145" spans="1:23" ht="21" customHeight="1" x14ac:dyDescent="0.25">
      <c r="A145" s="83"/>
      <c r="B145" s="83"/>
      <c r="C145" s="85"/>
      <c r="D145" s="175"/>
      <c r="E145" s="149"/>
      <c r="F145" s="176"/>
      <c r="G145" s="149"/>
      <c r="H145" s="176"/>
      <c r="I145" s="149"/>
      <c r="J145" s="149"/>
      <c r="K145" s="149"/>
      <c r="L145" s="148"/>
      <c r="M145" s="148"/>
      <c r="N145" s="148"/>
      <c r="O145" s="148"/>
      <c r="P145" s="148"/>
      <c r="Q145" s="148"/>
      <c r="R145" s="148"/>
      <c r="S145" s="149"/>
      <c r="T145" s="149"/>
      <c r="U145" s="150"/>
      <c r="V145" s="149"/>
      <c r="W145" s="87"/>
    </row>
    <row r="146" spans="1:23" ht="21" customHeight="1" x14ac:dyDescent="0.25">
      <c r="A146" s="83"/>
      <c r="B146" s="83"/>
      <c r="C146" s="85"/>
      <c r="D146" s="175"/>
      <c r="E146" s="149"/>
      <c r="F146" s="176"/>
      <c r="G146" s="149"/>
      <c r="H146" s="176"/>
      <c r="I146" s="149"/>
      <c r="J146" s="149"/>
      <c r="K146" s="149"/>
      <c r="L146" s="148"/>
      <c r="M146" s="148"/>
      <c r="N146" s="148"/>
      <c r="O146" s="148"/>
      <c r="P146" s="148"/>
      <c r="Q146" s="148"/>
      <c r="R146" s="148"/>
      <c r="S146" s="149"/>
      <c r="T146" s="149"/>
      <c r="U146" s="150"/>
      <c r="V146" s="149"/>
      <c r="W146" s="87"/>
    </row>
    <row r="147" spans="1:23" ht="21" customHeight="1" x14ac:dyDescent="0.25">
      <c r="A147" s="83"/>
      <c r="B147" s="83"/>
      <c r="C147" s="85"/>
      <c r="D147" s="175"/>
      <c r="E147" s="149"/>
      <c r="F147" s="176"/>
      <c r="G147" s="149"/>
      <c r="H147" s="176"/>
      <c r="I147" s="149"/>
      <c r="J147" s="149"/>
      <c r="K147" s="149"/>
      <c r="L147" s="148"/>
      <c r="M147" s="148"/>
      <c r="N147" s="148"/>
      <c r="O147" s="148"/>
      <c r="P147" s="148"/>
      <c r="Q147" s="148"/>
      <c r="R147" s="148"/>
      <c r="S147" s="149"/>
      <c r="T147" s="149"/>
      <c r="U147" s="150"/>
      <c r="V147" s="149"/>
      <c r="W147" s="87"/>
    </row>
    <row r="148" spans="1:23" ht="21" customHeight="1" x14ac:dyDescent="0.25">
      <c r="A148" s="83"/>
      <c r="B148" s="83"/>
      <c r="C148" s="85"/>
      <c r="D148" s="175"/>
      <c r="E148" s="149"/>
      <c r="F148" s="176"/>
      <c r="G148" s="149"/>
      <c r="H148" s="176"/>
      <c r="I148" s="149"/>
      <c r="J148" s="149"/>
      <c r="K148" s="149"/>
      <c r="L148" s="148"/>
      <c r="M148" s="148"/>
      <c r="N148" s="148"/>
      <c r="O148" s="148"/>
      <c r="P148" s="148"/>
      <c r="Q148" s="148"/>
      <c r="R148" s="148"/>
      <c r="S148" s="149"/>
      <c r="T148" s="149"/>
      <c r="U148" s="150"/>
      <c r="V148" s="149"/>
      <c r="W148" s="87"/>
    </row>
    <row r="149" spans="1:23" ht="21" customHeight="1" x14ac:dyDescent="0.25">
      <c r="A149" s="83"/>
      <c r="B149" s="83"/>
      <c r="C149" s="85"/>
      <c r="D149" s="175"/>
      <c r="E149" s="149"/>
      <c r="F149" s="176"/>
      <c r="G149" s="149"/>
      <c r="H149" s="176"/>
      <c r="I149" s="149"/>
      <c r="J149" s="149"/>
      <c r="K149" s="149"/>
      <c r="L149" s="148"/>
      <c r="M149" s="148"/>
      <c r="N149" s="148"/>
      <c r="O149" s="148"/>
      <c r="P149" s="148"/>
      <c r="Q149" s="148"/>
      <c r="R149" s="148"/>
      <c r="S149" s="149"/>
      <c r="T149" s="149"/>
      <c r="U149" s="150"/>
      <c r="V149" s="149"/>
      <c r="W149" s="87"/>
    </row>
    <row r="150" spans="1:23" ht="21" customHeight="1" x14ac:dyDescent="0.25">
      <c r="A150" s="83"/>
      <c r="B150" s="83"/>
      <c r="C150" s="85"/>
      <c r="D150" s="175"/>
      <c r="E150" s="149"/>
      <c r="F150" s="176"/>
      <c r="G150" s="149"/>
      <c r="H150" s="176"/>
      <c r="I150" s="149"/>
      <c r="J150" s="149"/>
      <c r="K150" s="149"/>
      <c r="L150" s="148"/>
      <c r="M150" s="148"/>
      <c r="N150" s="148"/>
      <c r="O150" s="148"/>
      <c r="P150" s="148"/>
      <c r="Q150" s="148"/>
      <c r="R150" s="148"/>
      <c r="S150" s="149"/>
      <c r="T150" s="149"/>
      <c r="U150" s="150"/>
      <c r="V150" s="149"/>
      <c r="W150" s="87"/>
    </row>
    <row r="151" spans="1:23" ht="21" customHeight="1" x14ac:dyDescent="0.25">
      <c r="A151" s="83"/>
      <c r="B151" s="83"/>
      <c r="C151" s="85"/>
      <c r="D151" s="175"/>
      <c r="E151" s="149"/>
      <c r="F151" s="176"/>
      <c r="G151" s="149"/>
      <c r="H151" s="176"/>
      <c r="I151" s="149"/>
      <c r="J151" s="149"/>
      <c r="K151" s="149"/>
      <c r="L151" s="148"/>
      <c r="M151" s="148"/>
      <c r="N151" s="148"/>
      <c r="O151" s="148"/>
      <c r="P151" s="148"/>
      <c r="Q151" s="148"/>
      <c r="R151" s="148"/>
      <c r="S151" s="149"/>
      <c r="T151" s="149"/>
      <c r="U151" s="150"/>
      <c r="V151" s="149"/>
      <c r="W151" s="87"/>
    </row>
    <row r="152" spans="1:23" ht="21" customHeight="1" x14ac:dyDescent="0.25">
      <c r="A152" s="83"/>
      <c r="B152" s="83"/>
      <c r="C152" s="85"/>
      <c r="D152" s="175"/>
      <c r="E152" s="149"/>
      <c r="F152" s="176"/>
      <c r="G152" s="149"/>
      <c r="H152" s="176"/>
      <c r="I152" s="149"/>
      <c r="J152" s="149"/>
      <c r="K152" s="149"/>
      <c r="L152" s="148"/>
      <c r="M152" s="148"/>
      <c r="N152" s="148"/>
      <c r="O152" s="148"/>
      <c r="P152" s="148"/>
      <c r="Q152" s="148"/>
      <c r="R152" s="148"/>
      <c r="S152" s="149"/>
      <c r="T152" s="149"/>
      <c r="U152" s="150"/>
      <c r="V152" s="149"/>
      <c r="W152" s="87"/>
    </row>
    <row r="153" spans="1:23" ht="21" customHeight="1" x14ac:dyDescent="0.25">
      <c r="A153" s="83"/>
      <c r="B153" s="83"/>
      <c r="C153" s="85"/>
      <c r="D153" s="175"/>
      <c r="E153" s="149"/>
      <c r="F153" s="176"/>
      <c r="G153" s="149"/>
      <c r="H153" s="176"/>
      <c r="I153" s="149"/>
      <c r="J153" s="149"/>
      <c r="K153" s="149"/>
      <c r="L153" s="148"/>
      <c r="M153" s="148"/>
      <c r="N153" s="148"/>
      <c r="O153" s="148"/>
      <c r="P153" s="148"/>
      <c r="Q153" s="148"/>
      <c r="R153" s="148"/>
      <c r="S153" s="149"/>
      <c r="T153" s="149"/>
      <c r="U153" s="150"/>
      <c r="V153" s="149"/>
      <c r="W153" s="87"/>
    </row>
    <row r="154" spans="1:23" ht="21" customHeight="1" x14ac:dyDescent="0.25">
      <c r="A154" s="83"/>
      <c r="B154" s="83"/>
      <c r="C154" s="85"/>
      <c r="D154" s="175"/>
      <c r="E154" s="149"/>
      <c r="F154" s="176"/>
      <c r="G154" s="149"/>
      <c r="H154" s="176"/>
      <c r="I154" s="149"/>
      <c r="J154" s="149"/>
      <c r="K154" s="149"/>
      <c r="L154" s="148"/>
      <c r="M154" s="148"/>
      <c r="N154" s="148"/>
      <c r="O154" s="148"/>
      <c r="P154" s="148"/>
      <c r="Q154" s="148"/>
      <c r="R154" s="148"/>
      <c r="S154" s="149"/>
      <c r="T154" s="149"/>
      <c r="U154" s="150"/>
      <c r="V154" s="149"/>
      <c r="W154" s="87"/>
    </row>
    <row r="155" spans="1:23" ht="21" customHeight="1" x14ac:dyDescent="0.25">
      <c r="A155" s="83"/>
      <c r="B155" s="83"/>
      <c r="C155" s="85"/>
      <c r="D155" s="175"/>
      <c r="E155" s="149"/>
      <c r="F155" s="176"/>
      <c r="G155" s="149"/>
      <c r="H155" s="176"/>
      <c r="I155" s="149"/>
      <c r="J155" s="149"/>
      <c r="K155" s="149"/>
      <c r="L155" s="148"/>
      <c r="M155" s="148"/>
      <c r="N155" s="148"/>
      <c r="O155" s="148"/>
      <c r="P155" s="148"/>
      <c r="Q155" s="148"/>
      <c r="R155" s="148"/>
      <c r="S155" s="149"/>
      <c r="T155" s="149"/>
      <c r="U155" s="150"/>
      <c r="V155" s="149"/>
      <c r="W155" s="87"/>
    </row>
    <row r="156" spans="1:23" ht="21" customHeight="1" x14ac:dyDescent="0.25">
      <c r="A156" s="83"/>
      <c r="B156" s="83"/>
      <c r="C156" s="85"/>
      <c r="D156" s="175"/>
      <c r="E156" s="149"/>
      <c r="F156" s="176"/>
      <c r="G156" s="149"/>
      <c r="H156" s="176"/>
      <c r="I156" s="149"/>
      <c r="J156" s="149"/>
      <c r="K156" s="149"/>
      <c r="L156" s="148"/>
      <c r="M156" s="148"/>
      <c r="N156" s="148"/>
      <c r="O156" s="148"/>
      <c r="P156" s="148"/>
      <c r="Q156" s="148"/>
      <c r="R156" s="148"/>
      <c r="S156" s="149"/>
      <c r="T156" s="149"/>
      <c r="U156" s="150"/>
      <c r="V156" s="149"/>
      <c r="W156" s="87"/>
    </row>
    <row r="157" spans="1:23" ht="21" customHeight="1" x14ac:dyDescent="0.25">
      <c r="A157" s="83"/>
      <c r="B157" s="83"/>
      <c r="C157" s="85"/>
      <c r="D157" s="175"/>
      <c r="E157" s="149"/>
      <c r="F157" s="176"/>
      <c r="G157" s="149"/>
      <c r="H157" s="176"/>
      <c r="I157" s="149"/>
      <c r="J157" s="149"/>
      <c r="K157" s="149"/>
      <c r="L157" s="148"/>
      <c r="M157" s="148"/>
      <c r="N157" s="148"/>
      <c r="O157" s="148"/>
      <c r="P157" s="148"/>
      <c r="Q157" s="148"/>
      <c r="R157" s="148"/>
      <c r="S157" s="149"/>
      <c r="T157" s="149"/>
      <c r="U157" s="150"/>
      <c r="V157" s="149"/>
      <c r="W157" s="87"/>
    </row>
    <row r="158" spans="1:23" ht="21" customHeight="1" x14ac:dyDescent="0.25">
      <c r="A158" s="83"/>
      <c r="B158" s="83"/>
      <c r="C158" s="85"/>
      <c r="D158" s="175"/>
      <c r="E158" s="149"/>
      <c r="F158" s="176"/>
      <c r="G158" s="149"/>
      <c r="H158" s="176"/>
      <c r="I158" s="149"/>
      <c r="J158" s="149"/>
      <c r="K158" s="149"/>
      <c r="L158" s="148"/>
      <c r="M158" s="148"/>
      <c r="N158" s="148"/>
      <c r="O158" s="148"/>
      <c r="P158" s="148"/>
      <c r="Q158" s="148"/>
      <c r="R158" s="148"/>
      <c r="S158" s="149"/>
      <c r="T158" s="149"/>
      <c r="U158" s="150"/>
      <c r="V158" s="149"/>
      <c r="W158" s="87"/>
    </row>
    <row r="159" spans="1:23" ht="21" customHeight="1" x14ac:dyDescent="0.25">
      <c r="A159" s="83"/>
      <c r="B159" s="83"/>
      <c r="C159" s="85"/>
      <c r="D159" s="175"/>
      <c r="E159" s="149"/>
      <c r="F159" s="176"/>
      <c r="G159" s="149"/>
      <c r="H159" s="176"/>
      <c r="I159" s="149"/>
      <c r="J159" s="149"/>
      <c r="K159" s="149"/>
      <c r="L159" s="148"/>
      <c r="M159" s="148"/>
      <c r="N159" s="148"/>
      <c r="O159" s="148"/>
      <c r="P159" s="148"/>
      <c r="Q159" s="148"/>
      <c r="R159" s="148"/>
      <c r="S159" s="149"/>
      <c r="T159" s="149"/>
      <c r="U159" s="150"/>
      <c r="V159" s="149"/>
      <c r="W159" s="87"/>
    </row>
    <row r="160" spans="1:23" ht="21" customHeight="1" x14ac:dyDescent="0.25">
      <c r="A160" s="83"/>
      <c r="B160" s="83"/>
      <c r="C160" s="85"/>
      <c r="D160" s="175"/>
      <c r="E160" s="149"/>
      <c r="F160" s="176"/>
      <c r="G160" s="149"/>
      <c r="H160" s="176"/>
      <c r="I160" s="149"/>
      <c r="J160" s="149"/>
      <c r="K160" s="149"/>
      <c r="L160" s="148"/>
      <c r="M160" s="148"/>
      <c r="N160" s="148"/>
      <c r="O160" s="148"/>
      <c r="P160" s="148"/>
      <c r="Q160" s="148"/>
      <c r="R160" s="148"/>
      <c r="S160" s="149"/>
      <c r="T160" s="149"/>
      <c r="U160" s="150"/>
      <c r="V160" s="149"/>
      <c r="W160" s="87"/>
    </row>
    <row r="161" spans="1:23" ht="21" customHeight="1" x14ac:dyDescent="0.25">
      <c r="A161" s="83"/>
      <c r="B161" s="83"/>
      <c r="C161" s="85"/>
      <c r="D161" s="175"/>
      <c r="E161" s="149"/>
      <c r="F161" s="176"/>
      <c r="G161" s="149"/>
      <c r="H161" s="176"/>
      <c r="I161" s="149"/>
      <c r="J161" s="149"/>
      <c r="K161" s="149"/>
      <c r="L161" s="148"/>
      <c r="M161" s="148"/>
      <c r="N161" s="148"/>
      <c r="O161" s="148"/>
      <c r="P161" s="148"/>
      <c r="Q161" s="148"/>
      <c r="R161" s="148"/>
      <c r="S161" s="149"/>
      <c r="T161" s="149"/>
      <c r="U161" s="150"/>
      <c r="V161" s="149"/>
      <c r="W161" s="87"/>
    </row>
    <row r="162" spans="1:23" ht="21" customHeight="1" x14ac:dyDescent="0.25">
      <c r="A162" s="83"/>
      <c r="B162" s="83"/>
      <c r="C162" s="85"/>
      <c r="D162" s="175"/>
      <c r="E162" s="149"/>
      <c r="F162" s="176"/>
      <c r="G162" s="149"/>
      <c r="H162" s="176"/>
      <c r="I162" s="149"/>
      <c r="J162" s="149"/>
      <c r="K162" s="149"/>
      <c r="L162" s="148"/>
      <c r="M162" s="148"/>
      <c r="N162" s="148"/>
      <c r="O162" s="148"/>
      <c r="P162" s="148"/>
      <c r="Q162" s="148"/>
      <c r="R162" s="148"/>
      <c r="S162" s="149"/>
      <c r="T162" s="149"/>
      <c r="U162" s="150"/>
      <c r="V162" s="149"/>
      <c r="W162" s="87"/>
    </row>
    <row r="163" spans="1:23" ht="21" customHeight="1" x14ac:dyDescent="0.25">
      <c r="A163" s="83"/>
      <c r="B163" s="83"/>
      <c r="C163" s="85"/>
      <c r="D163" s="175"/>
      <c r="E163" s="149"/>
      <c r="F163" s="176"/>
      <c r="G163" s="149"/>
      <c r="H163" s="176"/>
      <c r="I163" s="149"/>
      <c r="J163" s="149"/>
      <c r="K163" s="149"/>
      <c r="L163" s="148"/>
      <c r="M163" s="148"/>
      <c r="N163" s="148"/>
      <c r="O163" s="148"/>
      <c r="P163" s="148"/>
      <c r="Q163" s="148"/>
      <c r="R163" s="148"/>
      <c r="S163" s="149"/>
      <c r="T163" s="149"/>
      <c r="U163" s="150"/>
      <c r="V163" s="149"/>
      <c r="W163" s="87"/>
    </row>
    <row r="164" spans="1:23" ht="21" customHeight="1" x14ac:dyDescent="0.25">
      <c r="A164" s="83"/>
      <c r="B164" s="83"/>
      <c r="C164" s="85"/>
      <c r="D164" s="175"/>
      <c r="E164" s="149"/>
      <c r="F164" s="176"/>
      <c r="G164" s="149"/>
      <c r="H164" s="176"/>
      <c r="I164" s="149"/>
      <c r="J164" s="149"/>
      <c r="K164" s="149"/>
      <c r="L164" s="148"/>
      <c r="M164" s="148"/>
      <c r="N164" s="148"/>
      <c r="O164" s="148"/>
      <c r="P164" s="148"/>
      <c r="Q164" s="148"/>
      <c r="R164" s="148"/>
      <c r="S164" s="149"/>
      <c r="T164" s="149"/>
      <c r="U164" s="150"/>
      <c r="V164" s="149"/>
      <c r="W164" s="87"/>
    </row>
    <row r="165" spans="1:23" ht="21" customHeight="1" x14ac:dyDescent="0.25">
      <c r="A165" s="83"/>
      <c r="B165" s="83"/>
      <c r="C165" s="85"/>
      <c r="D165" s="175"/>
      <c r="E165" s="149"/>
      <c r="F165" s="176"/>
      <c r="G165" s="149"/>
      <c r="H165" s="176"/>
      <c r="I165" s="149"/>
      <c r="J165" s="149"/>
      <c r="K165" s="149"/>
      <c r="L165" s="148"/>
      <c r="M165" s="148"/>
      <c r="N165" s="148"/>
      <c r="O165" s="148"/>
      <c r="P165" s="148"/>
      <c r="Q165" s="148"/>
      <c r="R165" s="148"/>
      <c r="S165" s="149"/>
      <c r="T165" s="149"/>
      <c r="U165" s="150"/>
      <c r="V165" s="149"/>
      <c r="W165" s="87"/>
    </row>
    <row r="166" spans="1:23" ht="21" customHeight="1" x14ac:dyDescent="0.25">
      <c r="A166" s="83"/>
      <c r="B166" s="83"/>
      <c r="C166" s="85"/>
      <c r="D166" s="175"/>
      <c r="E166" s="149"/>
      <c r="F166" s="176"/>
      <c r="G166" s="149"/>
      <c r="H166" s="176"/>
      <c r="I166" s="149"/>
      <c r="J166" s="149"/>
      <c r="K166" s="149"/>
      <c r="L166" s="148"/>
      <c r="M166" s="148"/>
      <c r="N166" s="148"/>
      <c r="O166" s="148"/>
      <c r="P166" s="148"/>
      <c r="Q166" s="148"/>
      <c r="R166" s="148"/>
      <c r="S166" s="149"/>
      <c r="T166" s="149"/>
      <c r="U166" s="150"/>
      <c r="V166" s="149"/>
      <c r="W166" s="87"/>
    </row>
    <row r="167" spans="1:23" ht="21" customHeight="1" x14ac:dyDescent="0.25">
      <c r="A167" s="83"/>
      <c r="B167" s="83"/>
      <c r="C167" s="85"/>
      <c r="D167" s="175"/>
      <c r="E167" s="149"/>
      <c r="F167" s="176"/>
      <c r="G167" s="149"/>
      <c r="H167" s="176"/>
      <c r="I167" s="149"/>
      <c r="J167" s="149"/>
      <c r="K167" s="149"/>
      <c r="L167" s="148"/>
      <c r="M167" s="148"/>
      <c r="N167" s="148"/>
      <c r="O167" s="148"/>
      <c r="P167" s="148"/>
      <c r="Q167" s="148"/>
      <c r="R167" s="148"/>
      <c r="S167" s="149"/>
      <c r="T167" s="149"/>
      <c r="U167" s="150"/>
      <c r="V167" s="149"/>
      <c r="W167" s="87"/>
    </row>
    <row r="168" spans="1:23" ht="21" customHeight="1" x14ac:dyDescent="0.25">
      <c r="A168" s="83"/>
      <c r="B168" s="83"/>
      <c r="C168" s="85"/>
      <c r="D168" s="175"/>
      <c r="E168" s="149"/>
      <c r="F168" s="176"/>
      <c r="G168" s="149"/>
      <c r="H168" s="176"/>
      <c r="I168" s="149"/>
      <c r="J168" s="149"/>
      <c r="K168" s="149"/>
      <c r="L168" s="148"/>
      <c r="M168" s="148"/>
      <c r="N168" s="148"/>
      <c r="O168" s="148"/>
      <c r="P168" s="148"/>
      <c r="Q168" s="148"/>
      <c r="R168" s="148"/>
      <c r="S168" s="149"/>
      <c r="T168" s="149"/>
      <c r="U168" s="150"/>
      <c r="V168" s="149"/>
      <c r="W168" s="87"/>
    </row>
    <row r="169" spans="1:23" ht="21" customHeight="1" x14ac:dyDescent="0.25">
      <c r="A169" s="83"/>
      <c r="B169" s="83"/>
      <c r="C169" s="85"/>
      <c r="D169" s="175"/>
      <c r="E169" s="149"/>
      <c r="F169" s="176"/>
      <c r="G169" s="149"/>
      <c r="H169" s="176"/>
      <c r="I169" s="149"/>
      <c r="J169" s="149"/>
      <c r="K169" s="149"/>
      <c r="L169" s="148"/>
      <c r="M169" s="148"/>
      <c r="N169" s="148"/>
      <c r="O169" s="148"/>
      <c r="P169" s="148"/>
      <c r="Q169" s="148"/>
      <c r="R169" s="148"/>
      <c r="S169" s="149"/>
      <c r="T169" s="149"/>
      <c r="U169" s="150"/>
      <c r="V169" s="149"/>
      <c r="W169" s="87"/>
    </row>
    <row r="170" spans="1:23" ht="21" customHeight="1" x14ac:dyDescent="0.25">
      <c r="A170" s="83"/>
      <c r="B170" s="83"/>
      <c r="C170" s="85"/>
      <c r="D170" s="175"/>
      <c r="E170" s="149"/>
      <c r="F170" s="176"/>
      <c r="G170" s="149"/>
      <c r="H170" s="176"/>
      <c r="I170" s="149"/>
      <c r="J170" s="149"/>
      <c r="K170" s="149"/>
      <c r="L170" s="148"/>
      <c r="M170" s="148"/>
      <c r="N170" s="148"/>
      <c r="O170" s="148"/>
      <c r="P170" s="148"/>
      <c r="Q170" s="148"/>
      <c r="R170" s="148"/>
      <c r="S170" s="149"/>
      <c r="T170" s="149"/>
      <c r="U170" s="150"/>
      <c r="V170" s="149"/>
      <c r="W170" s="87"/>
    </row>
    <row r="171" spans="1:23" ht="21" customHeight="1" x14ac:dyDescent="0.25">
      <c r="A171" s="83"/>
      <c r="B171" s="83"/>
      <c r="C171" s="85"/>
      <c r="D171" s="175"/>
      <c r="E171" s="149"/>
      <c r="F171" s="176"/>
      <c r="G171" s="149"/>
      <c r="H171" s="176"/>
      <c r="I171" s="149"/>
      <c r="J171" s="149"/>
      <c r="K171" s="149"/>
      <c r="L171" s="148"/>
      <c r="M171" s="148"/>
      <c r="N171" s="148"/>
      <c r="O171" s="148"/>
      <c r="P171" s="148"/>
      <c r="Q171" s="148"/>
      <c r="R171" s="148"/>
      <c r="S171" s="149"/>
      <c r="T171" s="149"/>
      <c r="U171" s="150"/>
      <c r="V171" s="149"/>
      <c r="W171" s="87"/>
    </row>
    <row r="172" spans="1:23" ht="21" customHeight="1" x14ac:dyDescent="0.25">
      <c r="A172" s="83"/>
      <c r="B172" s="83"/>
      <c r="C172" s="85"/>
      <c r="D172" s="175"/>
      <c r="E172" s="149"/>
      <c r="F172" s="176"/>
      <c r="G172" s="149"/>
      <c r="H172" s="176"/>
      <c r="I172" s="149"/>
      <c r="J172" s="149"/>
      <c r="K172" s="149"/>
      <c r="L172" s="148"/>
      <c r="M172" s="148"/>
      <c r="N172" s="148"/>
      <c r="O172" s="148"/>
      <c r="P172" s="148"/>
      <c r="Q172" s="148"/>
      <c r="R172" s="148"/>
      <c r="S172" s="149"/>
      <c r="T172" s="149"/>
      <c r="U172" s="150"/>
      <c r="V172" s="149"/>
      <c r="W172" s="87"/>
    </row>
    <row r="173" spans="1:23" ht="21" customHeight="1" x14ac:dyDescent="0.25">
      <c r="A173" s="83"/>
      <c r="B173" s="83"/>
      <c r="C173" s="85"/>
      <c r="D173" s="175"/>
      <c r="E173" s="149"/>
      <c r="F173" s="176"/>
      <c r="G173" s="149"/>
      <c r="H173" s="176"/>
      <c r="I173" s="149"/>
      <c r="J173" s="149"/>
      <c r="K173" s="149"/>
      <c r="L173" s="148"/>
      <c r="M173" s="148"/>
      <c r="N173" s="148"/>
      <c r="O173" s="148"/>
      <c r="P173" s="148"/>
      <c r="Q173" s="148"/>
      <c r="R173" s="148"/>
      <c r="S173" s="149"/>
      <c r="T173" s="149"/>
      <c r="U173" s="150"/>
      <c r="V173" s="149"/>
      <c r="W173" s="87"/>
    </row>
    <row r="174" spans="1:23" ht="21" customHeight="1" x14ac:dyDescent="0.25">
      <c r="A174" s="83"/>
      <c r="B174" s="83"/>
      <c r="C174" s="85"/>
      <c r="D174" s="175"/>
      <c r="E174" s="149"/>
      <c r="F174" s="176"/>
      <c r="G174" s="149"/>
      <c r="H174" s="176"/>
      <c r="I174" s="149"/>
      <c r="J174" s="149"/>
      <c r="K174" s="149"/>
      <c r="L174" s="148"/>
      <c r="M174" s="148"/>
      <c r="N174" s="148"/>
      <c r="O174" s="148"/>
      <c r="P174" s="148"/>
      <c r="Q174" s="148"/>
      <c r="R174" s="148"/>
      <c r="S174" s="149"/>
      <c r="T174" s="149"/>
      <c r="U174" s="150"/>
      <c r="V174" s="149"/>
      <c r="W174" s="87"/>
    </row>
    <row r="175" spans="1:23" ht="21" customHeight="1" x14ac:dyDescent="0.25">
      <c r="A175" s="83"/>
      <c r="B175" s="83"/>
      <c r="C175" s="85"/>
      <c r="D175" s="175"/>
      <c r="E175" s="149"/>
      <c r="F175" s="176"/>
      <c r="G175" s="149"/>
      <c r="H175" s="176"/>
      <c r="I175" s="149"/>
      <c r="J175" s="149"/>
      <c r="K175" s="149"/>
      <c r="L175" s="148"/>
      <c r="M175" s="148"/>
      <c r="N175" s="148"/>
      <c r="O175" s="148"/>
      <c r="P175" s="148"/>
      <c r="Q175" s="148"/>
      <c r="R175" s="148"/>
      <c r="S175" s="149"/>
      <c r="T175" s="149"/>
      <c r="U175" s="150"/>
      <c r="V175" s="149"/>
      <c r="W175" s="87"/>
    </row>
    <row r="176" spans="1:23" ht="21" customHeight="1" x14ac:dyDescent="0.25">
      <c r="A176" s="83"/>
      <c r="B176" s="83"/>
      <c r="C176" s="85"/>
      <c r="D176" s="175"/>
      <c r="E176" s="149"/>
      <c r="F176" s="176"/>
      <c r="G176" s="149"/>
      <c r="H176" s="176"/>
      <c r="I176" s="149"/>
      <c r="J176" s="149"/>
      <c r="K176" s="149"/>
      <c r="L176" s="148"/>
      <c r="M176" s="148"/>
      <c r="N176" s="148"/>
      <c r="O176" s="148"/>
      <c r="P176" s="148"/>
      <c r="Q176" s="148"/>
      <c r="R176" s="148"/>
      <c r="S176" s="149"/>
      <c r="T176" s="149"/>
      <c r="U176" s="150"/>
      <c r="V176" s="149"/>
      <c r="W176" s="87"/>
    </row>
    <row r="177" spans="1:23" ht="21" customHeight="1" x14ac:dyDescent="0.25">
      <c r="A177" s="83"/>
      <c r="B177" s="83"/>
      <c r="C177" s="85"/>
      <c r="D177" s="175"/>
      <c r="E177" s="149"/>
      <c r="F177" s="176"/>
      <c r="G177" s="149"/>
      <c r="H177" s="176"/>
      <c r="I177" s="149"/>
      <c r="J177" s="149"/>
      <c r="K177" s="149"/>
      <c r="L177" s="148"/>
      <c r="M177" s="148"/>
      <c r="N177" s="148"/>
      <c r="O177" s="148"/>
      <c r="P177" s="148"/>
      <c r="Q177" s="148"/>
      <c r="R177" s="148"/>
      <c r="S177" s="149"/>
      <c r="T177" s="149"/>
      <c r="U177" s="150"/>
      <c r="V177" s="149"/>
      <c r="W177" s="87"/>
    </row>
    <row r="178" spans="1:23" ht="21" customHeight="1" x14ac:dyDescent="0.25">
      <c r="A178" s="83"/>
      <c r="B178" s="83"/>
      <c r="C178" s="85"/>
      <c r="D178" s="175"/>
      <c r="E178" s="149"/>
      <c r="F178" s="176"/>
      <c r="G178" s="149"/>
      <c r="H178" s="176"/>
      <c r="I178" s="149"/>
      <c r="J178" s="149"/>
      <c r="K178" s="149"/>
      <c r="L178" s="148"/>
      <c r="M178" s="148"/>
      <c r="N178" s="148"/>
      <c r="O178" s="148"/>
      <c r="P178" s="148"/>
      <c r="Q178" s="148"/>
      <c r="R178" s="148"/>
      <c r="S178" s="149"/>
      <c r="T178" s="149"/>
      <c r="U178" s="150"/>
      <c r="V178" s="149"/>
      <c r="W178" s="87"/>
    </row>
    <row r="179" spans="1:23" ht="21" customHeight="1" x14ac:dyDescent="0.25">
      <c r="A179" s="83"/>
      <c r="B179" s="83"/>
      <c r="C179" s="85"/>
      <c r="D179" s="175"/>
      <c r="E179" s="149"/>
      <c r="F179" s="176"/>
      <c r="G179" s="149"/>
      <c r="H179" s="176"/>
      <c r="I179" s="149"/>
      <c r="J179" s="149"/>
      <c r="K179" s="149"/>
      <c r="L179" s="148"/>
      <c r="M179" s="148"/>
      <c r="N179" s="148"/>
      <c r="O179" s="148"/>
      <c r="P179" s="148"/>
      <c r="Q179" s="148"/>
      <c r="R179" s="148"/>
      <c r="S179" s="149"/>
      <c r="T179" s="149"/>
      <c r="U179" s="150"/>
      <c r="V179" s="149"/>
      <c r="W179" s="87"/>
    </row>
    <row r="180" spans="1:23" ht="21" customHeight="1" x14ac:dyDescent="0.25">
      <c r="A180" s="83"/>
      <c r="B180" s="83"/>
      <c r="C180" s="85"/>
      <c r="D180" s="175"/>
      <c r="E180" s="149"/>
      <c r="F180" s="176"/>
      <c r="G180" s="149"/>
      <c r="H180" s="176"/>
      <c r="I180" s="149"/>
      <c r="J180" s="149"/>
      <c r="K180" s="149"/>
      <c r="L180" s="148"/>
      <c r="M180" s="148"/>
      <c r="N180" s="148"/>
      <c r="O180" s="148"/>
      <c r="P180" s="148"/>
      <c r="Q180" s="148"/>
      <c r="R180" s="148"/>
      <c r="S180" s="149"/>
      <c r="T180" s="149"/>
      <c r="U180" s="150"/>
      <c r="V180" s="149"/>
      <c r="W180" s="87"/>
    </row>
    <row r="181" spans="1:23" ht="21" customHeight="1" x14ac:dyDescent="0.25">
      <c r="A181" s="83"/>
      <c r="B181" s="83"/>
      <c r="C181" s="85"/>
      <c r="D181" s="175"/>
      <c r="E181" s="149"/>
      <c r="F181" s="176"/>
      <c r="G181" s="149"/>
      <c r="H181" s="176"/>
      <c r="I181" s="149"/>
      <c r="J181" s="149"/>
      <c r="K181" s="149"/>
      <c r="L181" s="148"/>
      <c r="M181" s="148"/>
      <c r="N181" s="148"/>
      <c r="O181" s="148"/>
      <c r="P181" s="148"/>
      <c r="Q181" s="148"/>
      <c r="R181" s="148"/>
      <c r="S181" s="149"/>
      <c r="T181" s="149"/>
      <c r="U181" s="150"/>
      <c r="V181" s="149"/>
      <c r="W181" s="87"/>
    </row>
    <row r="182" spans="1:23" ht="21" customHeight="1" x14ac:dyDescent="0.25">
      <c r="A182" s="83"/>
      <c r="B182" s="83"/>
      <c r="C182" s="85"/>
      <c r="D182" s="175"/>
      <c r="E182" s="149"/>
      <c r="F182" s="176"/>
      <c r="G182" s="149"/>
      <c r="H182" s="176"/>
      <c r="I182" s="149"/>
      <c r="J182" s="149"/>
      <c r="K182" s="149"/>
      <c r="L182" s="148"/>
      <c r="M182" s="148"/>
      <c r="N182" s="148"/>
      <c r="O182" s="148"/>
      <c r="P182" s="148"/>
      <c r="Q182" s="148"/>
      <c r="R182" s="148"/>
      <c r="S182" s="149"/>
      <c r="T182" s="149"/>
      <c r="U182" s="150"/>
      <c r="V182" s="149"/>
      <c r="W182" s="87"/>
    </row>
    <row r="183" spans="1:23" ht="21" customHeight="1" x14ac:dyDescent="0.25">
      <c r="A183" s="83"/>
      <c r="B183" s="83"/>
      <c r="C183" s="85"/>
      <c r="D183" s="175"/>
      <c r="E183" s="149"/>
      <c r="F183" s="176"/>
      <c r="G183" s="149"/>
      <c r="H183" s="176"/>
      <c r="I183" s="149"/>
      <c r="J183" s="149"/>
      <c r="K183" s="149"/>
      <c r="L183" s="148"/>
      <c r="M183" s="148"/>
      <c r="N183" s="148"/>
      <c r="O183" s="148"/>
      <c r="P183" s="148"/>
      <c r="Q183" s="148"/>
      <c r="R183" s="148"/>
      <c r="S183" s="149"/>
      <c r="T183" s="149"/>
      <c r="U183" s="150"/>
      <c r="V183" s="149"/>
      <c r="W183" s="87"/>
    </row>
    <row r="184" spans="1:23" ht="21" customHeight="1" x14ac:dyDescent="0.25">
      <c r="A184" s="83"/>
      <c r="B184" s="83"/>
      <c r="C184" s="85"/>
      <c r="D184" s="175"/>
      <c r="E184" s="149"/>
      <c r="F184" s="176"/>
      <c r="G184" s="149"/>
      <c r="H184" s="176"/>
      <c r="I184" s="149"/>
      <c r="J184" s="149"/>
      <c r="K184" s="149"/>
      <c r="L184" s="148"/>
      <c r="M184" s="148"/>
      <c r="N184" s="148"/>
      <c r="O184" s="148"/>
      <c r="P184" s="148"/>
      <c r="Q184" s="148"/>
      <c r="R184" s="148"/>
      <c r="S184" s="149"/>
      <c r="T184" s="149"/>
      <c r="U184" s="150"/>
      <c r="V184" s="149"/>
      <c r="W184" s="87"/>
    </row>
    <row r="185" spans="1:23" ht="21" customHeight="1" x14ac:dyDescent="0.25">
      <c r="A185" s="83"/>
      <c r="B185" s="83"/>
      <c r="C185" s="85"/>
      <c r="D185" s="175"/>
      <c r="E185" s="149"/>
      <c r="F185" s="176"/>
      <c r="G185" s="149"/>
      <c r="H185" s="176"/>
      <c r="I185" s="149"/>
      <c r="J185" s="149"/>
      <c r="K185" s="149"/>
      <c r="L185" s="148"/>
      <c r="M185" s="148"/>
      <c r="N185" s="148"/>
      <c r="O185" s="148"/>
      <c r="P185" s="148"/>
      <c r="Q185" s="148"/>
      <c r="R185" s="148"/>
      <c r="S185" s="149"/>
      <c r="T185" s="149"/>
      <c r="U185" s="150"/>
      <c r="V185" s="149"/>
      <c r="W185" s="87"/>
    </row>
    <row r="186" spans="1:23" ht="21" customHeight="1" x14ac:dyDescent="0.25">
      <c r="A186" s="83"/>
      <c r="B186" s="83"/>
      <c r="C186" s="85"/>
      <c r="D186" s="175"/>
      <c r="E186" s="149"/>
      <c r="F186" s="176"/>
      <c r="G186" s="149"/>
      <c r="H186" s="176"/>
      <c r="I186" s="149"/>
      <c r="J186" s="149"/>
      <c r="K186" s="149"/>
      <c r="L186" s="148"/>
      <c r="M186" s="148"/>
      <c r="N186" s="148"/>
      <c r="O186" s="148"/>
      <c r="P186" s="148"/>
      <c r="Q186" s="148"/>
      <c r="R186" s="148"/>
      <c r="S186" s="149"/>
      <c r="T186" s="149"/>
      <c r="U186" s="150"/>
      <c r="V186" s="149"/>
      <c r="W186" s="87"/>
    </row>
    <row r="187" spans="1:23" ht="21" customHeight="1" x14ac:dyDescent="0.25">
      <c r="A187" s="83"/>
      <c r="B187" s="83"/>
      <c r="C187" s="85"/>
      <c r="D187" s="175"/>
      <c r="E187" s="149"/>
      <c r="F187" s="176"/>
      <c r="G187" s="149"/>
      <c r="H187" s="176"/>
      <c r="I187" s="149"/>
      <c r="J187" s="149"/>
      <c r="K187" s="149"/>
      <c r="L187" s="148"/>
      <c r="M187" s="148"/>
      <c r="N187" s="148"/>
      <c r="O187" s="148"/>
      <c r="P187" s="148"/>
      <c r="Q187" s="148"/>
      <c r="R187" s="148"/>
      <c r="S187" s="149"/>
      <c r="T187" s="149"/>
      <c r="U187" s="150"/>
      <c r="V187" s="149"/>
      <c r="W187" s="87"/>
    </row>
    <row r="188" spans="1:23" ht="21" customHeight="1" x14ac:dyDescent="0.25">
      <c r="A188" s="83"/>
      <c r="B188" s="83"/>
      <c r="C188" s="85"/>
      <c r="D188" s="175"/>
      <c r="E188" s="149"/>
      <c r="F188" s="176"/>
      <c r="G188" s="149"/>
      <c r="H188" s="176"/>
      <c r="I188" s="149"/>
      <c r="J188" s="149"/>
      <c r="K188" s="149"/>
      <c r="L188" s="148"/>
      <c r="M188" s="148"/>
      <c r="N188" s="148"/>
      <c r="O188" s="148"/>
      <c r="P188" s="148"/>
      <c r="Q188" s="148"/>
      <c r="R188" s="148"/>
      <c r="S188" s="149"/>
      <c r="T188" s="149"/>
      <c r="U188" s="150"/>
      <c r="V188" s="149"/>
      <c r="W188" s="87"/>
    </row>
    <row r="189" spans="1:23" ht="21" customHeight="1" x14ac:dyDescent="0.25">
      <c r="A189" s="83"/>
      <c r="B189" s="83"/>
      <c r="C189" s="85"/>
      <c r="D189" s="175"/>
      <c r="E189" s="149"/>
      <c r="F189" s="176"/>
      <c r="G189" s="149"/>
      <c r="H189" s="176"/>
      <c r="I189" s="149"/>
      <c r="J189" s="149"/>
      <c r="K189" s="149"/>
      <c r="L189" s="148"/>
      <c r="M189" s="148"/>
      <c r="N189" s="148"/>
      <c r="O189" s="148"/>
      <c r="P189" s="148"/>
      <c r="Q189" s="148"/>
      <c r="R189" s="148"/>
      <c r="S189" s="149"/>
      <c r="T189" s="149"/>
      <c r="U189" s="150"/>
      <c r="V189" s="149"/>
      <c r="W189" s="87"/>
    </row>
    <row r="190" spans="1:23" ht="21" customHeight="1" x14ac:dyDescent="0.25">
      <c r="A190" s="83"/>
      <c r="B190" s="83"/>
      <c r="C190" s="85"/>
      <c r="D190" s="175"/>
      <c r="E190" s="149"/>
      <c r="F190" s="176"/>
      <c r="G190" s="149"/>
      <c r="H190" s="176"/>
      <c r="I190" s="149"/>
      <c r="J190" s="149"/>
      <c r="K190" s="149"/>
      <c r="L190" s="148"/>
      <c r="M190" s="148"/>
      <c r="N190" s="148"/>
      <c r="O190" s="148"/>
      <c r="P190" s="148"/>
      <c r="Q190" s="148"/>
      <c r="R190" s="148"/>
      <c r="S190" s="149"/>
      <c r="T190" s="149"/>
      <c r="U190" s="150"/>
      <c r="V190" s="149"/>
      <c r="W190" s="87"/>
    </row>
    <row r="191" spans="1:23" ht="21" customHeight="1" x14ac:dyDescent="0.25">
      <c r="A191" s="83"/>
      <c r="B191" s="83"/>
      <c r="C191" s="85"/>
      <c r="D191" s="175"/>
      <c r="E191" s="149"/>
      <c r="F191" s="176"/>
      <c r="G191" s="149"/>
      <c r="H191" s="176"/>
      <c r="I191" s="149"/>
      <c r="J191" s="149"/>
      <c r="K191" s="149"/>
      <c r="L191" s="148"/>
      <c r="M191" s="148"/>
      <c r="N191" s="148"/>
      <c r="O191" s="148"/>
      <c r="P191" s="148"/>
      <c r="Q191" s="148"/>
      <c r="R191" s="148"/>
      <c r="S191" s="149"/>
      <c r="T191" s="149"/>
      <c r="U191" s="150"/>
      <c r="V191" s="149"/>
      <c r="W191" s="87"/>
    </row>
    <row r="192" spans="1:23" ht="21" customHeight="1" x14ac:dyDescent="0.25">
      <c r="A192" s="83"/>
      <c r="B192" s="83"/>
      <c r="C192" s="85"/>
      <c r="D192" s="175"/>
      <c r="E192" s="149"/>
      <c r="F192" s="176"/>
      <c r="G192" s="149"/>
      <c r="H192" s="176"/>
      <c r="I192" s="149"/>
      <c r="J192" s="149"/>
      <c r="K192" s="149"/>
      <c r="L192" s="148"/>
      <c r="M192" s="148"/>
      <c r="N192" s="148"/>
      <c r="O192" s="148"/>
      <c r="P192" s="148"/>
      <c r="Q192" s="148"/>
      <c r="R192" s="148"/>
      <c r="S192" s="149"/>
      <c r="T192" s="149"/>
      <c r="U192" s="150"/>
      <c r="V192" s="149"/>
      <c r="W192" s="87"/>
    </row>
    <row r="193" spans="1:23" ht="21" customHeight="1" x14ac:dyDescent="0.25">
      <c r="A193" s="83"/>
      <c r="B193" s="83"/>
      <c r="C193" s="85"/>
      <c r="D193" s="175"/>
      <c r="E193" s="149"/>
      <c r="F193" s="176"/>
      <c r="G193" s="149"/>
      <c r="H193" s="176"/>
      <c r="I193" s="149"/>
      <c r="J193" s="149"/>
      <c r="K193" s="149"/>
      <c r="L193" s="148"/>
      <c r="M193" s="148"/>
      <c r="N193" s="148"/>
      <c r="O193" s="148"/>
      <c r="P193" s="148"/>
      <c r="Q193" s="148"/>
      <c r="R193" s="148"/>
      <c r="S193" s="149"/>
      <c r="T193" s="149"/>
      <c r="U193" s="150"/>
      <c r="V193" s="149"/>
      <c r="W193" s="87"/>
    </row>
    <row r="194" spans="1:23" ht="21" customHeight="1" x14ac:dyDescent="0.25">
      <c r="A194" s="83"/>
      <c r="B194" s="83"/>
      <c r="C194" s="85"/>
      <c r="D194" s="175"/>
      <c r="E194" s="149"/>
      <c r="F194" s="176"/>
      <c r="G194" s="149"/>
      <c r="H194" s="176"/>
      <c r="I194" s="149"/>
      <c r="J194" s="149"/>
      <c r="K194" s="149"/>
      <c r="L194" s="148"/>
      <c r="M194" s="148"/>
      <c r="N194" s="148"/>
      <c r="O194" s="148"/>
      <c r="P194" s="148"/>
      <c r="Q194" s="148"/>
      <c r="R194" s="148"/>
      <c r="S194" s="149"/>
      <c r="T194" s="149"/>
      <c r="U194" s="150"/>
      <c r="V194" s="149"/>
      <c r="W194" s="87"/>
    </row>
    <row r="195" spans="1:23" ht="21" customHeight="1" x14ac:dyDescent="0.25">
      <c r="A195" s="83"/>
      <c r="B195" s="83"/>
      <c r="C195" s="85"/>
      <c r="D195" s="175"/>
      <c r="E195" s="149"/>
      <c r="F195" s="176"/>
      <c r="G195" s="149"/>
      <c r="H195" s="176"/>
      <c r="I195" s="149"/>
      <c r="J195" s="149"/>
      <c r="K195" s="149"/>
      <c r="L195" s="148"/>
      <c r="M195" s="148"/>
      <c r="N195" s="148"/>
      <c r="O195" s="148"/>
      <c r="P195" s="148"/>
      <c r="Q195" s="148"/>
      <c r="R195" s="148"/>
      <c r="S195" s="149"/>
      <c r="T195" s="149"/>
      <c r="U195" s="150"/>
      <c r="V195" s="149"/>
      <c r="W195" s="87"/>
    </row>
    <row r="196" spans="1:23" ht="21" customHeight="1" x14ac:dyDescent="0.25">
      <c r="A196" s="83"/>
      <c r="B196" s="83"/>
      <c r="C196" s="85"/>
      <c r="D196" s="175"/>
      <c r="E196" s="149"/>
      <c r="F196" s="176"/>
      <c r="G196" s="149"/>
      <c r="H196" s="176"/>
      <c r="I196" s="149"/>
      <c r="J196" s="149"/>
      <c r="K196" s="149"/>
      <c r="L196" s="148"/>
      <c r="M196" s="148"/>
      <c r="N196" s="148"/>
      <c r="O196" s="148"/>
      <c r="P196" s="148"/>
      <c r="Q196" s="148"/>
      <c r="R196" s="148"/>
      <c r="S196" s="149"/>
      <c r="T196" s="149"/>
      <c r="U196" s="150"/>
      <c r="V196" s="149"/>
      <c r="W196" s="87"/>
    </row>
    <row r="197" spans="1:23" ht="21" customHeight="1" x14ac:dyDescent="0.25">
      <c r="A197" s="83"/>
      <c r="B197" s="83"/>
      <c r="C197" s="85"/>
      <c r="D197" s="175"/>
      <c r="E197" s="149"/>
      <c r="F197" s="176"/>
      <c r="G197" s="149"/>
      <c r="H197" s="176"/>
      <c r="I197" s="149"/>
      <c r="J197" s="149"/>
      <c r="K197" s="149"/>
      <c r="L197" s="148"/>
      <c r="M197" s="148"/>
      <c r="N197" s="148"/>
      <c r="O197" s="148"/>
      <c r="P197" s="148"/>
      <c r="Q197" s="148"/>
      <c r="R197" s="148"/>
      <c r="S197" s="149"/>
      <c r="T197" s="149"/>
      <c r="U197" s="150"/>
      <c r="V197" s="149"/>
      <c r="W197" s="87"/>
    </row>
    <row r="198" spans="1:23" ht="21" customHeight="1" x14ac:dyDescent="0.25">
      <c r="A198" s="83"/>
      <c r="B198" s="83"/>
      <c r="C198" s="85"/>
      <c r="D198" s="175"/>
      <c r="E198" s="149"/>
      <c r="F198" s="176"/>
      <c r="G198" s="149"/>
      <c r="H198" s="176"/>
      <c r="I198" s="149"/>
      <c r="J198" s="149"/>
      <c r="K198" s="149"/>
      <c r="L198" s="148"/>
      <c r="M198" s="148"/>
      <c r="N198" s="148"/>
      <c r="O198" s="148"/>
      <c r="P198" s="148"/>
      <c r="Q198" s="148"/>
      <c r="R198" s="148"/>
      <c r="S198" s="149"/>
      <c r="T198" s="149"/>
      <c r="U198" s="150"/>
      <c r="V198" s="149"/>
      <c r="W198" s="87"/>
    </row>
    <row r="199" spans="1:23" ht="21" customHeight="1" x14ac:dyDescent="0.25">
      <c r="A199" s="83"/>
      <c r="B199" s="83"/>
      <c r="C199" s="85"/>
      <c r="D199" s="175"/>
      <c r="E199" s="149"/>
      <c r="F199" s="176"/>
      <c r="G199" s="149"/>
      <c r="H199" s="176"/>
      <c r="I199" s="149"/>
      <c r="J199" s="149"/>
      <c r="K199" s="149"/>
      <c r="L199" s="148"/>
      <c r="M199" s="148"/>
      <c r="N199" s="148"/>
      <c r="O199" s="148"/>
      <c r="P199" s="148"/>
      <c r="Q199" s="148"/>
      <c r="R199" s="148"/>
      <c r="S199" s="149"/>
      <c r="T199" s="149"/>
      <c r="U199" s="150"/>
      <c r="V199" s="149"/>
      <c r="W199" s="87"/>
    </row>
    <row r="200" spans="1:23" ht="21" customHeight="1" x14ac:dyDescent="0.25">
      <c r="A200" s="83"/>
      <c r="B200" s="83"/>
      <c r="C200" s="85"/>
      <c r="D200" s="175"/>
      <c r="E200" s="149"/>
      <c r="F200" s="176"/>
      <c r="G200" s="149"/>
      <c r="H200" s="176"/>
      <c r="I200" s="149"/>
      <c r="J200" s="149"/>
      <c r="K200" s="149"/>
      <c r="L200" s="148"/>
      <c r="M200" s="148"/>
      <c r="N200" s="148"/>
      <c r="O200" s="148"/>
      <c r="P200" s="148"/>
      <c r="Q200" s="148"/>
      <c r="R200" s="148"/>
      <c r="S200" s="149"/>
      <c r="T200" s="149"/>
      <c r="U200" s="150"/>
      <c r="V200" s="149"/>
      <c r="W200" s="87"/>
    </row>
    <row r="201" spans="1:23" ht="21" customHeight="1" x14ac:dyDescent="0.25">
      <c r="A201" s="83"/>
      <c r="B201" s="83"/>
      <c r="C201" s="85"/>
      <c r="D201" s="175"/>
      <c r="E201" s="149"/>
      <c r="F201" s="176"/>
      <c r="G201" s="149"/>
      <c r="H201" s="176"/>
      <c r="I201" s="149"/>
      <c r="J201" s="149"/>
      <c r="K201" s="149"/>
      <c r="L201" s="148"/>
      <c r="M201" s="148"/>
      <c r="N201" s="148"/>
      <c r="O201" s="148"/>
      <c r="P201" s="148"/>
      <c r="Q201" s="148"/>
      <c r="R201" s="148"/>
      <c r="S201" s="149"/>
      <c r="T201" s="149"/>
      <c r="U201" s="150"/>
      <c r="V201" s="149"/>
      <c r="W201" s="87"/>
    </row>
    <row r="202" spans="1:23" ht="21" customHeight="1" x14ac:dyDescent="0.25">
      <c r="A202" s="83"/>
      <c r="B202" s="83"/>
      <c r="C202" s="85"/>
      <c r="D202" s="175"/>
      <c r="E202" s="149"/>
      <c r="F202" s="176"/>
      <c r="G202" s="149"/>
      <c r="H202" s="176"/>
      <c r="I202" s="149"/>
      <c r="J202" s="149"/>
      <c r="K202" s="149"/>
      <c r="L202" s="148"/>
      <c r="M202" s="148"/>
      <c r="N202" s="148"/>
      <c r="O202" s="148"/>
      <c r="P202" s="148"/>
      <c r="Q202" s="148"/>
      <c r="R202" s="148"/>
      <c r="S202" s="149"/>
      <c r="T202" s="149"/>
      <c r="U202" s="150"/>
      <c r="V202" s="149"/>
      <c r="W202" s="87"/>
    </row>
    <row r="203" spans="1:23" ht="21" customHeight="1" x14ac:dyDescent="0.25">
      <c r="A203" s="83"/>
      <c r="B203" s="83"/>
      <c r="C203" s="85"/>
      <c r="D203" s="175"/>
      <c r="E203" s="149"/>
      <c r="F203" s="176"/>
      <c r="G203" s="149"/>
      <c r="H203" s="176"/>
      <c r="I203" s="149"/>
      <c r="J203" s="149"/>
      <c r="K203" s="149"/>
      <c r="L203" s="148"/>
      <c r="M203" s="148"/>
      <c r="N203" s="148"/>
      <c r="O203" s="148"/>
      <c r="P203" s="148"/>
      <c r="Q203" s="148"/>
      <c r="R203" s="148"/>
      <c r="S203" s="149"/>
      <c r="T203" s="149"/>
      <c r="U203" s="150"/>
      <c r="V203" s="149"/>
      <c r="W203" s="87"/>
    </row>
    <row r="204" spans="1:23" ht="21" customHeight="1" x14ac:dyDescent="0.25">
      <c r="A204" s="83"/>
      <c r="B204" s="83"/>
      <c r="C204" s="85"/>
      <c r="D204" s="175"/>
      <c r="E204" s="149"/>
      <c r="F204" s="176"/>
      <c r="G204" s="149"/>
      <c r="H204" s="176"/>
      <c r="I204" s="149"/>
      <c r="J204" s="149"/>
      <c r="K204" s="149"/>
      <c r="L204" s="148"/>
      <c r="M204" s="148"/>
      <c r="N204" s="148"/>
      <c r="O204" s="148"/>
      <c r="P204" s="148"/>
      <c r="Q204" s="148"/>
      <c r="R204" s="148"/>
      <c r="S204" s="149"/>
      <c r="T204" s="149"/>
      <c r="U204" s="150"/>
      <c r="V204" s="149"/>
      <c r="W204" s="87"/>
    </row>
    <row r="205" spans="1:23" ht="21" customHeight="1" x14ac:dyDescent="0.25">
      <c r="A205" s="83"/>
      <c r="B205" s="83"/>
      <c r="C205" s="85"/>
      <c r="D205" s="175"/>
      <c r="E205" s="149"/>
      <c r="F205" s="176"/>
      <c r="G205" s="149"/>
      <c r="H205" s="176"/>
      <c r="I205" s="149"/>
      <c r="J205" s="149"/>
      <c r="K205" s="149"/>
      <c r="L205" s="148"/>
      <c r="M205" s="148"/>
      <c r="N205" s="148"/>
      <c r="O205" s="148"/>
      <c r="P205" s="148"/>
      <c r="Q205" s="148"/>
      <c r="R205" s="148"/>
      <c r="S205" s="149"/>
      <c r="T205" s="149"/>
      <c r="U205" s="150"/>
      <c r="V205" s="149"/>
      <c r="W205" s="87"/>
    </row>
    <row r="206" spans="1:23" ht="21" customHeight="1" x14ac:dyDescent="0.25">
      <c r="A206" s="83"/>
      <c r="B206" s="83"/>
      <c r="C206" s="85"/>
      <c r="D206" s="175"/>
      <c r="E206" s="149"/>
      <c r="F206" s="176"/>
      <c r="G206" s="149"/>
      <c r="H206" s="176"/>
      <c r="I206" s="149"/>
      <c r="J206" s="149"/>
      <c r="K206" s="149"/>
      <c r="L206" s="148"/>
      <c r="M206" s="148"/>
      <c r="N206" s="148"/>
      <c r="O206" s="148"/>
      <c r="P206" s="148"/>
      <c r="Q206" s="148"/>
      <c r="R206" s="148"/>
      <c r="S206" s="149"/>
      <c r="T206" s="149"/>
      <c r="U206" s="150"/>
      <c r="V206" s="149"/>
      <c r="W206" s="87"/>
    </row>
    <row r="207" spans="1:23" ht="21" customHeight="1" x14ac:dyDescent="0.25">
      <c r="A207" s="83"/>
      <c r="B207" s="83"/>
      <c r="C207" s="85"/>
      <c r="D207" s="175"/>
      <c r="E207" s="149"/>
      <c r="F207" s="176"/>
      <c r="G207" s="149"/>
      <c r="H207" s="176"/>
      <c r="I207" s="149"/>
      <c r="J207" s="149"/>
      <c r="K207" s="149"/>
      <c r="L207" s="148"/>
      <c r="M207" s="148"/>
      <c r="N207" s="148"/>
      <c r="O207" s="148"/>
      <c r="P207" s="148"/>
      <c r="Q207" s="148"/>
      <c r="R207" s="148"/>
      <c r="S207" s="149"/>
      <c r="T207" s="149"/>
      <c r="U207" s="150"/>
      <c r="V207" s="149"/>
      <c r="W207" s="87"/>
    </row>
    <row r="208" spans="1:23" ht="21" customHeight="1" x14ac:dyDescent="0.25">
      <c r="A208" s="83"/>
      <c r="B208" s="83"/>
      <c r="C208" s="85"/>
      <c r="D208" s="175"/>
      <c r="E208" s="149"/>
      <c r="F208" s="176"/>
      <c r="G208" s="149"/>
      <c r="H208" s="176"/>
      <c r="I208" s="149"/>
      <c r="J208" s="149"/>
      <c r="K208" s="149"/>
      <c r="L208" s="148"/>
      <c r="M208" s="148"/>
      <c r="N208" s="148"/>
      <c r="O208" s="148"/>
      <c r="P208" s="148"/>
      <c r="Q208" s="148"/>
      <c r="R208" s="148"/>
      <c r="S208" s="149"/>
      <c r="T208" s="149"/>
      <c r="U208" s="150"/>
      <c r="V208" s="149"/>
      <c r="W208" s="87"/>
    </row>
    <row r="209" spans="1:23" ht="21" customHeight="1" x14ac:dyDescent="0.25">
      <c r="A209" s="83"/>
      <c r="B209" s="83"/>
      <c r="C209" s="85"/>
      <c r="D209" s="175"/>
      <c r="E209" s="149"/>
      <c r="F209" s="176"/>
      <c r="G209" s="149"/>
      <c r="H209" s="176"/>
      <c r="I209" s="149"/>
      <c r="J209" s="149"/>
      <c r="K209" s="149"/>
      <c r="L209" s="148"/>
      <c r="M209" s="148"/>
      <c r="N209" s="148"/>
      <c r="O209" s="148"/>
      <c r="P209" s="148"/>
      <c r="Q209" s="148"/>
      <c r="R209" s="148"/>
      <c r="S209" s="149"/>
      <c r="T209" s="149"/>
      <c r="U209" s="150"/>
      <c r="V209" s="149"/>
      <c r="W209" s="87"/>
    </row>
    <row r="210" spans="1:23" ht="21" customHeight="1" x14ac:dyDescent="0.25">
      <c r="A210" s="83"/>
      <c r="B210" s="83"/>
      <c r="C210" s="85"/>
      <c r="D210" s="175"/>
      <c r="E210" s="149"/>
      <c r="F210" s="176"/>
      <c r="G210" s="149"/>
      <c r="H210" s="176"/>
      <c r="I210" s="149"/>
      <c r="J210" s="149"/>
      <c r="K210" s="149"/>
      <c r="L210" s="148"/>
      <c r="M210" s="148"/>
      <c r="N210" s="148"/>
      <c r="O210" s="148"/>
      <c r="P210" s="148"/>
      <c r="Q210" s="148"/>
      <c r="R210" s="148"/>
      <c r="S210" s="149"/>
      <c r="T210" s="149"/>
      <c r="U210" s="150"/>
      <c r="V210" s="149"/>
      <c r="W210" s="87"/>
    </row>
    <row r="211" spans="1:23" ht="21" customHeight="1" x14ac:dyDescent="0.25">
      <c r="A211" s="83"/>
      <c r="B211" s="83"/>
      <c r="C211" s="85"/>
      <c r="D211" s="175"/>
      <c r="E211" s="149"/>
      <c r="F211" s="176"/>
      <c r="G211" s="149"/>
      <c r="H211" s="176"/>
      <c r="I211" s="149"/>
      <c r="J211" s="149"/>
      <c r="K211" s="149"/>
      <c r="L211" s="148"/>
      <c r="M211" s="148"/>
      <c r="N211" s="148"/>
      <c r="O211" s="148"/>
      <c r="P211" s="148"/>
      <c r="Q211" s="148"/>
      <c r="R211" s="148"/>
      <c r="S211" s="149"/>
      <c r="T211" s="149"/>
      <c r="U211" s="150"/>
      <c r="V211" s="149"/>
      <c r="W211" s="87"/>
    </row>
    <row r="212" spans="1:23" ht="21" customHeight="1" x14ac:dyDescent="0.25">
      <c r="A212" s="83"/>
      <c r="B212" s="83"/>
      <c r="C212" s="85"/>
      <c r="D212" s="175"/>
      <c r="E212" s="149"/>
      <c r="F212" s="176"/>
      <c r="G212" s="149"/>
      <c r="H212" s="176"/>
      <c r="I212" s="149"/>
      <c r="J212" s="149"/>
      <c r="K212" s="149"/>
      <c r="L212" s="148"/>
      <c r="M212" s="148"/>
      <c r="N212" s="148"/>
      <c r="O212" s="148"/>
      <c r="P212" s="148"/>
      <c r="Q212" s="148"/>
      <c r="R212" s="148"/>
      <c r="S212" s="149"/>
      <c r="T212" s="149"/>
      <c r="U212" s="150"/>
      <c r="V212" s="149"/>
      <c r="W212" s="87"/>
    </row>
    <row r="213" spans="1:23" ht="21" customHeight="1" x14ac:dyDescent="0.25">
      <c r="A213" s="83"/>
      <c r="B213" s="83"/>
      <c r="C213" s="85"/>
      <c r="D213" s="175"/>
      <c r="E213" s="149"/>
      <c r="F213" s="176"/>
      <c r="G213" s="149"/>
      <c r="H213" s="176"/>
      <c r="I213" s="149"/>
      <c r="J213" s="149"/>
      <c r="K213" s="149"/>
      <c r="L213" s="148"/>
      <c r="M213" s="148"/>
      <c r="N213" s="148"/>
      <c r="O213" s="148"/>
      <c r="P213" s="148"/>
      <c r="Q213" s="148"/>
      <c r="R213" s="148"/>
      <c r="S213" s="149"/>
      <c r="T213" s="149"/>
      <c r="U213" s="150"/>
      <c r="V213" s="149"/>
      <c r="W213" s="87"/>
    </row>
    <row r="214" spans="1:23" ht="21" customHeight="1" x14ac:dyDescent="0.25">
      <c r="A214" s="83"/>
      <c r="B214" s="83"/>
      <c r="C214" s="85"/>
      <c r="D214" s="175"/>
      <c r="E214" s="149"/>
      <c r="F214" s="176"/>
      <c r="G214" s="149"/>
      <c r="H214" s="176"/>
      <c r="I214" s="149"/>
      <c r="J214" s="149"/>
      <c r="K214" s="149"/>
      <c r="L214" s="148"/>
      <c r="M214" s="148"/>
      <c r="N214" s="148"/>
      <c r="O214" s="148"/>
      <c r="P214" s="148"/>
      <c r="Q214" s="148"/>
      <c r="R214" s="148"/>
      <c r="S214" s="149"/>
      <c r="T214" s="149"/>
      <c r="U214" s="150"/>
      <c r="V214" s="149"/>
      <c r="W214" s="87"/>
    </row>
    <row r="215" spans="1:23" ht="21" customHeight="1" x14ac:dyDescent="0.25">
      <c r="A215" s="83"/>
      <c r="B215" s="83"/>
      <c r="C215" s="85"/>
      <c r="D215" s="175"/>
      <c r="E215" s="149"/>
      <c r="F215" s="176"/>
      <c r="G215" s="149"/>
      <c r="H215" s="176"/>
      <c r="I215" s="149"/>
      <c r="J215" s="149"/>
      <c r="K215" s="149"/>
      <c r="L215" s="148"/>
      <c r="M215" s="148"/>
      <c r="N215" s="148"/>
      <c r="O215" s="148"/>
      <c r="P215" s="148"/>
      <c r="Q215" s="148"/>
      <c r="R215" s="148"/>
      <c r="S215" s="149"/>
      <c r="T215" s="149"/>
      <c r="U215" s="150"/>
      <c r="V215" s="149"/>
      <c r="W215" s="87"/>
    </row>
    <row r="216" spans="1:23" ht="21" customHeight="1" x14ac:dyDescent="0.25">
      <c r="A216" s="83"/>
      <c r="B216" s="83"/>
      <c r="C216" s="85"/>
      <c r="D216" s="175"/>
      <c r="E216" s="149"/>
      <c r="F216" s="176"/>
      <c r="G216" s="149"/>
      <c r="H216" s="176"/>
      <c r="I216" s="149"/>
      <c r="J216" s="149"/>
      <c r="K216" s="149"/>
      <c r="L216" s="148"/>
      <c r="M216" s="148"/>
      <c r="N216" s="148"/>
      <c r="O216" s="148"/>
      <c r="P216" s="148"/>
      <c r="Q216" s="148"/>
      <c r="R216" s="148"/>
      <c r="S216" s="149"/>
      <c r="T216" s="149"/>
      <c r="U216" s="150"/>
      <c r="V216" s="149"/>
      <c r="W216" s="87"/>
    </row>
    <row r="217" spans="1:23" ht="21" customHeight="1" x14ac:dyDescent="0.25">
      <c r="A217" s="83"/>
      <c r="B217" s="83"/>
      <c r="C217" s="85"/>
      <c r="D217" s="175"/>
      <c r="E217" s="149"/>
      <c r="F217" s="176"/>
      <c r="G217" s="149"/>
      <c r="H217" s="176"/>
      <c r="I217" s="149"/>
      <c r="J217" s="149"/>
      <c r="K217" s="149"/>
      <c r="L217" s="148"/>
      <c r="M217" s="148"/>
      <c r="N217" s="148"/>
      <c r="O217" s="148"/>
      <c r="P217" s="148"/>
      <c r="Q217" s="148"/>
      <c r="R217" s="148"/>
      <c r="S217" s="149"/>
      <c r="T217" s="149"/>
      <c r="U217" s="150"/>
      <c r="V217" s="149"/>
      <c r="W217" s="87"/>
    </row>
    <row r="218" spans="1:23" ht="21" customHeight="1" x14ac:dyDescent="0.25">
      <c r="A218" s="83"/>
      <c r="B218" s="83"/>
      <c r="C218" s="85"/>
      <c r="D218" s="175"/>
      <c r="E218" s="149"/>
      <c r="F218" s="176"/>
      <c r="G218" s="149"/>
      <c r="H218" s="176"/>
      <c r="I218" s="149"/>
      <c r="J218" s="149"/>
      <c r="K218" s="149"/>
      <c r="L218" s="148"/>
      <c r="M218" s="148"/>
      <c r="N218" s="148"/>
      <c r="O218" s="148"/>
      <c r="P218" s="148"/>
      <c r="Q218" s="148"/>
      <c r="R218" s="148"/>
      <c r="S218" s="149"/>
      <c r="T218" s="149"/>
      <c r="U218" s="150"/>
      <c r="V218" s="149"/>
      <c r="W218" s="87"/>
    </row>
    <row r="219" spans="1:23" ht="21" customHeight="1" x14ac:dyDescent="0.25">
      <c r="A219" s="83"/>
      <c r="B219" s="83"/>
      <c r="C219" s="85"/>
      <c r="D219" s="175"/>
      <c r="E219" s="149"/>
      <c r="F219" s="176"/>
      <c r="G219" s="149"/>
      <c r="H219" s="176"/>
      <c r="I219" s="149"/>
      <c r="J219" s="149"/>
      <c r="K219" s="149"/>
      <c r="L219" s="148"/>
      <c r="M219" s="148"/>
      <c r="N219" s="148"/>
      <c r="O219" s="148"/>
      <c r="P219" s="148"/>
      <c r="Q219" s="148"/>
      <c r="R219" s="148"/>
      <c r="S219" s="149"/>
      <c r="T219" s="149"/>
      <c r="U219" s="150"/>
      <c r="V219" s="149"/>
      <c r="W219" s="87"/>
    </row>
    <row r="220" spans="1:23" ht="21" customHeight="1" x14ac:dyDescent="0.25">
      <c r="A220" s="83"/>
      <c r="B220" s="83"/>
      <c r="C220" s="85"/>
      <c r="D220" s="175"/>
      <c r="E220" s="149"/>
      <c r="F220" s="176"/>
      <c r="G220" s="149"/>
      <c r="H220" s="176"/>
      <c r="I220" s="149"/>
      <c r="J220" s="149"/>
      <c r="K220" s="149"/>
      <c r="L220" s="148"/>
      <c r="M220" s="148"/>
      <c r="N220" s="148"/>
      <c r="O220" s="148"/>
      <c r="P220" s="148"/>
      <c r="Q220" s="148"/>
      <c r="R220" s="148"/>
      <c r="S220" s="149"/>
      <c r="T220" s="149"/>
      <c r="U220" s="150"/>
      <c r="V220" s="149"/>
      <c r="W220" s="87"/>
    </row>
    <row r="221" spans="1:23" ht="21" customHeight="1" x14ac:dyDescent="0.25">
      <c r="A221" s="83"/>
      <c r="B221" s="83"/>
      <c r="C221" s="85"/>
      <c r="D221" s="175"/>
      <c r="E221" s="149"/>
      <c r="F221" s="176"/>
      <c r="G221" s="149"/>
      <c r="H221" s="176"/>
      <c r="I221" s="149"/>
      <c r="J221" s="149"/>
      <c r="K221" s="149"/>
      <c r="L221" s="148"/>
      <c r="M221" s="148"/>
      <c r="N221" s="148"/>
      <c r="O221" s="148"/>
      <c r="P221" s="148"/>
      <c r="Q221" s="148"/>
      <c r="R221" s="148"/>
      <c r="S221" s="149"/>
      <c r="T221" s="149"/>
      <c r="U221" s="150"/>
      <c r="V221" s="149"/>
      <c r="W221" s="87"/>
    </row>
    <row r="222" spans="1:23" ht="21" customHeight="1" x14ac:dyDescent="0.25">
      <c r="A222" s="83"/>
      <c r="B222" s="83"/>
      <c r="C222" s="85"/>
      <c r="D222" s="175"/>
      <c r="E222" s="149"/>
      <c r="F222" s="176"/>
      <c r="G222" s="149"/>
      <c r="H222" s="176"/>
      <c r="I222" s="149"/>
      <c r="J222" s="149"/>
      <c r="K222" s="149"/>
      <c r="L222" s="148"/>
      <c r="M222" s="148"/>
      <c r="N222" s="148"/>
      <c r="O222" s="148"/>
      <c r="P222" s="148"/>
      <c r="Q222" s="148"/>
      <c r="R222" s="148"/>
      <c r="S222" s="149"/>
      <c r="T222" s="149"/>
      <c r="U222" s="150"/>
      <c r="V222" s="149"/>
      <c r="W222" s="87"/>
    </row>
    <row r="223" spans="1:23" ht="21" customHeight="1" x14ac:dyDescent="0.25">
      <c r="A223" s="83"/>
      <c r="B223" s="83"/>
      <c r="C223" s="85"/>
      <c r="D223" s="175"/>
      <c r="E223" s="149"/>
      <c r="F223" s="176"/>
      <c r="G223" s="149"/>
      <c r="H223" s="176"/>
      <c r="I223" s="149"/>
      <c r="J223" s="149"/>
      <c r="K223" s="149"/>
      <c r="L223" s="148"/>
      <c r="M223" s="148"/>
      <c r="N223" s="148"/>
      <c r="O223" s="148"/>
      <c r="P223" s="148"/>
      <c r="Q223" s="148"/>
      <c r="R223" s="148"/>
      <c r="S223" s="149"/>
      <c r="T223" s="149"/>
      <c r="U223" s="150"/>
      <c r="V223" s="149"/>
      <c r="W223" s="87"/>
    </row>
    <row r="224" spans="1:23" ht="21" customHeight="1" x14ac:dyDescent="0.25">
      <c r="A224" s="83"/>
      <c r="B224" s="83"/>
      <c r="C224" s="85"/>
      <c r="D224" s="175"/>
      <c r="E224" s="149"/>
      <c r="F224" s="176"/>
      <c r="G224" s="149"/>
      <c r="H224" s="176"/>
      <c r="I224" s="149"/>
      <c r="J224" s="149"/>
      <c r="K224" s="149"/>
      <c r="L224" s="148"/>
      <c r="M224" s="148"/>
      <c r="N224" s="148"/>
      <c r="O224" s="148"/>
      <c r="P224" s="148"/>
      <c r="Q224" s="148"/>
      <c r="R224" s="148"/>
      <c r="S224" s="149"/>
      <c r="T224" s="149"/>
      <c r="U224" s="150"/>
      <c r="V224" s="149"/>
      <c r="W224" s="87"/>
    </row>
    <row r="225" spans="1:23" ht="21" customHeight="1" x14ac:dyDescent="0.25">
      <c r="A225" s="83"/>
      <c r="B225" s="83"/>
      <c r="C225" s="85"/>
      <c r="D225" s="175"/>
      <c r="E225" s="149"/>
      <c r="F225" s="176"/>
      <c r="G225" s="149"/>
      <c r="H225" s="176"/>
      <c r="I225" s="149"/>
      <c r="J225" s="149"/>
      <c r="K225" s="149"/>
      <c r="L225" s="148"/>
      <c r="M225" s="148"/>
      <c r="N225" s="148"/>
      <c r="O225" s="148"/>
      <c r="P225" s="148"/>
      <c r="Q225" s="148"/>
      <c r="R225" s="148"/>
      <c r="S225" s="149"/>
      <c r="T225" s="149"/>
      <c r="U225" s="150"/>
      <c r="V225" s="149"/>
      <c r="W225" s="87"/>
    </row>
    <row r="226" spans="1:23" ht="21" customHeight="1" x14ac:dyDescent="0.25">
      <c r="A226" s="83"/>
      <c r="B226" s="83"/>
      <c r="C226" s="85"/>
      <c r="D226" s="175"/>
      <c r="E226" s="149"/>
      <c r="F226" s="176"/>
      <c r="G226" s="149"/>
      <c r="H226" s="176"/>
      <c r="I226" s="149"/>
      <c r="J226" s="149"/>
      <c r="K226" s="149"/>
      <c r="L226" s="148"/>
      <c r="M226" s="148"/>
      <c r="N226" s="148"/>
      <c r="O226" s="148"/>
      <c r="P226" s="148"/>
      <c r="Q226" s="148"/>
      <c r="R226" s="148"/>
      <c r="S226" s="149"/>
      <c r="T226" s="149"/>
      <c r="U226" s="150"/>
      <c r="V226" s="149"/>
      <c r="W226" s="87"/>
    </row>
    <row r="227" spans="1:23" ht="21" customHeight="1" x14ac:dyDescent="0.25">
      <c r="A227" s="83"/>
      <c r="B227" s="83"/>
      <c r="C227" s="85"/>
      <c r="D227" s="175"/>
      <c r="E227" s="149"/>
      <c r="F227" s="176"/>
      <c r="G227" s="149"/>
      <c r="H227" s="176"/>
      <c r="I227" s="149"/>
      <c r="J227" s="149"/>
      <c r="K227" s="149"/>
      <c r="L227" s="148"/>
      <c r="M227" s="148"/>
      <c r="N227" s="148"/>
      <c r="O227" s="148"/>
      <c r="P227" s="148"/>
      <c r="Q227" s="148"/>
      <c r="R227" s="148"/>
      <c r="S227" s="149"/>
      <c r="T227" s="149"/>
      <c r="U227" s="150"/>
      <c r="V227" s="149"/>
      <c r="W227" s="87"/>
    </row>
    <row r="228" spans="1:23" ht="21" customHeight="1" x14ac:dyDescent="0.25">
      <c r="A228" s="83"/>
      <c r="B228" s="83"/>
      <c r="C228" s="85"/>
      <c r="D228" s="175"/>
      <c r="E228" s="149"/>
      <c r="F228" s="176"/>
      <c r="G228" s="149"/>
      <c r="H228" s="176"/>
      <c r="I228" s="149"/>
      <c r="J228" s="149"/>
      <c r="K228" s="149"/>
      <c r="L228" s="148"/>
      <c r="M228" s="148"/>
      <c r="N228" s="148"/>
      <c r="O228" s="148"/>
      <c r="P228" s="148"/>
      <c r="Q228" s="148"/>
      <c r="R228" s="148"/>
      <c r="S228" s="149"/>
      <c r="T228" s="149"/>
      <c r="U228" s="150"/>
      <c r="V228" s="149"/>
      <c r="W228" s="87"/>
    </row>
    <row r="229" spans="1:23" ht="21" customHeight="1" x14ac:dyDescent="0.25">
      <c r="A229" s="83"/>
      <c r="B229" s="83"/>
      <c r="C229" s="85"/>
      <c r="D229" s="175"/>
      <c r="E229" s="149"/>
      <c r="F229" s="176"/>
      <c r="G229" s="149"/>
      <c r="H229" s="176"/>
      <c r="I229" s="149"/>
      <c r="J229" s="149"/>
      <c r="K229" s="149"/>
      <c r="L229" s="148"/>
      <c r="M229" s="148"/>
      <c r="N229" s="148"/>
      <c r="O229" s="148"/>
      <c r="P229" s="148"/>
      <c r="Q229" s="148"/>
      <c r="R229" s="148"/>
      <c r="S229" s="149"/>
      <c r="T229" s="149"/>
      <c r="U229" s="150"/>
      <c r="V229" s="149"/>
      <c r="W229" s="87"/>
    </row>
    <row r="230" spans="1:23" ht="21" customHeight="1" x14ac:dyDescent="0.25">
      <c r="A230" s="83"/>
      <c r="B230" s="83"/>
      <c r="C230" s="85"/>
      <c r="D230" s="175"/>
      <c r="E230" s="149"/>
      <c r="F230" s="176"/>
      <c r="G230" s="149"/>
      <c r="H230" s="176"/>
      <c r="I230" s="149"/>
      <c r="J230" s="149"/>
      <c r="K230" s="149"/>
      <c r="L230" s="148"/>
      <c r="M230" s="148"/>
      <c r="N230" s="148"/>
      <c r="O230" s="148"/>
      <c r="P230" s="148"/>
      <c r="Q230" s="148"/>
      <c r="R230" s="148"/>
      <c r="S230" s="149"/>
      <c r="T230" s="149"/>
      <c r="U230" s="150"/>
      <c r="V230" s="149"/>
      <c r="W230" s="87"/>
    </row>
    <row r="231" spans="1:23" ht="21" customHeight="1" x14ac:dyDescent="0.25">
      <c r="A231" s="83"/>
      <c r="B231" s="83"/>
      <c r="C231" s="85"/>
      <c r="D231" s="175"/>
      <c r="E231" s="149"/>
      <c r="F231" s="176"/>
      <c r="G231" s="149"/>
      <c r="H231" s="176"/>
      <c r="I231" s="149"/>
      <c r="J231" s="149"/>
      <c r="K231" s="149"/>
      <c r="L231" s="148"/>
      <c r="M231" s="148"/>
      <c r="N231" s="148"/>
      <c r="O231" s="148"/>
      <c r="P231" s="148"/>
      <c r="Q231" s="148"/>
      <c r="R231" s="148"/>
      <c r="S231" s="149"/>
      <c r="T231" s="149"/>
      <c r="U231" s="150"/>
      <c r="V231" s="149"/>
      <c r="W231" s="87"/>
    </row>
    <row r="232" spans="1:23" ht="21" customHeight="1" x14ac:dyDescent="0.25">
      <c r="A232" s="83"/>
      <c r="B232" s="83"/>
      <c r="C232" s="85"/>
      <c r="D232" s="175"/>
      <c r="E232" s="149"/>
      <c r="F232" s="176"/>
      <c r="G232" s="149"/>
      <c r="H232" s="176"/>
      <c r="I232" s="149"/>
      <c r="J232" s="149"/>
      <c r="K232" s="149"/>
      <c r="L232" s="148"/>
      <c r="M232" s="148"/>
      <c r="N232" s="148"/>
      <c r="O232" s="148"/>
      <c r="P232" s="148"/>
      <c r="Q232" s="148"/>
      <c r="R232" s="148"/>
      <c r="S232" s="149"/>
      <c r="T232" s="149"/>
      <c r="U232" s="150"/>
      <c r="V232" s="149"/>
      <c r="W232" s="87"/>
    </row>
    <row r="233" spans="1:23" ht="21" customHeight="1" x14ac:dyDescent="0.25">
      <c r="A233" s="83"/>
      <c r="B233" s="83"/>
      <c r="C233" s="85"/>
      <c r="D233" s="175"/>
      <c r="E233" s="149"/>
      <c r="F233" s="176"/>
      <c r="G233" s="149"/>
      <c r="H233" s="176"/>
      <c r="I233" s="149"/>
      <c r="J233" s="149"/>
      <c r="K233" s="149"/>
      <c r="L233" s="148"/>
      <c r="M233" s="148"/>
      <c r="N233" s="148"/>
      <c r="O233" s="148"/>
      <c r="P233" s="148"/>
      <c r="Q233" s="148"/>
      <c r="R233" s="148"/>
      <c r="S233" s="149"/>
      <c r="T233" s="149"/>
      <c r="U233" s="150"/>
      <c r="V233" s="149"/>
      <c r="W233" s="87"/>
    </row>
    <row r="234" spans="1:23" ht="21" customHeight="1" x14ac:dyDescent="0.25">
      <c r="A234" s="83"/>
      <c r="B234" s="83"/>
      <c r="C234" s="85"/>
      <c r="D234" s="175"/>
      <c r="E234" s="149"/>
      <c r="F234" s="176"/>
      <c r="G234" s="149"/>
      <c r="H234" s="176"/>
      <c r="I234" s="149"/>
      <c r="J234" s="149"/>
      <c r="K234" s="149"/>
      <c r="L234" s="148"/>
      <c r="M234" s="148"/>
      <c r="N234" s="148"/>
      <c r="O234" s="148"/>
      <c r="P234" s="148"/>
      <c r="Q234" s="148"/>
      <c r="R234" s="148"/>
      <c r="S234" s="149"/>
      <c r="T234" s="149"/>
      <c r="U234" s="150"/>
      <c r="V234" s="149"/>
      <c r="W234" s="87"/>
    </row>
    <row r="235" spans="1:23" ht="21" customHeight="1" x14ac:dyDescent="0.25">
      <c r="A235" s="83"/>
      <c r="B235" s="83"/>
      <c r="C235" s="85"/>
      <c r="D235" s="175"/>
      <c r="E235" s="149"/>
      <c r="F235" s="176"/>
      <c r="G235" s="149"/>
      <c r="H235" s="176"/>
      <c r="I235" s="149"/>
      <c r="J235" s="149"/>
      <c r="K235" s="149"/>
      <c r="L235" s="148"/>
      <c r="M235" s="148"/>
      <c r="N235" s="148"/>
      <c r="O235" s="148"/>
      <c r="P235" s="148"/>
      <c r="Q235" s="148"/>
      <c r="R235" s="148"/>
      <c r="S235" s="149"/>
      <c r="T235" s="149"/>
      <c r="U235" s="150"/>
      <c r="V235" s="149"/>
      <c r="W235" s="87"/>
    </row>
    <row r="236" spans="1:23" ht="21" customHeight="1" x14ac:dyDescent="0.25">
      <c r="A236" s="83"/>
      <c r="B236" s="83"/>
      <c r="C236" s="85"/>
      <c r="D236" s="175"/>
      <c r="E236" s="149"/>
      <c r="F236" s="176"/>
      <c r="G236" s="149"/>
      <c r="H236" s="176"/>
      <c r="I236" s="149"/>
      <c r="J236" s="149"/>
      <c r="K236" s="149"/>
      <c r="L236" s="148"/>
      <c r="M236" s="148"/>
      <c r="N236" s="148"/>
      <c r="O236" s="148"/>
      <c r="P236" s="148"/>
      <c r="Q236" s="148"/>
      <c r="R236" s="148"/>
      <c r="S236" s="149"/>
      <c r="T236" s="149"/>
      <c r="U236" s="150"/>
      <c r="V236" s="149"/>
      <c r="W236" s="87"/>
    </row>
    <row r="237" spans="1:23" ht="21" customHeight="1" x14ac:dyDescent="0.25">
      <c r="A237" s="83"/>
      <c r="B237" s="83"/>
      <c r="C237" s="85"/>
      <c r="D237" s="175"/>
      <c r="E237" s="149"/>
      <c r="F237" s="176"/>
      <c r="G237" s="149"/>
      <c r="H237" s="176"/>
      <c r="I237" s="149"/>
      <c r="J237" s="149"/>
      <c r="K237" s="149"/>
      <c r="L237" s="148"/>
      <c r="M237" s="148"/>
      <c r="N237" s="148"/>
      <c r="O237" s="148"/>
      <c r="P237" s="148"/>
      <c r="Q237" s="148"/>
      <c r="R237" s="148"/>
      <c r="S237" s="149"/>
      <c r="T237" s="149"/>
      <c r="U237" s="150"/>
      <c r="V237" s="149"/>
      <c r="W237" s="87"/>
    </row>
    <row r="238" spans="1:23" ht="21" customHeight="1" x14ac:dyDescent="0.25">
      <c r="A238" s="83"/>
      <c r="B238" s="83"/>
      <c r="C238" s="85"/>
      <c r="D238" s="175"/>
      <c r="E238" s="149"/>
      <c r="F238" s="176"/>
      <c r="G238" s="149"/>
      <c r="H238" s="176"/>
      <c r="I238" s="149"/>
      <c r="J238" s="149"/>
      <c r="K238" s="149"/>
      <c r="L238" s="148"/>
      <c r="M238" s="148"/>
      <c r="N238" s="148"/>
      <c r="O238" s="148"/>
      <c r="P238" s="148"/>
      <c r="Q238" s="148"/>
      <c r="R238" s="148"/>
      <c r="S238" s="149"/>
      <c r="T238" s="149"/>
      <c r="U238" s="150"/>
      <c r="V238" s="149"/>
      <c r="W238" s="87"/>
    </row>
    <row r="239" spans="1:23" ht="21" customHeight="1" x14ac:dyDescent="0.25">
      <c r="A239" s="83"/>
      <c r="B239" s="83"/>
      <c r="C239" s="85"/>
      <c r="D239" s="175"/>
      <c r="E239" s="149"/>
      <c r="F239" s="176"/>
      <c r="G239" s="149"/>
      <c r="H239" s="176"/>
      <c r="I239" s="149"/>
      <c r="J239" s="149"/>
      <c r="K239" s="149"/>
      <c r="L239" s="148"/>
      <c r="M239" s="148"/>
      <c r="N239" s="148"/>
      <c r="O239" s="148"/>
      <c r="P239" s="148"/>
      <c r="Q239" s="148"/>
      <c r="R239" s="148"/>
      <c r="S239" s="149"/>
      <c r="T239" s="149"/>
      <c r="U239" s="150"/>
      <c r="V239" s="149"/>
      <c r="W239" s="87"/>
    </row>
    <row r="240" spans="1:23" ht="21" customHeight="1" x14ac:dyDescent="0.25">
      <c r="A240" s="83"/>
      <c r="B240" s="83"/>
      <c r="C240" s="85"/>
      <c r="D240" s="175"/>
      <c r="E240" s="149"/>
      <c r="F240" s="176"/>
      <c r="G240" s="149"/>
      <c r="H240" s="176"/>
      <c r="I240" s="149"/>
      <c r="J240" s="149"/>
      <c r="K240" s="149"/>
      <c r="L240" s="148"/>
      <c r="M240" s="148"/>
      <c r="N240" s="148"/>
      <c r="O240" s="148"/>
      <c r="P240" s="148"/>
      <c r="Q240" s="148"/>
      <c r="R240" s="148"/>
      <c r="S240" s="149"/>
      <c r="T240" s="149"/>
      <c r="U240" s="150"/>
      <c r="V240" s="149"/>
      <c r="W240" s="87"/>
    </row>
    <row r="241" spans="1:23" ht="21" customHeight="1" x14ac:dyDescent="0.25">
      <c r="A241" s="83"/>
      <c r="B241" s="83"/>
      <c r="C241" s="85"/>
      <c r="D241" s="175"/>
      <c r="E241" s="149"/>
      <c r="F241" s="176"/>
      <c r="G241" s="149"/>
      <c r="H241" s="176"/>
      <c r="I241" s="149"/>
      <c r="J241" s="149"/>
      <c r="K241" s="149"/>
      <c r="L241" s="148"/>
      <c r="M241" s="148"/>
      <c r="N241" s="148"/>
      <c r="O241" s="148"/>
      <c r="P241" s="148"/>
      <c r="Q241" s="148"/>
      <c r="R241" s="148"/>
      <c r="S241" s="149"/>
      <c r="T241" s="149"/>
      <c r="U241" s="150"/>
      <c r="V241" s="149"/>
      <c r="W241" s="87"/>
    </row>
    <row r="242" spans="1:23" ht="21" customHeight="1" x14ac:dyDescent="0.25">
      <c r="A242" s="83"/>
      <c r="B242" s="83"/>
      <c r="C242" s="85"/>
      <c r="D242" s="175"/>
      <c r="E242" s="149"/>
      <c r="F242" s="176"/>
      <c r="G242" s="149"/>
      <c r="H242" s="176"/>
      <c r="I242" s="149"/>
      <c r="J242" s="149"/>
      <c r="K242" s="149"/>
      <c r="L242" s="148"/>
      <c r="M242" s="148"/>
      <c r="N242" s="148"/>
      <c r="O242" s="148"/>
      <c r="P242" s="148"/>
      <c r="Q242" s="148"/>
      <c r="R242" s="148"/>
      <c r="S242" s="149"/>
      <c r="T242" s="149"/>
      <c r="U242" s="150"/>
      <c r="V242" s="149"/>
      <c r="W242" s="87"/>
    </row>
    <row r="243" spans="1:23" ht="21" customHeight="1" x14ac:dyDescent="0.25">
      <c r="A243" s="83"/>
      <c r="B243" s="83"/>
      <c r="C243" s="85"/>
      <c r="D243" s="175"/>
      <c r="E243" s="149"/>
      <c r="F243" s="176"/>
      <c r="G243" s="149"/>
      <c r="H243" s="176"/>
      <c r="I243" s="149"/>
      <c r="J243" s="149"/>
      <c r="K243" s="149"/>
      <c r="L243" s="148"/>
      <c r="M243" s="148"/>
      <c r="N243" s="148"/>
      <c r="O243" s="148"/>
      <c r="P243" s="148"/>
      <c r="Q243" s="148"/>
      <c r="R243" s="148"/>
      <c r="S243" s="149"/>
      <c r="T243" s="149"/>
      <c r="U243" s="150"/>
      <c r="V243" s="149"/>
      <c r="W243" s="87"/>
    </row>
    <row r="244" spans="1:23" ht="21" customHeight="1" x14ac:dyDescent="0.25">
      <c r="A244" s="83"/>
      <c r="B244" s="83"/>
      <c r="C244" s="85"/>
      <c r="D244" s="175"/>
      <c r="E244" s="149"/>
      <c r="F244" s="176"/>
      <c r="G244" s="149"/>
      <c r="H244" s="176"/>
      <c r="I244" s="149"/>
      <c r="J244" s="149"/>
      <c r="K244" s="149"/>
      <c r="L244" s="148"/>
      <c r="M244" s="148"/>
      <c r="N244" s="148"/>
      <c r="O244" s="148"/>
      <c r="P244" s="148"/>
      <c r="Q244" s="148"/>
      <c r="R244" s="148"/>
      <c r="S244" s="149"/>
      <c r="T244" s="149"/>
      <c r="U244" s="150"/>
      <c r="V244" s="149"/>
      <c r="W244" s="87"/>
    </row>
    <row r="245" spans="1:23" ht="21" customHeight="1" x14ac:dyDescent="0.25">
      <c r="A245" s="83"/>
      <c r="B245" s="83"/>
      <c r="C245" s="85"/>
      <c r="D245" s="175"/>
      <c r="E245" s="149"/>
      <c r="F245" s="176"/>
      <c r="G245" s="149"/>
      <c r="H245" s="176"/>
      <c r="I245" s="149"/>
      <c r="J245" s="149"/>
      <c r="K245" s="149"/>
      <c r="L245" s="148"/>
      <c r="M245" s="148"/>
      <c r="N245" s="148"/>
      <c r="O245" s="148"/>
      <c r="P245" s="148"/>
      <c r="Q245" s="148"/>
      <c r="R245" s="148"/>
      <c r="S245" s="149"/>
      <c r="T245" s="149"/>
      <c r="U245" s="150"/>
      <c r="V245" s="149"/>
      <c r="W245" s="87"/>
    </row>
    <row r="246" spans="1:23" ht="21" customHeight="1" x14ac:dyDescent="0.25">
      <c r="A246" s="83"/>
      <c r="B246" s="83"/>
      <c r="C246" s="85"/>
      <c r="D246" s="175"/>
      <c r="E246" s="149"/>
      <c r="F246" s="176"/>
      <c r="G246" s="149"/>
      <c r="H246" s="176"/>
      <c r="I246" s="149"/>
      <c r="J246" s="149"/>
      <c r="K246" s="149"/>
      <c r="L246" s="148"/>
      <c r="M246" s="148"/>
      <c r="N246" s="148"/>
      <c r="O246" s="148"/>
      <c r="P246" s="148"/>
      <c r="Q246" s="148"/>
      <c r="R246" s="148"/>
      <c r="S246" s="149"/>
      <c r="T246" s="149"/>
      <c r="U246" s="150"/>
      <c r="V246" s="149"/>
      <c r="W246" s="87"/>
    </row>
    <row r="247" spans="1:23" ht="21" customHeight="1" x14ac:dyDescent="0.25">
      <c r="A247" s="83"/>
      <c r="B247" s="83"/>
      <c r="C247" s="85"/>
      <c r="D247" s="175"/>
      <c r="E247" s="149"/>
      <c r="F247" s="176"/>
      <c r="G247" s="149"/>
      <c r="H247" s="176"/>
      <c r="I247" s="149"/>
      <c r="J247" s="149"/>
      <c r="K247" s="149"/>
      <c r="L247" s="148"/>
      <c r="M247" s="148"/>
      <c r="N247" s="148"/>
      <c r="O247" s="148"/>
      <c r="P247" s="148"/>
      <c r="Q247" s="148"/>
      <c r="R247" s="148"/>
      <c r="S247" s="149"/>
      <c r="T247" s="149"/>
      <c r="U247" s="150"/>
      <c r="V247" s="149"/>
      <c r="W247" s="87"/>
    </row>
    <row r="248" spans="1:23" ht="21" customHeight="1" x14ac:dyDescent="0.25">
      <c r="A248" s="83"/>
      <c r="B248" s="83"/>
      <c r="C248" s="85"/>
      <c r="D248" s="175"/>
      <c r="E248" s="149"/>
      <c r="F248" s="176"/>
      <c r="G248" s="149"/>
      <c r="H248" s="176"/>
      <c r="I248" s="149"/>
      <c r="J248" s="149"/>
      <c r="K248" s="149"/>
      <c r="L248" s="148"/>
      <c r="M248" s="148"/>
      <c r="N248" s="148"/>
      <c r="O248" s="148"/>
      <c r="P248" s="148"/>
      <c r="Q248" s="148"/>
      <c r="R248" s="148"/>
      <c r="S248" s="149"/>
      <c r="T248" s="149"/>
      <c r="U248" s="150"/>
      <c r="V248" s="149"/>
      <c r="W248" s="87"/>
    </row>
    <row r="249" spans="1:23" ht="21" customHeight="1" x14ac:dyDescent="0.25">
      <c r="A249" s="83"/>
      <c r="B249" s="83"/>
      <c r="C249" s="85"/>
      <c r="D249" s="175"/>
      <c r="E249" s="149"/>
      <c r="F249" s="176"/>
      <c r="G249" s="149"/>
      <c r="H249" s="176"/>
      <c r="I249" s="149"/>
      <c r="J249" s="149"/>
      <c r="K249" s="149"/>
      <c r="L249" s="148"/>
      <c r="M249" s="148"/>
      <c r="N249" s="148"/>
      <c r="O249" s="148"/>
      <c r="P249" s="148"/>
      <c r="Q249" s="148"/>
      <c r="R249" s="148"/>
      <c r="S249" s="149"/>
      <c r="T249" s="149"/>
      <c r="U249" s="150"/>
      <c r="V249" s="149"/>
      <c r="W249" s="87"/>
    </row>
    <row r="250" spans="1:23" ht="21" customHeight="1" x14ac:dyDescent="0.25">
      <c r="A250" s="83"/>
      <c r="B250" s="83"/>
      <c r="C250" s="85"/>
      <c r="D250" s="175"/>
      <c r="E250" s="149"/>
      <c r="F250" s="176"/>
      <c r="G250" s="149"/>
      <c r="H250" s="176"/>
      <c r="I250" s="149"/>
      <c r="J250" s="149"/>
      <c r="K250" s="149"/>
      <c r="L250" s="148"/>
      <c r="M250" s="148"/>
      <c r="N250" s="148"/>
      <c r="O250" s="148"/>
      <c r="P250" s="148"/>
      <c r="Q250" s="148"/>
      <c r="R250" s="148"/>
      <c r="S250" s="149"/>
      <c r="T250" s="149"/>
      <c r="U250" s="150"/>
      <c r="V250" s="149"/>
      <c r="W250" s="87"/>
    </row>
    <row r="251" spans="1:23" ht="21" customHeight="1" x14ac:dyDescent="0.25">
      <c r="A251" s="83"/>
      <c r="B251" s="83"/>
      <c r="C251" s="85"/>
      <c r="D251" s="175"/>
      <c r="E251" s="149"/>
      <c r="F251" s="176"/>
      <c r="G251" s="149"/>
      <c r="H251" s="176"/>
      <c r="I251" s="149"/>
      <c r="J251" s="149"/>
      <c r="K251" s="149"/>
      <c r="L251" s="148"/>
      <c r="M251" s="148"/>
      <c r="N251" s="148"/>
      <c r="O251" s="148"/>
      <c r="P251" s="148"/>
      <c r="Q251" s="148"/>
      <c r="R251" s="148"/>
      <c r="S251" s="149"/>
      <c r="T251" s="149"/>
      <c r="U251" s="150"/>
      <c r="V251" s="149"/>
      <c r="W251" s="87"/>
    </row>
    <row r="252" spans="1:23" ht="21" customHeight="1" x14ac:dyDescent="0.25">
      <c r="A252" s="83"/>
      <c r="B252" s="83"/>
      <c r="C252" s="85"/>
      <c r="D252" s="175"/>
      <c r="E252" s="149"/>
      <c r="F252" s="176"/>
      <c r="G252" s="149"/>
      <c r="H252" s="176"/>
      <c r="I252" s="149"/>
      <c r="J252" s="149"/>
      <c r="K252" s="149"/>
      <c r="L252" s="148"/>
      <c r="M252" s="148"/>
      <c r="N252" s="148"/>
      <c r="O252" s="148"/>
      <c r="P252" s="148"/>
      <c r="Q252" s="148"/>
      <c r="R252" s="148"/>
      <c r="S252" s="149"/>
      <c r="T252" s="149"/>
      <c r="U252" s="150"/>
      <c r="V252" s="149"/>
      <c r="W252" s="87"/>
    </row>
    <row r="253" spans="1:23" ht="21" customHeight="1" x14ac:dyDescent="0.25">
      <c r="A253" s="83"/>
      <c r="B253" s="83"/>
      <c r="C253" s="85"/>
      <c r="D253" s="175"/>
      <c r="E253" s="149"/>
      <c r="F253" s="176"/>
      <c r="G253" s="149"/>
      <c r="H253" s="176"/>
      <c r="I253" s="149"/>
      <c r="J253" s="149"/>
      <c r="K253" s="149"/>
      <c r="L253" s="148"/>
      <c r="M253" s="148"/>
      <c r="N253" s="148"/>
      <c r="O253" s="148"/>
      <c r="P253" s="148"/>
      <c r="Q253" s="148"/>
      <c r="R253" s="148"/>
      <c r="S253" s="149"/>
      <c r="T253" s="149"/>
      <c r="U253" s="150"/>
      <c r="V253" s="149"/>
      <c r="W253" s="87"/>
    </row>
    <row r="254" spans="1:23" ht="21" customHeight="1" x14ac:dyDescent="0.25">
      <c r="A254" s="83"/>
      <c r="B254" s="83"/>
      <c r="C254" s="85"/>
      <c r="D254" s="175"/>
      <c r="E254" s="149"/>
      <c r="F254" s="176"/>
      <c r="G254" s="149"/>
      <c r="H254" s="176"/>
      <c r="I254" s="149"/>
      <c r="J254" s="149"/>
      <c r="K254" s="149"/>
      <c r="L254" s="148"/>
      <c r="M254" s="148"/>
      <c r="N254" s="148"/>
      <c r="O254" s="148"/>
      <c r="P254" s="148"/>
      <c r="Q254" s="148"/>
      <c r="R254" s="148"/>
      <c r="S254" s="149"/>
      <c r="T254" s="149"/>
      <c r="U254" s="150"/>
      <c r="V254" s="149"/>
      <c r="W254" s="87"/>
    </row>
    <row r="255" spans="1:23" ht="21" customHeight="1" x14ac:dyDescent="0.25">
      <c r="A255" s="83"/>
      <c r="B255" s="83"/>
      <c r="C255" s="85"/>
      <c r="D255" s="175"/>
      <c r="E255" s="149"/>
      <c r="F255" s="176"/>
      <c r="G255" s="149"/>
      <c r="H255" s="176"/>
      <c r="I255" s="149"/>
      <c r="J255" s="149"/>
      <c r="K255" s="149"/>
      <c r="L255" s="148"/>
      <c r="M255" s="148"/>
      <c r="N255" s="148"/>
      <c r="O255" s="148"/>
      <c r="P255" s="148"/>
      <c r="Q255" s="148"/>
      <c r="R255" s="148"/>
      <c r="S255" s="149"/>
      <c r="T255" s="149"/>
      <c r="U255" s="150"/>
      <c r="V255" s="149"/>
      <c r="W255" s="87"/>
    </row>
    <row r="256" spans="1:23" ht="21" customHeight="1" x14ac:dyDescent="0.25">
      <c r="A256" s="83"/>
      <c r="B256" s="83"/>
      <c r="C256" s="85"/>
      <c r="D256" s="175"/>
      <c r="E256" s="149"/>
      <c r="F256" s="176"/>
      <c r="G256" s="149"/>
      <c r="H256" s="176"/>
      <c r="I256" s="149"/>
      <c r="J256" s="149"/>
      <c r="K256" s="149"/>
      <c r="L256" s="148"/>
      <c r="M256" s="148"/>
      <c r="N256" s="148"/>
      <c r="O256" s="148"/>
      <c r="P256" s="148"/>
      <c r="Q256" s="148"/>
      <c r="R256" s="148"/>
      <c r="S256" s="149"/>
      <c r="T256" s="149"/>
      <c r="U256" s="150"/>
      <c r="V256" s="149"/>
      <c r="W256" s="87"/>
    </row>
    <row r="257" spans="1:23" ht="21" customHeight="1" x14ac:dyDescent="0.25">
      <c r="A257" s="83"/>
      <c r="B257" s="83"/>
      <c r="C257" s="85"/>
      <c r="D257" s="175"/>
      <c r="E257" s="149"/>
      <c r="F257" s="176"/>
      <c r="G257" s="149"/>
      <c r="H257" s="176"/>
      <c r="I257" s="149"/>
      <c r="J257" s="149"/>
      <c r="K257" s="149"/>
      <c r="L257" s="148"/>
      <c r="M257" s="148"/>
      <c r="N257" s="148"/>
      <c r="O257" s="148"/>
      <c r="P257" s="148"/>
      <c r="Q257" s="148"/>
      <c r="R257" s="148"/>
      <c r="S257" s="149"/>
      <c r="T257" s="149"/>
      <c r="U257" s="150"/>
      <c r="V257" s="149"/>
      <c r="W257" s="87"/>
    </row>
    <row r="258" spans="1:23" ht="21" customHeight="1" x14ac:dyDescent="0.25">
      <c r="A258" s="83"/>
      <c r="B258" s="83"/>
      <c r="C258" s="85"/>
      <c r="D258" s="175"/>
      <c r="E258" s="149"/>
      <c r="F258" s="176"/>
      <c r="G258" s="149"/>
      <c r="H258" s="176"/>
      <c r="I258" s="149"/>
      <c r="J258" s="149"/>
      <c r="K258" s="149"/>
      <c r="L258" s="148"/>
      <c r="M258" s="148"/>
      <c r="N258" s="148"/>
      <c r="O258" s="148"/>
      <c r="P258" s="148"/>
      <c r="Q258" s="148"/>
      <c r="R258" s="148"/>
      <c r="S258" s="149"/>
      <c r="T258" s="149"/>
      <c r="U258" s="150"/>
      <c r="V258" s="149"/>
      <c r="W258" s="87"/>
    </row>
    <row r="259" spans="1:23" ht="21" customHeight="1" x14ac:dyDescent="0.25">
      <c r="A259" s="83"/>
      <c r="B259" s="83"/>
      <c r="C259" s="85"/>
      <c r="D259" s="175"/>
      <c r="E259" s="149"/>
      <c r="F259" s="176"/>
      <c r="G259" s="149"/>
      <c r="H259" s="176"/>
      <c r="I259" s="149"/>
      <c r="J259" s="149"/>
      <c r="K259" s="149"/>
      <c r="L259" s="148"/>
      <c r="M259" s="148"/>
      <c r="N259" s="148"/>
      <c r="O259" s="148"/>
      <c r="P259" s="148"/>
      <c r="Q259" s="148"/>
      <c r="R259" s="148"/>
      <c r="S259" s="149"/>
      <c r="T259" s="149"/>
      <c r="U259" s="150"/>
      <c r="V259" s="149"/>
      <c r="W259" s="87"/>
    </row>
    <row r="260" spans="1:23" ht="21" customHeight="1" x14ac:dyDescent="0.25">
      <c r="A260" s="83"/>
      <c r="B260" s="83"/>
      <c r="C260" s="85"/>
      <c r="D260" s="175"/>
      <c r="E260" s="149"/>
      <c r="F260" s="176"/>
      <c r="G260" s="149"/>
      <c r="H260" s="176"/>
      <c r="I260" s="149"/>
      <c r="J260" s="149"/>
      <c r="K260" s="149"/>
      <c r="L260" s="148"/>
      <c r="M260" s="148"/>
      <c r="N260" s="148"/>
      <c r="O260" s="148"/>
      <c r="P260" s="148"/>
      <c r="Q260" s="148"/>
      <c r="R260" s="148"/>
      <c r="S260" s="149"/>
      <c r="T260" s="149"/>
      <c r="U260" s="150"/>
      <c r="V260" s="149"/>
      <c r="W260" s="87"/>
    </row>
    <row r="261" spans="1:23" ht="21" customHeight="1" x14ac:dyDescent="0.25">
      <c r="A261" s="83"/>
      <c r="B261" s="83"/>
      <c r="C261" s="85"/>
      <c r="D261" s="175"/>
      <c r="E261" s="149"/>
      <c r="F261" s="176"/>
      <c r="G261" s="149"/>
      <c r="H261" s="176"/>
      <c r="I261" s="149"/>
      <c r="J261" s="149"/>
      <c r="K261" s="149"/>
      <c r="L261" s="148"/>
      <c r="M261" s="148"/>
      <c r="N261" s="148"/>
      <c r="O261" s="148"/>
      <c r="P261" s="148"/>
      <c r="Q261" s="148"/>
      <c r="R261" s="148"/>
      <c r="S261" s="149"/>
      <c r="T261" s="149"/>
      <c r="U261" s="150"/>
      <c r="V261" s="149"/>
      <c r="W261" s="87"/>
    </row>
    <row r="262" spans="1:23" ht="21" customHeight="1" x14ac:dyDescent="0.25">
      <c r="A262" s="83"/>
      <c r="B262" s="83"/>
      <c r="C262" s="85"/>
      <c r="D262" s="175"/>
      <c r="E262" s="149"/>
      <c r="F262" s="176"/>
      <c r="G262" s="149"/>
      <c r="H262" s="176"/>
      <c r="I262" s="149"/>
      <c r="J262" s="149"/>
      <c r="K262" s="149"/>
      <c r="L262" s="148"/>
      <c r="M262" s="148"/>
      <c r="N262" s="148"/>
      <c r="O262" s="148"/>
      <c r="P262" s="148"/>
      <c r="Q262" s="148"/>
      <c r="R262" s="148"/>
      <c r="S262" s="149"/>
      <c r="T262" s="149"/>
      <c r="U262" s="150"/>
      <c r="V262" s="149"/>
      <c r="W262" s="87"/>
    </row>
    <row r="263" spans="1:23" ht="21" customHeight="1" x14ac:dyDescent="0.25">
      <c r="A263" s="83"/>
      <c r="B263" s="83"/>
      <c r="C263" s="85"/>
      <c r="D263" s="175"/>
      <c r="E263" s="149"/>
      <c r="F263" s="176"/>
      <c r="G263" s="149"/>
      <c r="H263" s="176"/>
      <c r="I263" s="149"/>
      <c r="J263" s="149"/>
      <c r="K263" s="149"/>
      <c r="L263" s="148"/>
      <c r="M263" s="148"/>
      <c r="N263" s="148"/>
      <c r="O263" s="148"/>
      <c r="P263" s="148"/>
      <c r="Q263" s="148"/>
      <c r="R263" s="148"/>
      <c r="S263" s="149"/>
      <c r="T263" s="149"/>
      <c r="U263" s="150"/>
      <c r="V263" s="149"/>
      <c r="W263" s="87"/>
    </row>
    <row r="264" spans="1:23" ht="21" customHeight="1" x14ac:dyDescent="0.25">
      <c r="A264" s="83"/>
      <c r="B264" s="83"/>
      <c r="C264" s="85"/>
      <c r="D264" s="175"/>
      <c r="E264" s="149"/>
      <c r="F264" s="176"/>
      <c r="G264" s="149"/>
      <c r="H264" s="176"/>
      <c r="I264" s="149"/>
      <c r="J264" s="149"/>
      <c r="K264" s="149"/>
      <c r="L264" s="148"/>
      <c r="M264" s="148"/>
      <c r="N264" s="148"/>
      <c r="O264" s="148"/>
      <c r="P264" s="148"/>
      <c r="Q264" s="148"/>
      <c r="R264" s="148"/>
      <c r="S264" s="149"/>
      <c r="T264" s="149"/>
      <c r="U264" s="150"/>
      <c r="V264" s="149"/>
      <c r="W264" s="87"/>
    </row>
    <row r="265" spans="1:23" ht="21" customHeight="1" x14ac:dyDescent="0.25">
      <c r="A265" s="83"/>
      <c r="B265" s="83"/>
      <c r="C265" s="85"/>
      <c r="D265" s="175"/>
      <c r="E265" s="149"/>
      <c r="F265" s="176"/>
      <c r="G265" s="149"/>
      <c r="H265" s="176"/>
      <c r="I265" s="149"/>
      <c r="J265" s="149"/>
      <c r="K265" s="149"/>
      <c r="L265" s="148"/>
      <c r="M265" s="148"/>
      <c r="N265" s="148"/>
      <c r="O265" s="148"/>
      <c r="P265" s="148"/>
      <c r="Q265" s="148"/>
      <c r="R265" s="148"/>
      <c r="S265" s="149"/>
      <c r="T265" s="149"/>
      <c r="U265" s="150"/>
      <c r="V265" s="149"/>
      <c r="W265" s="87"/>
    </row>
    <row r="266" spans="1:23" ht="21" customHeight="1" x14ac:dyDescent="0.25">
      <c r="A266" s="83"/>
      <c r="B266" s="83"/>
      <c r="C266" s="85"/>
      <c r="D266" s="175"/>
      <c r="E266" s="149"/>
      <c r="F266" s="176"/>
      <c r="G266" s="149"/>
      <c r="H266" s="176"/>
      <c r="I266" s="149"/>
      <c r="J266" s="149"/>
      <c r="K266" s="149"/>
      <c r="L266" s="148"/>
      <c r="M266" s="148"/>
      <c r="N266" s="148"/>
      <c r="O266" s="148"/>
      <c r="P266" s="148"/>
      <c r="Q266" s="148"/>
      <c r="R266" s="148"/>
      <c r="S266" s="149"/>
      <c r="T266" s="149"/>
      <c r="U266" s="150"/>
      <c r="V266" s="149"/>
      <c r="W266" s="87"/>
    </row>
    <row r="267" spans="1:23" ht="21" customHeight="1" x14ac:dyDescent="0.25">
      <c r="A267" s="83"/>
      <c r="B267" s="83"/>
      <c r="C267" s="85"/>
      <c r="D267" s="175"/>
      <c r="E267" s="149"/>
      <c r="F267" s="176"/>
      <c r="G267" s="149"/>
      <c r="H267" s="176"/>
      <c r="I267" s="149"/>
      <c r="J267" s="149"/>
      <c r="K267" s="149"/>
      <c r="L267" s="148"/>
      <c r="M267" s="148"/>
      <c r="N267" s="148"/>
      <c r="O267" s="148"/>
      <c r="P267" s="148"/>
      <c r="Q267" s="148"/>
      <c r="R267" s="148"/>
      <c r="S267" s="149"/>
      <c r="T267" s="149"/>
      <c r="U267" s="150"/>
      <c r="V267" s="149"/>
      <c r="W267" s="87"/>
    </row>
    <row r="268" spans="1:23" ht="21" customHeight="1" x14ac:dyDescent="0.25">
      <c r="A268" s="83"/>
      <c r="B268" s="83"/>
      <c r="C268" s="85"/>
      <c r="D268" s="175"/>
      <c r="E268" s="149"/>
      <c r="F268" s="176"/>
      <c r="G268" s="149"/>
      <c r="H268" s="176"/>
      <c r="I268" s="149"/>
      <c r="J268" s="149"/>
      <c r="K268" s="149"/>
      <c r="L268" s="148"/>
      <c r="M268" s="148"/>
      <c r="N268" s="148"/>
      <c r="O268" s="148"/>
      <c r="P268" s="148"/>
      <c r="Q268" s="148"/>
      <c r="R268" s="148"/>
      <c r="S268" s="149"/>
      <c r="T268" s="149"/>
      <c r="U268" s="150"/>
      <c r="V268" s="149"/>
      <c r="W268" s="87"/>
    </row>
    <row r="269" spans="1:23" ht="21" customHeight="1" x14ac:dyDescent="0.25">
      <c r="A269" s="83"/>
      <c r="B269" s="83"/>
      <c r="C269" s="85"/>
      <c r="D269" s="175"/>
      <c r="E269" s="149"/>
      <c r="F269" s="176"/>
      <c r="G269" s="149"/>
      <c r="H269" s="176"/>
      <c r="I269" s="149"/>
      <c r="J269" s="149"/>
      <c r="K269" s="149"/>
      <c r="L269" s="148"/>
      <c r="M269" s="148"/>
      <c r="N269" s="148"/>
      <c r="O269" s="148"/>
      <c r="P269" s="148"/>
      <c r="Q269" s="148"/>
      <c r="R269" s="148"/>
      <c r="S269" s="149"/>
      <c r="T269" s="149"/>
      <c r="U269" s="150"/>
      <c r="V269" s="149"/>
      <c r="W269" s="87"/>
    </row>
    <row r="270" spans="1:23" ht="21" customHeight="1" x14ac:dyDescent="0.25">
      <c r="A270" s="83"/>
      <c r="B270" s="83"/>
      <c r="C270" s="85"/>
      <c r="D270" s="175"/>
      <c r="E270" s="149"/>
      <c r="F270" s="176"/>
      <c r="G270" s="149"/>
      <c r="H270" s="176"/>
      <c r="I270" s="149"/>
      <c r="J270" s="149"/>
      <c r="K270" s="149"/>
      <c r="L270" s="148"/>
      <c r="M270" s="148"/>
      <c r="N270" s="148"/>
      <c r="O270" s="148"/>
      <c r="P270" s="148"/>
      <c r="Q270" s="148"/>
      <c r="R270" s="148"/>
      <c r="S270" s="149"/>
      <c r="T270" s="149"/>
      <c r="U270" s="150"/>
      <c r="V270" s="149"/>
      <c r="W270" s="87"/>
    </row>
    <row r="271" spans="1:23" ht="21" customHeight="1" x14ac:dyDescent="0.25">
      <c r="A271" s="83"/>
      <c r="B271" s="83"/>
      <c r="C271" s="85"/>
      <c r="D271" s="175"/>
      <c r="E271" s="149"/>
      <c r="F271" s="176"/>
      <c r="G271" s="149"/>
      <c r="H271" s="176"/>
      <c r="I271" s="149"/>
      <c r="J271" s="149"/>
      <c r="K271" s="149"/>
      <c r="L271" s="148"/>
      <c r="M271" s="148"/>
      <c r="N271" s="148"/>
      <c r="O271" s="148"/>
      <c r="P271" s="148"/>
      <c r="Q271" s="148"/>
      <c r="R271" s="148"/>
      <c r="S271" s="149"/>
      <c r="T271" s="149"/>
      <c r="U271" s="150"/>
      <c r="V271" s="149"/>
      <c r="W271" s="87"/>
    </row>
    <row r="272" spans="1:23" ht="21" customHeight="1" x14ac:dyDescent="0.25">
      <c r="A272" s="83"/>
      <c r="B272" s="83"/>
      <c r="C272" s="85"/>
      <c r="D272" s="175"/>
      <c r="E272" s="149"/>
      <c r="F272" s="176"/>
      <c r="G272" s="149"/>
      <c r="H272" s="176"/>
      <c r="I272" s="149"/>
      <c r="J272" s="149"/>
      <c r="K272" s="149"/>
      <c r="L272" s="148"/>
      <c r="M272" s="148"/>
      <c r="N272" s="148"/>
      <c r="O272" s="148"/>
      <c r="P272" s="148"/>
      <c r="Q272" s="148"/>
      <c r="R272" s="148"/>
      <c r="S272" s="149"/>
      <c r="T272" s="149"/>
      <c r="U272" s="150"/>
      <c r="V272" s="149"/>
      <c r="W272" s="87"/>
    </row>
    <row r="273" spans="1:23" ht="21" customHeight="1" x14ac:dyDescent="0.25">
      <c r="A273" s="83"/>
      <c r="B273" s="83"/>
      <c r="C273" s="85"/>
      <c r="D273" s="175"/>
      <c r="E273" s="149"/>
      <c r="F273" s="176"/>
      <c r="G273" s="149"/>
      <c r="H273" s="176"/>
      <c r="I273" s="149"/>
      <c r="J273" s="149"/>
      <c r="K273" s="149"/>
      <c r="L273" s="148"/>
      <c r="M273" s="148"/>
      <c r="N273" s="148"/>
      <c r="O273" s="148"/>
      <c r="P273" s="148"/>
      <c r="Q273" s="148"/>
      <c r="R273" s="148"/>
      <c r="S273" s="149"/>
      <c r="T273" s="149"/>
      <c r="U273" s="150"/>
      <c r="V273" s="149"/>
      <c r="W273" s="87"/>
    </row>
    <row r="274" spans="1:23" ht="21" customHeight="1" x14ac:dyDescent="0.25">
      <c r="A274" s="83"/>
      <c r="B274" s="83"/>
      <c r="C274" s="85"/>
      <c r="D274" s="175"/>
      <c r="E274" s="149"/>
      <c r="F274" s="176"/>
      <c r="G274" s="149"/>
      <c r="H274" s="176"/>
      <c r="I274" s="149"/>
      <c r="J274" s="149"/>
      <c r="K274" s="149"/>
      <c r="L274" s="148"/>
      <c r="M274" s="148"/>
      <c r="N274" s="148"/>
      <c r="O274" s="148"/>
      <c r="P274" s="148"/>
      <c r="Q274" s="148"/>
      <c r="R274" s="148"/>
      <c r="S274" s="149"/>
      <c r="T274" s="149"/>
      <c r="U274" s="150"/>
      <c r="V274" s="149"/>
      <c r="W274" s="87"/>
    </row>
    <row r="275" spans="1:23" ht="21" customHeight="1" x14ac:dyDescent="0.25">
      <c r="A275" s="83"/>
      <c r="B275" s="83"/>
      <c r="C275" s="85"/>
      <c r="D275" s="175"/>
      <c r="E275" s="149"/>
      <c r="F275" s="176"/>
      <c r="G275" s="149"/>
      <c r="H275" s="176"/>
      <c r="I275" s="149"/>
      <c r="J275" s="149"/>
      <c r="K275" s="149"/>
      <c r="L275" s="148"/>
      <c r="M275" s="148"/>
      <c r="N275" s="148"/>
      <c r="O275" s="148"/>
      <c r="P275" s="148"/>
      <c r="Q275" s="148"/>
      <c r="R275" s="148"/>
      <c r="S275" s="149"/>
      <c r="T275" s="149"/>
      <c r="U275" s="150"/>
      <c r="V275" s="149"/>
      <c r="W275" s="87"/>
    </row>
    <row r="276" spans="1:23" ht="21" customHeight="1" x14ac:dyDescent="0.25">
      <c r="A276" s="83"/>
      <c r="B276" s="83"/>
      <c r="C276" s="85"/>
      <c r="D276" s="175"/>
      <c r="E276" s="149"/>
      <c r="F276" s="176"/>
      <c r="G276" s="149"/>
      <c r="H276" s="176"/>
      <c r="I276" s="149"/>
      <c r="J276" s="149"/>
      <c r="K276" s="149"/>
      <c r="L276" s="148"/>
      <c r="M276" s="148"/>
      <c r="N276" s="148"/>
      <c r="O276" s="148"/>
      <c r="P276" s="148"/>
      <c r="Q276" s="148"/>
      <c r="R276" s="148"/>
      <c r="S276" s="149"/>
      <c r="T276" s="149"/>
      <c r="U276" s="150"/>
      <c r="V276" s="149"/>
      <c r="W276" s="87"/>
    </row>
    <row r="277" spans="1:23" ht="21" customHeight="1" x14ac:dyDescent="0.25">
      <c r="A277" s="83"/>
      <c r="B277" s="83"/>
      <c r="C277" s="85"/>
      <c r="D277" s="175"/>
      <c r="E277" s="149"/>
      <c r="F277" s="176"/>
      <c r="G277" s="149"/>
      <c r="H277" s="176"/>
      <c r="I277" s="149"/>
      <c r="J277" s="149"/>
      <c r="K277" s="149"/>
      <c r="L277" s="148"/>
      <c r="M277" s="148"/>
      <c r="N277" s="148"/>
      <c r="O277" s="148"/>
      <c r="P277" s="148"/>
      <c r="Q277" s="148"/>
      <c r="R277" s="148"/>
      <c r="S277" s="149"/>
      <c r="T277" s="149"/>
      <c r="U277" s="150"/>
      <c r="V277" s="149"/>
      <c r="W277" s="87"/>
    </row>
    <row r="278" spans="1:23" ht="21" customHeight="1" x14ac:dyDescent="0.25">
      <c r="A278" s="83"/>
      <c r="B278" s="83"/>
      <c r="C278" s="85"/>
      <c r="D278" s="175"/>
      <c r="E278" s="149"/>
      <c r="F278" s="176"/>
      <c r="G278" s="149"/>
      <c r="H278" s="176"/>
      <c r="I278" s="149"/>
      <c r="J278" s="149"/>
      <c r="K278" s="149"/>
      <c r="L278" s="148"/>
      <c r="M278" s="148"/>
      <c r="N278" s="148"/>
      <c r="O278" s="148"/>
      <c r="P278" s="148"/>
      <c r="Q278" s="148"/>
      <c r="R278" s="148"/>
      <c r="S278" s="149"/>
      <c r="T278" s="149"/>
      <c r="U278" s="150"/>
      <c r="V278" s="149"/>
      <c r="W278" s="87"/>
    </row>
    <row r="279" spans="1:23" ht="21" customHeight="1" x14ac:dyDescent="0.25">
      <c r="A279" s="83"/>
      <c r="B279" s="83"/>
      <c r="C279" s="85"/>
      <c r="D279" s="175"/>
      <c r="E279" s="149"/>
      <c r="F279" s="176"/>
      <c r="G279" s="149"/>
      <c r="H279" s="176"/>
      <c r="I279" s="149"/>
      <c r="J279" s="149"/>
      <c r="K279" s="149"/>
      <c r="L279" s="148"/>
      <c r="M279" s="148"/>
      <c r="N279" s="148"/>
      <c r="O279" s="148"/>
      <c r="P279" s="148"/>
      <c r="Q279" s="148"/>
      <c r="R279" s="148"/>
      <c r="S279" s="149"/>
      <c r="T279" s="149"/>
      <c r="U279" s="150"/>
      <c r="V279" s="149"/>
      <c r="W279" s="87"/>
    </row>
    <row r="280" spans="1:23" ht="21" customHeight="1" x14ac:dyDescent="0.25">
      <c r="A280" s="83"/>
      <c r="B280" s="83"/>
      <c r="C280" s="85"/>
      <c r="D280" s="175"/>
      <c r="E280" s="149"/>
      <c r="F280" s="176"/>
      <c r="G280" s="149"/>
      <c r="H280" s="176"/>
      <c r="I280" s="149"/>
      <c r="J280" s="149"/>
      <c r="K280" s="149"/>
      <c r="L280" s="148"/>
      <c r="M280" s="148"/>
      <c r="N280" s="148"/>
      <c r="O280" s="148"/>
      <c r="P280" s="148"/>
      <c r="Q280" s="148"/>
      <c r="R280" s="148"/>
      <c r="S280" s="149"/>
      <c r="T280" s="149"/>
      <c r="U280" s="150"/>
      <c r="V280" s="149"/>
      <c r="W280" s="87"/>
    </row>
    <row r="281" spans="1:23" ht="21" customHeight="1" x14ac:dyDescent="0.25">
      <c r="A281" s="83"/>
      <c r="B281" s="83"/>
      <c r="C281" s="85"/>
      <c r="D281" s="175"/>
      <c r="E281" s="149"/>
      <c r="F281" s="176"/>
      <c r="G281" s="149"/>
      <c r="H281" s="176"/>
      <c r="I281" s="149"/>
      <c r="J281" s="149"/>
      <c r="K281" s="149"/>
      <c r="L281" s="148"/>
      <c r="M281" s="148"/>
      <c r="N281" s="148"/>
      <c r="O281" s="148"/>
      <c r="P281" s="148"/>
      <c r="Q281" s="148"/>
      <c r="R281" s="148"/>
      <c r="S281" s="149"/>
      <c r="T281" s="149"/>
      <c r="U281" s="150"/>
      <c r="V281" s="149"/>
      <c r="W281" s="87"/>
    </row>
    <row r="282" spans="1:23" ht="21" customHeight="1" x14ac:dyDescent="0.25">
      <c r="A282" s="83"/>
      <c r="B282" s="83"/>
      <c r="C282" s="85"/>
      <c r="D282" s="175"/>
      <c r="E282" s="149"/>
      <c r="F282" s="176"/>
      <c r="G282" s="149"/>
      <c r="H282" s="176"/>
      <c r="I282" s="149"/>
      <c r="J282" s="149"/>
      <c r="K282" s="149"/>
      <c r="L282" s="148"/>
      <c r="M282" s="148"/>
      <c r="N282" s="148"/>
      <c r="O282" s="148"/>
      <c r="P282" s="148"/>
      <c r="Q282" s="148"/>
      <c r="R282" s="148"/>
      <c r="S282" s="149"/>
      <c r="T282" s="149"/>
      <c r="U282" s="150"/>
      <c r="V282" s="149"/>
      <c r="W282" s="87"/>
    </row>
    <row r="283" spans="1:23" ht="21" customHeight="1" x14ac:dyDescent="0.25">
      <c r="A283" s="83"/>
      <c r="B283" s="83"/>
      <c r="C283" s="85"/>
      <c r="D283" s="175"/>
      <c r="E283" s="149"/>
      <c r="F283" s="176"/>
      <c r="G283" s="149"/>
      <c r="H283" s="176"/>
      <c r="I283" s="149"/>
      <c r="J283" s="149"/>
      <c r="K283" s="149"/>
      <c r="L283" s="148"/>
      <c r="M283" s="148"/>
      <c r="N283" s="148"/>
      <c r="O283" s="148"/>
      <c r="P283" s="148"/>
      <c r="Q283" s="148"/>
      <c r="R283" s="148"/>
      <c r="S283" s="149"/>
      <c r="T283" s="149"/>
      <c r="U283" s="150"/>
      <c r="V283" s="149"/>
      <c r="W283" s="87"/>
    </row>
    <row r="284" spans="1:23" ht="21" customHeight="1" x14ac:dyDescent="0.25">
      <c r="A284" s="83"/>
      <c r="B284" s="83"/>
      <c r="C284" s="85"/>
      <c r="D284" s="175"/>
      <c r="E284" s="149"/>
      <c r="F284" s="176"/>
      <c r="G284" s="149"/>
      <c r="H284" s="176"/>
      <c r="I284" s="149"/>
      <c r="J284" s="149"/>
      <c r="K284" s="149"/>
      <c r="L284" s="148"/>
      <c r="M284" s="148"/>
      <c r="N284" s="148"/>
      <c r="O284" s="148"/>
      <c r="P284" s="148"/>
      <c r="Q284" s="148"/>
      <c r="R284" s="148"/>
      <c r="S284" s="149"/>
      <c r="T284" s="149"/>
      <c r="U284" s="150"/>
      <c r="V284" s="149"/>
      <c r="W284" s="87"/>
    </row>
    <row r="285" spans="1:23" ht="21" customHeight="1" x14ac:dyDescent="0.25">
      <c r="A285" s="83"/>
      <c r="B285" s="83"/>
      <c r="C285" s="85"/>
      <c r="D285" s="175"/>
      <c r="E285" s="149"/>
      <c r="F285" s="176"/>
      <c r="G285" s="149"/>
      <c r="H285" s="176"/>
      <c r="I285" s="149"/>
      <c r="J285" s="149"/>
      <c r="K285" s="149"/>
      <c r="L285" s="148"/>
      <c r="M285" s="148"/>
      <c r="N285" s="148"/>
      <c r="O285" s="148"/>
      <c r="P285" s="148"/>
      <c r="Q285" s="148"/>
      <c r="R285" s="148"/>
      <c r="S285" s="149"/>
      <c r="T285" s="149"/>
      <c r="U285" s="150"/>
      <c r="V285" s="149"/>
      <c r="W285" s="87"/>
    </row>
    <row r="286" spans="1:23" ht="21" customHeight="1" x14ac:dyDescent="0.25">
      <c r="A286" s="83"/>
      <c r="B286" s="83"/>
      <c r="C286" s="85"/>
      <c r="D286" s="175"/>
      <c r="E286" s="149"/>
      <c r="F286" s="176"/>
      <c r="G286" s="149"/>
      <c r="H286" s="176"/>
      <c r="I286" s="149"/>
      <c r="J286" s="149"/>
      <c r="K286" s="149"/>
      <c r="L286" s="148"/>
      <c r="M286" s="148"/>
      <c r="N286" s="148"/>
      <c r="O286" s="148"/>
      <c r="P286" s="148"/>
      <c r="Q286" s="148"/>
      <c r="R286" s="148"/>
      <c r="S286" s="149"/>
      <c r="T286" s="149"/>
      <c r="U286" s="150"/>
      <c r="V286" s="149"/>
      <c r="W286" s="87"/>
    </row>
    <row r="287" spans="1:23" ht="21" customHeight="1" x14ac:dyDescent="0.25">
      <c r="A287" s="83"/>
      <c r="B287" s="83"/>
      <c r="C287" s="85"/>
      <c r="D287" s="175"/>
      <c r="E287" s="149"/>
      <c r="F287" s="176"/>
      <c r="G287" s="149"/>
      <c r="H287" s="176"/>
      <c r="I287" s="149"/>
      <c r="J287" s="149"/>
      <c r="K287" s="149"/>
      <c r="L287" s="148"/>
      <c r="M287" s="148"/>
      <c r="N287" s="148"/>
      <c r="O287" s="148"/>
      <c r="P287" s="148"/>
      <c r="Q287" s="148"/>
      <c r="R287" s="148"/>
      <c r="S287" s="149"/>
      <c r="T287" s="149"/>
      <c r="U287" s="150"/>
      <c r="V287" s="149"/>
      <c r="W287" s="87"/>
    </row>
    <row r="288" spans="1:23" ht="21" customHeight="1" x14ac:dyDescent="0.25">
      <c r="A288" s="83"/>
      <c r="B288" s="83"/>
      <c r="C288" s="85"/>
      <c r="D288" s="175"/>
      <c r="E288" s="149"/>
      <c r="F288" s="176"/>
      <c r="G288" s="149"/>
      <c r="H288" s="176"/>
      <c r="I288" s="149"/>
      <c r="J288" s="149"/>
      <c r="K288" s="149"/>
      <c r="L288" s="148"/>
      <c r="M288" s="148"/>
      <c r="N288" s="148"/>
      <c r="O288" s="148"/>
      <c r="P288" s="148"/>
      <c r="Q288" s="148"/>
      <c r="R288" s="148"/>
      <c r="S288" s="149"/>
      <c r="T288" s="149"/>
      <c r="U288" s="150"/>
      <c r="V288" s="149"/>
      <c r="W288" s="87"/>
    </row>
    <row r="289" spans="1:23" ht="21" customHeight="1" x14ac:dyDescent="0.25">
      <c r="A289" s="83"/>
      <c r="B289" s="83"/>
      <c r="C289" s="85"/>
      <c r="D289" s="175"/>
      <c r="E289" s="149"/>
      <c r="F289" s="176"/>
      <c r="G289" s="149"/>
      <c r="H289" s="176"/>
      <c r="I289" s="149"/>
      <c r="J289" s="149"/>
      <c r="K289" s="149"/>
      <c r="L289" s="148"/>
      <c r="M289" s="148"/>
      <c r="N289" s="148"/>
      <c r="O289" s="148"/>
      <c r="P289" s="148"/>
      <c r="Q289" s="148"/>
      <c r="R289" s="148"/>
      <c r="S289" s="149"/>
      <c r="T289" s="149"/>
      <c r="U289" s="150"/>
      <c r="V289" s="149"/>
      <c r="W289" s="87"/>
    </row>
    <row r="290" spans="1:23" ht="21" customHeight="1" x14ac:dyDescent="0.25">
      <c r="A290" s="83"/>
      <c r="B290" s="83"/>
      <c r="C290" s="85"/>
      <c r="D290" s="175"/>
      <c r="E290" s="149"/>
      <c r="F290" s="176"/>
      <c r="G290" s="149"/>
      <c r="H290" s="176"/>
      <c r="I290" s="149"/>
      <c r="J290" s="149"/>
      <c r="K290" s="149"/>
      <c r="L290" s="148"/>
      <c r="M290" s="148"/>
      <c r="N290" s="148"/>
      <c r="O290" s="148"/>
      <c r="P290" s="148"/>
      <c r="Q290" s="148"/>
      <c r="R290" s="148"/>
      <c r="S290" s="149"/>
      <c r="T290" s="149"/>
      <c r="U290" s="150"/>
      <c r="V290" s="149"/>
      <c r="W290" s="87"/>
    </row>
    <row r="291" spans="1:23" ht="21" customHeight="1" x14ac:dyDescent="0.25">
      <c r="A291" s="83"/>
      <c r="B291" s="83"/>
      <c r="C291" s="85"/>
      <c r="D291" s="175"/>
      <c r="E291" s="149"/>
      <c r="F291" s="176"/>
      <c r="G291" s="149"/>
      <c r="H291" s="176"/>
      <c r="I291" s="149"/>
      <c r="J291" s="149"/>
      <c r="K291" s="149"/>
      <c r="L291" s="148"/>
      <c r="M291" s="148"/>
      <c r="N291" s="148"/>
      <c r="O291" s="148"/>
      <c r="P291" s="148"/>
      <c r="Q291" s="148"/>
      <c r="R291" s="148"/>
      <c r="S291" s="149"/>
      <c r="T291" s="149"/>
      <c r="U291" s="150"/>
      <c r="V291" s="149"/>
      <c r="W291" s="87"/>
    </row>
    <row r="292" spans="1:23" ht="21" customHeight="1" x14ac:dyDescent="0.25">
      <c r="A292" s="83"/>
      <c r="B292" s="83"/>
      <c r="C292" s="85"/>
      <c r="D292" s="175"/>
      <c r="E292" s="149"/>
      <c r="F292" s="176"/>
      <c r="G292" s="149"/>
      <c r="H292" s="176"/>
      <c r="I292" s="149"/>
      <c r="J292" s="149"/>
      <c r="K292" s="149"/>
      <c r="L292" s="148"/>
      <c r="M292" s="148"/>
      <c r="N292" s="148"/>
      <c r="O292" s="148"/>
      <c r="P292" s="148"/>
      <c r="Q292" s="148"/>
      <c r="R292" s="148"/>
      <c r="S292" s="149"/>
      <c r="T292" s="149"/>
      <c r="U292" s="150"/>
      <c r="V292" s="149"/>
      <c r="W292" s="87"/>
    </row>
    <row r="293" spans="1:23" ht="21" customHeight="1" x14ac:dyDescent="0.25">
      <c r="A293" s="83"/>
      <c r="B293" s="83"/>
      <c r="C293" s="85"/>
      <c r="D293" s="175"/>
      <c r="E293" s="149"/>
      <c r="F293" s="176"/>
      <c r="G293" s="149"/>
      <c r="H293" s="176"/>
      <c r="I293" s="149"/>
      <c r="J293" s="149"/>
      <c r="K293" s="149"/>
      <c r="L293" s="148"/>
      <c r="M293" s="148"/>
      <c r="N293" s="148"/>
      <c r="O293" s="148"/>
      <c r="P293" s="148"/>
      <c r="Q293" s="148"/>
      <c r="R293" s="148"/>
      <c r="S293" s="149"/>
      <c r="T293" s="149"/>
      <c r="U293" s="150"/>
      <c r="V293" s="149"/>
      <c r="W293" s="87"/>
    </row>
    <row r="294" spans="1:23" ht="21" customHeight="1" x14ac:dyDescent="0.25">
      <c r="A294" s="83"/>
      <c r="B294" s="83"/>
      <c r="C294" s="85"/>
      <c r="D294" s="175"/>
      <c r="E294" s="149"/>
      <c r="F294" s="176"/>
      <c r="G294" s="149"/>
      <c r="H294" s="176"/>
      <c r="I294" s="149"/>
      <c r="J294" s="149"/>
      <c r="K294" s="149"/>
      <c r="L294" s="148"/>
      <c r="M294" s="148"/>
      <c r="N294" s="148"/>
      <c r="O294" s="148"/>
      <c r="P294" s="148"/>
      <c r="Q294" s="148"/>
      <c r="R294" s="148"/>
      <c r="S294" s="149"/>
      <c r="T294" s="149"/>
      <c r="U294" s="150"/>
      <c r="V294" s="149"/>
      <c r="W294" s="87"/>
    </row>
    <row r="295" spans="1:23" ht="21" customHeight="1" x14ac:dyDescent="0.25">
      <c r="A295" s="83"/>
      <c r="B295" s="83"/>
      <c r="C295" s="85"/>
      <c r="D295" s="175"/>
      <c r="E295" s="149"/>
      <c r="F295" s="176"/>
      <c r="G295" s="149"/>
      <c r="H295" s="176"/>
      <c r="I295" s="149"/>
      <c r="J295" s="149"/>
      <c r="K295" s="149"/>
      <c r="L295" s="148"/>
      <c r="M295" s="148"/>
      <c r="N295" s="148"/>
      <c r="O295" s="148"/>
      <c r="P295" s="148"/>
      <c r="Q295" s="148"/>
      <c r="R295" s="148"/>
      <c r="S295" s="149"/>
      <c r="T295" s="149"/>
      <c r="U295" s="150"/>
      <c r="V295" s="149"/>
      <c r="W295" s="87"/>
    </row>
    <row r="296" spans="1:23" ht="21" customHeight="1" x14ac:dyDescent="0.25">
      <c r="A296" s="83"/>
      <c r="B296" s="83"/>
      <c r="C296" s="85"/>
      <c r="D296" s="175"/>
      <c r="E296" s="149"/>
      <c r="F296" s="176"/>
      <c r="G296" s="149"/>
      <c r="H296" s="176"/>
      <c r="I296" s="149"/>
      <c r="J296" s="149"/>
      <c r="K296" s="149"/>
      <c r="L296" s="148"/>
      <c r="M296" s="148"/>
      <c r="N296" s="148"/>
      <c r="O296" s="148"/>
      <c r="P296" s="148"/>
      <c r="Q296" s="148"/>
      <c r="R296" s="148"/>
      <c r="S296" s="149"/>
      <c r="T296" s="149"/>
      <c r="U296" s="150"/>
      <c r="V296" s="149"/>
      <c r="W296" s="87"/>
    </row>
    <row r="297" spans="1:23" ht="21" customHeight="1" x14ac:dyDescent="0.25">
      <c r="A297" s="83"/>
      <c r="B297" s="83"/>
      <c r="C297" s="85"/>
      <c r="D297" s="175"/>
      <c r="E297" s="149"/>
      <c r="F297" s="176"/>
      <c r="G297" s="149"/>
      <c r="H297" s="176"/>
      <c r="I297" s="149"/>
      <c r="J297" s="149"/>
      <c r="K297" s="149"/>
      <c r="L297" s="148"/>
      <c r="M297" s="148"/>
      <c r="N297" s="148"/>
      <c r="O297" s="148"/>
      <c r="P297" s="148"/>
      <c r="Q297" s="148"/>
      <c r="R297" s="148"/>
      <c r="S297" s="149"/>
      <c r="T297" s="149"/>
      <c r="U297" s="150"/>
      <c r="V297" s="149"/>
      <c r="W297" s="87"/>
    </row>
    <row r="298" spans="1:23" ht="21" customHeight="1" x14ac:dyDescent="0.25">
      <c r="A298" s="83"/>
      <c r="B298" s="83"/>
      <c r="C298" s="85"/>
      <c r="D298" s="175"/>
      <c r="E298" s="149"/>
      <c r="F298" s="176"/>
      <c r="G298" s="149"/>
      <c r="H298" s="176"/>
      <c r="I298" s="149"/>
      <c r="J298" s="149"/>
      <c r="K298" s="149"/>
      <c r="L298" s="148"/>
      <c r="M298" s="148"/>
      <c r="N298" s="148"/>
      <c r="O298" s="148"/>
      <c r="P298" s="148"/>
      <c r="Q298" s="148"/>
      <c r="R298" s="148"/>
      <c r="S298" s="149"/>
      <c r="T298" s="149"/>
      <c r="U298" s="150"/>
      <c r="V298" s="149"/>
      <c r="W298" s="87"/>
    </row>
    <row r="299" spans="1:23" ht="21" customHeight="1" x14ac:dyDescent="0.25">
      <c r="A299" s="83"/>
      <c r="B299" s="83"/>
      <c r="C299" s="85"/>
      <c r="D299" s="175"/>
      <c r="E299" s="149"/>
      <c r="F299" s="176"/>
      <c r="G299" s="149"/>
      <c r="H299" s="176"/>
      <c r="I299" s="149"/>
      <c r="J299" s="149"/>
      <c r="K299" s="149"/>
      <c r="L299" s="148"/>
      <c r="M299" s="148"/>
      <c r="N299" s="148"/>
      <c r="O299" s="148"/>
      <c r="P299" s="148"/>
      <c r="Q299" s="148"/>
      <c r="R299" s="148"/>
      <c r="S299" s="149"/>
      <c r="T299" s="149"/>
      <c r="U299" s="150"/>
      <c r="V299" s="149"/>
      <c r="W299" s="87"/>
    </row>
    <row r="300" spans="1:23" ht="21" customHeight="1" x14ac:dyDescent="0.25">
      <c r="A300" s="83"/>
      <c r="B300" s="83"/>
      <c r="C300" s="85"/>
      <c r="D300" s="175"/>
      <c r="E300" s="149"/>
      <c r="F300" s="176"/>
      <c r="G300" s="149"/>
      <c r="H300" s="176"/>
      <c r="I300" s="149"/>
      <c r="J300" s="149"/>
      <c r="K300" s="149"/>
      <c r="L300" s="148"/>
      <c r="M300" s="148"/>
      <c r="N300" s="148"/>
      <c r="O300" s="148"/>
      <c r="P300" s="148"/>
      <c r="Q300" s="148"/>
      <c r="R300" s="148"/>
      <c r="S300" s="149"/>
      <c r="T300" s="149"/>
      <c r="U300" s="150"/>
      <c r="V300" s="149"/>
      <c r="W300" s="87"/>
    </row>
    <row r="301" spans="1:23" ht="21" customHeight="1" x14ac:dyDescent="0.25">
      <c r="A301" s="83"/>
      <c r="B301" s="83"/>
      <c r="C301" s="85"/>
      <c r="D301" s="175"/>
      <c r="E301" s="149"/>
      <c r="F301" s="176"/>
      <c r="G301" s="149"/>
      <c r="H301" s="176"/>
      <c r="I301" s="149"/>
      <c r="J301" s="149"/>
      <c r="K301" s="149"/>
      <c r="L301" s="148"/>
      <c r="M301" s="148"/>
      <c r="N301" s="148"/>
      <c r="O301" s="148"/>
      <c r="P301" s="148"/>
      <c r="Q301" s="148"/>
      <c r="R301" s="148"/>
      <c r="S301" s="149"/>
      <c r="T301" s="149"/>
      <c r="U301" s="150"/>
      <c r="V301" s="149"/>
      <c r="W301" s="87"/>
    </row>
    <row r="302" spans="1:23" ht="21" customHeight="1" x14ac:dyDescent="0.25">
      <c r="A302" s="83"/>
      <c r="B302" s="83"/>
      <c r="C302" s="85"/>
      <c r="D302" s="175"/>
      <c r="E302" s="149"/>
      <c r="F302" s="176"/>
      <c r="G302" s="149"/>
      <c r="H302" s="176"/>
      <c r="I302" s="149"/>
      <c r="J302" s="149"/>
      <c r="K302" s="149"/>
      <c r="L302" s="148"/>
      <c r="M302" s="148"/>
      <c r="N302" s="148"/>
      <c r="O302" s="148"/>
      <c r="P302" s="148"/>
      <c r="Q302" s="148"/>
      <c r="R302" s="148"/>
      <c r="S302" s="149"/>
      <c r="T302" s="149"/>
      <c r="U302" s="150"/>
      <c r="V302" s="149"/>
      <c r="W302" s="87"/>
    </row>
    <row r="303" spans="1:23" ht="21" customHeight="1" x14ac:dyDescent="0.25">
      <c r="A303" s="83"/>
      <c r="B303" s="83"/>
      <c r="C303" s="85"/>
      <c r="D303" s="175"/>
      <c r="E303" s="149"/>
      <c r="F303" s="176"/>
      <c r="G303" s="149"/>
      <c r="H303" s="176"/>
      <c r="I303" s="149"/>
      <c r="J303" s="149"/>
      <c r="K303" s="149"/>
      <c r="L303" s="148"/>
      <c r="M303" s="148"/>
      <c r="N303" s="148"/>
      <c r="O303" s="148"/>
      <c r="P303" s="148"/>
      <c r="Q303" s="148"/>
      <c r="R303" s="148"/>
      <c r="S303" s="149"/>
      <c r="T303" s="149"/>
      <c r="U303" s="150"/>
      <c r="V303" s="149"/>
      <c r="W303" s="87"/>
    </row>
    <row r="304" spans="1:23" ht="21" customHeight="1" x14ac:dyDescent="0.25">
      <c r="A304" s="83"/>
      <c r="B304" s="83"/>
      <c r="C304" s="85"/>
      <c r="D304" s="175"/>
      <c r="E304" s="149"/>
      <c r="F304" s="176"/>
      <c r="G304" s="149"/>
      <c r="H304" s="176"/>
      <c r="I304" s="149"/>
      <c r="J304" s="149"/>
      <c r="K304" s="149"/>
      <c r="L304" s="148"/>
      <c r="M304" s="148"/>
      <c r="N304" s="148"/>
      <c r="O304" s="148"/>
      <c r="P304" s="148"/>
      <c r="Q304" s="148"/>
      <c r="R304" s="148"/>
      <c r="S304" s="149"/>
      <c r="T304" s="149"/>
      <c r="U304" s="150"/>
      <c r="V304" s="149"/>
      <c r="W304" s="87"/>
    </row>
    <row r="305" spans="1:23" ht="21" customHeight="1" x14ac:dyDescent="0.25">
      <c r="A305" s="83"/>
      <c r="B305" s="83"/>
      <c r="C305" s="85"/>
      <c r="D305" s="175"/>
      <c r="E305" s="149"/>
      <c r="F305" s="176"/>
      <c r="G305" s="149"/>
      <c r="H305" s="176"/>
      <c r="I305" s="149"/>
      <c r="J305" s="149"/>
      <c r="K305" s="149"/>
      <c r="L305" s="148"/>
      <c r="M305" s="148"/>
      <c r="N305" s="148"/>
      <c r="O305" s="148"/>
      <c r="P305" s="148"/>
      <c r="Q305" s="148"/>
      <c r="R305" s="148"/>
      <c r="S305" s="149"/>
      <c r="T305" s="149"/>
      <c r="U305" s="150"/>
      <c r="V305" s="149"/>
      <c r="W305" s="87"/>
    </row>
    <row r="306" spans="1:23" ht="21" customHeight="1" x14ac:dyDescent="0.25">
      <c r="A306" s="83"/>
      <c r="B306" s="83"/>
      <c r="C306" s="85"/>
      <c r="D306" s="175"/>
      <c r="E306" s="149"/>
      <c r="F306" s="176"/>
      <c r="G306" s="149"/>
      <c r="H306" s="176"/>
      <c r="I306" s="149"/>
      <c r="J306" s="149"/>
      <c r="K306" s="149"/>
      <c r="L306" s="148"/>
      <c r="M306" s="148"/>
      <c r="N306" s="148"/>
      <c r="O306" s="148"/>
      <c r="P306" s="148"/>
      <c r="Q306" s="148"/>
      <c r="R306" s="148"/>
      <c r="S306" s="149"/>
      <c r="T306" s="149"/>
      <c r="U306" s="150"/>
      <c r="V306" s="149"/>
      <c r="W306" s="87"/>
    </row>
    <row r="307" spans="1:23" ht="21" customHeight="1" x14ac:dyDescent="0.25">
      <c r="A307" s="83"/>
      <c r="B307" s="83"/>
      <c r="C307" s="85"/>
      <c r="D307" s="175"/>
      <c r="E307" s="149"/>
      <c r="F307" s="176"/>
      <c r="G307" s="149"/>
      <c r="H307" s="176"/>
      <c r="I307" s="149"/>
      <c r="J307" s="149"/>
      <c r="K307" s="149"/>
      <c r="L307" s="148"/>
      <c r="M307" s="148"/>
      <c r="N307" s="148"/>
      <c r="O307" s="148"/>
      <c r="P307" s="148"/>
      <c r="Q307" s="148"/>
      <c r="R307" s="148"/>
      <c r="S307" s="149"/>
      <c r="T307" s="149"/>
      <c r="U307" s="150"/>
      <c r="V307" s="149"/>
      <c r="W307" s="87"/>
    </row>
    <row r="308" spans="1:23" ht="21" customHeight="1" x14ac:dyDescent="0.25">
      <c r="A308" s="83"/>
      <c r="B308" s="83"/>
      <c r="C308" s="85"/>
      <c r="D308" s="175"/>
      <c r="E308" s="149"/>
      <c r="F308" s="176"/>
      <c r="G308" s="149"/>
      <c r="H308" s="176"/>
      <c r="I308" s="149"/>
      <c r="J308" s="149"/>
      <c r="K308" s="149"/>
      <c r="L308" s="148"/>
      <c r="M308" s="148"/>
      <c r="N308" s="148"/>
      <c r="O308" s="148"/>
      <c r="P308" s="148"/>
      <c r="Q308" s="148"/>
      <c r="R308" s="148"/>
      <c r="S308" s="149"/>
      <c r="T308" s="149"/>
      <c r="U308" s="150"/>
      <c r="V308" s="149"/>
      <c r="W308" s="87"/>
    </row>
    <row r="309" spans="1:23" ht="21" customHeight="1" x14ac:dyDescent="0.25">
      <c r="A309" s="83"/>
      <c r="B309" s="83"/>
      <c r="C309" s="85"/>
      <c r="D309" s="175"/>
      <c r="E309" s="149"/>
      <c r="F309" s="176"/>
      <c r="G309" s="149"/>
      <c r="H309" s="176"/>
      <c r="I309" s="149"/>
      <c r="J309" s="149"/>
      <c r="K309" s="149"/>
      <c r="L309" s="148"/>
      <c r="M309" s="148"/>
      <c r="N309" s="148"/>
      <c r="O309" s="148"/>
      <c r="P309" s="148"/>
      <c r="Q309" s="148"/>
      <c r="R309" s="148"/>
      <c r="S309" s="149"/>
      <c r="T309" s="149"/>
      <c r="U309" s="150"/>
      <c r="V309" s="149"/>
      <c r="W309" s="87"/>
    </row>
    <row r="310" spans="1:23" ht="21" customHeight="1" x14ac:dyDescent="0.25">
      <c r="A310" s="83"/>
      <c r="B310" s="83"/>
      <c r="C310" s="85"/>
      <c r="D310" s="175"/>
      <c r="E310" s="149"/>
      <c r="F310" s="176"/>
      <c r="G310" s="149"/>
      <c r="H310" s="176"/>
      <c r="I310" s="149"/>
      <c r="J310" s="149"/>
      <c r="K310" s="149"/>
      <c r="L310" s="148"/>
      <c r="M310" s="148"/>
      <c r="N310" s="148"/>
      <c r="O310" s="148"/>
      <c r="P310" s="148"/>
      <c r="Q310" s="148"/>
      <c r="R310" s="148"/>
      <c r="S310" s="149"/>
      <c r="T310" s="149"/>
      <c r="U310" s="150"/>
      <c r="V310" s="149"/>
      <c r="W310" s="87"/>
    </row>
    <row r="311" spans="1:23" ht="21" customHeight="1" x14ac:dyDescent="0.25">
      <c r="A311" s="83"/>
      <c r="B311" s="83"/>
      <c r="C311" s="85"/>
      <c r="D311" s="175"/>
      <c r="E311" s="149"/>
      <c r="F311" s="176"/>
      <c r="G311" s="149"/>
      <c r="H311" s="176"/>
      <c r="I311" s="149"/>
      <c r="J311" s="149"/>
      <c r="K311" s="149"/>
      <c r="L311" s="148"/>
      <c r="M311" s="148"/>
      <c r="N311" s="148"/>
      <c r="O311" s="148"/>
      <c r="P311" s="148"/>
      <c r="Q311" s="148"/>
      <c r="R311" s="148"/>
      <c r="S311" s="149"/>
      <c r="T311" s="149"/>
      <c r="U311" s="150"/>
      <c r="V311" s="149"/>
      <c r="W311" s="87"/>
    </row>
    <row r="312" spans="1:23" ht="21" customHeight="1" x14ac:dyDescent="0.25">
      <c r="A312" s="83"/>
      <c r="B312" s="83"/>
      <c r="C312" s="85"/>
      <c r="D312" s="175"/>
      <c r="E312" s="149"/>
      <c r="F312" s="176"/>
      <c r="G312" s="149"/>
      <c r="H312" s="176"/>
      <c r="I312" s="149"/>
      <c r="J312" s="149"/>
      <c r="K312" s="149"/>
      <c r="L312" s="148"/>
      <c r="M312" s="148"/>
      <c r="N312" s="148"/>
      <c r="O312" s="148"/>
      <c r="P312" s="148"/>
      <c r="Q312" s="148"/>
      <c r="R312" s="148"/>
      <c r="S312" s="149"/>
      <c r="T312" s="149"/>
      <c r="U312" s="150"/>
      <c r="V312" s="149"/>
      <c r="W312" s="87"/>
    </row>
    <row r="313" spans="1:23" ht="21" customHeight="1" x14ac:dyDescent="0.25">
      <c r="A313" s="83"/>
      <c r="B313" s="83"/>
      <c r="C313" s="85"/>
      <c r="D313" s="175"/>
      <c r="E313" s="149"/>
      <c r="F313" s="176"/>
      <c r="G313" s="149"/>
      <c r="H313" s="176"/>
      <c r="I313" s="149"/>
      <c r="J313" s="149"/>
      <c r="K313" s="149"/>
      <c r="L313" s="148"/>
      <c r="M313" s="148"/>
      <c r="N313" s="148"/>
      <c r="O313" s="148"/>
      <c r="P313" s="148"/>
      <c r="Q313" s="148"/>
      <c r="R313" s="148"/>
      <c r="S313" s="149"/>
      <c r="T313" s="149"/>
      <c r="U313" s="150"/>
      <c r="V313" s="149"/>
      <c r="W313" s="87"/>
    </row>
    <row r="314" spans="1:23" ht="21" customHeight="1" x14ac:dyDescent="0.25">
      <c r="A314" s="83"/>
      <c r="B314" s="83"/>
      <c r="C314" s="85"/>
      <c r="D314" s="175"/>
      <c r="E314" s="149"/>
      <c r="F314" s="176"/>
      <c r="G314" s="149"/>
      <c r="H314" s="176"/>
      <c r="I314" s="149"/>
      <c r="J314" s="149"/>
      <c r="K314" s="149"/>
      <c r="L314" s="148"/>
      <c r="M314" s="148"/>
      <c r="N314" s="148"/>
      <c r="O314" s="148"/>
      <c r="P314" s="148"/>
      <c r="Q314" s="148"/>
      <c r="R314" s="148"/>
      <c r="S314" s="149"/>
      <c r="T314" s="149"/>
      <c r="U314" s="150"/>
      <c r="V314" s="149"/>
      <c r="W314" s="87"/>
    </row>
    <row r="315" spans="1:23" ht="21" customHeight="1" x14ac:dyDescent="0.25">
      <c r="A315" s="83"/>
      <c r="B315" s="83"/>
      <c r="C315" s="85"/>
      <c r="D315" s="175"/>
      <c r="E315" s="149"/>
      <c r="F315" s="176"/>
      <c r="G315" s="149"/>
      <c r="H315" s="176"/>
      <c r="I315" s="149"/>
      <c r="J315" s="149"/>
      <c r="K315" s="149"/>
      <c r="L315" s="148"/>
      <c r="M315" s="148"/>
      <c r="N315" s="148"/>
      <c r="O315" s="148"/>
      <c r="P315" s="148"/>
      <c r="Q315" s="148"/>
      <c r="R315" s="148"/>
      <c r="S315" s="149"/>
      <c r="T315" s="149"/>
      <c r="U315" s="150"/>
      <c r="V315" s="149"/>
      <c r="W315" s="87"/>
    </row>
    <row r="316" spans="1:23" ht="21" customHeight="1" x14ac:dyDescent="0.25">
      <c r="A316" s="83"/>
      <c r="B316" s="83"/>
      <c r="C316" s="85"/>
      <c r="D316" s="175"/>
      <c r="E316" s="149"/>
      <c r="F316" s="176"/>
      <c r="G316" s="149"/>
      <c r="H316" s="176"/>
      <c r="I316" s="149"/>
      <c r="J316" s="149"/>
      <c r="K316" s="149"/>
      <c r="L316" s="148"/>
      <c r="M316" s="148"/>
      <c r="N316" s="148"/>
      <c r="O316" s="148"/>
      <c r="P316" s="148"/>
      <c r="Q316" s="148"/>
      <c r="R316" s="148"/>
      <c r="S316" s="149"/>
      <c r="T316" s="149"/>
      <c r="U316" s="150"/>
      <c r="V316" s="149"/>
      <c r="W316" s="87"/>
    </row>
    <row r="317" spans="1:23" ht="21" customHeight="1" x14ac:dyDescent="0.25">
      <c r="A317" s="83"/>
      <c r="B317" s="83"/>
      <c r="C317" s="85"/>
      <c r="D317" s="175"/>
      <c r="E317" s="149"/>
      <c r="F317" s="176"/>
      <c r="G317" s="149"/>
      <c r="H317" s="176"/>
      <c r="I317" s="149"/>
      <c r="J317" s="149"/>
      <c r="K317" s="149"/>
      <c r="L317" s="148"/>
      <c r="M317" s="148"/>
      <c r="N317" s="148"/>
      <c r="O317" s="148"/>
      <c r="P317" s="148"/>
      <c r="Q317" s="148"/>
      <c r="R317" s="148"/>
      <c r="S317" s="149"/>
      <c r="T317" s="149"/>
      <c r="U317" s="150"/>
      <c r="V317" s="149"/>
      <c r="W317" s="87"/>
    </row>
    <row r="318" spans="1:23" ht="21" customHeight="1" x14ac:dyDescent="0.25">
      <c r="A318" s="83"/>
      <c r="B318" s="83"/>
      <c r="C318" s="85"/>
      <c r="D318" s="175"/>
      <c r="E318" s="149"/>
      <c r="F318" s="176"/>
      <c r="G318" s="149"/>
      <c r="H318" s="176"/>
      <c r="I318" s="149"/>
      <c r="J318" s="149"/>
      <c r="K318" s="149"/>
      <c r="L318" s="148"/>
      <c r="M318" s="148"/>
      <c r="N318" s="148"/>
      <c r="O318" s="148"/>
      <c r="P318" s="148"/>
      <c r="Q318" s="148"/>
      <c r="R318" s="148"/>
      <c r="S318" s="149"/>
      <c r="T318" s="149"/>
      <c r="U318" s="150"/>
      <c r="V318" s="149"/>
      <c r="W318" s="87"/>
    </row>
    <row r="319" spans="1:23" ht="21" customHeight="1" x14ac:dyDescent="0.25">
      <c r="A319" s="83"/>
      <c r="B319" s="83"/>
      <c r="C319" s="85"/>
      <c r="D319" s="175"/>
      <c r="E319" s="149"/>
      <c r="F319" s="176"/>
      <c r="G319" s="149"/>
      <c r="H319" s="176"/>
      <c r="I319" s="149"/>
      <c r="J319" s="149"/>
      <c r="K319" s="149"/>
      <c r="L319" s="148"/>
      <c r="M319" s="148"/>
      <c r="N319" s="148"/>
      <c r="O319" s="148"/>
      <c r="P319" s="148"/>
      <c r="Q319" s="148"/>
      <c r="R319" s="148"/>
      <c r="S319" s="149"/>
      <c r="T319" s="149"/>
      <c r="U319" s="150"/>
      <c r="V319" s="149"/>
      <c r="W319" s="87"/>
    </row>
    <row r="320" spans="1:23" ht="21" customHeight="1" x14ac:dyDescent="0.25">
      <c r="A320" s="83"/>
      <c r="B320" s="83"/>
      <c r="C320" s="85"/>
      <c r="D320" s="175"/>
      <c r="E320" s="149"/>
      <c r="F320" s="176"/>
      <c r="G320" s="149"/>
      <c r="H320" s="176"/>
      <c r="I320" s="149"/>
      <c r="J320" s="149"/>
      <c r="K320" s="149"/>
      <c r="L320" s="148"/>
      <c r="M320" s="148"/>
      <c r="N320" s="148"/>
      <c r="O320" s="148"/>
      <c r="P320" s="148"/>
      <c r="Q320" s="148"/>
      <c r="R320" s="148"/>
      <c r="S320" s="149"/>
      <c r="T320" s="149"/>
      <c r="U320" s="150"/>
      <c r="V320" s="149"/>
      <c r="W320" s="87"/>
    </row>
    <row r="321" spans="1:23" ht="21" customHeight="1" x14ac:dyDescent="0.25">
      <c r="A321" s="83"/>
      <c r="B321" s="83"/>
      <c r="C321" s="85"/>
      <c r="D321" s="175"/>
      <c r="E321" s="149"/>
      <c r="F321" s="176"/>
      <c r="G321" s="149"/>
      <c r="H321" s="176"/>
      <c r="I321" s="149"/>
      <c r="J321" s="149"/>
      <c r="K321" s="149"/>
      <c r="L321" s="148"/>
      <c r="M321" s="148"/>
      <c r="N321" s="148"/>
      <c r="O321" s="148"/>
      <c r="P321" s="148"/>
      <c r="Q321" s="148"/>
      <c r="R321" s="148"/>
      <c r="S321" s="149"/>
      <c r="T321" s="149"/>
      <c r="U321" s="150"/>
      <c r="V321" s="149"/>
      <c r="W321" s="87"/>
    </row>
    <row r="322" spans="1:23" ht="21" customHeight="1" x14ac:dyDescent="0.25">
      <c r="A322" s="83"/>
      <c r="B322" s="83"/>
      <c r="C322" s="85"/>
      <c r="D322" s="175"/>
      <c r="E322" s="149"/>
      <c r="F322" s="176"/>
      <c r="G322" s="149"/>
      <c r="H322" s="176"/>
      <c r="I322" s="149"/>
      <c r="J322" s="149"/>
      <c r="K322" s="149"/>
      <c r="L322" s="148"/>
      <c r="M322" s="148"/>
      <c r="N322" s="148"/>
      <c r="O322" s="148"/>
      <c r="P322" s="148"/>
      <c r="Q322" s="148"/>
      <c r="R322" s="148"/>
      <c r="S322" s="149"/>
      <c r="T322" s="149"/>
      <c r="U322" s="150"/>
      <c r="V322" s="149"/>
      <c r="W322" s="87"/>
    </row>
    <row r="323" spans="1:23" ht="21" customHeight="1" x14ac:dyDescent="0.25">
      <c r="A323" s="83"/>
      <c r="B323" s="83"/>
      <c r="C323" s="85"/>
      <c r="D323" s="175"/>
      <c r="E323" s="149"/>
      <c r="F323" s="176"/>
      <c r="G323" s="149"/>
      <c r="H323" s="176"/>
      <c r="I323" s="149"/>
      <c r="J323" s="149"/>
      <c r="K323" s="149"/>
      <c r="L323" s="148"/>
      <c r="M323" s="148"/>
      <c r="N323" s="148"/>
      <c r="O323" s="148"/>
      <c r="P323" s="148"/>
      <c r="Q323" s="148"/>
      <c r="R323" s="148"/>
      <c r="S323" s="149"/>
      <c r="T323" s="149"/>
      <c r="U323" s="150"/>
      <c r="V323" s="149"/>
      <c r="W323" s="87"/>
    </row>
    <row r="324" spans="1:23" ht="21" customHeight="1" x14ac:dyDescent="0.25">
      <c r="A324" s="83"/>
      <c r="B324" s="83"/>
      <c r="C324" s="85"/>
      <c r="D324" s="175"/>
      <c r="E324" s="149"/>
      <c r="F324" s="176"/>
      <c r="G324" s="149"/>
      <c r="H324" s="176"/>
      <c r="I324" s="149"/>
      <c r="J324" s="149"/>
      <c r="K324" s="149"/>
      <c r="L324" s="148"/>
      <c r="M324" s="148"/>
      <c r="N324" s="148"/>
      <c r="O324" s="148"/>
      <c r="P324" s="148"/>
      <c r="Q324" s="148"/>
      <c r="R324" s="148"/>
      <c r="S324" s="149"/>
      <c r="T324" s="149"/>
      <c r="U324" s="150"/>
      <c r="V324" s="149"/>
      <c r="W324" s="87"/>
    </row>
    <row r="325" spans="1:23" ht="21" customHeight="1" x14ac:dyDescent="0.25">
      <c r="A325" s="83"/>
      <c r="B325" s="83"/>
      <c r="C325" s="85"/>
      <c r="D325" s="175"/>
      <c r="E325" s="149"/>
      <c r="F325" s="176"/>
      <c r="G325" s="149"/>
      <c r="H325" s="176"/>
      <c r="I325" s="149"/>
      <c r="J325" s="149"/>
      <c r="K325" s="149"/>
      <c r="L325" s="148"/>
      <c r="M325" s="148"/>
      <c r="N325" s="148"/>
      <c r="O325" s="148"/>
      <c r="P325" s="148"/>
      <c r="Q325" s="148"/>
      <c r="R325" s="148"/>
      <c r="S325" s="149"/>
      <c r="T325" s="149"/>
      <c r="U325" s="150"/>
      <c r="V325" s="149"/>
      <c r="W325" s="87"/>
    </row>
    <row r="326" spans="1:23" ht="21" customHeight="1" x14ac:dyDescent="0.25">
      <c r="A326" s="83"/>
      <c r="B326" s="83"/>
      <c r="C326" s="85"/>
      <c r="D326" s="175"/>
      <c r="E326" s="149"/>
      <c r="F326" s="176"/>
      <c r="G326" s="149"/>
      <c r="H326" s="176"/>
      <c r="I326" s="149"/>
      <c r="J326" s="149"/>
      <c r="K326" s="149"/>
      <c r="L326" s="148"/>
      <c r="M326" s="148"/>
      <c r="N326" s="148"/>
      <c r="O326" s="148"/>
      <c r="P326" s="148"/>
      <c r="Q326" s="148"/>
      <c r="R326" s="148"/>
      <c r="S326" s="149"/>
      <c r="T326" s="149"/>
      <c r="U326" s="150"/>
      <c r="V326" s="149"/>
      <c r="W326" s="87"/>
    </row>
    <row r="327" spans="1:23" ht="21" customHeight="1" x14ac:dyDescent="0.25">
      <c r="A327" s="83"/>
      <c r="B327" s="83"/>
      <c r="C327" s="85"/>
      <c r="D327" s="175"/>
      <c r="E327" s="149"/>
      <c r="F327" s="176"/>
      <c r="G327" s="149"/>
      <c r="H327" s="176"/>
      <c r="I327" s="149"/>
      <c r="J327" s="149"/>
      <c r="K327" s="149"/>
      <c r="L327" s="148"/>
      <c r="M327" s="148"/>
      <c r="N327" s="148"/>
      <c r="O327" s="148"/>
      <c r="P327" s="148"/>
      <c r="Q327" s="148"/>
      <c r="R327" s="148"/>
      <c r="S327" s="149"/>
      <c r="T327" s="149"/>
      <c r="U327" s="150"/>
      <c r="V327" s="149"/>
      <c r="W327" s="87"/>
    </row>
    <row r="328" spans="1:23" ht="21" customHeight="1" x14ac:dyDescent="0.25">
      <c r="A328" s="83"/>
      <c r="B328" s="83"/>
      <c r="C328" s="85"/>
      <c r="D328" s="175"/>
      <c r="E328" s="149"/>
      <c r="F328" s="176"/>
      <c r="G328" s="149"/>
      <c r="H328" s="176"/>
      <c r="I328" s="149"/>
      <c r="J328" s="149"/>
      <c r="K328" s="149"/>
      <c r="L328" s="148"/>
      <c r="M328" s="148"/>
      <c r="N328" s="148"/>
      <c r="O328" s="148"/>
      <c r="P328" s="148"/>
      <c r="Q328" s="148"/>
      <c r="R328" s="148"/>
      <c r="S328" s="149"/>
      <c r="T328" s="149"/>
      <c r="U328" s="150"/>
      <c r="V328" s="149"/>
      <c r="W328" s="87"/>
    </row>
    <row r="329" spans="1:23" ht="21" customHeight="1" x14ac:dyDescent="0.25">
      <c r="A329" s="83"/>
      <c r="B329" s="83"/>
      <c r="C329" s="85"/>
      <c r="D329" s="175"/>
      <c r="E329" s="149"/>
      <c r="F329" s="176"/>
      <c r="G329" s="149"/>
      <c r="H329" s="176"/>
      <c r="I329" s="149"/>
      <c r="J329" s="149"/>
      <c r="K329" s="149"/>
      <c r="L329" s="148"/>
      <c r="M329" s="148"/>
      <c r="N329" s="148"/>
      <c r="O329" s="148"/>
      <c r="P329" s="148"/>
      <c r="Q329" s="148"/>
      <c r="R329" s="148"/>
      <c r="S329" s="149"/>
      <c r="T329" s="149"/>
      <c r="U329" s="150"/>
      <c r="V329" s="149"/>
      <c r="W329" s="87"/>
    </row>
    <row r="330" spans="1:23" ht="21" customHeight="1" x14ac:dyDescent="0.25">
      <c r="A330" s="83"/>
      <c r="B330" s="83"/>
      <c r="C330" s="85"/>
      <c r="D330" s="175"/>
      <c r="E330" s="149"/>
      <c r="F330" s="176"/>
      <c r="G330" s="149"/>
      <c r="H330" s="176"/>
      <c r="I330" s="149"/>
      <c r="J330" s="149"/>
      <c r="K330" s="149"/>
      <c r="L330" s="148"/>
      <c r="M330" s="148"/>
      <c r="N330" s="148"/>
      <c r="O330" s="148"/>
      <c r="P330" s="148"/>
      <c r="Q330" s="148"/>
      <c r="R330" s="148"/>
      <c r="S330" s="149"/>
      <c r="T330" s="149"/>
      <c r="U330" s="150"/>
      <c r="V330" s="149"/>
      <c r="W330" s="87"/>
    </row>
    <row r="331" spans="1:23" ht="21" customHeight="1" x14ac:dyDescent="0.25">
      <c r="A331" s="83"/>
      <c r="B331" s="83"/>
      <c r="C331" s="85"/>
      <c r="D331" s="175"/>
      <c r="E331" s="149"/>
      <c r="F331" s="176"/>
      <c r="G331" s="149"/>
      <c r="H331" s="176"/>
      <c r="I331" s="149"/>
      <c r="J331" s="149"/>
      <c r="K331" s="149"/>
      <c r="L331" s="148"/>
      <c r="M331" s="148"/>
      <c r="N331" s="148"/>
      <c r="O331" s="148"/>
      <c r="P331" s="148"/>
      <c r="Q331" s="148"/>
      <c r="R331" s="148"/>
      <c r="S331" s="149"/>
      <c r="T331" s="149"/>
      <c r="U331" s="150"/>
      <c r="V331" s="149"/>
      <c r="W331" s="87"/>
    </row>
    <row r="332" spans="1:23" ht="21" customHeight="1" x14ac:dyDescent="0.25">
      <c r="A332" s="83"/>
      <c r="B332" s="83"/>
      <c r="C332" s="85"/>
      <c r="D332" s="175"/>
      <c r="E332" s="149"/>
      <c r="F332" s="176"/>
      <c r="G332" s="149"/>
      <c r="H332" s="176"/>
      <c r="I332" s="149"/>
      <c r="J332" s="149"/>
      <c r="K332" s="149"/>
      <c r="L332" s="148"/>
      <c r="M332" s="148"/>
      <c r="N332" s="148"/>
      <c r="O332" s="148"/>
      <c r="P332" s="148"/>
      <c r="Q332" s="148"/>
      <c r="R332" s="148"/>
      <c r="S332" s="149"/>
      <c r="T332" s="149"/>
      <c r="U332" s="150"/>
      <c r="V332" s="149"/>
      <c r="W332" s="87"/>
    </row>
    <row r="333" spans="1:23" ht="21" customHeight="1" x14ac:dyDescent="0.25">
      <c r="A333" s="83"/>
      <c r="B333" s="83"/>
      <c r="C333" s="85"/>
      <c r="D333" s="175"/>
      <c r="E333" s="149"/>
      <c r="F333" s="176"/>
      <c r="G333" s="149"/>
      <c r="H333" s="176"/>
      <c r="I333" s="149"/>
      <c r="J333" s="149"/>
      <c r="K333" s="149"/>
      <c r="L333" s="148"/>
      <c r="M333" s="148"/>
      <c r="N333" s="148"/>
      <c r="O333" s="148"/>
      <c r="P333" s="148"/>
      <c r="Q333" s="148"/>
      <c r="R333" s="148"/>
      <c r="S333" s="149"/>
      <c r="T333" s="149"/>
      <c r="U333" s="150"/>
      <c r="V333" s="149"/>
      <c r="W333" s="87"/>
    </row>
    <row r="334" spans="1:23" ht="21" customHeight="1" x14ac:dyDescent="0.25">
      <c r="A334" s="83"/>
      <c r="B334" s="83"/>
      <c r="C334" s="85"/>
      <c r="D334" s="175"/>
      <c r="E334" s="149"/>
      <c r="F334" s="176"/>
      <c r="G334" s="149"/>
      <c r="H334" s="176"/>
      <c r="I334" s="149"/>
      <c r="J334" s="149"/>
      <c r="K334" s="149"/>
      <c r="L334" s="148"/>
      <c r="M334" s="148"/>
      <c r="N334" s="148"/>
      <c r="O334" s="148"/>
      <c r="P334" s="148"/>
      <c r="Q334" s="148"/>
      <c r="R334" s="148"/>
      <c r="S334" s="149"/>
      <c r="T334" s="149"/>
      <c r="U334" s="150"/>
      <c r="V334" s="149"/>
      <c r="W334" s="87"/>
    </row>
    <row r="335" spans="1:23" ht="21" customHeight="1" x14ac:dyDescent="0.25">
      <c r="A335" s="83"/>
      <c r="B335" s="83"/>
      <c r="C335" s="85"/>
      <c r="D335" s="175"/>
      <c r="E335" s="149"/>
      <c r="F335" s="176"/>
      <c r="G335" s="149"/>
      <c r="H335" s="176"/>
      <c r="I335" s="149"/>
      <c r="J335" s="149"/>
      <c r="K335" s="149"/>
      <c r="L335" s="148"/>
      <c r="M335" s="148"/>
      <c r="N335" s="148"/>
      <c r="O335" s="148"/>
      <c r="P335" s="148"/>
      <c r="Q335" s="148"/>
      <c r="R335" s="148"/>
      <c r="S335" s="149"/>
      <c r="T335" s="149"/>
      <c r="U335" s="150"/>
      <c r="V335" s="149"/>
      <c r="W335" s="87"/>
    </row>
    <row r="336" spans="1:23" ht="21" customHeight="1" x14ac:dyDescent="0.25">
      <c r="A336" s="83"/>
      <c r="B336" s="83"/>
      <c r="C336" s="85"/>
      <c r="D336" s="175"/>
      <c r="E336" s="149"/>
      <c r="F336" s="176"/>
      <c r="G336" s="149"/>
      <c r="H336" s="176"/>
      <c r="I336" s="149"/>
      <c r="J336" s="149"/>
      <c r="K336" s="149"/>
      <c r="L336" s="148"/>
      <c r="M336" s="148"/>
      <c r="N336" s="148"/>
      <c r="O336" s="148"/>
      <c r="P336" s="148"/>
      <c r="Q336" s="148"/>
      <c r="R336" s="148"/>
      <c r="S336" s="149"/>
      <c r="T336" s="149"/>
      <c r="U336" s="150"/>
      <c r="V336" s="149"/>
      <c r="W336" s="87"/>
    </row>
    <row r="337" spans="1:23" ht="21" customHeight="1" x14ac:dyDescent="0.25">
      <c r="A337" s="83"/>
      <c r="B337" s="83"/>
      <c r="C337" s="85"/>
      <c r="D337" s="175"/>
      <c r="E337" s="149"/>
      <c r="F337" s="176"/>
      <c r="G337" s="149"/>
      <c r="H337" s="176"/>
      <c r="I337" s="149"/>
      <c r="J337" s="149"/>
      <c r="K337" s="149"/>
      <c r="L337" s="148"/>
      <c r="M337" s="148"/>
      <c r="N337" s="148"/>
      <c r="O337" s="148"/>
      <c r="P337" s="148"/>
      <c r="Q337" s="148"/>
      <c r="R337" s="148"/>
      <c r="S337" s="149"/>
      <c r="T337" s="149"/>
      <c r="U337" s="150"/>
      <c r="V337" s="149"/>
      <c r="W337" s="87"/>
    </row>
    <row r="338" spans="1:23" ht="21" customHeight="1" x14ac:dyDescent="0.25">
      <c r="A338" s="83"/>
      <c r="B338" s="83"/>
      <c r="C338" s="85"/>
      <c r="D338" s="175"/>
      <c r="E338" s="149"/>
      <c r="F338" s="176"/>
      <c r="G338" s="149"/>
      <c r="H338" s="176"/>
      <c r="I338" s="149"/>
      <c r="J338" s="149"/>
      <c r="K338" s="149"/>
      <c r="L338" s="148"/>
      <c r="M338" s="148"/>
      <c r="N338" s="148"/>
      <c r="O338" s="148"/>
      <c r="P338" s="148"/>
      <c r="Q338" s="148"/>
      <c r="R338" s="148"/>
      <c r="S338" s="149"/>
      <c r="T338" s="149"/>
      <c r="U338" s="150"/>
      <c r="V338" s="149"/>
      <c r="W338" s="87"/>
    </row>
    <row r="339" spans="1:23" ht="21" customHeight="1" x14ac:dyDescent="0.25">
      <c r="A339" s="83"/>
      <c r="B339" s="83"/>
      <c r="C339" s="85"/>
      <c r="D339" s="175"/>
      <c r="E339" s="149"/>
      <c r="F339" s="176"/>
      <c r="G339" s="149"/>
      <c r="H339" s="176"/>
      <c r="I339" s="149"/>
      <c r="J339" s="149"/>
      <c r="K339" s="149"/>
      <c r="L339" s="148"/>
      <c r="M339" s="148"/>
      <c r="N339" s="148"/>
      <c r="O339" s="148"/>
      <c r="P339" s="148"/>
      <c r="Q339" s="148"/>
      <c r="R339" s="148"/>
      <c r="S339" s="149"/>
      <c r="T339" s="149"/>
      <c r="U339" s="150"/>
      <c r="V339" s="149"/>
      <c r="W339" s="87"/>
    </row>
    <row r="340" spans="1:23" ht="21" customHeight="1" x14ac:dyDescent="0.25">
      <c r="A340" s="83"/>
      <c r="B340" s="83"/>
      <c r="C340" s="85"/>
      <c r="D340" s="175"/>
      <c r="E340" s="149"/>
      <c r="F340" s="176"/>
      <c r="G340" s="149"/>
      <c r="H340" s="176"/>
      <c r="I340" s="149"/>
      <c r="J340" s="149"/>
      <c r="K340" s="149"/>
      <c r="L340" s="148"/>
      <c r="M340" s="148"/>
      <c r="N340" s="148"/>
      <c r="O340" s="148"/>
      <c r="P340" s="148"/>
      <c r="Q340" s="148"/>
      <c r="R340" s="148"/>
      <c r="S340" s="149"/>
      <c r="T340" s="149"/>
      <c r="U340" s="150"/>
      <c r="V340" s="149"/>
      <c r="W340" s="87"/>
    </row>
    <row r="341" spans="1:23" ht="21" customHeight="1" x14ac:dyDescent="0.25">
      <c r="A341" s="83"/>
      <c r="B341" s="83"/>
      <c r="C341" s="85"/>
      <c r="D341" s="175"/>
      <c r="E341" s="149"/>
      <c r="F341" s="176"/>
      <c r="G341" s="149"/>
      <c r="H341" s="176"/>
      <c r="I341" s="149"/>
      <c r="J341" s="149"/>
      <c r="K341" s="149"/>
      <c r="L341" s="148"/>
      <c r="M341" s="148"/>
      <c r="N341" s="148"/>
      <c r="O341" s="148"/>
      <c r="P341" s="148"/>
      <c r="Q341" s="148"/>
      <c r="R341" s="148"/>
      <c r="S341" s="149"/>
      <c r="T341" s="149"/>
      <c r="U341" s="150"/>
      <c r="V341" s="149"/>
      <c r="W341" s="87"/>
    </row>
    <row r="342" spans="1:23" ht="21" customHeight="1" x14ac:dyDescent="0.25">
      <c r="A342" s="83"/>
      <c r="B342" s="83"/>
      <c r="C342" s="85"/>
      <c r="D342" s="175"/>
      <c r="E342" s="149"/>
      <c r="F342" s="176"/>
      <c r="G342" s="149"/>
      <c r="H342" s="176"/>
      <c r="I342" s="149"/>
      <c r="J342" s="149"/>
      <c r="K342" s="149"/>
      <c r="L342" s="148"/>
      <c r="M342" s="148"/>
      <c r="N342" s="148"/>
      <c r="O342" s="148"/>
      <c r="P342" s="148"/>
      <c r="Q342" s="148"/>
      <c r="R342" s="148"/>
      <c r="S342" s="149"/>
      <c r="T342" s="149"/>
      <c r="U342" s="150"/>
      <c r="V342" s="149"/>
      <c r="W342" s="87"/>
    </row>
    <row r="343" spans="1:23" ht="21" customHeight="1" x14ac:dyDescent="0.25">
      <c r="A343" s="83"/>
      <c r="B343" s="83"/>
      <c r="C343" s="85"/>
      <c r="D343" s="175"/>
      <c r="E343" s="149"/>
      <c r="F343" s="176"/>
      <c r="G343" s="149"/>
      <c r="H343" s="176"/>
      <c r="I343" s="149"/>
      <c r="J343" s="149"/>
      <c r="K343" s="149"/>
      <c r="L343" s="148"/>
      <c r="M343" s="148"/>
      <c r="N343" s="148"/>
      <c r="O343" s="148"/>
      <c r="P343" s="148"/>
      <c r="Q343" s="148"/>
      <c r="R343" s="148"/>
      <c r="S343" s="149"/>
      <c r="T343" s="149"/>
      <c r="U343" s="150"/>
      <c r="V343" s="149"/>
      <c r="W343" s="87"/>
    </row>
    <row r="344" spans="1:23" ht="21" customHeight="1" x14ac:dyDescent="0.25">
      <c r="A344" s="83"/>
      <c r="B344" s="83"/>
      <c r="C344" s="85"/>
      <c r="D344" s="175"/>
      <c r="E344" s="149"/>
      <c r="F344" s="176"/>
      <c r="G344" s="149"/>
      <c r="H344" s="176"/>
      <c r="I344" s="149"/>
      <c r="J344" s="149"/>
      <c r="K344" s="149"/>
      <c r="L344" s="148"/>
      <c r="M344" s="148"/>
      <c r="N344" s="148"/>
      <c r="O344" s="148"/>
      <c r="P344" s="148"/>
      <c r="Q344" s="148"/>
      <c r="R344" s="148"/>
      <c r="S344" s="149"/>
      <c r="T344" s="149"/>
      <c r="U344" s="150"/>
      <c r="V344" s="149"/>
      <c r="W344" s="87"/>
    </row>
    <row r="345" spans="1:23" ht="21" customHeight="1" x14ac:dyDescent="0.25">
      <c r="A345" s="83"/>
      <c r="B345" s="83"/>
      <c r="C345" s="85"/>
      <c r="D345" s="175"/>
      <c r="E345" s="149"/>
      <c r="F345" s="176"/>
      <c r="G345" s="149"/>
      <c r="H345" s="176"/>
      <c r="I345" s="149"/>
      <c r="J345" s="149"/>
      <c r="K345" s="149"/>
      <c r="L345" s="148"/>
      <c r="M345" s="148"/>
      <c r="N345" s="148"/>
      <c r="O345" s="148"/>
      <c r="P345" s="148"/>
      <c r="Q345" s="148"/>
      <c r="R345" s="148"/>
      <c r="S345" s="149"/>
      <c r="T345" s="149"/>
      <c r="U345" s="150"/>
      <c r="V345" s="149"/>
      <c r="W345" s="87"/>
    </row>
    <row r="346" spans="1:23" ht="21" customHeight="1" x14ac:dyDescent="0.25">
      <c r="A346" s="83"/>
      <c r="B346" s="83"/>
      <c r="C346" s="85"/>
      <c r="D346" s="175"/>
      <c r="E346" s="149"/>
      <c r="F346" s="176"/>
      <c r="G346" s="149"/>
      <c r="H346" s="176"/>
      <c r="I346" s="149"/>
      <c r="J346" s="149"/>
      <c r="K346" s="149"/>
      <c r="L346" s="148"/>
      <c r="M346" s="148"/>
      <c r="N346" s="148"/>
      <c r="O346" s="148"/>
      <c r="P346" s="148"/>
      <c r="Q346" s="148"/>
      <c r="R346" s="148"/>
      <c r="S346" s="149"/>
      <c r="T346" s="149"/>
      <c r="U346" s="150"/>
      <c r="V346" s="149"/>
      <c r="W346" s="87"/>
    </row>
    <row r="347" spans="1:23" ht="21" customHeight="1" x14ac:dyDescent="0.25">
      <c r="A347" s="83"/>
      <c r="B347" s="83"/>
      <c r="C347" s="85"/>
      <c r="D347" s="175"/>
      <c r="E347" s="149"/>
      <c r="F347" s="176"/>
      <c r="G347" s="149"/>
      <c r="H347" s="176"/>
      <c r="I347" s="149"/>
      <c r="J347" s="149"/>
      <c r="K347" s="149"/>
      <c r="L347" s="148"/>
      <c r="M347" s="148"/>
      <c r="N347" s="148"/>
      <c r="O347" s="148"/>
      <c r="P347" s="148"/>
      <c r="Q347" s="148"/>
      <c r="R347" s="148"/>
      <c r="S347" s="149"/>
      <c r="T347" s="149"/>
      <c r="U347" s="150"/>
      <c r="V347" s="149"/>
      <c r="W347" s="87"/>
    </row>
    <row r="348" spans="1:23" ht="21" customHeight="1" x14ac:dyDescent="0.25">
      <c r="A348" s="83"/>
      <c r="B348" s="83"/>
      <c r="C348" s="85"/>
      <c r="D348" s="175"/>
      <c r="E348" s="149"/>
      <c r="F348" s="176"/>
      <c r="G348" s="149"/>
      <c r="H348" s="176"/>
      <c r="I348" s="149"/>
      <c r="J348" s="149"/>
      <c r="K348" s="149"/>
      <c r="L348" s="148"/>
      <c r="M348" s="148"/>
      <c r="N348" s="148"/>
      <c r="O348" s="148"/>
      <c r="P348" s="148"/>
      <c r="Q348" s="148"/>
      <c r="R348" s="148"/>
      <c r="S348" s="149"/>
      <c r="T348" s="149"/>
      <c r="U348" s="150"/>
      <c r="V348" s="149"/>
      <c r="W348" s="87"/>
    </row>
    <row r="349" spans="1:23" ht="21" customHeight="1" x14ac:dyDescent="0.25">
      <c r="A349" s="83"/>
      <c r="B349" s="83"/>
      <c r="C349" s="85"/>
      <c r="D349" s="175"/>
      <c r="E349" s="149"/>
      <c r="F349" s="176"/>
      <c r="G349" s="149"/>
      <c r="H349" s="176"/>
      <c r="I349" s="149"/>
      <c r="J349" s="149"/>
      <c r="K349" s="149"/>
      <c r="L349" s="148"/>
      <c r="M349" s="148"/>
      <c r="N349" s="148"/>
      <c r="O349" s="148"/>
      <c r="P349" s="148"/>
      <c r="Q349" s="148"/>
      <c r="R349" s="148"/>
      <c r="S349" s="149"/>
      <c r="T349" s="149"/>
      <c r="U349" s="150"/>
      <c r="V349" s="149"/>
      <c r="W349" s="87"/>
    </row>
    <row r="350" spans="1:23" ht="21" customHeight="1" x14ac:dyDescent="0.25">
      <c r="A350" s="83"/>
      <c r="B350" s="83"/>
      <c r="C350" s="85"/>
      <c r="D350" s="175"/>
      <c r="E350" s="149"/>
      <c r="F350" s="176"/>
      <c r="G350" s="149"/>
      <c r="H350" s="176"/>
      <c r="I350" s="149"/>
      <c r="J350" s="149"/>
      <c r="K350" s="149"/>
      <c r="L350" s="148"/>
      <c r="M350" s="148"/>
      <c r="N350" s="148"/>
      <c r="O350" s="148"/>
      <c r="P350" s="148"/>
      <c r="Q350" s="148"/>
      <c r="R350" s="148"/>
      <c r="S350" s="149"/>
      <c r="T350" s="149"/>
      <c r="U350" s="150"/>
      <c r="V350" s="149"/>
      <c r="W350" s="87"/>
    </row>
    <row r="351" spans="1:23" ht="21" customHeight="1" x14ac:dyDescent="0.25">
      <c r="A351" s="83"/>
      <c r="B351" s="83"/>
      <c r="C351" s="85"/>
      <c r="D351" s="175"/>
      <c r="E351" s="149"/>
      <c r="F351" s="176"/>
      <c r="G351" s="149"/>
      <c r="H351" s="176"/>
      <c r="I351" s="149"/>
      <c r="J351" s="149"/>
      <c r="K351" s="149"/>
      <c r="L351" s="148"/>
      <c r="M351" s="148"/>
      <c r="N351" s="148"/>
      <c r="O351" s="148"/>
      <c r="P351" s="148"/>
      <c r="Q351" s="148"/>
      <c r="R351" s="148"/>
      <c r="S351" s="149"/>
      <c r="T351" s="149"/>
      <c r="U351" s="150"/>
      <c r="V351" s="149"/>
      <c r="W351" s="87"/>
    </row>
    <row r="352" spans="1:23" ht="21" customHeight="1" x14ac:dyDescent="0.25">
      <c r="A352" s="83"/>
      <c r="B352" s="83"/>
      <c r="C352" s="85"/>
      <c r="D352" s="175"/>
      <c r="E352" s="149"/>
      <c r="F352" s="176"/>
      <c r="G352" s="149"/>
      <c r="H352" s="176"/>
      <c r="I352" s="149"/>
      <c r="J352" s="149"/>
      <c r="K352" s="149"/>
      <c r="L352" s="148"/>
      <c r="M352" s="148"/>
      <c r="N352" s="148"/>
      <c r="O352" s="148"/>
      <c r="P352" s="148"/>
      <c r="Q352" s="148"/>
      <c r="R352" s="148"/>
      <c r="S352" s="149"/>
      <c r="T352" s="149"/>
      <c r="U352" s="150"/>
      <c r="V352" s="149"/>
      <c r="W352" s="87"/>
    </row>
    <row r="353" spans="1:23" ht="21" customHeight="1" x14ac:dyDescent="0.25">
      <c r="A353" s="83"/>
      <c r="B353" s="83"/>
      <c r="C353" s="85"/>
      <c r="D353" s="175"/>
      <c r="E353" s="149"/>
      <c r="F353" s="176"/>
      <c r="G353" s="149"/>
      <c r="H353" s="176"/>
      <c r="I353" s="149"/>
      <c r="J353" s="149"/>
      <c r="K353" s="149"/>
      <c r="L353" s="148"/>
      <c r="M353" s="148"/>
      <c r="N353" s="148"/>
      <c r="O353" s="148"/>
      <c r="P353" s="148"/>
      <c r="Q353" s="148"/>
      <c r="R353" s="148"/>
      <c r="S353" s="149"/>
      <c r="T353" s="149"/>
      <c r="U353" s="150"/>
      <c r="V353" s="149"/>
      <c r="W353" s="87"/>
    </row>
    <row r="354" spans="1:23" ht="21" customHeight="1" x14ac:dyDescent="0.25">
      <c r="A354" s="83"/>
      <c r="B354" s="83"/>
      <c r="C354" s="85"/>
      <c r="D354" s="175"/>
      <c r="E354" s="149"/>
      <c r="F354" s="176"/>
      <c r="G354" s="149"/>
      <c r="H354" s="176"/>
      <c r="I354" s="149"/>
      <c r="J354" s="149"/>
      <c r="K354" s="149"/>
      <c r="L354" s="148"/>
      <c r="M354" s="148"/>
      <c r="N354" s="148"/>
      <c r="O354" s="148"/>
      <c r="P354" s="148"/>
      <c r="Q354" s="148"/>
      <c r="R354" s="148"/>
      <c r="S354" s="149"/>
      <c r="T354" s="149"/>
      <c r="U354" s="150"/>
      <c r="V354" s="149"/>
      <c r="W354" s="87"/>
    </row>
    <row r="355" spans="1:23" ht="21" customHeight="1" x14ac:dyDescent="0.25">
      <c r="A355" s="83"/>
      <c r="B355" s="83"/>
      <c r="C355" s="85"/>
      <c r="D355" s="175"/>
      <c r="E355" s="149"/>
      <c r="F355" s="176"/>
      <c r="G355" s="149"/>
      <c r="H355" s="176"/>
      <c r="I355" s="149"/>
      <c r="J355" s="149"/>
      <c r="K355" s="149"/>
      <c r="L355" s="148"/>
      <c r="M355" s="148"/>
      <c r="N355" s="148"/>
      <c r="O355" s="148"/>
      <c r="P355" s="148"/>
      <c r="Q355" s="148"/>
      <c r="R355" s="148"/>
      <c r="S355" s="149"/>
      <c r="T355" s="149"/>
      <c r="U355" s="150"/>
      <c r="V355" s="149"/>
      <c r="W355" s="87"/>
    </row>
    <row r="356" spans="1:23" ht="21" customHeight="1" x14ac:dyDescent="0.25">
      <c r="A356" s="83"/>
      <c r="B356" s="83"/>
      <c r="C356" s="85"/>
      <c r="D356" s="175"/>
      <c r="E356" s="149"/>
      <c r="F356" s="176"/>
      <c r="G356" s="149"/>
      <c r="H356" s="176"/>
      <c r="I356" s="149"/>
      <c r="J356" s="149"/>
      <c r="K356" s="149"/>
      <c r="L356" s="148"/>
      <c r="M356" s="148"/>
      <c r="N356" s="148"/>
      <c r="O356" s="148"/>
      <c r="P356" s="148"/>
      <c r="Q356" s="148"/>
      <c r="R356" s="148"/>
      <c r="S356" s="149"/>
      <c r="T356" s="149"/>
      <c r="U356" s="150"/>
      <c r="V356" s="149"/>
      <c r="W356" s="87"/>
    </row>
    <row r="357" spans="1:23" ht="21" customHeight="1" x14ac:dyDescent="0.25">
      <c r="A357" s="83"/>
      <c r="B357" s="83"/>
      <c r="C357" s="85"/>
      <c r="D357" s="175"/>
      <c r="E357" s="149"/>
      <c r="F357" s="176"/>
      <c r="G357" s="149"/>
      <c r="H357" s="176"/>
      <c r="I357" s="149"/>
      <c r="J357" s="149"/>
      <c r="K357" s="149"/>
      <c r="L357" s="148"/>
      <c r="M357" s="148"/>
      <c r="N357" s="148"/>
      <c r="O357" s="148"/>
      <c r="P357" s="148"/>
      <c r="Q357" s="148"/>
      <c r="R357" s="148"/>
      <c r="S357" s="149"/>
      <c r="T357" s="149"/>
      <c r="U357" s="150"/>
      <c r="V357" s="149"/>
      <c r="W357" s="87"/>
    </row>
    <row r="358" spans="1:23" ht="21" customHeight="1" x14ac:dyDescent="0.25">
      <c r="A358" s="83"/>
      <c r="B358" s="83"/>
      <c r="C358" s="85"/>
      <c r="D358" s="175"/>
      <c r="E358" s="149"/>
      <c r="F358" s="176"/>
      <c r="G358" s="149"/>
      <c r="H358" s="176"/>
      <c r="I358" s="149"/>
      <c r="J358" s="149"/>
      <c r="K358" s="149"/>
      <c r="L358" s="148"/>
      <c r="M358" s="148"/>
      <c r="N358" s="148"/>
      <c r="O358" s="148"/>
      <c r="P358" s="148"/>
      <c r="Q358" s="148"/>
      <c r="R358" s="148"/>
      <c r="S358" s="149"/>
      <c r="T358" s="149"/>
      <c r="U358" s="150"/>
      <c r="V358" s="149"/>
      <c r="W358" s="87"/>
    </row>
    <row r="359" spans="1:23" ht="21" customHeight="1" x14ac:dyDescent="0.25">
      <c r="A359" s="83"/>
      <c r="B359" s="83"/>
      <c r="C359" s="85"/>
      <c r="D359" s="175"/>
      <c r="E359" s="149"/>
      <c r="F359" s="176"/>
      <c r="G359" s="149"/>
      <c r="H359" s="176"/>
      <c r="I359" s="149"/>
      <c r="J359" s="149"/>
      <c r="K359" s="149"/>
      <c r="L359" s="148"/>
      <c r="M359" s="148"/>
      <c r="N359" s="148"/>
      <c r="O359" s="148"/>
      <c r="P359" s="148"/>
      <c r="Q359" s="148"/>
      <c r="R359" s="148"/>
      <c r="S359" s="149"/>
      <c r="T359" s="149"/>
      <c r="U359" s="150"/>
      <c r="V359" s="149"/>
      <c r="W359" s="87"/>
    </row>
    <row r="360" spans="1:23" ht="21" customHeight="1" x14ac:dyDescent="0.25">
      <c r="A360" s="83"/>
      <c r="B360" s="83"/>
      <c r="C360" s="85"/>
      <c r="D360" s="175"/>
      <c r="E360" s="149"/>
      <c r="F360" s="176"/>
      <c r="G360" s="149"/>
      <c r="H360" s="176"/>
      <c r="I360" s="149"/>
      <c r="J360" s="149"/>
      <c r="K360" s="149"/>
      <c r="L360" s="148"/>
      <c r="M360" s="148"/>
      <c r="N360" s="148"/>
      <c r="O360" s="148"/>
      <c r="P360" s="148"/>
      <c r="Q360" s="148"/>
      <c r="R360" s="148"/>
      <c r="S360" s="149"/>
      <c r="T360" s="149"/>
      <c r="U360" s="150"/>
      <c r="V360" s="149"/>
      <c r="W360" s="87"/>
    </row>
    <row r="361" spans="1:23" ht="21" customHeight="1" x14ac:dyDescent="0.25">
      <c r="A361" s="83"/>
      <c r="B361" s="83"/>
      <c r="C361" s="85"/>
      <c r="D361" s="175"/>
      <c r="E361" s="149"/>
      <c r="F361" s="176"/>
      <c r="G361" s="149"/>
      <c r="H361" s="176"/>
      <c r="I361" s="149"/>
      <c r="J361" s="149"/>
      <c r="K361" s="149"/>
      <c r="L361" s="148"/>
      <c r="M361" s="148"/>
      <c r="N361" s="148"/>
      <c r="O361" s="148"/>
      <c r="P361" s="148"/>
      <c r="Q361" s="148"/>
      <c r="R361" s="148"/>
      <c r="S361" s="149"/>
      <c r="T361" s="149"/>
      <c r="U361" s="150"/>
      <c r="V361" s="149"/>
      <c r="W361" s="87"/>
    </row>
    <row r="362" spans="1:23" ht="21" customHeight="1" x14ac:dyDescent="0.25">
      <c r="A362" s="83"/>
      <c r="B362" s="83"/>
      <c r="C362" s="85"/>
      <c r="D362" s="175"/>
      <c r="E362" s="149"/>
      <c r="F362" s="176"/>
      <c r="G362" s="149"/>
      <c r="H362" s="176"/>
      <c r="I362" s="149"/>
      <c r="J362" s="149"/>
      <c r="K362" s="149"/>
      <c r="L362" s="148"/>
      <c r="M362" s="148"/>
      <c r="N362" s="148"/>
      <c r="O362" s="148"/>
      <c r="P362" s="148"/>
      <c r="Q362" s="148"/>
      <c r="R362" s="148"/>
      <c r="S362" s="149"/>
      <c r="T362" s="149"/>
      <c r="U362" s="150"/>
      <c r="V362" s="149"/>
      <c r="W362" s="87"/>
    </row>
    <row r="363" spans="1:23" ht="21" customHeight="1" x14ac:dyDescent="0.25">
      <c r="A363" s="83"/>
      <c r="B363" s="83"/>
      <c r="C363" s="85"/>
      <c r="D363" s="175"/>
      <c r="E363" s="149"/>
      <c r="F363" s="176"/>
      <c r="G363" s="149"/>
      <c r="H363" s="176"/>
      <c r="I363" s="149"/>
      <c r="J363" s="149"/>
      <c r="K363" s="149"/>
      <c r="L363" s="148"/>
      <c r="M363" s="148"/>
      <c r="N363" s="148"/>
      <c r="O363" s="148"/>
      <c r="P363" s="148"/>
      <c r="Q363" s="148"/>
      <c r="R363" s="148"/>
      <c r="S363" s="149"/>
      <c r="T363" s="149"/>
      <c r="U363" s="150"/>
      <c r="V363" s="149"/>
      <c r="W363" s="87"/>
    </row>
    <row r="364" spans="1:23" ht="21" customHeight="1" x14ac:dyDescent="0.25">
      <c r="A364" s="83"/>
      <c r="B364" s="83"/>
      <c r="C364" s="85"/>
      <c r="D364" s="175"/>
      <c r="E364" s="149"/>
      <c r="F364" s="176"/>
      <c r="G364" s="149"/>
      <c r="H364" s="176"/>
      <c r="I364" s="149"/>
      <c r="J364" s="149"/>
      <c r="K364" s="149"/>
      <c r="L364" s="148"/>
      <c r="M364" s="148"/>
      <c r="N364" s="148"/>
      <c r="O364" s="148"/>
      <c r="P364" s="148"/>
      <c r="Q364" s="148"/>
      <c r="R364" s="148"/>
      <c r="S364" s="149"/>
      <c r="T364" s="149"/>
      <c r="U364" s="150"/>
      <c r="V364" s="149"/>
      <c r="W364" s="87"/>
    </row>
    <row r="365" spans="1:23" ht="21" customHeight="1" x14ac:dyDescent="0.25">
      <c r="A365" s="83"/>
      <c r="B365" s="83"/>
      <c r="C365" s="85"/>
      <c r="D365" s="175"/>
      <c r="E365" s="149"/>
      <c r="F365" s="176"/>
      <c r="G365" s="149"/>
      <c r="H365" s="176"/>
      <c r="I365" s="149"/>
      <c r="J365" s="149"/>
      <c r="K365" s="149"/>
      <c r="L365" s="148"/>
      <c r="M365" s="148"/>
      <c r="N365" s="148"/>
      <c r="O365" s="148"/>
      <c r="P365" s="148"/>
      <c r="Q365" s="148"/>
      <c r="R365" s="148"/>
      <c r="S365" s="149"/>
      <c r="T365" s="149"/>
      <c r="U365" s="150"/>
      <c r="V365" s="149"/>
      <c r="W365" s="87"/>
    </row>
    <row r="366" spans="1:23" ht="21" customHeight="1" x14ac:dyDescent="0.25">
      <c r="A366" s="83"/>
      <c r="B366" s="83"/>
      <c r="C366" s="85"/>
      <c r="D366" s="175"/>
      <c r="E366" s="149"/>
      <c r="F366" s="176"/>
      <c r="G366" s="149"/>
      <c r="H366" s="176"/>
      <c r="I366" s="149"/>
      <c r="J366" s="149"/>
      <c r="K366" s="149"/>
      <c r="L366" s="148"/>
      <c r="M366" s="148"/>
      <c r="N366" s="148"/>
      <c r="O366" s="148"/>
      <c r="P366" s="148"/>
      <c r="Q366" s="148"/>
      <c r="R366" s="148"/>
      <c r="S366" s="149"/>
      <c r="T366" s="149"/>
      <c r="U366" s="150"/>
      <c r="V366" s="149"/>
      <c r="W366" s="87"/>
    </row>
    <row r="367" spans="1:23" ht="21" customHeight="1" x14ac:dyDescent="0.25">
      <c r="A367" s="83"/>
      <c r="B367" s="83"/>
      <c r="C367" s="85"/>
      <c r="D367" s="175"/>
      <c r="E367" s="149"/>
      <c r="F367" s="176"/>
      <c r="G367" s="149"/>
      <c r="H367" s="176"/>
      <c r="I367" s="149"/>
      <c r="J367" s="149"/>
      <c r="K367" s="149"/>
      <c r="L367" s="148"/>
      <c r="M367" s="148"/>
      <c r="N367" s="148"/>
      <c r="O367" s="148"/>
      <c r="P367" s="148"/>
      <c r="Q367" s="148"/>
      <c r="R367" s="148"/>
      <c r="S367" s="149"/>
      <c r="T367" s="149"/>
      <c r="U367" s="150"/>
      <c r="V367" s="149"/>
      <c r="W367" s="87"/>
    </row>
    <row r="368" spans="1:23" ht="21" customHeight="1" x14ac:dyDescent="0.25">
      <c r="A368" s="83"/>
      <c r="B368" s="83"/>
      <c r="C368" s="85"/>
      <c r="D368" s="175"/>
      <c r="E368" s="149"/>
      <c r="F368" s="176"/>
      <c r="G368" s="149"/>
      <c r="H368" s="176"/>
      <c r="I368" s="149"/>
      <c r="J368" s="149"/>
      <c r="K368" s="149"/>
      <c r="L368" s="148"/>
      <c r="M368" s="148"/>
      <c r="N368" s="148"/>
      <c r="O368" s="148"/>
      <c r="P368" s="148"/>
      <c r="Q368" s="148"/>
      <c r="R368" s="148"/>
      <c r="S368" s="149"/>
      <c r="T368" s="149"/>
      <c r="U368" s="150"/>
      <c r="V368" s="149"/>
      <c r="W368" s="87"/>
    </row>
    <row r="369" spans="1:23" ht="21" customHeight="1" x14ac:dyDescent="0.25">
      <c r="A369" s="83"/>
      <c r="B369" s="83"/>
      <c r="C369" s="85"/>
      <c r="D369" s="175"/>
      <c r="E369" s="149"/>
      <c r="F369" s="176"/>
      <c r="G369" s="149"/>
      <c r="H369" s="176"/>
      <c r="I369" s="149"/>
      <c r="J369" s="149"/>
      <c r="K369" s="149"/>
      <c r="L369" s="148"/>
      <c r="M369" s="148"/>
      <c r="N369" s="148"/>
      <c r="O369" s="148"/>
      <c r="P369" s="148"/>
      <c r="Q369" s="148"/>
      <c r="R369" s="148"/>
      <c r="S369" s="149"/>
      <c r="T369" s="149"/>
      <c r="U369" s="150"/>
      <c r="V369" s="149"/>
      <c r="W369" s="87"/>
    </row>
    <row r="370" spans="1:23" ht="21" customHeight="1" x14ac:dyDescent="0.25">
      <c r="A370" s="83"/>
      <c r="B370" s="83"/>
      <c r="C370" s="85"/>
      <c r="D370" s="175"/>
      <c r="E370" s="149"/>
      <c r="F370" s="176"/>
      <c r="G370" s="149"/>
      <c r="H370" s="176"/>
      <c r="I370" s="149"/>
      <c r="J370" s="149"/>
      <c r="K370" s="149"/>
      <c r="L370" s="148"/>
      <c r="M370" s="148"/>
      <c r="N370" s="148"/>
      <c r="O370" s="148"/>
      <c r="P370" s="148"/>
      <c r="Q370" s="148"/>
      <c r="R370" s="148"/>
      <c r="S370" s="149"/>
      <c r="T370" s="149"/>
      <c r="U370" s="150"/>
      <c r="V370" s="149"/>
      <c r="W370" s="87"/>
    </row>
    <row r="371" spans="1:23" ht="21" customHeight="1" x14ac:dyDescent="0.25">
      <c r="A371" s="83"/>
      <c r="B371" s="83"/>
      <c r="C371" s="85"/>
      <c r="D371" s="175"/>
      <c r="E371" s="149"/>
      <c r="F371" s="176"/>
      <c r="G371" s="149"/>
      <c r="H371" s="176"/>
      <c r="I371" s="149"/>
      <c r="J371" s="149"/>
      <c r="K371" s="149"/>
      <c r="L371" s="148"/>
      <c r="M371" s="148"/>
      <c r="N371" s="148"/>
      <c r="O371" s="148"/>
      <c r="P371" s="148"/>
      <c r="Q371" s="148"/>
      <c r="R371" s="148"/>
      <c r="S371" s="149"/>
      <c r="T371" s="149"/>
      <c r="U371" s="150"/>
      <c r="V371" s="149"/>
      <c r="W371" s="87"/>
    </row>
    <row r="372" spans="1:23" ht="21" customHeight="1" x14ac:dyDescent="0.25">
      <c r="A372" s="83"/>
      <c r="B372" s="83"/>
      <c r="C372" s="85"/>
      <c r="D372" s="175"/>
      <c r="E372" s="149"/>
      <c r="F372" s="176"/>
      <c r="G372" s="149"/>
      <c r="H372" s="176"/>
      <c r="I372" s="149"/>
      <c r="J372" s="149"/>
      <c r="K372" s="149"/>
      <c r="L372" s="148"/>
      <c r="M372" s="148"/>
      <c r="N372" s="148"/>
      <c r="O372" s="148"/>
      <c r="P372" s="148"/>
      <c r="Q372" s="148"/>
      <c r="R372" s="148"/>
      <c r="S372" s="149"/>
      <c r="T372" s="149"/>
      <c r="U372" s="150"/>
      <c r="V372" s="149"/>
      <c r="W372" s="87"/>
    </row>
    <row r="373" spans="1:23" ht="21" customHeight="1" x14ac:dyDescent="0.25">
      <c r="A373" s="83"/>
      <c r="B373" s="83"/>
      <c r="C373" s="85"/>
      <c r="D373" s="175"/>
      <c r="E373" s="149"/>
      <c r="F373" s="176"/>
      <c r="G373" s="149"/>
      <c r="H373" s="176"/>
      <c r="I373" s="149"/>
      <c r="J373" s="149"/>
      <c r="K373" s="149"/>
      <c r="L373" s="148"/>
      <c r="M373" s="148"/>
      <c r="N373" s="148"/>
      <c r="O373" s="148"/>
      <c r="P373" s="148"/>
      <c r="Q373" s="148"/>
      <c r="R373" s="148"/>
      <c r="S373" s="149"/>
      <c r="T373" s="149"/>
      <c r="U373" s="150"/>
      <c r="V373" s="149"/>
      <c r="W373" s="87"/>
    </row>
    <row r="374" spans="1:23" ht="21" customHeight="1" x14ac:dyDescent="0.25">
      <c r="A374" s="83"/>
      <c r="B374" s="83"/>
      <c r="C374" s="85"/>
      <c r="D374" s="175"/>
      <c r="E374" s="149"/>
      <c r="F374" s="176"/>
      <c r="G374" s="149"/>
      <c r="H374" s="176"/>
      <c r="I374" s="149"/>
      <c r="J374" s="149"/>
      <c r="K374" s="149"/>
      <c r="L374" s="148"/>
      <c r="M374" s="148"/>
      <c r="N374" s="148"/>
      <c r="O374" s="148"/>
      <c r="P374" s="148"/>
      <c r="Q374" s="148"/>
      <c r="R374" s="148"/>
      <c r="S374" s="149"/>
      <c r="T374" s="149"/>
      <c r="U374" s="150"/>
      <c r="V374" s="149"/>
      <c r="W374" s="87"/>
    </row>
    <row r="375" spans="1:23" ht="21" customHeight="1" x14ac:dyDescent="0.25">
      <c r="A375" s="83"/>
      <c r="B375" s="83"/>
      <c r="C375" s="85"/>
      <c r="D375" s="175"/>
      <c r="E375" s="149"/>
      <c r="F375" s="176"/>
      <c r="G375" s="149"/>
      <c r="H375" s="176"/>
      <c r="I375" s="149"/>
      <c r="J375" s="149"/>
      <c r="K375" s="149"/>
      <c r="L375" s="148"/>
      <c r="M375" s="148"/>
      <c r="N375" s="148"/>
      <c r="O375" s="148"/>
      <c r="P375" s="148"/>
      <c r="Q375" s="148"/>
      <c r="R375" s="148"/>
      <c r="S375" s="149"/>
      <c r="T375" s="149"/>
      <c r="U375" s="150"/>
      <c r="V375" s="149"/>
      <c r="W375" s="87"/>
    </row>
    <row r="376" spans="1:23" ht="21" customHeight="1" x14ac:dyDescent="0.25">
      <c r="A376" s="83"/>
      <c r="B376" s="83"/>
      <c r="C376" s="85"/>
      <c r="D376" s="175"/>
      <c r="E376" s="149"/>
      <c r="F376" s="176"/>
      <c r="G376" s="149"/>
      <c r="H376" s="176"/>
      <c r="I376" s="149"/>
      <c r="J376" s="149"/>
      <c r="K376" s="149"/>
      <c r="L376" s="148"/>
      <c r="M376" s="148"/>
      <c r="N376" s="148"/>
      <c r="O376" s="148"/>
      <c r="P376" s="148"/>
      <c r="Q376" s="148"/>
      <c r="R376" s="148"/>
      <c r="S376" s="149"/>
      <c r="T376" s="149"/>
      <c r="U376" s="150"/>
      <c r="V376" s="149"/>
      <c r="W376" s="87"/>
    </row>
    <row r="377" spans="1:23" ht="21" customHeight="1" x14ac:dyDescent="0.25">
      <c r="A377" s="83"/>
      <c r="B377" s="83"/>
      <c r="C377" s="85"/>
      <c r="D377" s="175"/>
      <c r="E377" s="149"/>
      <c r="F377" s="176"/>
      <c r="G377" s="149"/>
      <c r="H377" s="176"/>
      <c r="I377" s="149"/>
      <c r="J377" s="149"/>
      <c r="K377" s="149"/>
      <c r="L377" s="148"/>
      <c r="M377" s="148"/>
      <c r="N377" s="148"/>
      <c r="O377" s="148"/>
      <c r="P377" s="148"/>
      <c r="Q377" s="148"/>
      <c r="R377" s="148"/>
      <c r="S377" s="149"/>
      <c r="T377" s="149"/>
      <c r="U377" s="150"/>
      <c r="V377" s="149"/>
      <c r="W377" s="87"/>
    </row>
    <row r="378" spans="1:23" ht="21" customHeight="1" x14ac:dyDescent="0.25">
      <c r="A378" s="83"/>
      <c r="B378" s="83"/>
      <c r="C378" s="85"/>
      <c r="D378" s="175"/>
      <c r="E378" s="149"/>
      <c r="F378" s="176"/>
      <c r="G378" s="149"/>
      <c r="H378" s="176"/>
      <c r="I378" s="149"/>
      <c r="J378" s="149"/>
      <c r="K378" s="149"/>
      <c r="L378" s="148"/>
      <c r="M378" s="148"/>
      <c r="N378" s="148"/>
      <c r="O378" s="148"/>
      <c r="P378" s="148"/>
      <c r="Q378" s="148"/>
      <c r="R378" s="148"/>
      <c r="S378" s="149"/>
      <c r="T378" s="149"/>
      <c r="U378" s="150"/>
      <c r="V378" s="149"/>
      <c r="W378" s="87"/>
    </row>
    <row r="379" spans="1:23" ht="21" customHeight="1" x14ac:dyDescent="0.25">
      <c r="A379" s="83"/>
      <c r="B379" s="83"/>
      <c r="C379" s="85"/>
      <c r="D379" s="175"/>
      <c r="E379" s="149"/>
      <c r="F379" s="176"/>
      <c r="G379" s="149"/>
      <c r="H379" s="176"/>
      <c r="I379" s="149"/>
      <c r="J379" s="149"/>
      <c r="K379" s="149"/>
      <c r="L379" s="148"/>
      <c r="M379" s="148"/>
      <c r="N379" s="148"/>
      <c r="O379" s="148"/>
      <c r="P379" s="148"/>
      <c r="Q379" s="148"/>
      <c r="R379" s="148"/>
      <c r="S379" s="149"/>
      <c r="T379" s="149"/>
      <c r="U379" s="150"/>
      <c r="V379" s="149"/>
      <c r="W379" s="87"/>
    </row>
    <row r="380" spans="1:23" ht="21" customHeight="1" x14ac:dyDescent="0.25">
      <c r="A380" s="83"/>
      <c r="B380" s="83"/>
      <c r="C380" s="85"/>
      <c r="D380" s="175"/>
      <c r="E380" s="149"/>
      <c r="F380" s="176"/>
      <c r="G380" s="149"/>
      <c r="H380" s="176"/>
      <c r="I380" s="149"/>
      <c r="J380" s="149"/>
      <c r="K380" s="149"/>
      <c r="L380" s="148"/>
      <c r="M380" s="148"/>
      <c r="N380" s="148"/>
      <c r="O380" s="148"/>
      <c r="P380" s="148"/>
      <c r="Q380" s="148"/>
      <c r="R380" s="148"/>
      <c r="S380" s="149"/>
      <c r="T380" s="149"/>
      <c r="U380" s="150"/>
      <c r="V380" s="149"/>
      <c r="W380" s="87"/>
    </row>
    <row r="381" spans="1:23" ht="21" customHeight="1" x14ac:dyDescent="0.25">
      <c r="A381" s="83"/>
      <c r="B381" s="83"/>
      <c r="C381" s="85"/>
      <c r="D381" s="175"/>
      <c r="E381" s="149"/>
      <c r="F381" s="176"/>
      <c r="G381" s="149"/>
      <c r="H381" s="176"/>
      <c r="I381" s="149"/>
      <c r="J381" s="149"/>
      <c r="K381" s="149"/>
      <c r="L381" s="148"/>
      <c r="M381" s="148"/>
      <c r="N381" s="148"/>
      <c r="O381" s="148"/>
      <c r="P381" s="148"/>
      <c r="Q381" s="148"/>
      <c r="R381" s="148"/>
      <c r="S381" s="149"/>
      <c r="T381" s="149"/>
      <c r="U381" s="150"/>
      <c r="V381" s="149"/>
      <c r="W381" s="87"/>
    </row>
    <row r="382" spans="1:23" ht="21" customHeight="1" x14ac:dyDescent="0.25">
      <c r="A382" s="83"/>
      <c r="B382" s="83"/>
      <c r="C382" s="85"/>
      <c r="D382" s="175"/>
      <c r="E382" s="149"/>
      <c r="F382" s="176"/>
      <c r="G382" s="149"/>
      <c r="H382" s="176"/>
      <c r="I382" s="149"/>
      <c r="J382" s="149"/>
      <c r="K382" s="149"/>
      <c r="L382" s="148"/>
      <c r="M382" s="148"/>
      <c r="N382" s="148"/>
      <c r="O382" s="148"/>
      <c r="P382" s="148"/>
      <c r="Q382" s="148"/>
      <c r="R382" s="148"/>
      <c r="S382" s="149"/>
      <c r="T382" s="149"/>
      <c r="U382" s="150"/>
      <c r="V382" s="149"/>
      <c r="W382" s="87"/>
    </row>
    <row r="383" spans="1:23" ht="21" customHeight="1" x14ac:dyDescent="0.25">
      <c r="A383" s="83"/>
      <c r="B383" s="83"/>
      <c r="C383" s="85"/>
      <c r="D383" s="175"/>
      <c r="E383" s="149"/>
      <c r="F383" s="176"/>
      <c r="G383" s="149"/>
      <c r="H383" s="176"/>
      <c r="I383" s="149"/>
      <c r="J383" s="149"/>
      <c r="K383" s="149"/>
      <c r="L383" s="148"/>
      <c r="M383" s="148"/>
      <c r="N383" s="148"/>
      <c r="O383" s="148"/>
      <c r="P383" s="148"/>
      <c r="Q383" s="148"/>
      <c r="R383" s="148"/>
      <c r="S383" s="149"/>
      <c r="T383" s="149"/>
      <c r="U383" s="150"/>
      <c r="V383" s="149"/>
      <c r="W383" s="87"/>
    </row>
    <row r="384" spans="1:23" ht="21" customHeight="1" x14ac:dyDescent="0.25">
      <c r="A384" s="83"/>
      <c r="B384" s="83"/>
      <c r="C384" s="85"/>
      <c r="D384" s="175"/>
      <c r="E384" s="149"/>
      <c r="F384" s="176"/>
      <c r="G384" s="149"/>
      <c r="H384" s="176"/>
      <c r="I384" s="149"/>
      <c r="J384" s="149"/>
      <c r="K384" s="149"/>
      <c r="L384" s="148"/>
      <c r="M384" s="148"/>
      <c r="N384" s="148"/>
      <c r="O384" s="148"/>
      <c r="P384" s="148"/>
      <c r="Q384" s="148"/>
      <c r="R384" s="148"/>
      <c r="S384" s="149"/>
      <c r="T384" s="149"/>
      <c r="U384" s="150"/>
      <c r="V384" s="149"/>
      <c r="W384" s="87"/>
    </row>
    <row r="385" spans="1:23" ht="21" customHeight="1" x14ac:dyDescent="0.25">
      <c r="A385" s="83"/>
      <c r="B385" s="83"/>
      <c r="C385" s="85"/>
      <c r="D385" s="175"/>
      <c r="E385" s="149"/>
      <c r="F385" s="176"/>
      <c r="G385" s="149"/>
      <c r="H385" s="176"/>
      <c r="I385" s="149"/>
      <c r="J385" s="149"/>
      <c r="K385" s="149"/>
      <c r="L385" s="148"/>
      <c r="M385" s="148"/>
      <c r="N385" s="148"/>
      <c r="O385" s="148"/>
      <c r="P385" s="148"/>
      <c r="Q385" s="148"/>
      <c r="R385" s="148"/>
      <c r="S385" s="149"/>
      <c r="T385" s="149"/>
      <c r="U385" s="150"/>
      <c r="V385" s="149"/>
      <c r="W385" s="87"/>
    </row>
    <row r="386" spans="1:23" ht="21" customHeight="1" x14ac:dyDescent="0.25">
      <c r="A386" s="83"/>
      <c r="B386" s="83"/>
      <c r="C386" s="85"/>
      <c r="D386" s="175"/>
      <c r="E386" s="149"/>
      <c r="F386" s="176"/>
      <c r="G386" s="149"/>
      <c r="H386" s="176"/>
      <c r="I386" s="149"/>
      <c r="J386" s="149"/>
      <c r="K386" s="149"/>
      <c r="L386" s="148"/>
      <c r="M386" s="148"/>
      <c r="N386" s="148"/>
      <c r="O386" s="148"/>
      <c r="P386" s="148"/>
      <c r="Q386" s="148"/>
      <c r="R386" s="148"/>
      <c r="S386" s="149"/>
      <c r="T386" s="149"/>
      <c r="U386" s="150"/>
      <c r="V386" s="149"/>
      <c r="W386" s="87"/>
    </row>
    <row r="387" spans="1:23" ht="21" customHeight="1" x14ac:dyDescent="0.25">
      <c r="A387" s="83"/>
      <c r="B387" s="83"/>
      <c r="C387" s="85"/>
      <c r="D387" s="175"/>
      <c r="E387" s="149"/>
      <c r="F387" s="176"/>
      <c r="G387" s="149"/>
      <c r="H387" s="176"/>
      <c r="I387" s="149"/>
      <c r="J387" s="149"/>
      <c r="K387" s="149"/>
      <c r="L387" s="148"/>
      <c r="M387" s="148"/>
      <c r="N387" s="148"/>
      <c r="O387" s="148"/>
      <c r="P387" s="148"/>
      <c r="Q387" s="148"/>
      <c r="R387" s="148"/>
      <c r="S387" s="149"/>
      <c r="T387" s="149"/>
      <c r="U387" s="150"/>
      <c r="V387" s="149"/>
      <c r="W387" s="87"/>
    </row>
    <row r="388" spans="1:23" ht="21" customHeight="1" x14ac:dyDescent="0.25">
      <c r="A388" s="83"/>
      <c r="B388" s="83"/>
      <c r="C388" s="85"/>
      <c r="D388" s="175"/>
      <c r="E388" s="149"/>
      <c r="F388" s="176"/>
      <c r="G388" s="149"/>
      <c r="H388" s="176"/>
      <c r="I388" s="149"/>
      <c r="J388" s="149"/>
      <c r="K388" s="149"/>
      <c r="L388" s="148"/>
      <c r="M388" s="148"/>
      <c r="N388" s="148"/>
      <c r="O388" s="148"/>
      <c r="P388" s="148"/>
      <c r="Q388" s="148"/>
      <c r="R388" s="148"/>
      <c r="S388" s="149"/>
      <c r="T388" s="149"/>
      <c r="U388" s="150"/>
      <c r="V388" s="149"/>
      <c r="W388" s="87"/>
    </row>
    <row r="389" spans="1:23" ht="21" customHeight="1" x14ac:dyDescent="0.25">
      <c r="A389" s="83"/>
      <c r="B389" s="83"/>
      <c r="C389" s="85"/>
      <c r="D389" s="175"/>
      <c r="E389" s="149"/>
      <c r="F389" s="176"/>
      <c r="G389" s="149"/>
      <c r="H389" s="176"/>
      <c r="I389" s="149"/>
      <c r="J389" s="149"/>
      <c r="K389" s="149"/>
      <c r="L389" s="148"/>
      <c r="M389" s="148"/>
      <c r="N389" s="148"/>
      <c r="O389" s="148"/>
      <c r="P389" s="148"/>
      <c r="Q389" s="148"/>
      <c r="R389" s="148"/>
      <c r="S389" s="149"/>
      <c r="T389" s="149"/>
      <c r="U389" s="150"/>
      <c r="V389" s="149"/>
      <c r="W389" s="87"/>
    </row>
    <row r="390" spans="1:23" ht="21" customHeight="1" x14ac:dyDescent="0.25">
      <c r="A390" s="83"/>
      <c r="B390" s="83"/>
      <c r="C390" s="85"/>
      <c r="D390" s="175"/>
      <c r="E390" s="149"/>
      <c r="F390" s="176"/>
      <c r="G390" s="149"/>
      <c r="H390" s="176"/>
      <c r="I390" s="149"/>
      <c r="J390" s="149"/>
      <c r="K390" s="149"/>
      <c r="L390" s="148"/>
      <c r="M390" s="148"/>
      <c r="N390" s="148"/>
      <c r="O390" s="148"/>
      <c r="P390" s="148"/>
      <c r="Q390" s="148"/>
      <c r="R390" s="148"/>
      <c r="S390" s="149"/>
      <c r="T390" s="149"/>
      <c r="U390" s="150"/>
      <c r="V390" s="149"/>
      <c r="W390" s="87"/>
    </row>
    <row r="391" spans="1:23" ht="21" customHeight="1" x14ac:dyDescent="0.25">
      <c r="A391" s="83"/>
      <c r="B391" s="83"/>
      <c r="C391" s="85"/>
      <c r="D391" s="175"/>
      <c r="E391" s="149"/>
      <c r="F391" s="176"/>
      <c r="G391" s="149"/>
      <c r="H391" s="176"/>
      <c r="I391" s="149"/>
      <c r="J391" s="149"/>
      <c r="K391" s="149"/>
      <c r="L391" s="148"/>
      <c r="M391" s="148"/>
      <c r="N391" s="148"/>
      <c r="O391" s="148"/>
      <c r="P391" s="148"/>
      <c r="Q391" s="148"/>
      <c r="R391" s="148"/>
      <c r="S391" s="149"/>
      <c r="T391" s="149"/>
      <c r="U391" s="150"/>
      <c r="V391" s="149"/>
      <c r="W391" s="87"/>
    </row>
    <row r="392" spans="1:23" ht="21" customHeight="1" x14ac:dyDescent="0.25">
      <c r="A392" s="83"/>
      <c r="B392" s="83"/>
      <c r="C392" s="85"/>
      <c r="D392" s="175"/>
      <c r="E392" s="149"/>
      <c r="F392" s="176"/>
      <c r="G392" s="149"/>
      <c r="H392" s="176"/>
      <c r="I392" s="149"/>
      <c r="J392" s="149"/>
      <c r="K392" s="149"/>
      <c r="L392" s="148"/>
      <c r="M392" s="148"/>
      <c r="N392" s="148"/>
      <c r="O392" s="148"/>
      <c r="P392" s="148"/>
      <c r="Q392" s="148"/>
      <c r="R392" s="148"/>
      <c r="S392" s="149"/>
      <c r="T392" s="149"/>
      <c r="U392" s="150"/>
      <c r="V392" s="149"/>
      <c r="W392" s="87"/>
    </row>
    <row r="393" spans="1:23" ht="21" customHeight="1" x14ac:dyDescent="0.25">
      <c r="A393" s="83"/>
      <c r="B393" s="83"/>
      <c r="C393" s="85"/>
      <c r="D393" s="175"/>
      <c r="E393" s="149"/>
      <c r="F393" s="176"/>
      <c r="G393" s="149"/>
      <c r="H393" s="176"/>
      <c r="I393" s="149"/>
      <c r="J393" s="149"/>
      <c r="K393" s="149"/>
      <c r="L393" s="148"/>
      <c r="M393" s="148"/>
      <c r="N393" s="148"/>
      <c r="O393" s="148"/>
      <c r="P393" s="148"/>
      <c r="Q393" s="148"/>
      <c r="R393" s="148"/>
      <c r="S393" s="149"/>
      <c r="T393" s="149"/>
      <c r="U393" s="150"/>
      <c r="V393" s="149"/>
      <c r="W393" s="87"/>
    </row>
    <row r="394" spans="1:23" ht="21" customHeight="1" x14ac:dyDescent="0.25">
      <c r="A394" s="83"/>
      <c r="B394" s="83"/>
      <c r="C394" s="85"/>
      <c r="D394" s="175"/>
      <c r="E394" s="149"/>
      <c r="F394" s="176"/>
      <c r="G394" s="149"/>
      <c r="H394" s="176"/>
      <c r="I394" s="149"/>
      <c r="J394" s="149"/>
      <c r="K394" s="149"/>
      <c r="L394" s="148"/>
      <c r="M394" s="148"/>
      <c r="N394" s="148"/>
      <c r="O394" s="148"/>
      <c r="P394" s="148"/>
      <c r="Q394" s="148"/>
      <c r="R394" s="148"/>
      <c r="S394" s="149"/>
      <c r="T394" s="149"/>
      <c r="U394" s="150"/>
      <c r="V394" s="149"/>
      <c r="W394" s="87"/>
    </row>
    <row r="395" spans="1:23" ht="21" customHeight="1" x14ac:dyDescent="0.25">
      <c r="A395" s="83"/>
      <c r="B395" s="83"/>
      <c r="C395" s="85"/>
      <c r="D395" s="175"/>
      <c r="E395" s="149"/>
      <c r="F395" s="176"/>
      <c r="G395" s="149"/>
      <c r="H395" s="176"/>
      <c r="I395" s="149"/>
      <c r="J395" s="149"/>
      <c r="K395" s="149"/>
      <c r="L395" s="148"/>
      <c r="M395" s="148"/>
      <c r="N395" s="148"/>
      <c r="O395" s="148"/>
      <c r="P395" s="148"/>
      <c r="Q395" s="148"/>
      <c r="R395" s="148"/>
      <c r="S395" s="149"/>
      <c r="T395" s="149"/>
      <c r="U395" s="150"/>
      <c r="V395" s="149"/>
      <c r="W395" s="87"/>
    </row>
    <row r="396" spans="1:23" ht="21" customHeight="1" x14ac:dyDescent="0.25">
      <c r="A396" s="83"/>
      <c r="B396" s="83"/>
      <c r="C396" s="85"/>
      <c r="D396" s="175"/>
      <c r="E396" s="149"/>
      <c r="F396" s="176"/>
      <c r="G396" s="149"/>
      <c r="H396" s="176"/>
      <c r="I396" s="149"/>
      <c r="J396" s="149"/>
      <c r="K396" s="149"/>
      <c r="L396" s="148"/>
      <c r="M396" s="148"/>
      <c r="N396" s="148"/>
      <c r="O396" s="148"/>
      <c r="P396" s="148"/>
      <c r="Q396" s="148"/>
      <c r="R396" s="148"/>
      <c r="S396" s="149"/>
      <c r="T396" s="149"/>
      <c r="U396" s="150"/>
      <c r="V396" s="149"/>
      <c r="W396" s="87"/>
    </row>
    <row r="397" spans="1:23" ht="21" customHeight="1" x14ac:dyDescent="0.25">
      <c r="A397" s="83"/>
      <c r="B397" s="83"/>
      <c r="C397" s="85"/>
      <c r="D397" s="175"/>
      <c r="E397" s="149"/>
      <c r="F397" s="176"/>
      <c r="G397" s="149"/>
      <c r="H397" s="176"/>
      <c r="I397" s="149"/>
      <c r="J397" s="149"/>
      <c r="K397" s="149"/>
      <c r="L397" s="148"/>
      <c r="M397" s="148"/>
      <c r="N397" s="148"/>
      <c r="O397" s="148"/>
      <c r="P397" s="148"/>
      <c r="Q397" s="148"/>
      <c r="R397" s="148"/>
      <c r="S397" s="149"/>
      <c r="T397" s="149"/>
      <c r="U397" s="150"/>
      <c r="V397" s="149"/>
      <c r="W397" s="87"/>
    </row>
    <row r="398" spans="1:23" ht="21" customHeight="1" x14ac:dyDescent="0.25">
      <c r="A398" s="83"/>
      <c r="B398" s="83"/>
      <c r="C398" s="85"/>
      <c r="D398" s="175"/>
      <c r="E398" s="149"/>
      <c r="F398" s="176"/>
      <c r="G398" s="149"/>
      <c r="H398" s="176"/>
      <c r="I398" s="149"/>
      <c r="J398" s="149"/>
      <c r="K398" s="149"/>
      <c r="L398" s="148"/>
      <c r="M398" s="148"/>
      <c r="N398" s="148"/>
      <c r="O398" s="148"/>
      <c r="P398" s="148"/>
      <c r="Q398" s="148"/>
      <c r="R398" s="148"/>
      <c r="S398" s="149"/>
      <c r="T398" s="149"/>
      <c r="U398" s="150"/>
      <c r="V398" s="149"/>
      <c r="W398" s="87"/>
    </row>
    <row r="399" spans="1:23" ht="21" customHeight="1" x14ac:dyDescent="0.25">
      <c r="A399" s="83"/>
      <c r="B399" s="83"/>
      <c r="C399" s="85"/>
      <c r="D399" s="175"/>
      <c r="E399" s="149"/>
      <c r="F399" s="176"/>
      <c r="G399" s="149"/>
      <c r="H399" s="176"/>
      <c r="I399" s="149"/>
      <c r="J399" s="149"/>
      <c r="K399" s="149"/>
      <c r="L399" s="148"/>
      <c r="M399" s="148"/>
      <c r="N399" s="148"/>
      <c r="O399" s="148"/>
      <c r="P399" s="148"/>
      <c r="Q399" s="148"/>
      <c r="R399" s="148"/>
      <c r="S399" s="149"/>
      <c r="T399" s="149"/>
      <c r="U399" s="150"/>
      <c r="V399" s="149"/>
      <c r="W399" s="87"/>
    </row>
    <row r="400" spans="1:23" ht="21" customHeight="1" x14ac:dyDescent="0.25">
      <c r="A400" s="83"/>
      <c r="B400" s="83"/>
      <c r="C400" s="85"/>
      <c r="D400" s="175"/>
      <c r="E400" s="149"/>
      <c r="F400" s="176"/>
      <c r="G400" s="149"/>
      <c r="H400" s="176"/>
      <c r="I400" s="149"/>
      <c r="J400" s="149"/>
      <c r="K400" s="149"/>
      <c r="L400" s="148"/>
      <c r="M400" s="148"/>
      <c r="N400" s="148"/>
      <c r="O400" s="148"/>
      <c r="P400" s="148"/>
      <c r="Q400" s="148"/>
      <c r="R400" s="148"/>
      <c r="S400" s="149"/>
      <c r="T400" s="149"/>
      <c r="U400" s="150"/>
      <c r="V400" s="149"/>
      <c r="W400" s="87"/>
    </row>
    <row r="401" spans="1:23" ht="21" customHeight="1" x14ac:dyDescent="0.25">
      <c r="A401" s="83"/>
      <c r="B401" s="83"/>
      <c r="C401" s="85"/>
      <c r="D401" s="175"/>
      <c r="E401" s="149"/>
      <c r="F401" s="176"/>
      <c r="G401" s="149"/>
      <c r="H401" s="176"/>
      <c r="I401" s="149"/>
      <c r="J401" s="149"/>
      <c r="K401" s="149"/>
      <c r="L401" s="148"/>
      <c r="M401" s="148"/>
      <c r="N401" s="148"/>
      <c r="O401" s="148"/>
      <c r="P401" s="148"/>
      <c r="Q401" s="148"/>
      <c r="R401" s="148"/>
      <c r="S401" s="149"/>
      <c r="T401" s="149"/>
      <c r="U401" s="150"/>
      <c r="V401" s="149"/>
      <c r="W401" s="87"/>
    </row>
    <row r="402" spans="1:23" ht="21" customHeight="1" x14ac:dyDescent="0.25">
      <c r="A402" s="83"/>
      <c r="B402" s="83"/>
      <c r="C402" s="85"/>
      <c r="D402" s="175"/>
      <c r="E402" s="149"/>
      <c r="F402" s="176"/>
      <c r="G402" s="149"/>
      <c r="H402" s="176"/>
      <c r="I402" s="149"/>
      <c r="J402" s="149"/>
      <c r="K402" s="149"/>
      <c r="L402" s="148"/>
      <c r="M402" s="148"/>
      <c r="N402" s="148"/>
      <c r="O402" s="148"/>
      <c r="P402" s="148"/>
      <c r="Q402" s="148"/>
      <c r="R402" s="148"/>
      <c r="S402" s="149"/>
      <c r="T402" s="149"/>
      <c r="U402" s="150"/>
      <c r="V402" s="149"/>
      <c r="W402" s="87"/>
    </row>
    <row r="403" spans="1:23" ht="21" customHeight="1" x14ac:dyDescent="0.25">
      <c r="A403" s="83"/>
      <c r="B403" s="83"/>
      <c r="C403" s="85"/>
      <c r="D403" s="175"/>
      <c r="E403" s="149"/>
      <c r="F403" s="176"/>
      <c r="G403" s="149"/>
      <c r="H403" s="176"/>
      <c r="I403" s="149"/>
      <c r="J403" s="149"/>
      <c r="K403" s="149"/>
      <c r="L403" s="148"/>
      <c r="M403" s="148"/>
      <c r="N403" s="148"/>
      <c r="O403" s="148"/>
      <c r="P403" s="148"/>
      <c r="Q403" s="148"/>
      <c r="R403" s="148"/>
      <c r="S403" s="149"/>
      <c r="T403" s="149"/>
      <c r="U403" s="150"/>
      <c r="V403" s="149"/>
      <c r="W403" s="87"/>
    </row>
    <row r="404" spans="1:23" ht="21" customHeight="1" x14ac:dyDescent="0.25">
      <c r="A404" s="83"/>
      <c r="B404" s="83"/>
      <c r="C404" s="85"/>
      <c r="D404" s="175"/>
      <c r="E404" s="149"/>
      <c r="F404" s="176"/>
      <c r="G404" s="149"/>
      <c r="H404" s="176"/>
      <c r="I404" s="149"/>
      <c r="J404" s="149"/>
      <c r="K404" s="149"/>
      <c r="L404" s="148"/>
      <c r="M404" s="148"/>
      <c r="N404" s="148"/>
      <c r="O404" s="148"/>
      <c r="P404" s="148"/>
      <c r="Q404" s="148"/>
      <c r="R404" s="148"/>
      <c r="S404" s="149"/>
      <c r="T404" s="149"/>
      <c r="U404" s="150"/>
      <c r="V404" s="149"/>
      <c r="W404" s="87"/>
    </row>
    <row r="405" spans="1:23" ht="21" customHeight="1" x14ac:dyDescent="0.25">
      <c r="A405" s="83"/>
      <c r="B405" s="83"/>
      <c r="C405" s="85"/>
      <c r="D405" s="175"/>
      <c r="E405" s="149"/>
      <c r="F405" s="176"/>
      <c r="G405" s="149"/>
      <c r="H405" s="176"/>
      <c r="I405" s="149"/>
      <c r="J405" s="149"/>
      <c r="K405" s="149"/>
      <c r="L405" s="148"/>
      <c r="M405" s="148"/>
      <c r="N405" s="148"/>
      <c r="O405" s="148"/>
      <c r="P405" s="148"/>
      <c r="Q405" s="148"/>
      <c r="R405" s="148"/>
      <c r="S405" s="149"/>
      <c r="T405" s="149"/>
      <c r="U405" s="150"/>
      <c r="V405" s="149"/>
      <c r="W405" s="87"/>
    </row>
    <row r="406" spans="1:23" ht="21" customHeight="1" x14ac:dyDescent="0.25">
      <c r="A406" s="83"/>
      <c r="B406" s="83"/>
      <c r="C406" s="85"/>
      <c r="D406" s="175"/>
      <c r="E406" s="149"/>
      <c r="F406" s="176"/>
      <c r="G406" s="149"/>
      <c r="H406" s="176"/>
      <c r="I406" s="149"/>
      <c r="J406" s="149"/>
      <c r="K406" s="149"/>
      <c r="L406" s="148"/>
      <c r="M406" s="148"/>
      <c r="N406" s="148"/>
      <c r="O406" s="148"/>
      <c r="P406" s="148"/>
      <c r="Q406" s="148"/>
      <c r="R406" s="148"/>
      <c r="S406" s="149"/>
      <c r="T406" s="149"/>
      <c r="U406" s="150"/>
      <c r="V406" s="149"/>
      <c r="W406" s="87"/>
    </row>
    <row r="407" spans="1:23" ht="21" customHeight="1" x14ac:dyDescent="0.25">
      <c r="A407" s="83"/>
      <c r="B407" s="83"/>
      <c r="C407" s="85"/>
      <c r="D407" s="175"/>
      <c r="E407" s="149"/>
      <c r="F407" s="176"/>
      <c r="G407" s="149"/>
      <c r="H407" s="176"/>
      <c r="I407" s="149"/>
      <c r="J407" s="149"/>
      <c r="K407" s="149"/>
      <c r="L407" s="148"/>
      <c r="M407" s="148"/>
      <c r="N407" s="148"/>
      <c r="O407" s="148"/>
      <c r="P407" s="148"/>
      <c r="Q407" s="148"/>
      <c r="R407" s="148"/>
      <c r="S407" s="149"/>
      <c r="T407" s="149"/>
      <c r="U407" s="150"/>
      <c r="V407" s="149"/>
      <c r="W407" s="87"/>
    </row>
    <row r="408" spans="1:23" ht="21" customHeight="1" x14ac:dyDescent="0.25">
      <c r="A408" s="83"/>
      <c r="B408" s="83"/>
      <c r="C408" s="85"/>
      <c r="D408" s="175"/>
      <c r="E408" s="149"/>
      <c r="F408" s="176"/>
      <c r="G408" s="149"/>
      <c r="H408" s="176"/>
      <c r="I408" s="149"/>
      <c r="J408" s="149"/>
      <c r="K408" s="149"/>
      <c r="L408" s="148"/>
      <c r="M408" s="148"/>
      <c r="N408" s="148"/>
      <c r="O408" s="148"/>
      <c r="P408" s="148"/>
      <c r="Q408" s="148"/>
      <c r="R408" s="148"/>
      <c r="S408" s="149"/>
      <c r="T408" s="149"/>
      <c r="U408" s="150"/>
      <c r="V408" s="149"/>
      <c r="W408" s="87"/>
    </row>
    <row r="409" spans="1:23" ht="21" customHeight="1" x14ac:dyDescent="0.25">
      <c r="A409" s="83"/>
      <c r="B409" s="83"/>
      <c r="C409" s="85"/>
      <c r="D409" s="175"/>
      <c r="E409" s="149"/>
      <c r="F409" s="176"/>
      <c r="G409" s="149"/>
      <c r="H409" s="176"/>
      <c r="I409" s="149"/>
      <c r="J409" s="149"/>
      <c r="K409" s="149"/>
      <c r="L409" s="148"/>
      <c r="M409" s="148"/>
      <c r="N409" s="148"/>
      <c r="O409" s="148"/>
      <c r="P409" s="148"/>
      <c r="Q409" s="148"/>
      <c r="R409" s="148"/>
      <c r="S409" s="149"/>
      <c r="T409" s="149"/>
      <c r="U409" s="150"/>
      <c r="V409" s="149"/>
      <c r="W409" s="87"/>
    </row>
    <row r="410" spans="1:23" ht="21" customHeight="1" x14ac:dyDescent="0.25">
      <c r="A410" s="83"/>
      <c r="B410" s="83"/>
      <c r="C410" s="85"/>
      <c r="D410" s="175"/>
      <c r="E410" s="149"/>
      <c r="F410" s="176"/>
      <c r="G410" s="149"/>
      <c r="H410" s="176"/>
      <c r="I410" s="149"/>
      <c r="J410" s="149"/>
      <c r="K410" s="149"/>
      <c r="L410" s="148"/>
      <c r="M410" s="148"/>
      <c r="N410" s="148"/>
      <c r="O410" s="148"/>
      <c r="P410" s="148"/>
      <c r="Q410" s="148"/>
      <c r="R410" s="148"/>
      <c r="S410" s="149"/>
      <c r="T410" s="149"/>
      <c r="U410" s="150"/>
      <c r="V410" s="149"/>
      <c r="W410" s="87"/>
    </row>
    <row r="411" spans="1:23" ht="21" customHeight="1" x14ac:dyDescent="0.25">
      <c r="A411" s="83"/>
      <c r="B411" s="83"/>
      <c r="C411" s="85"/>
      <c r="D411" s="175"/>
      <c r="E411" s="149"/>
      <c r="F411" s="176"/>
      <c r="G411" s="149"/>
      <c r="H411" s="176"/>
      <c r="I411" s="149"/>
      <c r="J411" s="149"/>
      <c r="K411" s="149"/>
      <c r="L411" s="148"/>
      <c r="M411" s="148"/>
      <c r="N411" s="148"/>
      <c r="O411" s="148"/>
      <c r="P411" s="148"/>
      <c r="Q411" s="148"/>
      <c r="R411" s="148"/>
      <c r="S411" s="149"/>
      <c r="T411" s="149"/>
      <c r="U411" s="150"/>
      <c r="V411" s="149"/>
      <c r="W411" s="87"/>
    </row>
    <row r="412" spans="1:23" ht="21" customHeight="1" x14ac:dyDescent="0.25">
      <c r="A412" s="83"/>
      <c r="B412" s="83"/>
      <c r="C412" s="85"/>
      <c r="D412" s="175"/>
      <c r="E412" s="149"/>
      <c r="F412" s="176"/>
      <c r="G412" s="149"/>
      <c r="H412" s="176"/>
      <c r="I412" s="149"/>
      <c r="J412" s="149"/>
      <c r="K412" s="149"/>
      <c r="L412" s="148"/>
      <c r="M412" s="148"/>
      <c r="N412" s="148"/>
      <c r="O412" s="148"/>
      <c r="P412" s="148"/>
      <c r="Q412" s="148"/>
      <c r="R412" s="148"/>
      <c r="S412" s="149"/>
      <c r="T412" s="149"/>
      <c r="U412" s="150"/>
      <c r="V412" s="149"/>
      <c r="W412" s="87"/>
    </row>
    <row r="413" spans="1:23" ht="21" customHeight="1" x14ac:dyDescent="0.25">
      <c r="A413" s="83"/>
      <c r="B413" s="83"/>
      <c r="C413" s="85"/>
      <c r="D413" s="175"/>
      <c r="E413" s="149"/>
      <c r="F413" s="176"/>
      <c r="G413" s="149"/>
      <c r="H413" s="176"/>
      <c r="I413" s="149"/>
      <c r="J413" s="149"/>
      <c r="K413" s="149"/>
      <c r="L413" s="148"/>
      <c r="M413" s="148"/>
      <c r="N413" s="148"/>
      <c r="O413" s="148"/>
      <c r="P413" s="148"/>
      <c r="Q413" s="148"/>
      <c r="R413" s="148"/>
      <c r="S413" s="149"/>
      <c r="T413" s="149"/>
      <c r="U413" s="150"/>
      <c r="V413" s="149"/>
      <c r="W413" s="87"/>
    </row>
    <row r="414" spans="1:23" ht="21" customHeight="1" x14ac:dyDescent="0.25">
      <c r="A414" s="83"/>
      <c r="B414" s="83"/>
      <c r="C414" s="85"/>
      <c r="D414" s="175"/>
      <c r="E414" s="149"/>
      <c r="F414" s="176"/>
      <c r="G414" s="149"/>
      <c r="H414" s="176"/>
      <c r="I414" s="149"/>
      <c r="J414" s="149"/>
      <c r="K414" s="149"/>
      <c r="L414" s="148"/>
      <c r="M414" s="148"/>
      <c r="N414" s="148"/>
      <c r="O414" s="148"/>
      <c r="P414" s="148"/>
      <c r="Q414" s="148"/>
      <c r="R414" s="148"/>
      <c r="S414" s="149"/>
      <c r="T414" s="149"/>
      <c r="U414" s="150"/>
      <c r="V414" s="149"/>
      <c r="W414" s="87"/>
    </row>
    <row r="415" spans="1:23" ht="21" customHeight="1" x14ac:dyDescent="0.25">
      <c r="A415" s="83"/>
      <c r="B415" s="83"/>
      <c r="C415" s="85"/>
      <c r="D415" s="175"/>
      <c r="E415" s="149"/>
      <c r="F415" s="176"/>
      <c r="G415" s="149"/>
      <c r="H415" s="176"/>
      <c r="I415" s="149"/>
      <c r="J415" s="149"/>
      <c r="K415" s="149"/>
      <c r="L415" s="148"/>
      <c r="M415" s="148"/>
      <c r="N415" s="148"/>
      <c r="O415" s="148"/>
      <c r="P415" s="148"/>
      <c r="Q415" s="148"/>
      <c r="R415" s="148"/>
      <c r="S415" s="149"/>
      <c r="T415" s="149"/>
      <c r="U415" s="150"/>
      <c r="V415" s="149"/>
      <c r="W415" s="87"/>
    </row>
    <row r="416" spans="1:23" ht="21" customHeight="1" x14ac:dyDescent="0.25">
      <c r="A416" s="83"/>
      <c r="B416" s="83"/>
      <c r="C416" s="85"/>
      <c r="D416" s="175"/>
      <c r="E416" s="149"/>
      <c r="F416" s="176"/>
      <c r="G416" s="149"/>
      <c r="H416" s="176"/>
      <c r="I416" s="149"/>
      <c r="J416" s="149"/>
      <c r="K416" s="149"/>
      <c r="L416" s="148"/>
      <c r="M416" s="148"/>
      <c r="N416" s="148"/>
      <c r="O416" s="148"/>
      <c r="P416" s="148"/>
      <c r="Q416" s="148"/>
      <c r="R416" s="148"/>
      <c r="S416" s="149"/>
      <c r="T416" s="149"/>
      <c r="U416" s="150"/>
      <c r="V416" s="149"/>
      <c r="W416" s="87"/>
    </row>
    <row r="417" spans="1:23" ht="21" customHeight="1" x14ac:dyDescent="0.25">
      <c r="A417" s="83"/>
      <c r="B417" s="83"/>
      <c r="C417" s="85"/>
      <c r="D417" s="175"/>
      <c r="E417" s="149"/>
      <c r="F417" s="176"/>
      <c r="G417" s="149"/>
      <c r="H417" s="176"/>
      <c r="I417" s="149"/>
      <c r="J417" s="149"/>
      <c r="K417" s="149"/>
      <c r="L417" s="148"/>
      <c r="M417" s="148"/>
      <c r="N417" s="148"/>
      <c r="O417" s="148"/>
      <c r="P417" s="148"/>
      <c r="Q417" s="148"/>
      <c r="R417" s="148"/>
      <c r="S417" s="149"/>
      <c r="T417" s="149"/>
      <c r="U417" s="150"/>
      <c r="V417" s="149"/>
      <c r="W417" s="87"/>
    </row>
    <row r="418" spans="1:23" ht="21" customHeight="1" x14ac:dyDescent="0.25">
      <c r="A418" s="83"/>
      <c r="B418" s="83"/>
      <c r="C418" s="85"/>
      <c r="D418" s="175"/>
      <c r="E418" s="149"/>
      <c r="F418" s="176"/>
      <c r="G418" s="149"/>
      <c r="H418" s="176"/>
      <c r="I418" s="149"/>
      <c r="J418" s="149"/>
      <c r="K418" s="149"/>
      <c r="L418" s="148"/>
      <c r="M418" s="148"/>
      <c r="N418" s="148"/>
      <c r="O418" s="148"/>
      <c r="P418" s="148"/>
      <c r="Q418" s="148"/>
      <c r="R418" s="148"/>
      <c r="S418" s="149"/>
      <c r="T418" s="149"/>
      <c r="U418" s="150"/>
      <c r="V418" s="149"/>
      <c r="W418" s="87"/>
    </row>
    <row r="419" spans="1:23" ht="21" customHeight="1" x14ac:dyDescent="0.25">
      <c r="A419" s="83"/>
      <c r="B419" s="83"/>
      <c r="C419" s="85"/>
      <c r="D419" s="175"/>
      <c r="E419" s="149"/>
      <c r="F419" s="176"/>
      <c r="G419" s="149"/>
      <c r="H419" s="176"/>
      <c r="I419" s="149"/>
      <c r="J419" s="149"/>
      <c r="K419" s="149"/>
      <c r="L419" s="148"/>
      <c r="M419" s="148"/>
      <c r="N419" s="148"/>
      <c r="O419" s="148"/>
      <c r="P419" s="148"/>
      <c r="Q419" s="148"/>
      <c r="R419" s="148"/>
      <c r="S419" s="149"/>
      <c r="T419" s="149"/>
      <c r="U419" s="150"/>
      <c r="V419" s="149"/>
      <c r="W419" s="87"/>
    </row>
    <row r="420" spans="1:23" ht="21" customHeight="1" x14ac:dyDescent="0.25">
      <c r="A420" s="83"/>
      <c r="B420" s="83"/>
      <c r="C420" s="85"/>
      <c r="D420" s="175"/>
      <c r="E420" s="149"/>
      <c r="F420" s="176"/>
      <c r="G420" s="149"/>
      <c r="H420" s="176"/>
      <c r="I420" s="149"/>
      <c r="J420" s="149"/>
      <c r="K420" s="149"/>
      <c r="L420" s="148"/>
      <c r="M420" s="148"/>
      <c r="N420" s="148"/>
      <c r="O420" s="148"/>
      <c r="P420" s="148"/>
      <c r="Q420" s="148"/>
      <c r="R420" s="148"/>
      <c r="S420" s="149"/>
      <c r="T420" s="149"/>
      <c r="U420" s="150"/>
      <c r="V420" s="149"/>
      <c r="W420" s="87"/>
    </row>
    <row r="421" spans="1:23" ht="21" customHeight="1" x14ac:dyDescent="0.25">
      <c r="A421" s="83"/>
      <c r="B421" s="83"/>
      <c r="C421" s="85"/>
      <c r="D421" s="175"/>
      <c r="E421" s="149"/>
      <c r="F421" s="176"/>
      <c r="G421" s="149"/>
      <c r="H421" s="176"/>
      <c r="I421" s="149"/>
      <c r="J421" s="149"/>
      <c r="K421" s="149"/>
      <c r="L421" s="148"/>
      <c r="M421" s="148"/>
      <c r="N421" s="148"/>
      <c r="O421" s="148"/>
      <c r="P421" s="148"/>
      <c r="Q421" s="148"/>
      <c r="R421" s="148"/>
      <c r="S421" s="149"/>
      <c r="T421" s="149"/>
      <c r="U421" s="150"/>
      <c r="V421" s="149"/>
      <c r="W421" s="87"/>
    </row>
    <row r="422" spans="1:23" ht="21" customHeight="1" x14ac:dyDescent="0.25">
      <c r="A422" s="83"/>
      <c r="B422" s="83"/>
      <c r="C422" s="85"/>
      <c r="D422" s="175"/>
      <c r="E422" s="149"/>
      <c r="F422" s="176"/>
      <c r="G422" s="149"/>
      <c r="H422" s="176"/>
      <c r="I422" s="149"/>
      <c r="J422" s="149"/>
      <c r="K422" s="149"/>
      <c r="L422" s="148"/>
      <c r="M422" s="148"/>
      <c r="N422" s="148"/>
      <c r="O422" s="148"/>
      <c r="P422" s="148"/>
      <c r="Q422" s="148"/>
      <c r="R422" s="148"/>
      <c r="S422" s="149"/>
      <c r="T422" s="149"/>
      <c r="U422" s="150"/>
      <c r="V422" s="149"/>
      <c r="W422" s="87"/>
    </row>
    <row r="423" spans="1:23" ht="21" customHeight="1" x14ac:dyDescent="0.25">
      <c r="A423" s="83"/>
      <c r="B423" s="83"/>
      <c r="C423" s="85"/>
      <c r="D423" s="175"/>
      <c r="E423" s="149"/>
      <c r="F423" s="176"/>
      <c r="G423" s="149"/>
      <c r="H423" s="176"/>
      <c r="I423" s="149"/>
      <c r="J423" s="149"/>
      <c r="K423" s="149"/>
      <c r="L423" s="148"/>
      <c r="M423" s="148"/>
      <c r="N423" s="148"/>
      <c r="O423" s="148"/>
      <c r="P423" s="148"/>
      <c r="Q423" s="148"/>
      <c r="R423" s="148"/>
      <c r="S423" s="149"/>
      <c r="T423" s="149"/>
      <c r="U423" s="150"/>
      <c r="V423" s="149"/>
      <c r="W423" s="87"/>
    </row>
    <row r="424" spans="1:23" ht="21" customHeight="1" x14ac:dyDescent="0.25">
      <c r="A424" s="83"/>
      <c r="B424" s="83"/>
      <c r="C424" s="85"/>
      <c r="D424" s="175"/>
      <c r="E424" s="149"/>
      <c r="F424" s="176"/>
      <c r="G424" s="149"/>
      <c r="H424" s="176"/>
      <c r="I424" s="149"/>
      <c r="J424" s="149"/>
      <c r="K424" s="149"/>
      <c r="L424" s="148"/>
      <c r="M424" s="148"/>
      <c r="N424" s="148"/>
      <c r="O424" s="148"/>
      <c r="P424" s="148"/>
      <c r="Q424" s="148"/>
      <c r="R424" s="148"/>
      <c r="S424" s="149"/>
      <c r="T424" s="149"/>
      <c r="U424" s="150"/>
      <c r="V424" s="149"/>
      <c r="W424" s="87"/>
    </row>
    <row r="425" spans="1:23" ht="21" customHeight="1" x14ac:dyDescent="0.25">
      <c r="A425" s="83"/>
      <c r="B425" s="83"/>
      <c r="C425" s="85"/>
      <c r="D425" s="175"/>
      <c r="E425" s="149"/>
      <c r="F425" s="176"/>
      <c r="G425" s="149"/>
      <c r="H425" s="176"/>
      <c r="I425" s="149"/>
      <c r="J425" s="149"/>
      <c r="K425" s="149"/>
      <c r="L425" s="148"/>
      <c r="M425" s="148"/>
      <c r="N425" s="148"/>
      <c r="O425" s="148"/>
      <c r="P425" s="148"/>
      <c r="Q425" s="148"/>
      <c r="R425" s="148"/>
      <c r="S425" s="149"/>
      <c r="T425" s="149"/>
      <c r="U425" s="150"/>
      <c r="V425" s="149"/>
      <c r="W425" s="87"/>
    </row>
    <row r="426" spans="1:23" ht="21" customHeight="1" x14ac:dyDescent="0.25">
      <c r="A426" s="83"/>
      <c r="B426" s="83"/>
      <c r="C426" s="85"/>
      <c r="D426" s="175"/>
      <c r="E426" s="149"/>
      <c r="F426" s="176"/>
      <c r="G426" s="149"/>
      <c r="H426" s="176"/>
      <c r="I426" s="149"/>
      <c r="J426" s="149"/>
      <c r="K426" s="149"/>
      <c r="L426" s="148"/>
      <c r="M426" s="148"/>
      <c r="N426" s="148"/>
      <c r="O426" s="148"/>
      <c r="P426" s="148"/>
      <c r="Q426" s="148"/>
      <c r="R426" s="148"/>
      <c r="S426" s="149"/>
      <c r="T426" s="149"/>
      <c r="U426" s="150"/>
      <c r="V426" s="149"/>
      <c r="W426" s="87"/>
    </row>
    <row r="427" spans="1:23" ht="21" customHeight="1" x14ac:dyDescent="0.25">
      <c r="A427" s="83"/>
      <c r="B427" s="83"/>
      <c r="C427" s="85"/>
      <c r="D427" s="175"/>
      <c r="E427" s="149"/>
      <c r="F427" s="176"/>
      <c r="G427" s="149"/>
      <c r="H427" s="176"/>
      <c r="I427" s="149"/>
      <c r="J427" s="149"/>
      <c r="K427" s="149"/>
      <c r="L427" s="148"/>
      <c r="M427" s="148"/>
      <c r="N427" s="148"/>
      <c r="O427" s="148"/>
      <c r="P427" s="148"/>
      <c r="Q427" s="148"/>
      <c r="R427" s="148"/>
      <c r="S427" s="149"/>
      <c r="T427" s="149"/>
      <c r="U427" s="150"/>
      <c r="V427" s="149"/>
      <c r="W427" s="87"/>
    </row>
    <row r="428" spans="1:23" ht="21" customHeight="1" x14ac:dyDescent="0.25">
      <c r="A428" s="83"/>
      <c r="B428" s="83"/>
      <c r="C428" s="85"/>
      <c r="D428" s="175"/>
      <c r="E428" s="149"/>
      <c r="F428" s="176"/>
      <c r="G428" s="149"/>
      <c r="H428" s="176"/>
      <c r="I428" s="149"/>
      <c r="J428" s="149"/>
      <c r="K428" s="149"/>
      <c r="L428" s="148"/>
      <c r="M428" s="148"/>
      <c r="N428" s="148"/>
      <c r="O428" s="148"/>
      <c r="P428" s="148"/>
      <c r="Q428" s="148"/>
      <c r="R428" s="148"/>
      <c r="S428" s="149"/>
      <c r="T428" s="149"/>
      <c r="U428" s="150"/>
      <c r="V428" s="149"/>
      <c r="W428" s="87"/>
    </row>
    <row r="429" spans="1:23" ht="21" customHeight="1" x14ac:dyDescent="0.25">
      <c r="A429" s="83"/>
      <c r="B429" s="83"/>
      <c r="C429" s="85"/>
      <c r="D429" s="175"/>
      <c r="E429" s="149"/>
      <c r="F429" s="176"/>
      <c r="G429" s="149"/>
      <c r="H429" s="176"/>
      <c r="I429" s="149"/>
      <c r="J429" s="149"/>
      <c r="K429" s="149"/>
      <c r="L429" s="148"/>
      <c r="M429" s="148"/>
      <c r="N429" s="148"/>
      <c r="O429" s="148"/>
      <c r="P429" s="148"/>
      <c r="Q429" s="148"/>
      <c r="R429" s="148"/>
      <c r="S429" s="149"/>
      <c r="T429" s="149"/>
      <c r="U429" s="150"/>
      <c r="V429" s="149"/>
      <c r="W429" s="87"/>
    </row>
    <row r="430" spans="1:23" ht="21" customHeight="1" x14ac:dyDescent="0.25">
      <c r="A430" s="83"/>
      <c r="B430" s="83"/>
      <c r="C430" s="85"/>
      <c r="D430" s="175"/>
      <c r="E430" s="149"/>
      <c r="F430" s="176"/>
      <c r="G430" s="149"/>
      <c r="H430" s="176"/>
      <c r="I430" s="149"/>
      <c r="J430" s="149"/>
      <c r="K430" s="149"/>
      <c r="L430" s="148"/>
      <c r="M430" s="148"/>
      <c r="N430" s="148"/>
      <c r="O430" s="148"/>
      <c r="P430" s="148"/>
      <c r="Q430" s="148"/>
      <c r="R430" s="148"/>
      <c r="S430" s="149"/>
      <c r="T430" s="149"/>
      <c r="U430" s="150"/>
      <c r="V430" s="149"/>
      <c r="W430" s="87"/>
    </row>
    <row r="431" spans="1:23" ht="21" customHeight="1" x14ac:dyDescent="0.25">
      <c r="A431" s="83"/>
      <c r="B431" s="83"/>
      <c r="C431" s="85"/>
      <c r="D431" s="175"/>
      <c r="E431" s="149"/>
      <c r="F431" s="176"/>
      <c r="G431" s="149"/>
      <c r="H431" s="176"/>
      <c r="I431" s="149"/>
      <c r="J431" s="149"/>
      <c r="K431" s="149"/>
      <c r="L431" s="148"/>
      <c r="M431" s="148"/>
      <c r="N431" s="148"/>
      <c r="O431" s="148"/>
      <c r="P431" s="148"/>
      <c r="Q431" s="148"/>
      <c r="R431" s="148"/>
      <c r="S431" s="149"/>
      <c r="T431" s="149"/>
      <c r="U431" s="150"/>
      <c r="V431" s="149"/>
      <c r="W431" s="87"/>
    </row>
    <row r="432" spans="1:23" ht="21" customHeight="1" x14ac:dyDescent="0.25">
      <c r="A432" s="83"/>
      <c r="B432" s="83"/>
      <c r="C432" s="85"/>
      <c r="D432" s="175"/>
      <c r="E432" s="149"/>
      <c r="F432" s="176"/>
      <c r="G432" s="149"/>
      <c r="H432" s="176"/>
      <c r="I432" s="149"/>
      <c r="J432" s="149"/>
      <c r="K432" s="149"/>
      <c r="L432" s="148"/>
      <c r="M432" s="148"/>
      <c r="N432" s="148"/>
      <c r="O432" s="148"/>
      <c r="P432" s="148"/>
      <c r="Q432" s="148"/>
      <c r="R432" s="148"/>
      <c r="S432" s="149"/>
      <c r="T432" s="149"/>
      <c r="U432" s="150"/>
      <c r="V432" s="149"/>
      <c r="W432" s="87"/>
    </row>
    <row r="433" spans="1:23" ht="21" customHeight="1" x14ac:dyDescent="0.25">
      <c r="A433" s="83"/>
      <c r="B433" s="83"/>
      <c r="C433" s="85"/>
      <c r="D433" s="175"/>
      <c r="E433" s="149"/>
      <c r="F433" s="176"/>
      <c r="G433" s="149"/>
      <c r="H433" s="176"/>
      <c r="I433" s="149"/>
      <c r="J433" s="149"/>
      <c r="K433" s="149"/>
      <c r="L433" s="148"/>
      <c r="M433" s="148"/>
      <c r="N433" s="148"/>
      <c r="O433" s="148"/>
      <c r="P433" s="148"/>
      <c r="Q433" s="148"/>
      <c r="R433" s="148"/>
      <c r="S433" s="149"/>
      <c r="T433" s="149"/>
      <c r="U433" s="150"/>
      <c r="V433" s="149"/>
      <c r="W433" s="87"/>
    </row>
    <row r="434" spans="1:23" ht="21" customHeight="1" x14ac:dyDescent="0.25">
      <c r="A434" s="83"/>
      <c r="B434" s="83"/>
      <c r="C434" s="85"/>
      <c r="D434" s="175"/>
      <c r="E434" s="149"/>
      <c r="F434" s="176"/>
      <c r="G434" s="149"/>
      <c r="H434" s="176"/>
      <c r="I434" s="149"/>
      <c r="J434" s="149"/>
      <c r="K434" s="149"/>
      <c r="L434" s="148"/>
      <c r="M434" s="148"/>
      <c r="N434" s="148"/>
      <c r="O434" s="148"/>
      <c r="P434" s="148"/>
      <c r="Q434" s="148"/>
      <c r="R434" s="148"/>
      <c r="S434" s="149"/>
      <c r="T434" s="149"/>
      <c r="U434" s="150"/>
      <c r="V434" s="149"/>
      <c r="W434" s="87"/>
    </row>
    <row r="435" spans="1:23" ht="21" customHeight="1" x14ac:dyDescent="0.25">
      <c r="A435" s="83"/>
      <c r="B435" s="83"/>
      <c r="C435" s="85"/>
      <c r="D435" s="175"/>
      <c r="E435" s="149"/>
      <c r="F435" s="176"/>
      <c r="G435" s="149"/>
      <c r="H435" s="176"/>
      <c r="I435" s="149"/>
      <c r="J435" s="149"/>
      <c r="K435" s="149"/>
      <c r="L435" s="148"/>
      <c r="M435" s="148"/>
      <c r="N435" s="148"/>
      <c r="O435" s="148"/>
      <c r="P435" s="148"/>
      <c r="Q435" s="148"/>
      <c r="R435" s="148"/>
      <c r="S435" s="149"/>
      <c r="T435" s="149"/>
      <c r="U435" s="150"/>
      <c r="V435" s="149"/>
      <c r="W435" s="87"/>
    </row>
    <row r="436" spans="1:23" ht="21" customHeight="1" x14ac:dyDescent="0.25">
      <c r="A436" s="83"/>
      <c r="B436" s="83"/>
      <c r="C436" s="85"/>
      <c r="D436" s="175"/>
      <c r="E436" s="149"/>
      <c r="F436" s="176"/>
      <c r="G436" s="149"/>
      <c r="H436" s="176"/>
      <c r="I436" s="149"/>
      <c r="J436" s="149"/>
      <c r="K436" s="149"/>
      <c r="L436" s="148"/>
      <c r="M436" s="148"/>
      <c r="N436" s="148"/>
      <c r="O436" s="148"/>
      <c r="P436" s="148"/>
      <c r="Q436" s="148"/>
      <c r="R436" s="148"/>
      <c r="S436" s="149"/>
      <c r="T436" s="149"/>
      <c r="U436" s="150"/>
      <c r="V436" s="149"/>
      <c r="W436" s="87"/>
    </row>
    <row r="437" spans="1:23" ht="21" customHeight="1" x14ac:dyDescent="0.25">
      <c r="A437" s="83"/>
      <c r="B437" s="83"/>
      <c r="C437" s="85"/>
      <c r="D437" s="175"/>
      <c r="E437" s="149"/>
      <c r="F437" s="176"/>
      <c r="G437" s="149"/>
      <c r="H437" s="176"/>
      <c r="I437" s="149"/>
      <c r="J437" s="149"/>
      <c r="K437" s="149"/>
      <c r="L437" s="148"/>
      <c r="M437" s="148"/>
      <c r="N437" s="148"/>
      <c r="O437" s="148"/>
      <c r="P437" s="148"/>
      <c r="Q437" s="148"/>
      <c r="R437" s="148"/>
      <c r="S437" s="149"/>
      <c r="T437" s="149"/>
      <c r="U437" s="150"/>
      <c r="V437" s="149"/>
      <c r="W437" s="87"/>
    </row>
    <row r="438" spans="1:23" ht="21" customHeight="1" x14ac:dyDescent="0.25">
      <c r="A438" s="83"/>
      <c r="B438" s="83"/>
      <c r="C438" s="85"/>
      <c r="D438" s="175"/>
      <c r="E438" s="149"/>
      <c r="F438" s="176"/>
      <c r="G438" s="149"/>
      <c r="H438" s="176"/>
      <c r="I438" s="149"/>
      <c r="J438" s="149"/>
      <c r="K438" s="149"/>
      <c r="L438" s="148"/>
      <c r="M438" s="148"/>
      <c r="N438" s="148"/>
      <c r="O438" s="148"/>
      <c r="P438" s="148"/>
      <c r="Q438" s="148"/>
      <c r="R438" s="148"/>
      <c r="S438" s="149"/>
      <c r="T438" s="149"/>
      <c r="U438" s="150"/>
      <c r="V438" s="149"/>
      <c r="W438" s="87"/>
    </row>
    <row r="439" spans="1:23" ht="21" customHeight="1" x14ac:dyDescent="0.25">
      <c r="A439" s="83"/>
      <c r="B439" s="83"/>
      <c r="C439" s="85"/>
      <c r="D439" s="175"/>
      <c r="E439" s="149"/>
      <c r="F439" s="176"/>
      <c r="G439" s="149"/>
      <c r="H439" s="176"/>
      <c r="I439" s="149"/>
      <c r="J439" s="149"/>
      <c r="K439" s="149"/>
      <c r="L439" s="148"/>
      <c r="M439" s="148"/>
      <c r="N439" s="148"/>
      <c r="O439" s="148"/>
      <c r="P439" s="148"/>
      <c r="Q439" s="148"/>
      <c r="R439" s="148"/>
      <c r="S439" s="149"/>
      <c r="T439" s="149"/>
      <c r="U439" s="150"/>
      <c r="V439" s="149"/>
      <c r="W439" s="87"/>
    </row>
    <row r="440" spans="1:23" ht="21" customHeight="1" x14ac:dyDescent="0.25">
      <c r="A440" s="83"/>
      <c r="B440" s="83"/>
      <c r="C440" s="85"/>
      <c r="D440" s="175"/>
      <c r="E440" s="149"/>
      <c r="F440" s="176"/>
      <c r="G440" s="149"/>
      <c r="H440" s="176"/>
      <c r="I440" s="149"/>
      <c r="J440" s="149"/>
      <c r="K440" s="149"/>
      <c r="L440" s="148"/>
      <c r="M440" s="148"/>
      <c r="N440" s="148"/>
      <c r="O440" s="148"/>
      <c r="P440" s="148"/>
      <c r="Q440" s="148"/>
      <c r="R440" s="148"/>
      <c r="S440" s="149"/>
      <c r="T440" s="149"/>
      <c r="U440" s="150"/>
      <c r="V440" s="149"/>
      <c r="W440" s="87"/>
    </row>
    <row r="441" spans="1:23" ht="21" customHeight="1" x14ac:dyDescent="0.25">
      <c r="A441" s="83"/>
      <c r="B441" s="83"/>
      <c r="C441" s="85"/>
      <c r="D441" s="175"/>
      <c r="E441" s="149"/>
      <c r="F441" s="176"/>
      <c r="G441" s="149"/>
      <c r="H441" s="176"/>
      <c r="I441" s="149"/>
      <c r="J441" s="149"/>
      <c r="K441" s="149"/>
      <c r="L441" s="148"/>
      <c r="M441" s="148"/>
      <c r="N441" s="148"/>
      <c r="O441" s="148"/>
      <c r="P441" s="148"/>
      <c r="Q441" s="148"/>
      <c r="R441" s="148"/>
      <c r="S441" s="149"/>
      <c r="T441" s="149"/>
      <c r="U441" s="150"/>
      <c r="V441" s="149"/>
      <c r="W441" s="87"/>
    </row>
    <row r="442" spans="1:23" ht="21" customHeight="1" x14ac:dyDescent="0.25">
      <c r="A442" s="83"/>
      <c r="B442" s="83"/>
      <c r="C442" s="85"/>
      <c r="D442" s="175"/>
      <c r="E442" s="149"/>
      <c r="F442" s="176"/>
      <c r="G442" s="149"/>
      <c r="H442" s="176"/>
      <c r="I442" s="149"/>
      <c r="J442" s="149"/>
      <c r="K442" s="149"/>
      <c r="L442" s="148"/>
      <c r="M442" s="148"/>
      <c r="N442" s="148"/>
      <c r="O442" s="148"/>
      <c r="P442" s="148"/>
      <c r="Q442" s="148"/>
      <c r="R442" s="148"/>
      <c r="S442" s="149"/>
      <c r="T442" s="149"/>
      <c r="U442" s="150"/>
      <c r="V442" s="149"/>
      <c r="W442" s="87"/>
    </row>
    <row r="443" spans="1:23" ht="21" customHeight="1" x14ac:dyDescent="0.25">
      <c r="A443" s="83"/>
      <c r="B443" s="83"/>
      <c r="C443" s="85"/>
      <c r="D443" s="175"/>
      <c r="E443" s="149"/>
      <c r="F443" s="176"/>
      <c r="G443" s="149"/>
      <c r="H443" s="176"/>
      <c r="I443" s="149"/>
      <c r="J443" s="149"/>
      <c r="K443" s="149"/>
      <c r="L443" s="148"/>
      <c r="M443" s="148"/>
      <c r="N443" s="148"/>
      <c r="O443" s="148"/>
      <c r="P443" s="148"/>
      <c r="Q443" s="148"/>
      <c r="R443" s="148"/>
      <c r="S443" s="149"/>
      <c r="T443" s="149"/>
      <c r="U443" s="150"/>
      <c r="V443" s="149"/>
      <c r="W443" s="87"/>
    </row>
    <row r="444" spans="1:23" ht="21" customHeight="1" x14ac:dyDescent="0.25">
      <c r="A444" s="83"/>
      <c r="B444" s="83"/>
      <c r="C444" s="85"/>
      <c r="D444" s="175"/>
      <c r="E444" s="149"/>
      <c r="F444" s="176"/>
      <c r="G444" s="149"/>
      <c r="H444" s="176"/>
      <c r="I444" s="149"/>
      <c r="J444" s="149"/>
      <c r="K444" s="149"/>
      <c r="L444" s="148"/>
      <c r="M444" s="148"/>
      <c r="N444" s="148"/>
      <c r="O444" s="148"/>
      <c r="P444" s="148"/>
      <c r="Q444" s="148"/>
      <c r="R444" s="148"/>
      <c r="S444" s="149"/>
      <c r="T444" s="149"/>
      <c r="U444" s="150"/>
      <c r="V444" s="149"/>
      <c r="W444" s="87"/>
    </row>
    <row r="445" spans="1:23" ht="21" customHeight="1" x14ac:dyDescent="0.25">
      <c r="A445" s="83"/>
      <c r="B445" s="83"/>
      <c r="C445" s="85"/>
      <c r="D445" s="175"/>
      <c r="E445" s="149"/>
      <c r="F445" s="176"/>
      <c r="G445" s="149"/>
      <c r="H445" s="176"/>
      <c r="I445" s="149"/>
      <c r="J445" s="149"/>
      <c r="K445" s="149"/>
      <c r="L445" s="148"/>
      <c r="M445" s="148"/>
      <c r="N445" s="148"/>
      <c r="O445" s="148"/>
      <c r="P445" s="148"/>
      <c r="Q445" s="148"/>
      <c r="R445" s="148"/>
      <c r="S445" s="149"/>
      <c r="T445" s="149"/>
      <c r="U445" s="150"/>
      <c r="V445" s="149"/>
      <c r="W445" s="87"/>
    </row>
    <row r="446" spans="1:23" ht="21" customHeight="1" x14ac:dyDescent="0.25">
      <c r="A446" s="83"/>
      <c r="B446" s="83"/>
      <c r="C446" s="85"/>
      <c r="D446" s="175"/>
      <c r="E446" s="149"/>
      <c r="F446" s="176"/>
      <c r="G446" s="149"/>
      <c r="H446" s="176"/>
      <c r="I446" s="149"/>
      <c r="J446" s="149"/>
      <c r="K446" s="149"/>
      <c r="L446" s="148"/>
      <c r="M446" s="148"/>
      <c r="N446" s="148"/>
      <c r="O446" s="148"/>
      <c r="P446" s="148"/>
      <c r="Q446" s="148"/>
      <c r="R446" s="148"/>
      <c r="S446" s="149"/>
      <c r="T446" s="149"/>
      <c r="U446" s="150"/>
      <c r="V446" s="149"/>
      <c r="W446" s="87"/>
    </row>
    <row r="447" spans="1:23" ht="21" customHeight="1" x14ac:dyDescent="0.25">
      <c r="A447" s="83"/>
      <c r="B447" s="83"/>
      <c r="C447" s="85"/>
      <c r="D447" s="175"/>
      <c r="E447" s="149"/>
      <c r="F447" s="176"/>
      <c r="G447" s="149"/>
      <c r="H447" s="176"/>
      <c r="I447" s="149"/>
      <c r="J447" s="149"/>
      <c r="K447" s="149"/>
      <c r="L447" s="148"/>
      <c r="M447" s="148"/>
      <c r="N447" s="148"/>
      <c r="O447" s="148"/>
      <c r="P447" s="148"/>
      <c r="Q447" s="148"/>
      <c r="R447" s="148"/>
      <c r="S447" s="149"/>
      <c r="T447" s="149"/>
      <c r="U447" s="150"/>
      <c r="V447" s="149"/>
      <c r="W447" s="87"/>
    </row>
    <row r="448" spans="1:23" ht="21" customHeight="1" x14ac:dyDescent="0.25">
      <c r="A448" s="83"/>
      <c r="B448" s="83"/>
      <c r="C448" s="85"/>
      <c r="D448" s="175"/>
      <c r="E448" s="149"/>
      <c r="F448" s="176"/>
      <c r="G448" s="149"/>
      <c r="H448" s="176"/>
      <c r="I448" s="149"/>
      <c r="J448" s="149"/>
      <c r="K448" s="149"/>
      <c r="L448" s="148"/>
      <c r="M448" s="148"/>
      <c r="N448" s="148"/>
      <c r="O448" s="148"/>
      <c r="P448" s="148"/>
      <c r="Q448" s="148"/>
      <c r="R448" s="148"/>
      <c r="S448" s="149"/>
      <c r="T448" s="149"/>
      <c r="U448" s="150"/>
      <c r="V448" s="149"/>
      <c r="W448" s="87"/>
    </row>
    <row r="449" spans="1:23" ht="21" customHeight="1" x14ac:dyDescent="0.25">
      <c r="A449" s="83"/>
      <c r="B449" s="83"/>
      <c r="C449" s="85"/>
      <c r="D449" s="175"/>
      <c r="E449" s="149"/>
      <c r="F449" s="176"/>
      <c r="G449" s="149"/>
      <c r="H449" s="176"/>
      <c r="I449" s="149"/>
      <c r="J449" s="149"/>
      <c r="K449" s="149"/>
      <c r="L449" s="148"/>
      <c r="M449" s="148"/>
      <c r="N449" s="148"/>
      <c r="O449" s="148"/>
      <c r="P449" s="148"/>
      <c r="Q449" s="148"/>
      <c r="R449" s="148"/>
      <c r="S449" s="149"/>
      <c r="T449" s="149"/>
      <c r="U449" s="150"/>
      <c r="V449" s="149"/>
      <c r="W449" s="87"/>
    </row>
    <row r="450" spans="1:23" ht="21" customHeight="1" x14ac:dyDescent="0.25">
      <c r="A450" s="83"/>
      <c r="B450" s="83"/>
      <c r="C450" s="85"/>
      <c r="D450" s="175"/>
      <c r="E450" s="149"/>
      <c r="F450" s="176"/>
      <c r="G450" s="149"/>
      <c r="H450" s="176"/>
      <c r="I450" s="149"/>
      <c r="J450" s="149"/>
      <c r="K450" s="149"/>
      <c r="L450" s="148"/>
      <c r="M450" s="148"/>
      <c r="N450" s="148"/>
      <c r="O450" s="148"/>
      <c r="P450" s="148"/>
      <c r="Q450" s="148"/>
      <c r="R450" s="148"/>
      <c r="S450" s="149"/>
      <c r="T450" s="149"/>
      <c r="U450" s="150"/>
      <c r="V450" s="149"/>
      <c r="W450" s="87"/>
    </row>
    <row r="451" spans="1:23" ht="21" customHeight="1" x14ac:dyDescent="0.25">
      <c r="A451" s="83"/>
      <c r="B451" s="83"/>
      <c r="C451" s="85"/>
      <c r="D451" s="175"/>
      <c r="E451" s="149"/>
      <c r="F451" s="176"/>
      <c r="G451" s="149"/>
      <c r="H451" s="176"/>
      <c r="I451" s="149"/>
      <c r="J451" s="149"/>
      <c r="K451" s="149"/>
      <c r="L451" s="148"/>
      <c r="M451" s="148"/>
      <c r="N451" s="148"/>
      <c r="O451" s="148"/>
      <c r="P451" s="148"/>
      <c r="Q451" s="148"/>
      <c r="R451" s="148"/>
      <c r="S451" s="149"/>
      <c r="T451" s="149"/>
      <c r="U451" s="150"/>
      <c r="V451" s="149"/>
      <c r="W451" s="87"/>
    </row>
    <row r="452" spans="1:23" ht="21" customHeight="1" x14ac:dyDescent="0.25">
      <c r="A452" s="83"/>
      <c r="B452" s="83"/>
      <c r="C452" s="85"/>
      <c r="D452" s="175"/>
      <c r="E452" s="149"/>
      <c r="F452" s="176"/>
      <c r="G452" s="149"/>
      <c r="H452" s="176"/>
      <c r="I452" s="149"/>
      <c r="J452" s="149"/>
      <c r="K452" s="149"/>
      <c r="L452" s="148"/>
      <c r="M452" s="148"/>
      <c r="N452" s="148"/>
      <c r="O452" s="148"/>
      <c r="P452" s="148"/>
      <c r="Q452" s="148"/>
      <c r="R452" s="148"/>
      <c r="S452" s="149"/>
      <c r="T452" s="149"/>
      <c r="U452" s="150"/>
      <c r="V452" s="149"/>
      <c r="W452" s="87"/>
    </row>
    <row r="453" spans="1:23" ht="21" customHeight="1" x14ac:dyDescent="0.25">
      <c r="A453" s="83"/>
      <c r="B453" s="83"/>
      <c r="C453" s="85"/>
      <c r="D453" s="175"/>
      <c r="E453" s="149"/>
      <c r="F453" s="176"/>
      <c r="G453" s="149"/>
      <c r="H453" s="176"/>
      <c r="I453" s="149"/>
      <c r="J453" s="149"/>
      <c r="K453" s="149"/>
      <c r="L453" s="148"/>
      <c r="M453" s="148"/>
      <c r="N453" s="148"/>
      <c r="O453" s="148"/>
      <c r="P453" s="148"/>
      <c r="Q453" s="148"/>
      <c r="R453" s="148"/>
      <c r="S453" s="149"/>
      <c r="T453" s="149"/>
      <c r="U453" s="150"/>
      <c r="V453" s="149"/>
      <c r="W453" s="87"/>
    </row>
    <row r="454" spans="1:23" ht="21" customHeight="1" x14ac:dyDescent="0.25">
      <c r="A454" s="83"/>
      <c r="B454" s="83"/>
      <c r="C454" s="85"/>
      <c r="D454" s="175"/>
      <c r="E454" s="149"/>
      <c r="F454" s="176"/>
      <c r="G454" s="149"/>
      <c r="H454" s="176"/>
      <c r="I454" s="149"/>
      <c r="J454" s="149"/>
      <c r="K454" s="149"/>
      <c r="L454" s="148"/>
      <c r="M454" s="148"/>
      <c r="N454" s="148"/>
      <c r="O454" s="148"/>
      <c r="P454" s="148"/>
      <c r="Q454" s="148"/>
      <c r="R454" s="148"/>
      <c r="S454" s="149"/>
      <c r="T454" s="149"/>
      <c r="U454" s="150"/>
      <c r="V454" s="149"/>
      <c r="W454" s="87"/>
    </row>
    <row r="455" spans="1:23" ht="21" customHeight="1" x14ac:dyDescent="0.25">
      <c r="A455" s="83"/>
      <c r="B455" s="83"/>
      <c r="C455" s="85"/>
      <c r="D455" s="175"/>
      <c r="E455" s="149"/>
      <c r="F455" s="176"/>
      <c r="G455" s="149"/>
      <c r="H455" s="176"/>
      <c r="I455" s="149"/>
      <c r="J455" s="149"/>
      <c r="K455" s="149"/>
      <c r="L455" s="148"/>
      <c r="M455" s="148"/>
      <c r="N455" s="148"/>
      <c r="O455" s="148"/>
      <c r="P455" s="148"/>
      <c r="Q455" s="148"/>
      <c r="R455" s="148"/>
      <c r="S455" s="149"/>
      <c r="T455" s="149"/>
      <c r="U455" s="150"/>
      <c r="V455" s="149"/>
      <c r="W455" s="87"/>
    </row>
    <row r="456" spans="1:23" ht="21" customHeight="1" x14ac:dyDescent="0.25">
      <c r="A456" s="83"/>
      <c r="B456" s="83"/>
      <c r="C456" s="85"/>
      <c r="D456" s="175"/>
      <c r="E456" s="149"/>
      <c r="F456" s="176"/>
      <c r="G456" s="149"/>
      <c r="H456" s="176"/>
      <c r="I456" s="149"/>
      <c r="J456" s="149"/>
      <c r="K456" s="149"/>
      <c r="L456" s="148"/>
      <c r="M456" s="148"/>
      <c r="N456" s="148"/>
      <c r="O456" s="148"/>
      <c r="P456" s="148"/>
      <c r="Q456" s="148"/>
      <c r="R456" s="148"/>
      <c r="S456" s="149"/>
      <c r="T456" s="149"/>
      <c r="U456" s="150"/>
      <c r="V456" s="149"/>
      <c r="W456" s="87"/>
    </row>
    <row r="457" spans="1:23" ht="21" customHeight="1" x14ac:dyDescent="0.25">
      <c r="A457" s="83"/>
      <c r="B457" s="83"/>
      <c r="C457" s="85"/>
      <c r="D457" s="175"/>
      <c r="E457" s="149"/>
      <c r="F457" s="176"/>
      <c r="G457" s="149"/>
      <c r="H457" s="176"/>
      <c r="I457" s="149"/>
      <c r="J457" s="149"/>
      <c r="K457" s="149"/>
      <c r="L457" s="148"/>
      <c r="M457" s="148"/>
      <c r="N457" s="148"/>
      <c r="O457" s="148"/>
      <c r="P457" s="148"/>
      <c r="Q457" s="148"/>
      <c r="R457" s="148"/>
      <c r="S457" s="149"/>
      <c r="T457" s="149"/>
      <c r="U457" s="150"/>
      <c r="V457" s="149"/>
      <c r="W457" s="87"/>
    </row>
    <row r="458" spans="1:23" ht="21" customHeight="1" x14ac:dyDescent="0.25">
      <c r="A458" s="83"/>
      <c r="B458" s="83"/>
      <c r="C458" s="85"/>
      <c r="D458" s="175"/>
      <c r="E458" s="149"/>
      <c r="F458" s="176"/>
      <c r="G458" s="149"/>
      <c r="H458" s="176"/>
      <c r="I458" s="149"/>
      <c r="J458" s="149"/>
      <c r="K458" s="149"/>
      <c r="L458" s="148"/>
      <c r="M458" s="148"/>
      <c r="N458" s="148"/>
      <c r="O458" s="148"/>
      <c r="P458" s="148"/>
      <c r="Q458" s="148"/>
      <c r="R458" s="148"/>
      <c r="S458" s="149"/>
      <c r="T458" s="149"/>
      <c r="U458" s="150"/>
      <c r="V458" s="149"/>
      <c r="W458" s="87"/>
    </row>
    <row r="459" spans="1:23" ht="21" customHeight="1" x14ac:dyDescent="0.25">
      <c r="A459" s="83"/>
      <c r="B459" s="83"/>
      <c r="C459" s="85"/>
      <c r="D459" s="175"/>
      <c r="E459" s="149"/>
      <c r="F459" s="176"/>
      <c r="G459" s="149"/>
      <c r="H459" s="176"/>
      <c r="I459" s="149"/>
      <c r="J459" s="149"/>
      <c r="K459" s="149"/>
      <c r="L459" s="148"/>
      <c r="M459" s="148"/>
      <c r="N459" s="148"/>
      <c r="O459" s="148"/>
      <c r="P459" s="148"/>
      <c r="Q459" s="148"/>
      <c r="R459" s="148"/>
      <c r="S459" s="149"/>
      <c r="T459" s="149"/>
      <c r="U459" s="150"/>
      <c r="V459" s="149"/>
      <c r="W459" s="87"/>
    </row>
    <row r="460" spans="1:23" ht="21" customHeight="1" x14ac:dyDescent="0.25">
      <c r="A460" s="83"/>
      <c r="B460" s="83"/>
      <c r="C460" s="85"/>
      <c r="D460" s="175"/>
      <c r="E460" s="149"/>
      <c r="F460" s="176"/>
      <c r="G460" s="149"/>
      <c r="H460" s="176"/>
      <c r="I460" s="149"/>
      <c r="J460" s="149"/>
      <c r="K460" s="149"/>
      <c r="L460" s="148"/>
      <c r="M460" s="148"/>
      <c r="N460" s="148"/>
      <c r="O460" s="148"/>
      <c r="P460" s="148"/>
      <c r="Q460" s="148"/>
      <c r="R460" s="148"/>
      <c r="S460" s="149"/>
      <c r="T460" s="149"/>
      <c r="U460" s="150"/>
      <c r="V460" s="149"/>
      <c r="W460" s="87"/>
    </row>
    <row r="461" spans="1:23" ht="21" customHeight="1" x14ac:dyDescent="0.25">
      <c r="A461" s="83"/>
      <c r="B461" s="83"/>
      <c r="C461" s="85"/>
      <c r="D461" s="175"/>
      <c r="E461" s="149"/>
      <c r="F461" s="176"/>
      <c r="G461" s="149"/>
      <c r="H461" s="176"/>
      <c r="I461" s="149"/>
      <c r="J461" s="149"/>
      <c r="K461" s="149"/>
      <c r="L461" s="148"/>
      <c r="M461" s="148"/>
      <c r="N461" s="148"/>
      <c r="O461" s="148"/>
      <c r="P461" s="148"/>
      <c r="Q461" s="148"/>
      <c r="R461" s="148"/>
      <c r="S461" s="149"/>
      <c r="T461" s="149"/>
      <c r="U461" s="150"/>
      <c r="V461" s="149"/>
      <c r="W461" s="87"/>
    </row>
    <row r="462" spans="1:23" ht="21" customHeight="1" x14ac:dyDescent="0.25">
      <c r="A462" s="83"/>
      <c r="B462" s="83"/>
      <c r="C462" s="85"/>
      <c r="D462" s="175"/>
      <c r="E462" s="149"/>
      <c r="F462" s="176"/>
      <c r="G462" s="149"/>
      <c r="H462" s="176"/>
      <c r="I462" s="149"/>
      <c r="J462" s="149"/>
      <c r="K462" s="149"/>
      <c r="L462" s="148"/>
      <c r="M462" s="148"/>
      <c r="N462" s="148"/>
      <c r="O462" s="148"/>
      <c r="P462" s="148"/>
      <c r="Q462" s="148"/>
      <c r="R462" s="148"/>
      <c r="S462" s="149"/>
      <c r="T462" s="149"/>
      <c r="U462" s="150"/>
      <c r="V462" s="149"/>
      <c r="W462" s="87"/>
    </row>
    <row r="463" spans="1:23" ht="21" customHeight="1" x14ac:dyDescent="0.25">
      <c r="A463" s="83"/>
      <c r="B463" s="83"/>
      <c r="C463" s="85"/>
      <c r="D463" s="175"/>
      <c r="E463" s="149"/>
      <c r="F463" s="176"/>
      <c r="G463" s="149"/>
      <c r="H463" s="176"/>
      <c r="I463" s="149"/>
      <c r="J463" s="149"/>
      <c r="K463" s="149"/>
      <c r="L463" s="148"/>
      <c r="M463" s="148"/>
      <c r="N463" s="148"/>
      <c r="O463" s="148"/>
      <c r="P463" s="148"/>
      <c r="Q463" s="148"/>
      <c r="R463" s="148"/>
      <c r="S463" s="149"/>
      <c r="T463" s="149"/>
      <c r="U463" s="150"/>
      <c r="V463" s="149"/>
      <c r="W463" s="87"/>
    </row>
    <row r="464" spans="1:23" ht="21" customHeight="1" x14ac:dyDescent="0.25">
      <c r="A464" s="83"/>
      <c r="B464" s="83"/>
      <c r="C464" s="85"/>
      <c r="D464" s="175"/>
      <c r="E464" s="149"/>
      <c r="F464" s="176"/>
      <c r="G464" s="149"/>
      <c r="H464" s="176"/>
      <c r="I464" s="149"/>
      <c r="J464" s="149"/>
      <c r="K464" s="149"/>
      <c r="L464" s="148"/>
      <c r="M464" s="148"/>
      <c r="N464" s="148"/>
      <c r="O464" s="148"/>
      <c r="P464" s="148"/>
      <c r="Q464" s="148"/>
      <c r="R464" s="148"/>
      <c r="S464" s="149"/>
      <c r="T464" s="149"/>
      <c r="U464" s="150"/>
      <c r="V464" s="149"/>
      <c r="W464" s="87"/>
    </row>
    <row r="465" spans="1:23" ht="21" customHeight="1" x14ac:dyDescent="0.25">
      <c r="A465" s="83"/>
      <c r="B465" s="83"/>
      <c r="C465" s="85"/>
      <c r="D465" s="175"/>
      <c r="E465" s="149"/>
      <c r="F465" s="176"/>
      <c r="G465" s="149"/>
      <c r="H465" s="176"/>
      <c r="I465" s="149"/>
      <c r="J465" s="149"/>
      <c r="K465" s="149"/>
      <c r="L465" s="148"/>
      <c r="M465" s="148"/>
      <c r="N465" s="148"/>
      <c r="O465" s="148"/>
      <c r="P465" s="148"/>
      <c r="Q465" s="148"/>
      <c r="R465" s="148"/>
      <c r="S465" s="149"/>
      <c r="T465" s="149"/>
      <c r="U465" s="150"/>
      <c r="V465" s="149"/>
      <c r="W465" s="87"/>
    </row>
    <row r="466" spans="1:23" ht="21" customHeight="1" x14ac:dyDescent="0.25">
      <c r="A466" s="83"/>
      <c r="B466" s="83"/>
      <c r="C466" s="85"/>
      <c r="D466" s="175"/>
      <c r="E466" s="149"/>
      <c r="F466" s="176"/>
      <c r="G466" s="149"/>
      <c r="H466" s="176"/>
      <c r="I466" s="149"/>
      <c r="J466" s="149"/>
      <c r="K466" s="149"/>
      <c r="L466" s="148"/>
      <c r="M466" s="148"/>
      <c r="N466" s="148"/>
      <c r="O466" s="148"/>
      <c r="P466" s="148"/>
      <c r="Q466" s="148"/>
      <c r="R466" s="148"/>
      <c r="S466" s="149"/>
      <c r="T466" s="149"/>
      <c r="U466" s="150"/>
      <c r="V466" s="149"/>
      <c r="W466" s="87"/>
    </row>
    <row r="467" spans="1:23" ht="21" customHeight="1" x14ac:dyDescent="0.25">
      <c r="A467" s="83"/>
      <c r="B467" s="83"/>
      <c r="C467" s="85"/>
      <c r="D467" s="175"/>
      <c r="E467" s="149"/>
      <c r="F467" s="176"/>
      <c r="G467" s="149"/>
      <c r="H467" s="176"/>
      <c r="I467" s="149"/>
      <c r="J467" s="149"/>
      <c r="K467" s="149"/>
      <c r="L467" s="148"/>
      <c r="M467" s="148"/>
      <c r="N467" s="148"/>
      <c r="O467" s="148"/>
      <c r="P467" s="148"/>
      <c r="Q467" s="148"/>
      <c r="R467" s="148"/>
      <c r="S467" s="149"/>
      <c r="T467" s="149"/>
      <c r="U467" s="150"/>
      <c r="V467" s="149"/>
      <c r="W467" s="87"/>
    </row>
    <row r="468" spans="1:23" ht="21" customHeight="1" x14ac:dyDescent="0.25">
      <c r="A468" s="83"/>
      <c r="B468" s="83"/>
      <c r="C468" s="85"/>
      <c r="D468" s="175"/>
      <c r="E468" s="149"/>
      <c r="F468" s="176"/>
      <c r="G468" s="149"/>
      <c r="H468" s="176"/>
      <c r="I468" s="149"/>
      <c r="J468" s="149"/>
      <c r="K468" s="149"/>
      <c r="L468" s="148"/>
      <c r="M468" s="148"/>
      <c r="N468" s="148"/>
      <c r="O468" s="148"/>
      <c r="P468" s="148"/>
      <c r="Q468" s="148"/>
      <c r="R468" s="148"/>
      <c r="S468" s="149"/>
      <c r="T468" s="149"/>
      <c r="U468" s="150"/>
      <c r="V468" s="149"/>
      <c r="W468" s="87"/>
    </row>
    <row r="469" spans="1:23" ht="21" customHeight="1" x14ac:dyDescent="0.25">
      <c r="A469" s="83"/>
      <c r="B469" s="83"/>
      <c r="C469" s="85"/>
      <c r="D469" s="175"/>
      <c r="E469" s="149"/>
      <c r="F469" s="176"/>
      <c r="G469" s="149"/>
      <c r="H469" s="176"/>
      <c r="I469" s="149"/>
      <c r="J469" s="149"/>
      <c r="K469" s="149"/>
      <c r="L469" s="148"/>
      <c r="M469" s="148"/>
      <c r="N469" s="148"/>
      <c r="O469" s="148"/>
      <c r="P469" s="148"/>
      <c r="Q469" s="148"/>
      <c r="R469" s="148"/>
      <c r="S469" s="149"/>
      <c r="T469" s="149"/>
      <c r="U469" s="150"/>
      <c r="V469" s="149"/>
      <c r="W469" s="87"/>
    </row>
    <row r="470" spans="1:23" ht="21" customHeight="1" x14ac:dyDescent="0.25">
      <c r="A470" s="83"/>
      <c r="B470" s="83"/>
      <c r="C470" s="85"/>
      <c r="D470" s="149"/>
      <c r="E470" s="149"/>
      <c r="F470" s="176"/>
      <c r="G470" s="149"/>
      <c r="H470" s="176"/>
      <c r="I470" s="149"/>
      <c r="J470" s="149"/>
      <c r="K470" s="149"/>
      <c r="L470" s="148"/>
      <c r="M470" s="148"/>
      <c r="N470" s="148"/>
      <c r="O470" s="148"/>
      <c r="P470" s="148"/>
      <c r="Q470" s="148"/>
      <c r="R470" s="148"/>
      <c r="S470" s="149"/>
      <c r="T470" s="149"/>
      <c r="U470" s="150"/>
      <c r="V470" s="149"/>
      <c r="W470" s="87"/>
    </row>
    <row r="471" spans="1:23" ht="21" customHeight="1" x14ac:dyDescent="0.25">
      <c r="A471" s="83"/>
      <c r="B471" s="83"/>
      <c r="C471" s="85"/>
      <c r="D471" s="149"/>
      <c r="E471" s="149"/>
      <c r="F471" s="176"/>
      <c r="G471" s="149"/>
      <c r="H471" s="176"/>
      <c r="I471" s="149"/>
      <c r="J471" s="149"/>
      <c r="K471" s="149"/>
      <c r="L471" s="148"/>
      <c r="M471" s="148"/>
      <c r="N471" s="148"/>
      <c r="O471" s="148"/>
      <c r="P471" s="148"/>
      <c r="Q471" s="148"/>
      <c r="R471" s="148"/>
      <c r="S471" s="149"/>
      <c r="T471" s="149"/>
      <c r="U471" s="150"/>
      <c r="V471" s="149"/>
      <c r="W471" s="87"/>
    </row>
    <row r="472" spans="1:23" ht="21" customHeight="1" x14ac:dyDescent="0.25">
      <c r="A472" s="83"/>
      <c r="B472" s="83"/>
      <c r="C472" s="85"/>
      <c r="D472" s="149"/>
      <c r="E472" s="149"/>
      <c r="F472" s="176"/>
      <c r="G472" s="149"/>
      <c r="H472" s="176"/>
      <c r="I472" s="149"/>
      <c r="J472" s="149"/>
      <c r="K472" s="149"/>
      <c r="L472" s="148"/>
      <c r="M472" s="148"/>
      <c r="N472" s="148"/>
      <c r="O472" s="148"/>
      <c r="P472" s="148"/>
      <c r="Q472" s="148"/>
      <c r="R472" s="148"/>
      <c r="S472" s="149"/>
      <c r="T472" s="149"/>
      <c r="U472" s="150"/>
      <c r="V472" s="149"/>
      <c r="W472" s="87"/>
    </row>
    <row r="473" spans="1:23" ht="21" customHeight="1" x14ac:dyDescent="0.25">
      <c r="A473" s="83"/>
      <c r="B473" s="83"/>
      <c r="C473" s="85"/>
      <c r="D473" s="149"/>
      <c r="E473" s="149"/>
      <c r="F473" s="176"/>
      <c r="G473" s="149"/>
      <c r="H473" s="176"/>
      <c r="I473" s="149"/>
      <c r="J473" s="149"/>
      <c r="K473" s="149"/>
      <c r="L473" s="148"/>
      <c r="M473" s="148"/>
      <c r="N473" s="148"/>
      <c r="O473" s="148"/>
      <c r="P473" s="148"/>
      <c r="Q473" s="148"/>
      <c r="R473" s="148"/>
      <c r="S473" s="149"/>
      <c r="T473" s="149"/>
      <c r="U473" s="150"/>
      <c r="V473" s="149"/>
      <c r="W473" s="87"/>
    </row>
    <row r="474" spans="1:23" ht="21" customHeight="1" x14ac:dyDescent="0.25">
      <c r="A474" s="83"/>
      <c r="B474" s="83"/>
      <c r="C474" s="85"/>
      <c r="D474" s="149"/>
      <c r="E474" s="149"/>
      <c r="F474" s="176"/>
      <c r="G474" s="149"/>
      <c r="H474" s="176"/>
      <c r="I474" s="149"/>
      <c r="J474" s="149"/>
      <c r="K474" s="149"/>
      <c r="L474" s="148"/>
      <c r="M474" s="148"/>
      <c r="N474" s="148"/>
      <c r="O474" s="148"/>
      <c r="P474" s="148"/>
      <c r="Q474" s="148"/>
      <c r="R474" s="148"/>
      <c r="S474" s="149"/>
      <c r="T474" s="149"/>
      <c r="U474" s="150"/>
      <c r="V474" s="149"/>
      <c r="W474" s="87"/>
    </row>
    <row r="475" spans="1:23" ht="21" customHeight="1" x14ac:dyDescent="0.25">
      <c r="A475" s="83"/>
      <c r="B475" s="83"/>
      <c r="C475" s="85"/>
      <c r="D475" s="149"/>
      <c r="E475" s="149"/>
      <c r="F475" s="176"/>
      <c r="G475" s="149"/>
      <c r="H475" s="176"/>
      <c r="I475" s="149"/>
      <c r="J475" s="149"/>
      <c r="K475" s="149"/>
      <c r="L475" s="148"/>
      <c r="M475" s="148"/>
      <c r="N475" s="148"/>
      <c r="O475" s="148"/>
      <c r="P475" s="148"/>
      <c r="Q475" s="148"/>
      <c r="R475" s="148"/>
      <c r="S475" s="149"/>
      <c r="T475" s="149"/>
      <c r="U475" s="150"/>
      <c r="V475" s="149"/>
      <c r="W475" s="87"/>
    </row>
    <row r="476" spans="1:23" ht="21" customHeight="1" x14ac:dyDescent="0.25">
      <c r="A476" s="83"/>
      <c r="B476" s="83"/>
      <c r="C476" s="85"/>
      <c r="D476" s="149"/>
      <c r="E476" s="149"/>
      <c r="F476" s="176"/>
      <c r="G476" s="149"/>
      <c r="H476" s="176"/>
      <c r="I476" s="149"/>
      <c r="J476" s="149"/>
      <c r="K476" s="149"/>
      <c r="L476" s="148"/>
      <c r="M476" s="148"/>
      <c r="N476" s="148"/>
      <c r="O476" s="148"/>
      <c r="P476" s="148"/>
      <c r="Q476" s="148"/>
      <c r="R476" s="148"/>
      <c r="S476" s="149"/>
      <c r="T476" s="149"/>
      <c r="U476" s="150"/>
      <c r="V476" s="149"/>
      <c r="W476" s="87"/>
    </row>
    <row r="477" spans="1:23" ht="21" customHeight="1" x14ac:dyDescent="0.25">
      <c r="A477" s="83"/>
      <c r="B477" s="83"/>
      <c r="C477" s="85"/>
      <c r="D477" s="149"/>
      <c r="E477" s="149"/>
      <c r="F477" s="176"/>
      <c r="G477" s="149"/>
      <c r="H477" s="176"/>
      <c r="I477" s="149"/>
      <c r="J477" s="149"/>
      <c r="K477" s="149"/>
      <c r="L477" s="148"/>
      <c r="M477" s="148"/>
      <c r="N477" s="148"/>
      <c r="O477" s="148"/>
      <c r="P477" s="148"/>
      <c r="Q477" s="148"/>
      <c r="R477" s="148"/>
      <c r="S477" s="149"/>
      <c r="T477" s="149"/>
      <c r="U477" s="150"/>
      <c r="V477" s="149"/>
      <c r="W477" s="87"/>
    </row>
    <row r="478" spans="1:23" ht="21" customHeight="1" x14ac:dyDescent="0.25">
      <c r="A478" s="83"/>
      <c r="B478" s="83"/>
      <c r="C478" s="85"/>
      <c r="D478" s="149"/>
      <c r="E478" s="149"/>
      <c r="F478" s="176"/>
      <c r="G478" s="149"/>
      <c r="H478" s="176"/>
      <c r="I478" s="149"/>
      <c r="J478" s="149"/>
      <c r="K478" s="149"/>
      <c r="L478" s="148"/>
      <c r="M478" s="148"/>
      <c r="N478" s="148"/>
      <c r="O478" s="148"/>
      <c r="P478" s="148"/>
      <c r="Q478" s="148"/>
      <c r="R478" s="148"/>
      <c r="S478" s="149"/>
      <c r="T478" s="149"/>
      <c r="U478" s="150"/>
      <c r="V478" s="149"/>
      <c r="W478" s="87"/>
    </row>
    <row r="479" spans="1:23" ht="21" customHeight="1" x14ac:dyDescent="0.25">
      <c r="A479" s="83"/>
      <c r="B479" s="83"/>
      <c r="C479" s="85"/>
      <c r="D479" s="149"/>
      <c r="E479" s="149"/>
      <c r="F479" s="176"/>
      <c r="G479" s="149"/>
      <c r="H479" s="176"/>
      <c r="I479" s="149"/>
      <c r="J479" s="149"/>
      <c r="K479" s="149"/>
      <c r="L479" s="148"/>
      <c r="M479" s="148"/>
      <c r="N479" s="148"/>
      <c r="O479" s="148"/>
      <c r="P479" s="148"/>
      <c r="Q479" s="148"/>
      <c r="R479" s="148"/>
      <c r="S479" s="149"/>
      <c r="T479" s="149"/>
      <c r="U479" s="150"/>
      <c r="V479" s="149"/>
      <c r="W479" s="87"/>
    </row>
    <row r="480" spans="1:23" ht="21" customHeight="1" x14ac:dyDescent="0.25">
      <c r="A480" s="83"/>
      <c r="B480" s="83"/>
      <c r="C480" s="85"/>
      <c r="D480" s="149"/>
      <c r="E480" s="149"/>
      <c r="F480" s="176"/>
      <c r="G480" s="149"/>
      <c r="H480" s="176"/>
      <c r="I480" s="149"/>
      <c r="J480" s="149"/>
      <c r="K480" s="149"/>
      <c r="L480" s="148"/>
      <c r="M480" s="148"/>
      <c r="N480" s="148"/>
      <c r="O480" s="148"/>
      <c r="P480" s="148"/>
      <c r="Q480" s="148"/>
      <c r="R480" s="148"/>
      <c r="S480" s="149"/>
      <c r="T480" s="149"/>
      <c r="U480" s="150"/>
      <c r="V480" s="149"/>
      <c r="W480" s="87"/>
    </row>
    <row r="481" spans="1:23" ht="21" customHeight="1" x14ac:dyDescent="0.25">
      <c r="A481" s="83"/>
      <c r="B481" s="83"/>
      <c r="C481" s="85"/>
      <c r="D481" s="149"/>
      <c r="E481" s="149"/>
      <c r="F481" s="176"/>
      <c r="G481" s="149"/>
      <c r="H481" s="176"/>
      <c r="I481" s="149"/>
      <c r="J481" s="149"/>
      <c r="K481" s="149"/>
      <c r="L481" s="148"/>
      <c r="M481" s="148"/>
      <c r="N481" s="148"/>
      <c r="O481" s="148"/>
      <c r="P481" s="148"/>
      <c r="Q481" s="148"/>
      <c r="R481" s="148"/>
      <c r="S481" s="149"/>
      <c r="T481" s="149"/>
      <c r="U481" s="150"/>
      <c r="V481" s="149"/>
      <c r="W481" s="87"/>
    </row>
    <row r="482" spans="1:23" ht="21" customHeight="1" x14ac:dyDescent="0.25">
      <c r="A482" s="83"/>
      <c r="B482" s="83"/>
      <c r="C482" s="85"/>
      <c r="D482" s="149"/>
      <c r="E482" s="149"/>
      <c r="F482" s="176"/>
      <c r="G482" s="149"/>
      <c r="H482" s="176"/>
      <c r="I482" s="149"/>
      <c r="J482" s="149"/>
      <c r="K482" s="149"/>
      <c r="L482" s="148"/>
      <c r="M482" s="148"/>
      <c r="N482" s="148"/>
      <c r="O482" s="148"/>
      <c r="P482" s="148"/>
      <c r="Q482" s="148"/>
      <c r="R482" s="148"/>
      <c r="S482" s="149"/>
      <c r="T482" s="149"/>
      <c r="U482" s="150"/>
      <c r="V482" s="149"/>
      <c r="W482" s="87"/>
    </row>
    <row r="483" spans="1:23" ht="21" customHeight="1" x14ac:dyDescent="0.25">
      <c r="A483" s="83"/>
      <c r="B483" s="83"/>
      <c r="C483" s="85"/>
      <c r="D483" s="149"/>
      <c r="E483" s="149"/>
      <c r="F483" s="176"/>
      <c r="G483" s="149"/>
      <c r="H483" s="176"/>
      <c r="I483" s="149"/>
      <c r="J483" s="149"/>
      <c r="K483" s="149"/>
      <c r="L483" s="148"/>
      <c r="M483" s="148"/>
      <c r="N483" s="148"/>
      <c r="O483" s="148"/>
      <c r="P483" s="148"/>
      <c r="Q483" s="148"/>
      <c r="R483" s="148"/>
      <c r="S483" s="149"/>
      <c r="T483" s="149"/>
      <c r="U483" s="150"/>
      <c r="V483" s="149"/>
      <c r="W483" s="87"/>
    </row>
    <row r="484" spans="1:23" ht="21" customHeight="1" x14ac:dyDescent="0.25">
      <c r="A484" s="83"/>
      <c r="B484" s="83"/>
      <c r="C484" s="85"/>
      <c r="D484" s="149"/>
      <c r="E484" s="149"/>
      <c r="F484" s="176"/>
      <c r="G484" s="149"/>
      <c r="H484" s="176"/>
      <c r="I484" s="149"/>
      <c r="J484" s="149"/>
      <c r="K484" s="149"/>
      <c r="L484" s="148"/>
      <c r="M484" s="148"/>
      <c r="N484" s="148"/>
      <c r="O484" s="148"/>
      <c r="P484" s="148"/>
      <c r="Q484" s="148"/>
      <c r="R484" s="148"/>
      <c r="S484" s="149"/>
      <c r="T484" s="149"/>
      <c r="U484" s="150"/>
      <c r="V484" s="149"/>
      <c r="W484" s="87"/>
    </row>
    <row r="485" spans="1:23" ht="21" customHeight="1" x14ac:dyDescent="0.25">
      <c r="A485" s="83"/>
      <c r="B485" s="83"/>
      <c r="C485" s="85"/>
      <c r="D485" s="149"/>
      <c r="E485" s="149"/>
      <c r="F485" s="176"/>
      <c r="G485" s="149"/>
      <c r="H485" s="176"/>
      <c r="I485" s="149"/>
      <c r="J485" s="149"/>
      <c r="K485" s="149"/>
      <c r="L485" s="148"/>
      <c r="M485" s="148"/>
      <c r="N485" s="148"/>
      <c r="O485" s="148"/>
      <c r="P485" s="148"/>
      <c r="Q485" s="148"/>
      <c r="R485" s="148"/>
      <c r="S485" s="149"/>
      <c r="T485" s="149"/>
      <c r="U485" s="150"/>
      <c r="V485" s="149"/>
      <c r="W485" s="87"/>
    </row>
    <row r="486" spans="1:23" ht="21" customHeight="1" x14ac:dyDescent="0.25">
      <c r="A486" s="83"/>
      <c r="B486" s="83"/>
      <c r="C486" s="85"/>
      <c r="D486" s="149"/>
      <c r="E486" s="149"/>
      <c r="F486" s="176"/>
      <c r="G486" s="149"/>
      <c r="H486" s="176"/>
      <c r="I486" s="149"/>
      <c r="J486" s="149"/>
      <c r="K486" s="149"/>
      <c r="L486" s="148"/>
      <c r="M486" s="148"/>
      <c r="N486" s="148"/>
      <c r="O486" s="148"/>
      <c r="P486" s="148"/>
      <c r="Q486" s="148"/>
      <c r="R486" s="148"/>
      <c r="S486" s="149"/>
      <c r="T486" s="149"/>
      <c r="U486" s="150"/>
      <c r="V486" s="149"/>
      <c r="W486" s="87"/>
    </row>
    <row r="487" spans="1:23" ht="21" customHeight="1" x14ac:dyDescent="0.25">
      <c r="A487" s="83"/>
      <c r="B487" s="83"/>
      <c r="C487" s="85"/>
      <c r="D487" s="149"/>
      <c r="E487" s="149"/>
      <c r="F487" s="176"/>
      <c r="G487" s="149"/>
      <c r="H487" s="176"/>
      <c r="I487" s="149"/>
      <c r="J487" s="149"/>
      <c r="K487" s="149"/>
      <c r="L487" s="148"/>
      <c r="M487" s="148"/>
      <c r="N487" s="148"/>
      <c r="O487" s="148"/>
      <c r="P487" s="148"/>
      <c r="Q487" s="148"/>
      <c r="R487" s="148"/>
      <c r="S487" s="149"/>
      <c r="T487" s="149"/>
      <c r="U487" s="150"/>
      <c r="V487" s="149"/>
      <c r="W487" s="87"/>
    </row>
    <row r="488" spans="1:23" ht="21" customHeight="1" x14ac:dyDescent="0.25">
      <c r="A488" s="83"/>
      <c r="B488" s="83"/>
      <c r="C488" s="85"/>
      <c r="D488" s="149"/>
      <c r="E488" s="149"/>
      <c r="F488" s="176"/>
      <c r="G488" s="149"/>
      <c r="H488" s="176"/>
      <c r="I488" s="149"/>
      <c r="J488" s="149"/>
      <c r="K488" s="149"/>
      <c r="L488" s="148"/>
      <c r="M488" s="148"/>
      <c r="N488" s="148"/>
      <c r="O488" s="148"/>
      <c r="P488" s="148"/>
      <c r="Q488" s="148"/>
      <c r="R488" s="148"/>
      <c r="S488" s="149"/>
      <c r="T488" s="149"/>
      <c r="U488" s="150"/>
      <c r="V488" s="149"/>
      <c r="W488" s="87"/>
    </row>
    <row r="489" spans="1:23" ht="21" customHeight="1" x14ac:dyDescent="0.25">
      <c r="A489" s="83"/>
      <c r="B489" s="83"/>
      <c r="C489" s="85"/>
      <c r="D489" s="149"/>
      <c r="E489" s="149"/>
      <c r="F489" s="176"/>
      <c r="G489" s="149"/>
      <c r="H489" s="176"/>
      <c r="I489" s="149"/>
      <c r="J489" s="149"/>
      <c r="K489" s="149"/>
      <c r="L489" s="148"/>
      <c r="M489" s="148"/>
      <c r="N489" s="148"/>
      <c r="O489" s="148"/>
      <c r="P489" s="148"/>
      <c r="Q489" s="148"/>
      <c r="R489" s="148"/>
      <c r="S489" s="149"/>
      <c r="T489" s="149"/>
      <c r="U489" s="150"/>
      <c r="V489" s="149"/>
      <c r="W489" s="87"/>
    </row>
    <row r="490" spans="1:23" ht="21" customHeight="1" x14ac:dyDescent="0.25">
      <c r="A490" s="83"/>
      <c r="B490" s="83"/>
      <c r="C490" s="85"/>
      <c r="D490" s="149"/>
      <c r="E490" s="149"/>
      <c r="F490" s="176"/>
      <c r="G490" s="149"/>
      <c r="H490" s="176"/>
      <c r="I490" s="149"/>
      <c r="J490" s="149"/>
      <c r="K490" s="149"/>
      <c r="L490" s="148"/>
      <c r="M490" s="148"/>
      <c r="N490" s="148"/>
      <c r="O490" s="148"/>
      <c r="P490" s="148"/>
      <c r="Q490" s="148"/>
      <c r="R490" s="148"/>
      <c r="S490" s="149"/>
      <c r="T490" s="149"/>
      <c r="U490" s="150"/>
      <c r="V490" s="149"/>
      <c r="W490" s="87"/>
    </row>
    <row r="491" spans="1:23" ht="21" customHeight="1" x14ac:dyDescent="0.25">
      <c r="A491" s="83"/>
      <c r="B491" s="83"/>
      <c r="C491" s="85"/>
      <c r="D491" s="149"/>
      <c r="E491" s="149"/>
      <c r="F491" s="176"/>
      <c r="G491" s="149"/>
      <c r="H491" s="176"/>
      <c r="I491" s="149"/>
      <c r="J491" s="149"/>
      <c r="K491" s="149"/>
      <c r="L491" s="148"/>
      <c r="M491" s="148"/>
      <c r="N491" s="148"/>
      <c r="O491" s="148"/>
      <c r="P491" s="148"/>
      <c r="Q491" s="148"/>
      <c r="R491" s="148"/>
      <c r="S491" s="149"/>
      <c r="T491" s="149"/>
      <c r="U491" s="150"/>
      <c r="V491" s="149"/>
      <c r="W491" s="87"/>
    </row>
    <row r="492" spans="1:23" ht="21" customHeight="1" x14ac:dyDescent="0.25">
      <c r="A492" s="83"/>
      <c r="B492" s="83"/>
      <c r="C492" s="85"/>
      <c r="D492" s="149"/>
      <c r="E492" s="149"/>
      <c r="F492" s="176"/>
      <c r="G492" s="149"/>
      <c r="H492" s="176"/>
      <c r="I492" s="149"/>
      <c r="J492" s="149"/>
      <c r="K492" s="149"/>
      <c r="L492" s="148"/>
      <c r="M492" s="148"/>
      <c r="N492" s="148"/>
      <c r="O492" s="148"/>
      <c r="P492" s="148"/>
      <c r="Q492" s="148"/>
      <c r="R492" s="148"/>
      <c r="S492" s="149"/>
      <c r="T492" s="149"/>
      <c r="U492" s="150"/>
      <c r="V492" s="149"/>
      <c r="W492" s="87"/>
    </row>
    <row r="493" spans="1:23" ht="21" customHeight="1" x14ac:dyDescent="0.25">
      <c r="A493" s="83"/>
      <c r="B493" s="83"/>
      <c r="C493" s="85"/>
      <c r="D493" s="149"/>
      <c r="E493" s="149"/>
      <c r="F493" s="176"/>
      <c r="G493" s="149"/>
      <c r="H493" s="176"/>
      <c r="I493" s="149"/>
      <c r="J493" s="149"/>
      <c r="K493" s="149"/>
      <c r="L493" s="148"/>
      <c r="M493" s="148"/>
      <c r="N493" s="148"/>
      <c r="O493" s="148"/>
      <c r="P493" s="148"/>
      <c r="Q493" s="148"/>
      <c r="R493" s="148"/>
      <c r="S493" s="149"/>
      <c r="T493" s="149"/>
      <c r="U493" s="150"/>
      <c r="V493" s="149"/>
      <c r="W493" s="87"/>
    </row>
    <row r="494" spans="1:23" ht="21" customHeight="1" x14ac:dyDescent="0.25">
      <c r="A494" s="83"/>
      <c r="B494" s="83"/>
      <c r="C494" s="85"/>
      <c r="D494" s="149"/>
      <c r="E494" s="149"/>
      <c r="F494" s="176"/>
      <c r="G494" s="149"/>
      <c r="H494" s="176"/>
      <c r="I494" s="149"/>
      <c r="J494" s="149"/>
      <c r="K494" s="149"/>
      <c r="L494" s="148"/>
      <c r="M494" s="148"/>
      <c r="N494" s="148"/>
      <c r="O494" s="148"/>
      <c r="P494" s="148"/>
      <c r="Q494" s="148"/>
      <c r="R494" s="148"/>
      <c r="S494" s="149"/>
      <c r="T494" s="149"/>
      <c r="U494" s="150"/>
      <c r="V494" s="149"/>
      <c r="W494" s="87"/>
    </row>
    <row r="495" spans="1:23" ht="21" customHeight="1" x14ac:dyDescent="0.25">
      <c r="A495" s="83"/>
      <c r="B495" s="83"/>
      <c r="C495" s="85"/>
      <c r="D495" s="149"/>
      <c r="E495" s="149"/>
      <c r="F495" s="176"/>
      <c r="G495" s="149"/>
      <c r="H495" s="176"/>
      <c r="I495" s="149"/>
      <c r="J495" s="149"/>
      <c r="K495" s="149"/>
      <c r="L495" s="148"/>
      <c r="M495" s="148"/>
      <c r="N495" s="148"/>
      <c r="O495" s="148"/>
      <c r="P495" s="148"/>
      <c r="Q495" s="148"/>
      <c r="R495" s="148"/>
      <c r="S495" s="149"/>
      <c r="T495" s="149"/>
      <c r="U495" s="150"/>
      <c r="V495" s="149"/>
      <c r="W495" s="87"/>
    </row>
    <row r="496" spans="1:23" ht="21" customHeight="1" x14ac:dyDescent="0.25">
      <c r="A496" s="83"/>
      <c r="B496" s="83"/>
      <c r="C496" s="85"/>
      <c r="D496" s="149"/>
      <c r="E496" s="149"/>
      <c r="F496" s="176"/>
      <c r="G496" s="149"/>
      <c r="H496" s="176"/>
      <c r="I496" s="149"/>
      <c r="J496" s="149"/>
      <c r="K496" s="149"/>
      <c r="L496" s="148"/>
      <c r="M496" s="148"/>
      <c r="N496" s="148"/>
      <c r="O496" s="148"/>
      <c r="P496" s="148"/>
      <c r="Q496" s="148"/>
      <c r="R496" s="148"/>
      <c r="S496" s="149"/>
      <c r="T496" s="149"/>
      <c r="U496" s="150"/>
      <c r="V496" s="149"/>
      <c r="W496" s="87"/>
    </row>
    <row r="497" spans="1:23" ht="21" customHeight="1" x14ac:dyDescent="0.25">
      <c r="A497" s="83"/>
      <c r="B497" s="83"/>
      <c r="C497" s="85"/>
      <c r="D497" s="149"/>
      <c r="E497" s="149"/>
      <c r="F497" s="176"/>
      <c r="G497" s="149"/>
      <c r="H497" s="176"/>
      <c r="I497" s="149"/>
      <c r="J497" s="149"/>
      <c r="K497" s="149"/>
      <c r="L497" s="148"/>
      <c r="M497" s="148"/>
      <c r="N497" s="148"/>
      <c r="O497" s="148"/>
      <c r="P497" s="148"/>
      <c r="Q497" s="148"/>
      <c r="R497" s="148"/>
      <c r="S497" s="149"/>
      <c r="T497" s="149"/>
      <c r="U497" s="150"/>
      <c r="V497" s="149"/>
      <c r="W497" s="87"/>
    </row>
    <row r="498" spans="1:23" ht="21" customHeight="1" x14ac:dyDescent="0.25">
      <c r="A498" s="83"/>
      <c r="B498" s="83"/>
      <c r="C498" s="85"/>
      <c r="D498" s="149"/>
      <c r="E498" s="149"/>
      <c r="F498" s="176"/>
      <c r="G498" s="149"/>
      <c r="H498" s="176"/>
      <c r="I498" s="149"/>
      <c r="J498" s="149"/>
      <c r="K498" s="149"/>
      <c r="L498" s="148"/>
      <c r="M498" s="148"/>
      <c r="N498" s="148"/>
      <c r="O498" s="148"/>
      <c r="P498" s="148"/>
      <c r="Q498" s="148"/>
      <c r="R498" s="148"/>
      <c r="S498" s="149"/>
      <c r="T498" s="149"/>
      <c r="U498" s="150"/>
      <c r="V498" s="149"/>
      <c r="W498" s="87"/>
    </row>
    <row r="499" spans="1:23" ht="21" customHeight="1" x14ac:dyDescent="0.25">
      <c r="A499" s="83"/>
      <c r="B499" s="83"/>
      <c r="C499" s="85"/>
      <c r="D499" s="149"/>
      <c r="E499" s="149"/>
      <c r="F499" s="176"/>
      <c r="G499" s="149"/>
      <c r="H499" s="176"/>
      <c r="I499" s="149"/>
      <c r="J499" s="149"/>
      <c r="K499" s="149"/>
      <c r="L499" s="148"/>
      <c r="M499" s="148"/>
      <c r="N499" s="148"/>
      <c r="O499" s="148"/>
      <c r="P499" s="148"/>
      <c r="Q499" s="148"/>
      <c r="R499" s="148"/>
      <c r="S499" s="149"/>
      <c r="T499" s="149"/>
      <c r="U499" s="150"/>
      <c r="V499" s="149"/>
      <c r="W499" s="87"/>
    </row>
    <row r="500" spans="1:23" ht="21" customHeight="1" x14ac:dyDescent="0.25">
      <c r="A500" s="83"/>
      <c r="B500" s="83"/>
      <c r="C500" s="85"/>
      <c r="D500" s="149"/>
      <c r="E500" s="149"/>
      <c r="F500" s="176"/>
      <c r="G500" s="149"/>
      <c r="H500" s="176"/>
      <c r="I500" s="149"/>
      <c r="J500" s="149"/>
      <c r="K500" s="149"/>
      <c r="L500" s="148"/>
      <c r="M500" s="148"/>
      <c r="N500" s="148"/>
      <c r="O500" s="148"/>
      <c r="P500" s="148"/>
      <c r="Q500" s="148"/>
      <c r="R500" s="148"/>
      <c r="S500" s="149"/>
      <c r="T500" s="149"/>
      <c r="U500" s="150"/>
      <c r="V500" s="149"/>
      <c r="W500" s="87"/>
    </row>
    <row r="501" spans="1:23" ht="21" customHeight="1" x14ac:dyDescent="0.25">
      <c r="A501" s="83"/>
      <c r="B501" s="83"/>
      <c r="C501" s="85"/>
      <c r="D501" s="149"/>
      <c r="E501" s="149"/>
      <c r="F501" s="176"/>
      <c r="G501" s="149"/>
      <c r="H501" s="176"/>
      <c r="I501" s="149"/>
      <c r="J501" s="149"/>
      <c r="K501" s="149"/>
      <c r="L501" s="148"/>
      <c r="M501" s="148"/>
      <c r="N501" s="148"/>
      <c r="O501" s="148"/>
      <c r="P501" s="148"/>
      <c r="Q501" s="148"/>
      <c r="R501" s="148"/>
      <c r="S501" s="149"/>
      <c r="T501" s="149"/>
      <c r="U501" s="150"/>
      <c r="V501" s="149"/>
      <c r="W501" s="87"/>
    </row>
    <row r="502" spans="1:23" ht="21" customHeight="1" x14ac:dyDescent="0.25">
      <c r="A502" s="83"/>
      <c r="B502" s="83"/>
      <c r="C502" s="85"/>
      <c r="D502" s="149"/>
      <c r="E502" s="149"/>
      <c r="F502" s="176"/>
      <c r="G502" s="149"/>
      <c r="H502" s="176"/>
      <c r="I502" s="149"/>
      <c r="J502" s="149"/>
      <c r="K502" s="149"/>
      <c r="L502" s="148"/>
      <c r="M502" s="148"/>
      <c r="N502" s="148"/>
      <c r="O502" s="148"/>
      <c r="P502" s="148"/>
      <c r="Q502" s="148"/>
      <c r="R502" s="148"/>
      <c r="S502" s="149"/>
      <c r="T502" s="149"/>
      <c r="U502" s="150"/>
      <c r="V502" s="149"/>
      <c r="W502" s="87"/>
    </row>
    <row r="503" spans="1:23" ht="21" customHeight="1" x14ac:dyDescent="0.25">
      <c r="A503" s="83"/>
      <c r="B503" s="83"/>
      <c r="C503" s="85"/>
      <c r="D503" s="149"/>
      <c r="E503" s="149"/>
      <c r="F503" s="176"/>
      <c r="G503" s="149"/>
      <c r="H503" s="176"/>
      <c r="I503" s="149"/>
      <c r="J503" s="149"/>
      <c r="K503" s="149"/>
      <c r="L503" s="148"/>
      <c r="M503" s="148"/>
      <c r="N503" s="148"/>
      <c r="O503" s="148"/>
      <c r="P503" s="148"/>
      <c r="Q503" s="148"/>
      <c r="R503" s="148"/>
      <c r="S503" s="149"/>
      <c r="T503" s="149"/>
      <c r="U503" s="150"/>
      <c r="V503" s="149"/>
      <c r="W503" s="87"/>
    </row>
    <row r="504" spans="1:23" ht="21" customHeight="1" x14ac:dyDescent="0.25">
      <c r="A504" s="83"/>
      <c r="B504" s="83"/>
      <c r="C504" s="85"/>
      <c r="D504" s="149"/>
      <c r="E504" s="149"/>
      <c r="F504" s="176"/>
      <c r="G504" s="149"/>
      <c r="H504" s="176"/>
      <c r="I504" s="149"/>
      <c r="J504" s="149"/>
      <c r="K504" s="149"/>
      <c r="L504" s="148"/>
      <c r="M504" s="148"/>
      <c r="N504" s="148"/>
      <c r="O504" s="148"/>
      <c r="P504" s="148"/>
      <c r="Q504" s="148"/>
      <c r="R504" s="148"/>
      <c r="S504" s="149"/>
      <c r="T504" s="149"/>
      <c r="U504" s="150"/>
      <c r="V504" s="149"/>
      <c r="W504" s="87"/>
    </row>
    <row r="505" spans="1:23" ht="21" customHeight="1" x14ac:dyDescent="0.25">
      <c r="A505" s="83"/>
      <c r="B505" s="83"/>
      <c r="C505" s="85"/>
      <c r="D505" s="149"/>
      <c r="E505" s="149"/>
      <c r="F505" s="176"/>
      <c r="G505" s="149"/>
      <c r="H505" s="176"/>
      <c r="I505" s="149"/>
      <c r="J505" s="149"/>
      <c r="K505" s="149"/>
      <c r="L505" s="148"/>
      <c r="M505" s="148"/>
      <c r="N505" s="148"/>
      <c r="O505" s="148"/>
      <c r="P505" s="148"/>
      <c r="Q505" s="148"/>
      <c r="R505" s="148"/>
      <c r="S505" s="149"/>
      <c r="T505" s="149"/>
      <c r="U505" s="150"/>
      <c r="V505" s="149"/>
      <c r="W505" s="87"/>
    </row>
    <row r="506" spans="1:23" ht="21" customHeight="1" x14ac:dyDescent="0.25">
      <c r="A506" s="83"/>
      <c r="B506" s="83"/>
      <c r="C506" s="85"/>
      <c r="D506" s="149"/>
      <c r="E506" s="149"/>
      <c r="F506" s="176"/>
      <c r="G506" s="149"/>
      <c r="H506" s="176"/>
      <c r="I506" s="149"/>
      <c r="J506" s="149"/>
      <c r="K506" s="149"/>
      <c r="L506" s="148"/>
      <c r="M506" s="148"/>
      <c r="N506" s="148"/>
      <c r="O506" s="148"/>
      <c r="P506" s="148"/>
      <c r="Q506" s="148"/>
      <c r="R506" s="148"/>
      <c r="S506" s="149"/>
      <c r="T506" s="149"/>
      <c r="U506" s="150"/>
      <c r="V506" s="149"/>
      <c r="W506" s="87"/>
    </row>
    <row r="507" spans="1:23" ht="21" customHeight="1" x14ac:dyDescent="0.25">
      <c r="A507" s="83"/>
      <c r="B507" s="83"/>
      <c r="C507" s="85"/>
      <c r="D507" s="149"/>
      <c r="E507" s="149"/>
      <c r="F507" s="176"/>
      <c r="G507" s="149"/>
      <c r="H507" s="176"/>
      <c r="I507" s="149"/>
      <c r="J507" s="149"/>
      <c r="K507" s="149"/>
      <c r="L507" s="148"/>
      <c r="M507" s="148"/>
      <c r="N507" s="148"/>
      <c r="O507" s="148"/>
      <c r="P507" s="148"/>
      <c r="Q507" s="148"/>
      <c r="R507" s="148"/>
      <c r="S507" s="149"/>
      <c r="T507" s="149"/>
      <c r="U507" s="150"/>
      <c r="V507" s="149"/>
      <c r="W507" s="87"/>
    </row>
    <row r="508" spans="1:23" ht="21" customHeight="1" x14ac:dyDescent="0.25">
      <c r="A508" s="83"/>
      <c r="B508" s="83"/>
      <c r="C508" s="85"/>
      <c r="D508" s="149"/>
      <c r="E508" s="149"/>
      <c r="F508" s="176"/>
      <c r="G508" s="149"/>
      <c r="H508" s="176"/>
      <c r="I508" s="149"/>
      <c r="J508" s="149"/>
      <c r="K508" s="149"/>
      <c r="L508" s="148"/>
      <c r="M508" s="148"/>
      <c r="N508" s="148"/>
      <c r="O508" s="148"/>
      <c r="P508" s="148"/>
      <c r="Q508" s="148"/>
      <c r="R508" s="148"/>
      <c r="S508" s="149"/>
      <c r="T508" s="149"/>
      <c r="U508" s="150"/>
      <c r="V508" s="149"/>
      <c r="W508" s="87"/>
    </row>
    <row r="509" spans="1:23" ht="21" customHeight="1" x14ac:dyDescent="0.25">
      <c r="A509" s="83"/>
      <c r="B509" s="83"/>
      <c r="C509" s="85"/>
      <c r="D509" s="149"/>
      <c r="E509" s="149"/>
      <c r="F509" s="176"/>
      <c r="G509" s="149"/>
      <c r="H509" s="176"/>
      <c r="I509" s="149"/>
      <c r="J509" s="149"/>
      <c r="K509" s="149"/>
      <c r="L509" s="148"/>
      <c r="M509" s="148"/>
      <c r="N509" s="148"/>
      <c r="O509" s="148"/>
      <c r="P509" s="148"/>
      <c r="Q509" s="148"/>
      <c r="R509" s="148"/>
      <c r="S509" s="149"/>
      <c r="T509" s="149"/>
      <c r="U509" s="150"/>
      <c r="V509" s="149"/>
      <c r="W509" s="87"/>
    </row>
    <row r="510" spans="1:23" ht="21" customHeight="1" x14ac:dyDescent="0.25">
      <c r="A510" s="83"/>
      <c r="B510" s="83"/>
      <c r="C510" s="85"/>
      <c r="D510" s="149"/>
      <c r="E510" s="149"/>
      <c r="F510" s="176"/>
      <c r="G510" s="149"/>
      <c r="H510" s="176"/>
      <c r="I510" s="149"/>
      <c r="J510" s="149"/>
      <c r="K510" s="149"/>
      <c r="L510" s="148"/>
      <c r="M510" s="148"/>
      <c r="N510" s="148"/>
      <c r="O510" s="148"/>
      <c r="P510" s="148"/>
      <c r="Q510" s="148"/>
      <c r="R510" s="148"/>
      <c r="S510" s="149"/>
      <c r="T510" s="149"/>
      <c r="U510" s="150"/>
      <c r="V510" s="149"/>
      <c r="W510" s="87"/>
    </row>
    <row r="511" spans="1:23" ht="21" customHeight="1" x14ac:dyDescent="0.25">
      <c r="A511" s="83"/>
      <c r="B511" s="83"/>
      <c r="C511" s="85"/>
      <c r="D511" s="149"/>
      <c r="E511" s="149"/>
      <c r="F511" s="176"/>
      <c r="G511" s="149"/>
      <c r="H511" s="176"/>
      <c r="I511" s="149"/>
      <c r="J511" s="149"/>
      <c r="K511" s="149"/>
      <c r="L511" s="148"/>
      <c r="M511" s="148"/>
      <c r="N511" s="148"/>
      <c r="O511" s="148"/>
      <c r="P511" s="148"/>
      <c r="Q511" s="148"/>
      <c r="R511" s="148"/>
      <c r="S511" s="149"/>
      <c r="T511" s="149"/>
      <c r="U511" s="150"/>
      <c r="V511" s="149"/>
      <c r="W511" s="87"/>
    </row>
    <row r="512" spans="1:23" ht="21" customHeight="1" x14ac:dyDescent="0.25">
      <c r="A512" s="83"/>
      <c r="B512" s="83"/>
      <c r="C512" s="85"/>
      <c r="D512" s="149"/>
      <c r="E512" s="149"/>
      <c r="F512" s="176"/>
      <c r="G512" s="149"/>
      <c r="H512" s="176"/>
      <c r="I512" s="149"/>
      <c r="J512" s="149"/>
      <c r="K512" s="149"/>
      <c r="L512" s="148"/>
      <c r="M512" s="148"/>
      <c r="N512" s="148"/>
      <c r="O512" s="148"/>
      <c r="P512" s="148"/>
      <c r="Q512" s="148"/>
      <c r="R512" s="148"/>
      <c r="S512" s="149"/>
      <c r="T512" s="149"/>
      <c r="U512" s="150"/>
      <c r="V512" s="149"/>
      <c r="W512" s="87"/>
    </row>
    <row r="513" spans="1:23" ht="21" customHeight="1" x14ac:dyDescent="0.25">
      <c r="A513" s="83"/>
      <c r="B513" s="83"/>
      <c r="C513" s="85"/>
      <c r="D513" s="149"/>
      <c r="E513" s="149"/>
      <c r="F513" s="176"/>
      <c r="G513" s="149"/>
      <c r="H513" s="176"/>
      <c r="I513" s="149"/>
      <c r="J513" s="149"/>
      <c r="K513" s="149"/>
      <c r="L513" s="148"/>
      <c r="M513" s="148"/>
      <c r="N513" s="148"/>
      <c r="O513" s="148"/>
      <c r="P513" s="148"/>
      <c r="Q513" s="148"/>
      <c r="R513" s="148"/>
      <c r="S513" s="149"/>
      <c r="T513" s="149"/>
      <c r="U513" s="150"/>
      <c r="V513" s="149"/>
      <c r="W513" s="87"/>
    </row>
    <row r="514" spans="1:23" ht="21" customHeight="1" x14ac:dyDescent="0.25">
      <c r="A514" s="83"/>
      <c r="B514" s="83"/>
      <c r="C514" s="85"/>
      <c r="D514" s="149"/>
      <c r="E514" s="149"/>
      <c r="F514" s="176"/>
      <c r="G514" s="149"/>
      <c r="H514" s="176"/>
      <c r="I514" s="149"/>
      <c r="J514" s="149"/>
      <c r="K514" s="149"/>
      <c r="L514" s="148"/>
      <c r="M514" s="148"/>
      <c r="N514" s="148"/>
      <c r="O514" s="148"/>
      <c r="P514" s="148"/>
      <c r="Q514" s="148"/>
      <c r="R514" s="148"/>
      <c r="S514" s="149"/>
      <c r="T514" s="149"/>
      <c r="U514" s="150"/>
      <c r="V514" s="149"/>
      <c r="W514" s="87"/>
    </row>
    <row r="515" spans="1:23" ht="21" customHeight="1" x14ac:dyDescent="0.25">
      <c r="A515" s="83"/>
      <c r="B515" s="83"/>
      <c r="C515" s="85"/>
      <c r="D515" s="149"/>
      <c r="E515" s="149"/>
      <c r="F515" s="176"/>
      <c r="G515" s="149"/>
      <c r="H515" s="176"/>
      <c r="I515" s="149"/>
      <c r="J515" s="149"/>
      <c r="K515" s="149"/>
      <c r="L515" s="148"/>
      <c r="M515" s="148"/>
      <c r="N515" s="148"/>
      <c r="O515" s="148"/>
      <c r="P515" s="148"/>
      <c r="Q515" s="148"/>
      <c r="R515" s="148"/>
      <c r="S515" s="149"/>
      <c r="T515" s="149"/>
      <c r="U515" s="150"/>
      <c r="V515" s="149"/>
      <c r="W515" s="87"/>
    </row>
    <row r="516" spans="1:23" ht="21" customHeight="1" x14ac:dyDescent="0.25">
      <c r="A516" s="83"/>
      <c r="B516" s="83"/>
      <c r="C516" s="85"/>
      <c r="D516" s="149"/>
      <c r="E516" s="149"/>
      <c r="F516" s="176"/>
      <c r="G516" s="149"/>
      <c r="H516" s="176"/>
      <c r="I516" s="149"/>
      <c r="J516" s="149"/>
      <c r="K516" s="149"/>
      <c r="L516" s="148"/>
      <c r="M516" s="148"/>
      <c r="N516" s="148"/>
      <c r="O516" s="148"/>
      <c r="P516" s="148"/>
      <c r="Q516" s="148"/>
      <c r="R516" s="148"/>
      <c r="S516" s="149"/>
      <c r="T516" s="149"/>
      <c r="U516" s="150"/>
      <c r="V516" s="149"/>
      <c r="W516" s="87"/>
    </row>
    <row r="517" spans="1:23" ht="21" customHeight="1" x14ac:dyDescent="0.25">
      <c r="A517" s="83"/>
      <c r="B517" s="83"/>
      <c r="C517" s="85"/>
      <c r="D517" s="149"/>
      <c r="E517" s="149"/>
      <c r="F517" s="176"/>
      <c r="G517" s="149"/>
      <c r="H517" s="176"/>
      <c r="I517" s="149"/>
      <c r="J517" s="149"/>
      <c r="K517" s="149"/>
      <c r="L517" s="148"/>
      <c r="M517" s="148"/>
      <c r="N517" s="148"/>
      <c r="O517" s="148"/>
      <c r="P517" s="148"/>
      <c r="Q517" s="148"/>
      <c r="R517" s="148"/>
      <c r="S517" s="149"/>
      <c r="T517" s="149"/>
      <c r="U517" s="150"/>
      <c r="V517" s="149"/>
      <c r="W517" s="87"/>
    </row>
    <row r="518" spans="1:23" ht="21" customHeight="1" x14ac:dyDescent="0.25">
      <c r="A518" s="83"/>
      <c r="B518" s="83"/>
      <c r="C518" s="85"/>
      <c r="D518" s="149"/>
      <c r="E518" s="149"/>
      <c r="F518" s="176"/>
      <c r="G518" s="149"/>
      <c r="H518" s="176"/>
      <c r="I518" s="149"/>
      <c r="J518" s="149"/>
      <c r="K518" s="149"/>
      <c r="L518" s="148"/>
      <c r="M518" s="148"/>
      <c r="N518" s="148"/>
      <c r="O518" s="148"/>
      <c r="P518" s="148"/>
      <c r="Q518" s="148"/>
      <c r="R518" s="148"/>
      <c r="S518" s="149"/>
      <c r="T518" s="149"/>
      <c r="U518" s="150"/>
      <c r="V518" s="149"/>
      <c r="W518" s="87"/>
    </row>
    <row r="519" spans="1:23" ht="21" customHeight="1" x14ac:dyDescent="0.25">
      <c r="A519" s="83"/>
      <c r="B519" s="83"/>
      <c r="C519" s="85"/>
      <c r="D519" s="149"/>
      <c r="E519" s="149"/>
      <c r="F519" s="176"/>
      <c r="G519" s="149"/>
      <c r="H519" s="176"/>
      <c r="I519" s="149"/>
      <c r="J519" s="149"/>
      <c r="K519" s="149"/>
      <c r="L519" s="148"/>
      <c r="M519" s="148"/>
      <c r="N519" s="148"/>
      <c r="O519" s="148"/>
      <c r="P519" s="148"/>
      <c r="Q519" s="148"/>
      <c r="R519" s="148"/>
      <c r="S519" s="149"/>
      <c r="T519" s="149"/>
      <c r="U519" s="150"/>
      <c r="V519" s="149"/>
      <c r="W519" s="87"/>
    </row>
    <row r="520" spans="1:23" ht="21" customHeight="1" x14ac:dyDescent="0.25">
      <c r="A520" s="83"/>
      <c r="B520" s="83"/>
      <c r="C520" s="85"/>
      <c r="D520" s="149"/>
      <c r="E520" s="149"/>
      <c r="F520" s="176"/>
      <c r="G520" s="149"/>
      <c r="H520" s="176"/>
      <c r="I520" s="149"/>
      <c r="J520" s="149"/>
      <c r="K520" s="149"/>
      <c r="L520" s="148"/>
      <c r="M520" s="148"/>
      <c r="N520" s="148"/>
      <c r="O520" s="148"/>
      <c r="P520" s="148"/>
      <c r="Q520" s="148"/>
      <c r="R520" s="148"/>
      <c r="S520" s="149"/>
      <c r="T520" s="149"/>
      <c r="U520" s="150"/>
      <c r="V520" s="149"/>
      <c r="W520" s="87"/>
    </row>
    <row r="521" spans="1:23" ht="21" customHeight="1" x14ac:dyDescent="0.25">
      <c r="A521" s="83"/>
      <c r="B521" s="83"/>
      <c r="C521" s="85"/>
      <c r="D521" s="149"/>
      <c r="E521" s="149"/>
      <c r="F521" s="176"/>
      <c r="G521" s="149"/>
      <c r="H521" s="176"/>
      <c r="I521" s="149"/>
      <c r="J521" s="149"/>
      <c r="K521" s="149"/>
      <c r="L521" s="148"/>
      <c r="M521" s="148"/>
      <c r="N521" s="148"/>
      <c r="O521" s="148"/>
      <c r="P521" s="148"/>
      <c r="Q521" s="148"/>
      <c r="R521" s="148"/>
      <c r="S521" s="149"/>
      <c r="T521" s="149"/>
      <c r="U521" s="150"/>
      <c r="V521" s="149"/>
      <c r="W521" s="87"/>
    </row>
    <row r="522" spans="1:23" ht="21" customHeight="1" x14ac:dyDescent="0.25">
      <c r="A522" s="83"/>
      <c r="B522" s="83"/>
      <c r="C522" s="85"/>
      <c r="D522" s="149"/>
      <c r="E522" s="149"/>
      <c r="F522" s="176"/>
      <c r="G522" s="149"/>
      <c r="H522" s="176"/>
      <c r="I522" s="149"/>
      <c r="J522" s="149"/>
      <c r="K522" s="149"/>
      <c r="L522" s="148"/>
      <c r="M522" s="148"/>
      <c r="N522" s="148"/>
      <c r="O522" s="148"/>
      <c r="P522" s="148"/>
      <c r="Q522" s="148"/>
      <c r="R522" s="148"/>
      <c r="S522" s="149"/>
      <c r="T522" s="149"/>
      <c r="U522" s="150"/>
      <c r="V522" s="149"/>
      <c r="W522" s="87"/>
    </row>
    <row r="523" spans="1:23" ht="21" customHeight="1" x14ac:dyDescent="0.25">
      <c r="A523" s="83"/>
      <c r="B523" s="83"/>
      <c r="C523" s="85"/>
      <c r="D523" s="149"/>
      <c r="E523" s="149"/>
      <c r="F523" s="176"/>
      <c r="G523" s="149"/>
      <c r="H523" s="176"/>
      <c r="I523" s="149"/>
      <c r="J523" s="149"/>
      <c r="K523" s="149"/>
      <c r="L523" s="148"/>
      <c r="M523" s="148"/>
      <c r="N523" s="148"/>
      <c r="O523" s="148"/>
      <c r="P523" s="148"/>
      <c r="Q523" s="148"/>
      <c r="R523" s="148"/>
      <c r="S523" s="149"/>
      <c r="T523" s="149"/>
      <c r="U523" s="150"/>
      <c r="V523" s="149"/>
      <c r="W523" s="87"/>
    </row>
    <row r="524" spans="1:23" ht="21" customHeight="1" x14ac:dyDescent="0.25">
      <c r="A524" s="83"/>
      <c r="B524" s="83"/>
      <c r="C524" s="85"/>
      <c r="D524" s="149"/>
      <c r="E524" s="149"/>
      <c r="F524" s="176"/>
      <c r="G524" s="149"/>
      <c r="H524" s="176"/>
      <c r="I524" s="149"/>
      <c r="J524" s="149"/>
      <c r="K524" s="149"/>
      <c r="L524" s="148"/>
      <c r="M524" s="148"/>
      <c r="N524" s="148"/>
      <c r="O524" s="148"/>
      <c r="P524" s="148"/>
      <c r="Q524" s="148"/>
      <c r="R524" s="148"/>
      <c r="S524" s="149"/>
      <c r="T524" s="149"/>
      <c r="U524" s="150"/>
      <c r="V524" s="149"/>
      <c r="W524" s="87"/>
    </row>
    <row r="525" spans="1:23" ht="21" customHeight="1" x14ac:dyDescent="0.25">
      <c r="A525" s="83"/>
      <c r="B525" s="83"/>
      <c r="C525" s="85"/>
      <c r="D525" s="149"/>
      <c r="E525" s="149"/>
      <c r="F525" s="176"/>
      <c r="G525" s="149"/>
      <c r="H525" s="176"/>
      <c r="I525" s="149"/>
      <c r="J525" s="149"/>
      <c r="K525" s="149"/>
      <c r="L525" s="148"/>
      <c r="M525" s="148"/>
      <c r="N525" s="148"/>
      <c r="O525" s="148"/>
      <c r="P525" s="148"/>
      <c r="Q525" s="148"/>
      <c r="R525" s="148"/>
      <c r="S525" s="149"/>
      <c r="T525" s="149"/>
      <c r="U525" s="150"/>
      <c r="V525" s="149"/>
      <c r="W525" s="87"/>
    </row>
    <row r="526" spans="1:23" ht="21" customHeight="1" x14ac:dyDescent="0.25">
      <c r="A526" s="83"/>
      <c r="B526" s="83"/>
      <c r="C526" s="85"/>
      <c r="D526" s="149"/>
      <c r="E526" s="149"/>
      <c r="F526" s="176"/>
      <c r="G526" s="149"/>
      <c r="H526" s="176"/>
      <c r="I526" s="149"/>
      <c r="J526" s="149"/>
      <c r="K526" s="149"/>
      <c r="L526" s="148"/>
      <c r="M526" s="148"/>
      <c r="N526" s="148"/>
      <c r="O526" s="148"/>
      <c r="P526" s="148"/>
      <c r="Q526" s="148"/>
      <c r="R526" s="148"/>
      <c r="S526" s="149"/>
      <c r="T526" s="149"/>
      <c r="U526" s="150"/>
      <c r="V526" s="149"/>
      <c r="W526" s="87"/>
    </row>
    <row r="527" spans="1:23" ht="21" customHeight="1" x14ac:dyDescent="0.25">
      <c r="A527" s="83"/>
      <c r="B527" s="83"/>
      <c r="C527" s="85"/>
      <c r="D527" s="149"/>
      <c r="E527" s="149"/>
      <c r="F527" s="176"/>
      <c r="G527" s="149"/>
      <c r="H527" s="176"/>
      <c r="I527" s="149"/>
      <c r="J527" s="149"/>
      <c r="K527" s="149"/>
      <c r="L527" s="148"/>
      <c r="M527" s="148"/>
      <c r="N527" s="148"/>
      <c r="O527" s="148"/>
      <c r="P527" s="148"/>
      <c r="Q527" s="148"/>
      <c r="R527" s="148"/>
      <c r="S527" s="149"/>
      <c r="T527" s="149"/>
      <c r="U527" s="150"/>
      <c r="V527" s="149"/>
      <c r="W527" s="87"/>
    </row>
    <row r="528" spans="1:23" ht="21" customHeight="1" x14ac:dyDescent="0.25">
      <c r="A528" s="83"/>
      <c r="B528" s="83"/>
      <c r="C528" s="85"/>
      <c r="D528" s="149"/>
      <c r="E528" s="149"/>
      <c r="F528" s="176"/>
      <c r="G528" s="149"/>
      <c r="H528" s="176"/>
      <c r="I528" s="149"/>
      <c r="J528" s="149"/>
      <c r="K528" s="149"/>
      <c r="L528" s="148"/>
      <c r="M528" s="148"/>
      <c r="N528" s="148"/>
      <c r="O528" s="148"/>
      <c r="P528" s="148"/>
      <c r="Q528" s="148"/>
      <c r="R528" s="148"/>
      <c r="S528" s="149"/>
      <c r="T528" s="149"/>
      <c r="U528" s="150"/>
      <c r="V528" s="149"/>
      <c r="W528" s="87"/>
    </row>
    <row r="529" spans="1:23" ht="21" customHeight="1" x14ac:dyDescent="0.25">
      <c r="A529" s="83"/>
      <c r="B529" s="83"/>
      <c r="C529" s="85"/>
      <c r="D529" s="149"/>
      <c r="E529" s="149"/>
      <c r="F529" s="176"/>
      <c r="G529" s="149"/>
      <c r="H529" s="176"/>
      <c r="I529" s="149"/>
      <c r="J529" s="149"/>
      <c r="K529" s="149"/>
      <c r="L529" s="148"/>
      <c r="M529" s="148"/>
      <c r="N529" s="148"/>
      <c r="O529" s="148"/>
      <c r="P529" s="148"/>
      <c r="Q529" s="148"/>
      <c r="R529" s="148"/>
      <c r="S529" s="149"/>
      <c r="T529" s="149"/>
      <c r="U529" s="150"/>
      <c r="V529" s="149"/>
      <c r="W529" s="87"/>
    </row>
    <row r="530" spans="1:23" ht="21" customHeight="1" x14ac:dyDescent="0.25">
      <c r="A530" s="83"/>
      <c r="B530" s="83"/>
      <c r="C530" s="85"/>
      <c r="D530" s="149"/>
      <c r="E530" s="149"/>
      <c r="F530" s="176"/>
      <c r="G530" s="149"/>
      <c r="H530" s="176"/>
      <c r="I530" s="149"/>
      <c r="J530" s="149"/>
      <c r="K530" s="149"/>
      <c r="L530" s="148"/>
      <c r="M530" s="148"/>
      <c r="N530" s="148"/>
      <c r="O530" s="148"/>
      <c r="P530" s="148"/>
      <c r="Q530" s="148"/>
      <c r="R530" s="148"/>
      <c r="S530" s="149"/>
      <c r="T530" s="149"/>
      <c r="U530" s="150"/>
      <c r="V530" s="149"/>
      <c r="W530" s="87"/>
    </row>
    <row r="531" spans="1:23" ht="21" customHeight="1" x14ac:dyDescent="0.25">
      <c r="A531" s="83"/>
      <c r="B531" s="83"/>
      <c r="C531" s="85"/>
      <c r="D531" s="149"/>
      <c r="E531" s="149"/>
      <c r="F531" s="176"/>
      <c r="G531" s="149"/>
      <c r="H531" s="176"/>
      <c r="I531" s="149"/>
      <c r="J531" s="149"/>
      <c r="K531" s="149"/>
      <c r="L531" s="148"/>
      <c r="M531" s="148"/>
      <c r="N531" s="148"/>
      <c r="O531" s="148"/>
      <c r="P531" s="148"/>
      <c r="Q531" s="148"/>
      <c r="R531" s="148"/>
      <c r="S531" s="149"/>
      <c r="T531" s="149"/>
      <c r="U531" s="150"/>
      <c r="V531" s="149"/>
      <c r="W531" s="87"/>
    </row>
    <row r="532" spans="1:23" ht="21" customHeight="1" x14ac:dyDescent="0.25">
      <c r="A532" s="83"/>
      <c r="B532" s="83"/>
      <c r="C532" s="85"/>
      <c r="D532" s="149"/>
      <c r="E532" s="149"/>
      <c r="F532" s="176"/>
      <c r="G532" s="149"/>
      <c r="H532" s="176"/>
      <c r="I532" s="149"/>
      <c r="J532" s="149"/>
      <c r="K532" s="149"/>
      <c r="L532" s="148"/>
      <c r="M532" s="148"/>
      <c r="N532" s="148"/>
      <c r="O532" s="148"/>
      <c r="P532" s="148"/>
      <c r="Q532" s="148"/>
      <c r="R532" s="148"/>
      <c r="S532" s="149"/>
      <c r="T532" s="149"/>
      <c r="U532" s="150"/>
      <c r="V532" s="149"/>
      <c r="W532" s="87"/>
    </row>
    <row r="533" spans="1:23" ht="21" customHeight="1" x14ac:dyDescent="0.25">
      <c r="A533" s="83"/>
      <c r="B533" s="83"/>
      <c r="C533" s="85"/>
      <c r="D533" s="149"/>
      <c r="E533" s="149"/>
      <c r="F533" s="176"/>
      <c r="G533" s="149"/>
      <c r="H533" s="176"/>
      <c r="I533" s="149"/>
      <c r="J533" s="149"/>
      <c r="K533" s="149"/>
      <c r="L533" s="148"/>
      <c r="M533" s="148"/>
      <c r="N533" s="148"/>
      <c r="O533" s="148"/>
      <c r="P533" s="148"/>
      <c r="Q533" s="148"/>
      <c r="R533" s="148"/>
      <c r="S533" s="149"/>
      <c r="T533" s="149"/>
      <c r="U533" s="150"/>
      <c r="V533" s="149"/>
      <c r="W533" s="87"/>
    </row>
    <row r="534" spans="1:23" ht="21" customHeight="1" x14ac:dyDescent="0.25">
      <c r="A534" s="83"/>
      <c r="B534" s="83"/>
      <c r="C534" s="85"/>
      <c r="D534" s="83"/>
      <c r="E534" s="83"/>
      <c r="F534" s="86"/>
      <c r="G534" s="83"/>
      <c r="H534" s="86"/>
      <c r="I534" s="83"/>
      <c r="J534" s="83"/>
      <c r="K534" s="83"/>
      <c r="L534" s="87"/>
      <c r="M534" s="87"/>
      <c r="N534" s="87"/>
      <c r="O534" s="87"/>
      <c r="P534" s="87"/>
      <c r="Q534" s="87"/>
      <c r="R534" s="87"/>
      <c r="S534" s="83"/>
      <c r="T534" s="83"/>
      <c r="U534" s="88"/>
      <c r="V534" s="83"/>
      <c r="W534" s="87"/>
    </row>
    <row r="535" spans="1:23" ht="21" customHeight="1" x14ac:dyDescent="0.25">
      <c r="A535" s="83"/>
      <c r="B535" s="83"/>
      <c r="C535" s="85"/>
      <c r="D535" s="83"/>
      <c r="E535" s="83"/>
      <c r="F535" s="86"/>
      <c r="G535" s="83"/>
      <c r="H535" s="86"/>
      <c r="I535" s="83"/>
      <c r="J535" s="83"/>
      <c r="K535" s="83"/>
      <c r="L535" s="87"/>
      <c r="M535" s="87"/>
      <c r="N535" s="87"/>
      <c r="O535" s="87"/>
      <c r="P535" s="87"/>
      <c r="Q535" s="87"/>
      <c r="R535" s="87"/>
      <c r="S535" s="83"/>
      <c r="T535" s="83"/>
      <c r="U535" s="88"/>
      <c r="V535" s="83"/>
      <c r="W535" s="87"/>
    </row>
    <row r="536" spans="1:23" ht="21" customHeight="1" x14ac:dyDescent="0.25">
      <c r="A536" s="83"/>
      <c r="B536" s="83"/>
      <c r="C536" s="85"/>
      <c r="D536" s="83"/>
      <c r="E536" s="83"/>
      <c r="F536" s="86"/>
      <c r="G536" s="83"/>
      <c r="H536" s="86"/>
      <c r="I536" s="83"/>
      <c r="J536" s="83"/>
      <c r="K536" s="83"/>
      <c r="L536" s="87"/>
      <c r="M536" s="87"/>
      <c r="N536" s="87"/>
      <c r="O536" s="87"/>
      <c r="P536" s="87"/>
      <c r="Q536" s="87"/>
      <c r="R536" s="87"/>
      <c r="S536" s="83"/>
      <c r="T536" s="83"/>
      <c r="U536" s="88"/>
      <c r="V536" s="83"/>
      <c r="W536" s="87"/>
    </row>
    <row r="537" spans="1:23" ht="21" customHeight="1" x14ac:dyDescent="0.25">
      <c r="A537" s="83"/>
      <c r="B537" s="83"/>
      <c r="C537" s="85"/>
      <c r="D537" s="83"/>
      <c r="E537" s="83"/>
      <c r="F537" s="86"/>
      <c r="G537" s="83"/>
      <c r="H537" s="86"/>
      <c r="I537" s="83"/>
      <c r="J537" s="83"/>
      <c r="K537" s="83"/>
      <c r="L537" s="87"/>
      <c r="M537" s="87"/>
      <c r="N537" s="87"/>
      <c r="O537" s="87"/>
      <c r="P537" s="87"/>
      <c r="Q537" s="87"/>
      <c r="R537" s="87"/>
      <c r="S537" s="83"/>
      <c r="T537" s="83"/>
      <c r="U537" s="88"/>
      <c r="V537" s="83"/>
      <c r="W537" s="87"/>
    </row>
    <row r="538" spans="1:23" ht="21" customHeight="1" x14ac:dyDescent="0.25">
      <c r="A538" s="83"/>
      <c r="B538" s="83"/>
      <c r="C538" s="85"/>
      <c r="D538" s="83"/>
      <c r="E538" s="83"/>
      <c r="F538" s="86"/>
      <c r="G538" s="83"/>
      <c r="H538" s="86"/>
      <c r="I538" s="83"/>
      <c r="J538" s="83"/>
      <c r="K538" s="83"/>
      <c r="L538" s="87"/>
      <c r="M538" s="87"/>
      <c r="N538" s="87"/>
      <c r="O538" s="87"/>
      <c r="P538" s="87"/>
      <c r="Q538" s="87"/>
      <c r="R538" s="87"/>
      <c r="S538" s="83"/>
      <c r="T538" s="83"/>
      <c r="U538" s="88"/>
      <c r="V538" s="83"/>
      <c r="W538" s="87"/>
    </row>
    <row r="539" spans="1:23" ht="21" customHeight="1" x14ac:dyDescent="0.25">
      <c r="A539" s="83"/>
      <c r="B539" s="83"/>
      <c r="C539" s="85"/>
      <c r="D539" s="83"/>
      <c r="E539" s="83"/>
      <c r="F539" s="86"/>
      <c r="G539" s="83"/>
      <c r="H539" s="86"/>
      <c r="I539" s="83"/>
      <c r="J539" s="83"/>
      <c r="K539" s="83"/>
      <c r="L539" s="87"/>
      <c r="M539" s="87"/>
      <c r="N539" s="87"/>
      <c r="O539" s="87"/>
      <c r="P539" s="87"/>
      <c r="Q539" s="87"/>
      <c r="R539" s="87"/>
      <c r="S539" s="83"/>
      <c r="T539" s="83"/>
      <c r="U539" s="88"/>
      <c r="V539" s="83"/>
      <c r="W539" s="87"/>
    </row>
    <row r="540" spans="1:23" ht="21" customHeight="1" x14ac:dyDescent="0.25">
      <c r="A540" s="83"/>
      <c r="B540" s="83"/>
      <c r="C540" s="85"/>
      <c r="D540" s="83"/>
      <c r="E540" s="83"/>
      <c r="F540" s="86"/>
      <c r="G540" s="83"/>
      <c r="H540" s="86"/>
      <c r="I540" s="83"/>
      <c r="J540" s="83"/>
      <c r="K540" s="83"/>
      <c r="L540" s="87"/>
      <c r="M540" s="87"/>
      <c r="N540" s="87"/>
      <c r="O540" s="87"/>
      <c r="P540" s="87"/>
      <c r="Q540" s="87"/>
      <c r="R540" s="87"/>
      <c r="S540" s="83"/>
      <c r="T540" s="83"/>
      <c r="U540" s="88"/>
      <c r="V540" s="83"/>
      <c r="W540" s="87"/>
    </row>
    <row r="541" spans="1:23" ht="21" customHeight="1" x14ac:dyDescent="0.25">
      <c r="A541" s="83"/>
      <c r="B541" s="83"/>
      <c r="C541" s="85"/>
      <c r="D541" s="83"/>
      <c r="E541" s="83"/>
      <c r="F541" s="86"/>
      <c r="G541" s="83"/>
      <c r="H541" s="86"/>
      <c r="I541" s="83"/>
      <c r="J541" s="83"/>
      <c r="K541" s="83"/>
      <c r="L541" s="87"/>
      <c r="M541" s="87"/>
      <c r="N541" s="87"/>
      <c r="O541" s="87"/>
      <c r="P541" s="87"/>
      <c r="Q541" s="87"/>
      <c r="R541" s="87"/>
      <c r="S541" s="83"/>
      <c r="T541" s="83"/>
      <c r="U541" s="88"/>
      <c r="V541" s="83"/>
      <c r="W541" s="87"/>
    </row>
    <row r="542" spans="1:23" ht="21" customHeight="1" x14ac:dyDescent="0.25">
      <c r="A542" s="83"/>
      <c r="B542" s="83"/>
      <c r="C542" s="85"/>
      <c r="D542" s="83"/>
      <c r="E542" s="83"/>
      <c r="F542" s="86"/>
      <c r="G542" s="83"/>
      <c r="H542" s="86"/>
      <c r="I542" s="83"/>
      <c r="J542" s="83"/>
      <c r="K542" s="83"/>
      <c r="L542" s="87"/>
      <c r="M542" s="87"/>
      <c r="N542" s="87"/>
      <c r="O542" s="87"/>
      <c r="P542" s="87"/>
      <c r="Q542" s="87"/>
      <c r="R542" s="87"/>
      <c r="S542" s="83"/>
      <c r="T542" s="83"/>
      <c r="U542" s="88"/>
      <c r="V542" s="83"/>
      <c r="W542" s="87"/>
    </row>
    <row r="543" spans="1:23" ht="21" customHeight="1" x14ac:dyDescent="0.25">
      <c r="A543" s="83"/>
      <c r="B543" s="83"/>
      <c r="C543" s="85"/>
      <c r="D543" s="83"/>
      <c r="E543" s="83"/>
      <c r="F543" s="86"/>
      <c r="G543" s="83"/>
      <c r="H543" s="86"/>
      <c r="I543" s="83"/>
      <c r="J543" s="83"/>
      <c r="K543" s="83"/>
      <c r="L543" s="87"/>
      <c r="M543" s="87"/>
      <c r="N543" s="87"/>
      <c r="O543" s="87"/>
      <c r="P543" s="87"/>
      <c r="Q543" s="87"/>
      <c r="R543" s="87"/>
      <c r="S543" s="83"/>
      <c r="T543" s="83"/>
      <c r="U543" s="88"/>
      <c r="V543" s="83"/>
      <c r="W543" s="87"/>
    </row>
    <row r="544" spans="1:23" ht="21" customHeight="1" x14ac:dyDescent="0.25">
      <c r="A544" s="83"/>
      <c r="B544" s="83"/>
      <c r="C544" s="85"/>
      <c r="D544" s="83"/>
      <c r="E544" s="83"/>
      <c r="F544" s="86"/>
      <c r="G544" s="83"/>
      <c r="H544" s="86"/>
      <c r="I544" s="83"/>
      <c r="J544" s="83"/>
      <c r="K544" s="83"/>
      <c r="L544" s="87"/>
      <c r="M544" s="87"/>
      <c r="N544" s="87"/>
      <c r="O544" s="87"/>
      <c r="P544" s="87"/>
      <c r="Q544" s="87"/>
      <c r="R544" s="87"/>
      <c r="S544" s="83"/>
      <c r="T544" s="83"/>
      <c r="U544" s="88"/>
      <c r="V544" s="83"/>
      <c r="W544" s="87"/>
    </row>
    <row r="545" spans="1:23" ht="21" customHeight="1" x14ac:dyDescent="0.25">
      <c r="A545" s="83"/>
      <c r="B545" s="83"/>
      <c r="C545" s="85"/>
      <c r="D545" s="83"/>
      <c r="E545" s="83"/>
      <c r="F545" s="86"/>
      <c r="G545" s="83"/>
      <c r="H545" s="86"/>
      <c r="I545" s="83"/>
      <c r="J545" s="83"/>
      <c r="K545" s="83"/>
      <c r="L545" s="87"/>
      <c r="M545" s="87"/>
      <c r="N545" s="87"/>
      <c r="O545" s="87"/>
      <c r="P545" s="87"/>
      <c r="Q545" s="87"/>
      <c r="R545" s="87"/>
      <c r="S545" s="83"/>
      <c r="T545" s="83"/>
      <c r="U545" s="88"/>
      <c r="V545" s="83"/>
      <c r="W545" s="87"/>
    </row>
    <row r="546" spans="1:23" ht="21" customHeight="1" x14ac:dyDescent="0.25">
      <c r="A546" s="83"/>
      <c r="B546" s="83"/>
      <c r="C546" s="85"/>
      <c r="D546" s="83"/>
      <c r="E546" s="83"/>
      <c r="F546" s="86"/>
      <c r="G546" s="83"/>
      <c r="H546" s="86"/>
      <c r="I546" s="83"/>
      <c r="J546" s="83"/>
      <c r="K546" s="83"/>
      <c r="L546" s="87"/>
      <c r="M546" s="87"/>
      <c r="N546" s="87"/>
      <c r="O546" s="87"/>
      <c r="P546" s="87"/>
      <c r="Q546" s="87"/>
      <c r="R546" s="87"/>
      <c r="S546" s="83"/>
      <c r="T546" s="83"/>
      <c r="U546" s="88"/>
      <c r="V546" s="83"/>
      <c r="W546" s="87"/>
    </row>
    <row r="547" spans="1:23" ht="21" customHeight="1" x14ac:dyDescent="0.25">
      <c r="A547" s="83"/>
      <c r="B547" s="83"/>
      <c r="C547" s="85"/>
      <c r="D547" s="83"/>
      <c r="E547" s="83"/>
      <c r="F547" s="86"/>
      <c r="G547" s="83"/>
      <c r="H547" s="86"/>
      <c r="I547" s="83"/>
      <c r="J547" s="83"/>
      <c r="K547" s="83"/>
      <c r="L547" s="87"/>
      <c r="M547" s="87"/>
      <c r="N547" s="87"/>
      <c r="O547" s="87"/>
      <c r="P547" s="87"/>
      <c r="Q547" s="87"/>
      <c r="R547" s="87"/>
      <c r="S547" s="83"/>
      <c r="T547" s="83"/>
      <c r="U547" s="88"/>
      <c r="V547" s="83"/>
      <c r="W547" s="87"/>
    </row>
    <row r="548" spans="1:23" ht="21" customHeight="1" x14ac:dyDescent="0.25">
      <c r="A548" s="83"/>
      <c r="B548" s="83"/>
      <c r="C548" s="85"/>
      <c r="D548" s="83"/>
      <c r="E548" s="83"/>
      <c r="F548" s="86"/>
      <c r="G548" s="83"/>
      <c r="H548" s="86"/>
      <c r="I548" s="83"/>
      <c r="J548" s="83"/>
      <c r="K548" s="83"/>
      <c r="L548" s="87"/>
      <c r="M548" s="87"/>
      <c r="N548" s="87"/>
      <c r="O548" s="87"/>
      <c r="P548" s="87"/>
      <c r="Q548" s="87"/>
      <c r="R548" s="87"/>
      <c r="S548" s="83"/>
      <c r="T548" s="83"/>
      <c r="U548" s="88"/>
      <c r="V548" s="83"/>
      <c r="W548" s="87"/>
    </row>
    <row r="549" spans="1:23" ht="21" customHeight="1" x14ac:dyDescent="0.25">
      <c r="A549" s="83"/>
      <c r="B549" s="83"/>
      <c r="C549" s="85"/>
      <c r="D549" s="83"/>
      <c r="E549" s="83"/>
      <c r="F549" s="86"/>
      <c r="G549" s="83"/>
      <c r="H549" s="86"/>
      <c r="I549" s="83"/>
      <c r="J549" s="83"/>
      <c r="K549" s="83"/>
      <c r="L549" s="87"/>
      <c r="M549" s="87"/>
      <c r="N549" s="87"/>
      <c r="O549" s="87"/>
      <c r="P549" s="87"/>
      <c r="Q549" s="87"/>
      <c r="R549" s="87"/>
      <c r="S549" s="83"/>
      <c r="T549" s="83"/>
      <c r="U549" s="88"/>
      <c r="V549" s="83"/>
      <c r="W549" s="87"/>
    </row>
    <row r="550" spans="1:23" ht="21" customHeight="1" x14ac:dyDescent="0.25">
      <c r="A550" s="83"/>
      <c r="B550" s="83"/>
      <c r="C550" s="85"/>
      <c r="D550" s="83"/>
      <c r="E550" s="83"/>
      <c r="F550" s="86"/>
      <c r="G550" s="83"/>
      <c r="H550" s="86"/>
      <c r="I550" s="83"/>
      <c r="J550" s="83"/>
      <c r="K550" s="83"/>
      <c r="L550" s="87"/>
      <c r="M550" s="87"/>
      <c r="N550" s="87"/>
      <c r="O550" s="87"/>
      <c r="P550" s="87"/>
      <c r="Q550" s="87"/>
      <c r="R550" s="87"/>
      <c r="S550" s="83"/>
      <c r="T550" s="83"/>
      <c r="U550" s="88"/>
      <c r="V550" s="83"/>
      <c r="W550" s="87"/>
    </row>
    <row r="551" spans="1:23" ht="21" customHeight="1" x14ac:dyDescent="0.25">
      <c r="A551" s="83"/>
      <c r="B551" s="83"/>
      <c r="C551" s="85"/>
      <c r="D551" s="83"/>
      <c r="E551" s="83"/>
      <c r="F551" s="86"/>
      <c r="G551" s="83"/>
      <c r="H551" s="86"/>
      <c r="I551" s="83"/>
      <c r="J551" s="83"/>
      <c r="K551" s="83"/>
      <c r="L551" s="87"/>
      <c r="M551" s="87"/>
      <c r="N551" s="87"/>
      <c r="O551" s="87"/>
      <c r="P551" s="87"/>
      <c r="Q551" s="87"/>
      <c r="R551" s="87"/>
      <c r="S551" s="83"/>
      <c r="T551" s="83"/>
      <c r="U551" s="88"/>
      <c r="V551" s="83"/>
      <c r="W551" s="87"/>
    </row>
    <row r="552" spans="1:23" ht="21" customHeight="1" x14ac:dyDescent="0.25">
      <c r="A552" s="83"/>
      <c r="B552" s="83"/>
      <c r="C552" s="85"/>
      <c r="D552" s="83"/>
      <c r="E552" s="83"/>
      <c r="F552" s="86"/>
      <c r="G552" s="83"/>
      <c r="H552" s="86"/>
      <c r="I552" s="83"/>
      <c r="J552" s="83"/>
      <c r="K552" s="83"/>
      <c r="L552" s="87"/>
      <c r="M552" s="87"/>
      <c r="N552" s="87"/>
      <c r="O552" s="87"/>
      <c r="P552" s="87"/>
      <c r="Q552" s="87"/>
      <c r="R552" s="87"/>
      <c r="S552" s="83"/>
      <c r="T552" s="83"/>
      <c r="U552" s="88"/>
      <c r="V552" s="83"/>
      <c r="W552" s="87"/>
    </row>
    <row r="553" spans="1:23" ht="21" customHeight="1" x14ac:dyDescent="0.25">
      <c r="A553" s="83"/>
      <c r="B553" s="83"/>
      <c r="C553" s="85"/>
      <c r="D553" s="83"/>
      <c r="E553" s="83"/>
      <c r="F553" s="86"/>
      <c r="G553" s="83"/>
      <c r="H553" s="86"/>
      <c r="I553" s="83"/>
      <c r="J553" s="83"/>
      <c r="K553" s="83"/>
      <c r="L553" s="87"/>
      <c r="M553" s="87"/>
      <c r="N553" s="87"/>
      <c r="O553" s="87"/>
      <c r="P553" s="87"/>
      <c r="Q553" s="87"/>
      <c r="R553" s="87"/>
      <c r="S553" s="83"/>
      <c r="T553" s="83"/>
      <c r="U553" s="88"/>
      <c r="V553" s="83"/>
      <c r="W553" s="87"/>
    </row>
    <row r="554" spans="1:23" ht="21" customHeight="1" x14ac:dyDescent="0.25">
      <c r="A554" s="83"/>
      <c r="B554" s="83"/>
      <c r="C554" s="85"/>
      <c r="D554" s="83"/>
      <c r="E554" s="83"/>
      <c r="F554" s="86"/>
      <c r="G554" s="83"/>
      <c r="H554" s="86"/>
      <c r="I554" s="83"/>
      <c r="J554" s="83"/>
      <c r="K554" s="83"/>
      <c r="L554" s="87"/>
      <c r="M554" s="87"/>
      <c r="N554" s="87"/>
      <c r="O554" s="87"/>
      <c r="P554" s="87"/>
      <c r="Q554" s="87"/>
      <c r="R554" s="87"/>
      <c r="S554" s="83"/>
      <c r="T554" s="83"/>
      <c r="U554" s="88"/>
      <c r="V554" s="83"/>
      <c r="W554" s="87"/>
    </row>
    <row r="555" spans="1:23" ht="21" customHeight="1" x14ac:dyDescent="0.25">
      <c r="A555" s="83"/>
      <c r="B555" s="83"/>
      <c r="C555" s="85"/>
      <c r="D555" s="83"/>
      <c r="E555" s="83"/>
      <c r="F555" s="86"/>
      <c r="G555" s="83"/>
      <c r="H555" s="86"/>
      <c r="I555" s="83"/>
      <c r="J555" s="83"/>
      <c r="K555" s="83"/>
      <c r="L555" s="87"/>
      <c r="M555" s="87"/>
      <c r="N555" s="87"/>
      <c r="O555" s="87"/>
      <c r="P555" s="87"/>
      <c r="Q555" s="87"/>
      <c r="R555" s="87"/>
      <c r="S555" s="83"/>
      <c r="T555" s="83"/>
      <c r="U555" s="88"/>
      <c r="V555" s="83"/>
      <c r="W555" s="87"/>
    </row>
    <row r="556" spans="1:23" ht="21" customHeight="1" x14ac:dyDescent="0.25">
      <c r="A556" s="83"/>
      <c r="B556" s="83"/>
      <c r="C556" s="85"/>
      <c r="D556" s="83"/>
      <c r="E556" s="83"/>
      <c r="F556" s="86"/>
      <c r="G556" s="83"/>
      <c r="H556" s="86"/>
      <c r="I556" s="83"/>
      <c r="J556" s="83"/>
      <c r="K556" s="83"/>
      <c r="L556" s="87"/>
      <c r="M556" s="87"/>
      <c r="N556" s="87"/>
      <c r="O556" s="87"/>
      <c r="P556" s="87"/>
      <c r="Q556" s="87"/>
      <c r="R556" s="87"/>
      <c r="S556" s="83"/>
      <c r="T556" s="83"/>
      <c r="U556" s="88"/>
      <c r="V556" s="83"/>
      <c r="W556" s="87"/>
    </row>
    <row r="557" spans="1:23" ht="21" customHeight="1" x14ac:dyDescent="0.25">
      <c r="A557" s="83"/>
      <c r="B557" s="83"/>
      <c r="C557" s="85"/>
      <c r="D557" s="83"/>
      <c r="E557" s="83"/>
      <c r="F557" s="86"/>
      <c r="G557" s="83"/>
      <c r="H557" s="86"/>
      <c r="I557" s="83"/>
      <c r="J557" s="83"/>
      <c r="K557" s="83"/>
      <c r="L557" s="87"/>
      <c r="M557" s="87"/>
      <c r="N557" s="87"/>
      <c r="O557" s="87"/>
      <c r="P557" s="87"/>
      <c r="Q557" s="87"/>
      <c r="R557" s="87"/>
      <c r="S557" s="83"/>
      <c r="T557" s="83"/>
      <c r="U557" s="88"/>
      <c r="V557" s="83"/>
      <c r="W557" s="87"/>
    </row>
    <row r="558" spans="1:23" ht="21" customHeight="1" x14ac:dyDescent="0.25">
      <c r="A558" s="83"/>
      <c r="B558" s="83"/>
      <c r="C558" s="85"/>
      <c r="D558" s="83"/>
      <c r="E558" s="83"/>
      <c r="F558" s="86"/>
      <c r="G558" s="83"/>
      <c r="H558" s="86"/>
      <c r="I558" s="83"/>
      <c r="J558" s="83"/>
      <c r="K558" s="83"/>
      <c r="L558" s="87"/>
      <c r="M558" s="87"/>
      <c r="N558" s="87"/>
      <c r="O558" s="87"/>
      <c r="P558" s="87"/>
      <c r="Q558" s="87"/>
      <c r="R558" s="87"/>
      <c r="S558" s="83"/>
      <c r="T558" s="83"/>
      <c r="U558" s="88"/>
      <c r="V558" s="83"/>
      <c r="W558" s="87"/>
    </row>
    <row r="559" spans="1:23" ht="21" customHeight="1" x14ac:dyDescent="0.25">
      <c r="A559" s="83"/>
      <c r="B559" s="83"/>
      <c r="C559" s="85"/>
      <c r="D559" s="83"/>
      <c r="E559" s="83"/>
      <c r="F559" s="86"/>
      <c r="G559" s="83"/>
      <c r="H559" s="86"/>
      <c r="I559" s="83"/>
      <c r="J559" s="83"/>
      <c r="K559" s="83"/>
      <c r="L559" s="87"/>
      <c r="M559" s="87"/>
      <c r="N559" s="87"/>
      <c r="O559" s="87"/>
      <c r="P559" s="87"/>
      <c r="Q559" s="87"/>
      <c r="R559" s="87"/>
      <c r="S559" s="83"/>
      <c r="T559" s="83"/>
      <c r="U559" s="88"/>
      <c r="V559" s="83"/>
      <c r="W559" s="87"/>
    </row>
    <row r="560" spans="1:23" ht="21" customHeight="1" x14ac:dyDescent="0.25">
      <c r="A560" s="83"/>
      <c r="B560" s="83"/>
      <c r="C560" s="85"/>
      <c r="D560" s="83"/>
      <c r="E560" s="83"/>
      <c r="F560" s="86"/>
      <c r="G560" s="83"/>
      <c r="H560" s="86"/>
      <c r="I560" s="83"/>
      <c r="J560" s="83"/>
      <c r="K560" s="83"/>
      <c r="L560" s="87"/>
      <c r="M560" s="87"/>
      <c r="N560" s="87"/>
      <c r="O560" s="87"/>
      <c r="P560" s="87"/>
      <c r="Q560" s="87"/>
      <c r="R560" s="87"/>
      <c r="S560" s="83"/>
      <c r="T560" s="83"/>
      <c r="U560" s="88"/>
      <c r="V560" s="83"/>
      <c r="W560" s="87"/>
    </row>
    <row r="561" spans="1:23" ht="21" customHeight="1" x14ac:dyDescent="0.25">
      <c r="A561" s="83"/>
      <c r="B561" s="83"/>
      <c r="C561" s="85"/>
      <c r="D561" s="83"/>
      <c r="E561" s="83"/>
      <c r="F561" s="86"/>
      <c r="G561" s="83"/>
      <c r="H561" s="86"/>
      <c r="I561" s="83"/>
      <c r="J561" s="83"/>
      <c r="K561" s="83"/>
      <c r="L561" s="87"/>
      <c r="M561" s="87"/>
      <c r="N561" s="87"/>
      <c r="O561" s="87"/>
      <c r="P561" s="87"/>
      <c r="Q561" s="87"/>
      <c r="R561" s="87"/>
      <c r="S561" s="83"/>
      <c r="T561" s="83"/>
      <c r="U561" s="88"/>
      <c r="V561" s="83"/>
      <c r="W561" s="87"/>
    </row>
    <row r="562" spans="1:23" ht="21" customHeight="1" x14ac:dyDescent="0.25">
      <c r="A562" s="83"/>
      <c r="B562" s="83"/>
      <c r="C562" s="85"/>
      <c r="D562" s="83"/>
      <c r="E562" s="83"/>
      <c r="F562" s="86"/>
      <c r="G562" s="83"/>
      <c r="H562" s="86"/>
      <c r="I562" s="83"/>
      <c r="J562" s="83"/>
      <c r="K562" s="83"/>
      <c r="L562" s="87"/>
      <c r="M562" s="87"/>
      <c r="N562" s="87"/>
      <c r="O562" s="87"/>
      <c r="P562" s="87"/>
      <c r="Q562" s="87"/>
      <c r="R562" s="87"/>
      <c r="S562" s="83"/>
      <c r="T562" s="83"/>
      <c r="U562" s="88"/>
      <c r="V562" s="83"/>
      <c r="W562" s="87"/>
    </row>
    <row r="563" spans="1:23" ht="21" customHeight="1" x14ac:dyDescent="0.25">
      <c r="A563" s="83"/>
      <c r="B563" s="83"/>
      <c r="C563" s="85"/>
      <c r="D563" s="83"/>
      <c r="E563" s="83"/>
      <c r="F563" s="86"/>
      <c r="G563" s="83"/>
      <c r="H563" s="86"/>
      <c r="I563" s="83"/>
      <c r="J563" s="83"/>
      <c r="K563" s="83"/>
      <c r="L563" s="87"/>
      <c r="M563" s="87"/>
      <c r="N563" s="87"/>
      <c r="O563" s="87"/>
      <c r="P563" s="87"/>
      <c r="Q563" s="87"/>
      <c r="R563" s="87"/>
      <c r="S563" s="83"/>
      <c r="T563" s="83"/>
      <c r="U563" s="88"/>
      <c r="V563" s="83"/>
      <c r="W563" s="87"/>
    </row>
    <row r="564" spans="1:23" ht="21" customHeight="1" x14ac:dyDescent="0.25">
      <c r="A564" s="83"/>
      <c r="B564" s="83"/>
      <c r="C564" s="85"/>
      <c r="D564" s="83"/>
      <c r="E564" s="83"/>
      <c r="F564" s="86"/>
      <c r="G564" s="83"/>
      <c r="H564" s="86"/>
      <c r="I564" s="83"/>
      <c r="J564" s="83"/>
      <c r="K564" s="83"/>
      <c r="L564" s="87"/>
      <c r="M564" s="87"/>
      <c r="N564" s="87"/>
      <c r="O564" s="87"/>
      <c r="P564" s="87"/>
      <c r="Q564" s="87"/>
      <c r="R564" s="87"/>
      <c r="S564" s="83"/>
      <c r="T564" s="83"/>
      <c r="U564" s="88"/>
      <c r="V564" s="83"/>
      <c r="W564" s="87"/>
    </row>
    <row r="565" spans="1:23" ht="21" customHeight="1" x14ac:dyDescent="0.25">
      <c r="A565" s="83"/>
      <c r="B565" s="83"/>
      <c r="C565" s="85"/>
      <c r="D565" s="83"/>
      <c r="E565" s="83"/>
      <c r="F565" s="86"/>
      <c r="G565" s="83"/>
      <c r="H565" s="86"/>
      <c r="I565" s="83"/>
      <c r="J565" s="83"/>
      <c r="K565" s="83"/>
      <c r="L565" s="87"/>
      <c r="M565" s="87"/>
      <c r="N565" s="87"/>
      <c r="O565" s="87"/>
      <c r="P565" s="87"/>
      <c r="Q565" s="87"/>
      <c r="R565" s="87"/>
      <c r="S565" s="83"/>
      <c r="T565" s="83"/>
      <c r="U565" s="88"/>
      <c r="V565" s="83"/>
      <c r="W565" s="87"/>
    </row>
    <row r="566" spans="1:23" ht="21" customHeight="1" x14ac:dyDescent="0.25">
      <c r="A566" s="83"/>
      <c r="B566" s="83"/>
      <c r="C566" s="85"/>
      <c r="D566" s="83"/>
      <c r="E566" s="83"/>
      <c r="F566" s="86"/>
      <c r="G566" s="83"/>
      <c r="H566" s="86"/>
      <c r="I566" s="83"/>
      <c r="J566" s="83"/>
      <c r="K566" s="83"/>
      <c r="L566" s="87"/>
      <c r="M566" s="87"/>
      <c r="N566" s="87"/>
      <c r="O566" s="87"/>
      <c r="P566" s="87"/>
      <c r="Q566" s="87"/>
      <c r="R566" s="87"/>
      <c r="S566" s="83"/>
      <c r="T566" s="83"/>
      <c r="U566" s="88"/>
      <c r="V566" s="83"/>
      <c r="W566" s="87"/>
    </row>
    <row r="567" spans="1:23" ht="21" customHeight="1" x14ac:dyDescent="0.25">
      <c r="A567" s="83"/>
      <c r="B567" s="83"/>
      <c r="C567" s="85"/>
      <c r="D567" s="83"/>
      <c r="E567" s="83"/>
      <c r="F567" s="86"/>
      <c r="G567" s="83"/>
      <c r="H567" s="86"/>
      <c r="I567" s="83"/>
      <c r="J567" s="83"/>
      <c r="K567" s="83"/>
      <c r="L567" s="87"/>
      <c r="M567" s="87"/>
      <c r="N567" s="87"/>
      <c r="O567" s="87"/>
      <c r="P567" s="87"/>
      <c r="Q567" s="87"/>
      <c r="R567" s="87"/>
      <c r="S567" s="83"/>
      <c r="T567" s="83"/>
      <c r="U567" s="88"/>
      <c r="V567" s="83"/>
      <c r="W567" s="87"/>
    </row>
    <row r="568" spans="1:23" ht="21" customHeight="1" x14ac:dyDescent="0.25">
      <c r="A568" s="83"/>
      <c r="B568" s="83"/>
      <c r="C568" s="85"/>
      <c r="D568" s="83"/>
      <c r="E568" s="83"/>
      <c r="F568" s="86"/>
      <c r="G568" s="83"/>
      <c r="H568" s="86"/>
      <c r="I568" s="83"/>
      <c r="J568" s="83"/>
      <c r="K568" s="83"/>
      <c r="L568" s="87"/>
      <c r="M568" s="87"/>
      <c r="N568" s="87"/>
      <c r="O568" s="87"/>
      <c r="P568" s="87"/>
      <c r="Q568" s="87"/>
      <c r="R568" s="87"/>
      <c r="S568" s="83"/>
      <c r="T568" s="83"/>
      <c r="U568" s="88"/>
      <c r="V568" s="83"/>
      <c r="W568" s="87"/>
    </row>
    <row r="569" spans="1:23" ht="21" customHeight="1" x14ac:dyDescent="0.25">
      <c r="A569" s="83"/>
      <c r="B569" s="83"/>
      <c r="C569" s="85"/>
      <c r="D569" s="83"/>
      <c r="E569" s="83"/>
      <c r="F569" s="86"/>
      <c r="G569" s="83"/>
      <c r="H569" s="86"/>
      <c r="I569" s="83"/>
      <c r="J569" s="83"/>
      <c r="K569" s="83"/>
      <c r="L569" s="87"/>
      <c r="M569" s="87"/>
      <c r="N569" s="87"/>
      <c r="O569" s="87"/>
      <c r="P569" s="87"/>
      <c r="Q569" s="87"/>
      <c r="R569" s="87"/>
      <c r="S569" s="83"/>
      <c r="T569" s="83"/>
      <c r="U569" s="88"/>
      <c r="V569" s="83"/>
      <c r="W569" s="87"/>
    </row>
    <row r="570" spans="1:23" ht="21" customHeight="1" x14ac:dyDescent="0.25">
      <c r="A570" s="83"/>
      <c r="B570" s="83"/>
      <c r="C570" s="85"/>
      <c r="D570" s="83"/>
      <c r="E570" s="83"/>
      <c r="F570" s="86"/>
      <c r="G570" s="83"/>
      <c r="H570" s="86"/>
      <c r="I570" s="83"/>
      <c r="J570" s="83"/>
      <c r="K570" s="83"/>
      <c r="L570" s="87"/>
      <c r="M570" s="87"/>
      <c r="N570" s="87"/>
      <c r="O570" s="87"/>
      <c r="P570" s="87"/>
      <c r="Q570" s="87"/>
      <c r="R570" s="87"/>
      <c r="S570" s="83"/>
      <c r="T570" s="83"/>
      <c r="U570" s="88"/>
      <c r="V570" s="83"/>
      <c r="W570" s="87"/>
    </row>
    <row r="571" spans="1:23" ht="21" customHeight="1" x14ac:dyDescent="0.25">
      <c r="A571" s="83"/>
      <c r="B571" s="83"/>
      <c r="C571" s="85"/>
      <c r="D571" s="83"/>
      <c r="E571" s="83"/>
      <c r="F571" s="86"/>
      <c r="G571" s="83"/>
      <c r="H571" s="86"/>
      <c r="I571" s="83"/>
      <c r="J571" s="83"/>
      <c r="K571" s="83"/>
      <c r="L571" s="87"/>
      <c r="M571" s="87"/>
      <c r="N571" s="87"/>
      <c r="O571" s="87"/>
      <c r="P571" s="87"/>
      <c r="Q571" s="87"/>
      <c r="R571" s="87"/>
      <c r="S571" s="83"/>
      <c r="T571" s="83"/>
      <c r="U571" s="88"/>
      <c r="V571" s="83"/>
      <c r="W571" s="87"/>
    </row>
    <row r="572" spans="1:23" ht="21" customHeight="1" x14ac:dyDescent="0.25">
      <c r="A572" s="83"/>
      <c r="B572" s="83"/>
      <c r="C572" s="85"/>
      <c r="D572" s="83"/>
      <c r="E572" s="83"/>
      <c r="F572" s="86"/>
      <c r="G572" s="83"/>
      <c r="H572" s="86"/>
      <c r="I572" s="83"/>
      <c r="J572" s="83"/>
      <c r="K572" s="83"/>
      <c r="L572" s="87"/>
      <c r="M572" s="87"/>
      <c r="N572" s="87"/>
      <c r="O572" s="87"/>
      <c r="P572" s="87"/>
      <c r="Q572" s="87"/>
      <c r="R572" s="87"/>
      <c r="S572" s="83"/>
      <c r="T572" s="83"/>
      <c r="U572" s="88"/>
      <c r="V572" s="83"/>
      <c r="W572" s="87"/>
    </row>
    <row r="573" spans="1:23" ht="21" customHeight="1" x14ac:dyDescent="0.25">
      <c r="A573" s="83"/>
      <c r="B573" s="83"/>
      <c r="C573" s="85"/>
      <c r="D573" s="83"/>
      <c r="E573" s="83"/>
      <c r="F573" s="86"/>
      <c r="G573" s="83"/>
      <c r="H573" s="86"/>
      <c r="I573" s="83"/>
      <c r="J573" s="83"/>
      <c r="K573" s="83"/>
      <c r="L573" s="87"/>
      <c r="M573" s="87"/>
      <c r="N573" s="87"/>
      <c r="O573" s="87"/>
      <c r="P573" s="87"/>
      <c r="Q573" s="87"/>
      <c r="R573" s="87"/>
      <c r="S573" s="83"/>
      <c r="T573" s="83"/>
      <c r="U573" s="88"/>
      <c r="V573" s="83"/>
      <c r="W573" s="87"/>
    </row>
    <row r="574" spans="1:23" ht="21" customHeight="1" x14ac:dyDescent="0.25">
      <c r="A574" s="83"/>
      <c r="B574" s="83"/>
      <c r="C574" s="85"/>
      <c r="D574" s="83"/>
      <c r="E574" s="83"/>
      <c r="F574" s="86"/>
      <c r="G574" s="83"/>
      <c r="H574" s="86"/>
      <c r="I574" s="83"/>
      <c r="J574" s="83"/>
      <c r="K574" s="83"/>
      <c r="L574" s="87"/>
      <c r="M574" s="87"/>
      <c r="N574" s="87"/>
      <c r="O574" s="87"/>
      <c r="P574" s="87"/>
      <c r="Q574" s="87"/>
      <c r="R574" s="87"/>
      <c r="S574" s="83"/>
      <c r="T574" s="83"/>
      <c r="U574" s="88"/>
      <c r="V574" s="83"/>
      <c r="W574" s="87"/>
    </row>
    <row r="575" spans="1:23" ht="21" customHeight="1" x14ac:dyDescent="0.25">
      <c r="A575" s="83"/>
      <c r="B575" s="83"/>
      <c r="C575" s="85"/>
      <c r="D575" s="83"/>
      <c r="E575" s="83"/>
      <c r="F575" s="86"/>
      <c r="G575" s="83"/>
      <c r="H575" s="86"/>
      <c r="I575" s="83"/>
      <c r="J575" s="83"/>
      <c r="K575" s="83"/>
      <c r="L575" s="87"/>
      <c r="M575" s="87"/>
      <c r="N575" s="87"/>
      <c r="O575" s="87"/>
      <c r="P575" s="87"/>
      <c r="Q575" s="87"/>
      <c r="R575" s="87"/>
      <c r="S575" s="83"/>
      <c r="T575" s="83"/>
      <c r="U575" s="88"/>
      <c r="V575" s="83"/>
      <c r="W575" s="87"/>
    </row>
    <row r="576" spans="1:23" ht="21" customHeight="1" x14ac:dyDescent="0.25">
      <c r="A576" s="83"/>
      <c r="B576" s="83"/>
      <c r="C576" s="85"/>
      <c r="D576" s="83"/>
      <c r="E576" s="83"/>
      <c r="F576" s="86"/>
      <c r="G576" s="83"/>
      <c r="H576" s="86"/>
      <c r="I576" s="83"/>
      <c r="J576" s="83"/>
      <c r="K576" s="83"/>
      <c r="L576" s="87"/>
      <c r="M576" s="87"/>
      <c r="N576" s="87"/>
      <c r="O576" s="87"/>
      <c r="P576" s="87"/>
      <c r="Q576" s="87"/>
      <c r="R576" s="87"/>
      <c r="S576" s="83"/>
      <c r="T576" s="83"/>
      <c r="U576" s="88"/>
      <c r="V576" s="83"/>
      <c r="W576" s="87"/>
    </row>
    <row r="577" spans="1:23" ht="21" customHeight="1" x14ac:dyDescent="0.25">
      <c r="A577" s="83"/>
      <c r="B577" s="83"/>
      <c r="C577" s="85"/>
      <c r="D577" s="83"/>
      <c r="E577" s="83"/>
      <c r="F577" s="86"/>
      <c r="G577" s="83"/>
      <c r="H577" s="86"/>
      <c r="I577" s="83"/>
      <c r="J577" s="83"/>
      <c r="K577" s="83"/>
      <c r="L577" s="87"/>
      <c r="M577" s="87"/>
      <c r="N577" s="87"/>
      <c r="O577" s="87"/>
      <c r="P577" s="87"/>
      <c r="Q577" s="87"/>
      <c r="R577" s="87"/>
      <c r="S577" s="83"/>
      <c r="T577" s="83"/>
      <c r="U577" s="88"/>
      <c r="V577" s="83"/>
      <c r="W577" s="87"/>
    </row>
    <row r="578" spans="1:23" ht="21" customHeight="1" x14ac:dyDescent="0.25">
      <c r="A578" s="83"/>
      <c r="B578" s="83"/>
      <c r="C578" s="85"/>
      <c r="D578" s="83"/>
      <c r="E578" s="83"/>
      <c r="F578" s="86"/>
      <c r="G578" s="83"/>
      <c r="H578" s="86"/>
      <c r="I578" s="83"/>
      <c r="J578" s="83"/>
      <c r="K578" s="83"/>
      <c r="L578" s="87"/>
      <c r="M578" s="87"/>
      <c r="N578" s="87"/>
      <c r="O578" s="87"/>
      <c r="P578" s="87"/>
      <c r="Q578" s="87"/>
      <c r="R578" s="87"/>
      <c r="S578" s="83"/>
      <c r="T578" s="83"/>
      <c r="U578" s="88"/>
      <c r="V578" s="83"/>
      <c r="W578" s="87"/>
    </row>
    <row r="579" spans="1:23" ht="21" customHeight="1" x14ac:dyDescent="0.25">
      <c r="A579" s="83"/>
      <c r="B579" s="83"/>
      <c r="C579" s="85"/>
      <c r="D579" s="83"/>
      <c r="E579" s="83"/>
      <c r="F579" s="86"/>
      <c r="G579" s="83"/>
      <c r="H579" s="86"/>
      <c r="I579" s="83"/>
      <c r="J579" s="83"/>
      <c r="K579" s="83"/>
      <c r="L579" s="87"/>
      <c r="M579" s="87"/>
      <c r="N579" s="87"/>
      <c r="O579" s="87"/>
      <c r="P579" s="87"/>
      <c r="Q579" s="87"/>
      <c r="R579" s="87"/>
      <c r="S579" s="83"/>
      <c r="T579" s="83"/>
      <c r="U579" s="88"/>
      <c r="V579" s="83"/>
      <c r="W579" s="87"/>
    </row>
    <row r="580" spans="1:23" ht="21" customHeight="1" x14ac:dyDescent="0.25">
      <c r="A580" s="83"/>
      <c r="B580" s="83"/>
      <c r="C580" s="85"/>
      <c r="D580" s="83"/>
      <c r="E580" s="83"/>
      <c r="F580" s="86"/>
      <c r="G580" s="83"/>
      <c r="H580" s="86"/>
      <c r="I580" s="83"/>
      <c r="J580" s="83"/>
      <c r="K580" s="83"/>
      <c r="L580" s="87"/>
      <c r="M580" s="87"/>
      <c r="N580" s="87"/>
      <c r="O580" s="87"/>
      <c r="P580" s="87"/>
      <c r="Q580" s="87"/>
      <c r="R580" s="87"/>
      <c r="S580" s="83"/>
      <c r="T580" s="83"/>
      <c r="U580" s="88"/>
      <c r="V580" s="83"/>
      <c r="W580" s="87"/>
    </row>
    <row r="581" spans="1:23" ht="21" customHeight="1" x14ac:dyDescent="0.25">
      <c r="A581" s="83"/>
      <c r="B581" s="83"/>
      <c r="C581" s="85"/>
      <c r="D581" s="83"/>
      <c r="E581" s="83"/>
      <c r="F581" s="86"/>
      <c r="G581" s="83"/>
      <c r="H581" s="86"/>
      <c r="I581" s="83"/>
      <c r="J581" s="83"/>
      <c r="K581" s="83"/>
      <c r="L581" s="87"/>
      <c r="M581" s="87"/>
      <c r="N581" s="87"/>
      <c r="O581" s="87"/>
      <c r="P581" s="87"/>
      <c r="Q581" s="87"/>
      <c r="R581" s="87"/>
      <c r="S581" s="83"/>
      <c r="T581" s="83"/>
      <c r="U581" s="88"/>
      <c r="V581" s="83"/>
      <c r="W581" s="87"/>
    </row>
    <row r="582" spans="1:23" ht="21" customHeight="1" x14ac:dyDescent="0.25">
      <c r="A582" s="83"/>
      <c r="B582" s="83"/>
      <c r="C582" s="85"/>
      <c r="D582" s="83"/>
      <c r="E582" s="83"/>
      <c r="F582" s="86"/>
      <c r="G582" s="83"/>
      <c r="H582" s="86"/>
      <c r="I582" s="83"/>
      <c r="J582" s="83"/>
      <c r="K582" s="83"/>
      <c r="L582" s="87"/>
      <c r="M582" s="87"/>
      <c r="N582" s="87"/>
      <c r="O582" s="87"/>
      <c r="P582" s="87"/>
      <c r="Q582" s="87"/>
      <c r="R582" s="87"/>
      <c r="S582" s="83"/>
      <c r="T582" s="83"/>
      <c r="U582" s="88"/>
      <c r="V582" s="83"/>
      <c r="W582" s="87"/>
    </row>
    <row r="583" spans="1:23" ht="21" customHeight="1" x14ac:dyDescent="0.25">
      <c r="A583" s="83"/>
      <c r="B583" s="83"/>
      <c r="C583" s="85"/>
      <c r="D583" s="83"/>
      <c r="E583" s="83"/>
      <c r="F583" s="86"/>
      <c r="G583" s="83"/>
      <c r="H583" s="86"/>
      <c r="I583" s="83"/>
      <c r="J583" s="83"/>
      <c r="K583" s="83"/>
      <c r="L583" s="87"/>
      <c r="M583" s="87"/>
      <c r="N583" s="87"/>
      <c r="O583" s="87"/>
      <c r="P583" s="87"/>
      <c r="Q583" s="87"/>
      <c r="R583" s="87"/>
      <c r="S583" s="83"/>
      <c r="T583" s="83"/>
      <c r="U583" s="88"/>
      <c r="V583" s="83"/>
      <c r="W583" s="87"/>
    </row>
    <row r="584" spans="1:23" ht="21" customHeight="1" x14ac:dyDescent="0.25">
      <c r="A584" s="83"/>
      <c r="B584" s="83"/>
      <c r="C584" s="85"/>
      <c r="D584" s="83"/>
      <c r="E584" s="83"/>
      <c r="F584" s="86"/>
      <c r="G584" s="83"/>
      <c r="H584" s="86"/>
      <c r="I584" s="83"/>
      <c r="J584" s="83"/>
      <c r="K584" s="83"/>
      <c r="L584" s="87"/>
      <c r="M584" s="87"/>
      <c r="N584" s="87"/>
      <c r="O584" s="87"/>
      <c r="P584" s="87"/>
      <c r="Q584" s="87"/>
      <c r="R584" s="87"/>
      <c r="S584" s="83"/>
      <c r="T584" s="83"/>
      <c r="U584" s="88"/>
      <c r="V584" s="83"/>
      <c r="W584" s="87"/>
    </row>
    <row r="585" spans="1:23" ht="21" customHeight="1" x14ac:dyDescent="0.25">
      <c r="A585" s="83"/>
      <c r="B585" s="83"/>
      <c r="C585" s="85"/>
      <c r="D585" s="83"/>
      <c r="E585" s="83"/>
      <c r="F585" s="86"/>
      <c r="G585" s="83"/>
      <c r="H585" s="86"/>
      <c r="I585" s="83"/>
      <c r="J585" s="83"/>
      <c r="K585" s="83"/>
      <c r="L585" s="87"/>
      <c r="M585" s="87"/>
      <c r="N585" s="87"/>
      <c r="O585" s="87"/>
      <c r="P585" s="87"/>
      <c r="Q585" s="87"/>
      <c r="R585" s="87"/>
      <c r="S585" s="83"/>
      <c r="T585" s="83"/>
      <c r="U585" s="88"/>
      <c r="V585" s="83"/>
      <c r="W585" s="87"/>
    </row>
    <row r="586" spans="1:23" ht="21" customHeight="1" x14ac:dyDescent="0.25">
      <c r="A586" s="83"/>
      <c r="B586" s="83"/>
      <c r="C586" s="85"/>
      <c r="D586" s="83"/>
      <c r="E586" s="83"/>
      <c r="F586" s="86"/>
      <c r="G586" s="83"/>
      <c r="H586" s="86"/>
      <c r="I586" s="83"/>
      <c r="J586" s="83"/>
      <c r="K586" s="83"/>
      <c r="L586" s="87"/>
      <c r="M586" s="87"/>
      <c r="N586" s="87"/>
      <c r="O586" s="87"/>
      <c r="P586" s="87"/>
      <c r="Q586" s="87"/>
      <c r="R586" s="87"/>
      <c r="S586" s="83"/>
      <c r="T586" s="83"/>
      <c r="U586" s="88"/>
      <c r="V586" s="83"/>
      <c r="W586" s="87"/>
    </row>
    <row r="587" spans="1:23" ht="21" customHeight="1" x14ac:dyDescent="0.25">
      <c r="A587" s="83"/>
      <c r="B587" s="83"/>
      <c r="C587" s="85"/>
      <c r="D587" s="83"/>
      <c r="E587" s="83"/>
      <c r="F587" s="86"/>
      <c r="G587" s="83"/>
      <c r="H587" s="86"/>
      <c r="I587" s="83"/>
      <c r="J587" s="83"/>
      <c r="K587" s="83"/>
      <c r="L587" s="87"/>
      <c r="M587" s="87"/>
      <c r="N587" s="87"/>
      <c r="O587" s="87"/>
      <c r="P587" s="87"/>
      <c r="Q587" s="87"/>
      <c r="R587" s="87"/>
      <c r="S587" s="83"/>
      <c r="T587" s="83"/>
      <c r="U587" s="88"/>
      <c r="V587" s="83"/>
      <c r="W587" s="87"/>
    </row>
    <row r="588" spans="1:23" ht="21" customHeight="1" x14ac:dyDescent="0.25">
      <c r="A588" s="83"/>
      <c r="B588" s="83"/>
      <c r="C588" s="85"/>
      <c r="D588" s="83"/>
      <c r="E588" s="83"/>
      <c r="F588" s="86"/>
      <c r="G588" s="83"/>
      <c r="H588" s="86"/>
      <c r="I588" s="83"/>
      <c r="J588" s="83"/>
      <c r="K588" s="83"/>
      <c r="L588" s="87"/>
      <c r="M588" s="87"/>
      <c r="N588" s="87"/>
      <c r="O588" s="87"/>
      <c r="P588" s="87"/>
      <c r="Q588" s="87"/>
      <c r="R588" s="87"/>
      <c r="S588" s="83"/>
      <c r="T588" s="83"/>
      <c r="U588" s="88"/>
      <c r="V588" s="83"/>
      <c r="W588" s="87"/>
    </row>
    <row r="589" spans="1:23" ht="21" customHeight="1" x14ac:dyDescent="0.25">
      <c r="A589" s="83"/>
      <c r="B589" s="83"/>
      <c r="C589" s="85"/>
      <c r="D589" s="83"/>
      <c r="E589" s="83"/>
      <c r="F589" s="86"/>
      <c r="G589" s="83"/>
      <c r="H589" s="86"/>
      <c r="I589" s="83"/>
      <c r="J589" s="83"/>
      <c r="K589" s="83"/>
      <c r="L589" s="87"/>
      <c r="M589" s="87"/>
      <c r="N589" s="87"/>
      <c r="O589" s="87"/>
      <c r="P589" s="87"/>
      <c r="Q589" s="87"/>
      <c r="R589" s="87"/>
      <c r="S589" s="83"/>
      <c r="T589" s="83"/>
      <c r="U589" s="88"/>
      <c r="V589" s="83"/>
      <c r="W589" s="87"/>
    </row>
    <row r="590" spans="1:23" ht="21" customHeight="1" x14ac:dyDescent="0.25">
      <c r="A590" s="83"/>
      <c r="B590" s="83"/>
      <c r="C590" s="85"/>
      <c r="D590" s="83"/>
      <c r="E590" s="83"/>
      <c r="F590" s="86"/>
      <c r="G590" s="83"/>
      <c r="H590" s="86"/>
      <c r="I590" s="83"/>
      <c r="J590" s="83"/>
      <c r="K590" s="83"/>
      <c r="L590" s="87"/>
      <c r="M590" s="87"/>
      <c r="N590" s="87"/>
      <c r="O590" s="87"/>
      <c r="P590" s="87"/>
      <c r="Q590" s="87"/>
      <c r="R590" s="87"/>
      <c r="S590" s="83"/>
      <c r="T590" s="83"/>
      <c r="U590" s="88"/>
      <c r="V590" s="83"/>
      <c r="W590" s="87"/>
    </row>
    <row r="591" spans="1:23" ht="21" customHeight="1" x14ac:dyDescent="0.25">
      <c r="A591" s="83"/>
      <c r="B591" s="83"/>
      <c r="C591" s="85"/>
      <c r="D591" s="83"/>
      <c r="E591" s="83"/>
      <c r="F591" s="86"/>
      <c r="G591" s="83"/>
      <c r="H591" s="86"/>
      <c r="I591" s="83"/>
      <c r="J591" s="83"/>
      <c r="K591" s="83"/>
      <c r="L591" s="87"/>
      <c r="M591" s="87"/>
      <c r="N591" s="87"/>
      <c r="O591" s="87"/>
      <c r="P591" s="87"/>
      <c r="Q591" s="87"/>
      <c r="R591" s="87"/>
      <c r="S591" s="83"/>
      <c r="T591" s="83"/>
      <c r="U591" s="88"/>
      <c r="V591" s="83"/>
      <c r="W591" s="87"/>
    </row>
    <row r="592" spans="1:23" ht="21" customHeight="1" x14ac:dyDescent="0.25">
      <c r="A592" s="83"/>
      <c r="B592" s="83"/>
      <c r="C592" s="85"/>
      <c r="D592" s="83"/>
      <c r="E592" s="83"/>
      <c r="F592" s="86"/>
      <c r="G592" s="83"/>
      <c r="H592" s="86"/>
      <c r="I592" s="83"/>
      <c r="J592" s="83"/>
      <c r="K592" s="83"/>
      <c r="L592" s="87"/>
      <c r="M592" s="87"/>
      <c r="N592" s="87"/>
      <c r="O592" s="87"/>
      <c r="P592" s="87"/>
      <c r="Q592" s="87"/>
      <c r="R592" s="87"/>
      <c r="S592" s="83"/>
      <c r="T592" s="83"/>
      <c r="U592" s="88"/>
      <c r="V592" s="83"/>
      <c r="W592" s="87"/>
    </row>
    <row r="593" spans="1:23" ht="21" customHeight="1" x14ac:dyDescent="0.25">
      <c r="A593" s="83"/>
      <c r="B593" s="83"/>
      <c r="C593" s="85"/>
      <c r="D593" s="83"/>
      <c r="E593" s="83"/>
      <c r="F593" s="86"/>
      <c r="G593" s="83"/>
      <c r="H593" s="86"/>
      <c r="I593" s="83"/>
      <c r="J593" s="83"/>
      <c r="K593" s="83"/>
      <c r="L593" s="87"/>
      <c r="M593" s="87"/>
      <c r="N593" s="87"/>
      <c r="O593" s="87"/>
      <c r="P593" s="87"/>
      <c r="Q593" s="87"/>
      <c r="R593" s="87"/>
      <c r="S593" s="83"/>
      <c r="T593" s="83"/>
      <c r="U593" s="88"/>
      <c r="V593" s="83"/>
      <c r="W593" s="87"/>
    </row>
    <row r="594" spans="1:23" ht="21" customHeight="1" x14ac:dyDescent="0.25">
      <c r="A594" s="83"/>
      <c r="B594" s="83"/>
      <c r="C594" s="85"/>
      <c r="D594" s="83"/>
      <c r="E594" s="83"/>
      <c r="F594" s="86"/>
      <c r="G594" s="83"/>
      <c r="H594" s="86"/>
      <c r="I594" s="83"/>
      <c r="J594" s="83"/>
      <c r="K594" s="83"/>
      <c r="L594" s="87"/>
      <c r="M594" s="87"/>
      <c r="N594" s="87"/>
      <c r="O594" s="87"/>
      <c r="P594" s="87"/>
      <c r="Q594" s="87"/>
      <c r="R594" s="87"/>
      <c r="S594" s="83"/>
      <c r="T594" s="83"/>
      <c r="U594" s="88"/>
      <c r="V594" s="83"/>
      <c r="W594" s="87"/>
    </row>
    <row r="595" spans="1:23" ht="21" customHeight="1" x14ac:dyDescent="0.25">
      <c r="A595" s="83"/>
      <c r="B595" s="83"/>
      <c r="C595" s="85"/>
      <c r="D595" s="83"/>
      <c r="E595" s="83"/>
      <c r="F595" s="86"/>
      <c r="G595" s="83"/>
      <c r="H595" s="86"/>
      <c r="I595" s="83"/>
      <c r="J595" s="83"/>
      <c r="K595" s="83"/>
      <c r="L595" s="87"/>
      <c r="M595" s="87"/>
      <c r="N595" s="87"/>
      <c r="O595" s="87"/>
      <c r="P595" s="87"/>
      <c r="Q595" s="87"/>
      <c r="R595" s="87"/>
      <c r="S595" s="83"/>
      <c r="T595" s="83"/>
      <c r="U595" s="88"/>
      <c r="V595" s="83"/>
      <c r="W595" s="87"/>
    </row>
    <row r="596" spans="1:23" ht="21" customHeight="1" x14ac:dyDescent="0.25">
      <c r="A596" s="83"/>
      <c r="B596" s="83"/>
      <c r="C596" s="85"/>
      <c r="D596" s="83"/>
      <c r="E596" s="83"/>
      <c r="F596" s="86"/>
      <c r="G596" s="83"/>
      <c r="H596" s="86"/>
      <c r="I596" s="83"/>
      <c r="J596" s="83"/>
      <c r="K596" s="83"/>
      <c r="L596" s="87"/>
      <c r="M596" s="87"/>
      <c r="N596" s="87"/>
      <c r="O596" s="87"/>
      <c r="P596" s="87"/>
      <c r="Q596" s="87"/>
      <c r="R596" s="87"/>
      <c r="S596" s="83"/>
      <c r="T596" s="83"/>
      <c r="U596" s="88"/>
      <c r="V596" s="83"/>
      <c r="W596" s="87"/>
    </row>
    <row r="597" spans="1:23" ht="21" customHeight="1" x14ac:dyDescent="0.25">
      <c r="A597" s="83"/>
      <c r="B597" s="83"/>
      <c r="C597" s="85"/>
      <c r="D597" s="83"/>
      <c r="E597" s="83"/>
      <c r="F597" s="86"/>
      <c r="G597" s="83"/>
      <c r="H597" s="86"/>
      <c r="I597" s="83"/>
      <c r="J597" s="83"/>
      <c r="K597" s="83"/>
      <c r="L597" s="87"/>
      <c r="M597" s="87"/>
      <c r="N597" s="87"/>
      <c r="O597" s="87"/>
      <c r="P597" s="87"/>
      <c r="Q597" s="87"/>
      <c r="R597" s="87"/>
      <c r="S597" s="83"/>
      <c r="T597" s="83"/>
      <c r="U597" s="88"/>
      <c r="V597" s="83"/>
      <c r="W597" s="87"/>
    </row>
    <row r="598" spans="1:23" ht="21" customHeight="1" x14ac:dyDescent="0.25">
      <c r="A598" s="83"/>
      <c r="B598" s="83"/>
      <c r="C598" s="85"/>
      <c r="D598" s="83"/>
      <c r="E598" s="83"/>
      <c r="F598" s="86"/>
      <c r="G598" s="83"/>
      <c r="H598" s="86"/>
      <c r="I598" s="83"/>
      <c r="J598" s="83"/>
      <c r="K598" s="83"/>
      <c r="L598" s="87"/>
      <c r="M598" s="87"/>
      <c r="N598" s="87"/>
      <c r="O598" s="87"/>
      <c r="P598" s="87"/>
      <c r="Q598" s="87"/>
      <c r="R598" s="87"/>
      <c r="S598" s="83"/>
      <c r="T598" s="83"/>
      <c r="U598" s="88"/>
      <c r="V598" s="83"/>
      <c r="W598" s="87"/>
    </row>
    <row r="599" spans="1:23" ht="21" customHeight="1" x14ac:dyDescent="0.25">
      <c r="A599" s="83"/>
      <c r="B599" s="83"/>
      <c r="C599" s="85"/>
      <c r="D599" s="83"/>
      <c r="E599" s="83"/>
      <c r="F599" s="86"/>
      <c r="G599" s="83"/>
      <c r="H599" s="86"/>
      <c r="I599" s="83"/>
      <c r="J599" s="83"/>
      <c r="K599" s="83"/>
      <c r="L599" s="87"/>
      <c r="M599" s="87"/>
      <c r="N599" s="87"/>
      <c r="O599" s="87"/>
      <c r="P599" s="87"/>
      <c r="Q599" s="87"/>
      <c r="R599" s="87"/>
      <c r="S599" s="83"/>
      <c r="T599" s="83"/>
      <c r="U599" s="88"/>
      <c r="V599" s="83"/>
      <c r="W599" s="87"/>
    </row>
    <row r="600" spans="1:23" ht="21" customHeight="1" x14ac:dyDescent="0.25">
      <c r="A600" s="83"/>
      <c r="B600" s="83"/>
      <c r="C600" s="85"/>
      <c r="D600" s="83"/>
      <c r="E600" s="83"/>
      <c r="F600" s="86"/>
      <c r="G600" s="83"/>
      <c r="H600" s="86"/>
      <c r="I600" s="83"/>
      <c r="J600" s="83"/>
      <c r="K600" s="83"/>
      <c r="L600" s="87"/>
      <c r="M600" s="87"/>
      <c r="N600" s="87"/>
      <c r="O600" s="87"/>
      <c r="P600" s="87"/>
      <c r="Q600" s="87"/>
      <c r="R600" s="87"/>
      <c r="S600" s="83"/>
      <c r="T600" s="83"/>
      <c r="U600" s="88"/>
      <c r="V600" s="83"/>
      <c r="W600" s="87"/>
    </row>
    <row r="601" spans="1:23" ht="21" customHeight="1" x14ac:dyDescent="0.25">
      <c r="A601" s="83"/>
      <c r="B601" s="83"/>
      <c r="C601" s="85"/>
      <c r="D601" s="83"/>
      <c r="E601" s="83"/>
      <c r="F601" s="86"/>
      <c r="G601" s="83"/>
      <c r="H601" s="86"/>
      <c r="I601" s="83"/>
      <c r="J601" s="83"/>
      <c r="K601" s="83"/>
      <c r="L601" s="87"/>
      <c r="M601" s="87"/>
      <c r="N601" s="87"/>
      <c r="O601" s="87"/>
      <c r="P601" s="87"/>
      <c r="Q601" s="87"/>
      <c r="R601" s="87"/>
      <c r="S601" s="83"/>
      <c r="T601" s="83"/>
      <c r="U601" s="88"/>
      <c r="V601" s="83"/>
      <c r="W601" s="87"/>
    </row>
    <row r="602" spans="1:23" ht="21" customHeight="1" x14ac:dyDescent="0.25">
      <c r="A602" s="83"/>
      <c r="B602" s="83"/>
      <c r="C602" s="85"/>
      <c r="D602" s="83"/>
      <c r="E602" s="83"/>
      <c r="F602" s="86"/>
      <c r="G602" s="83"/>
      <c r="H602" s="86"/>
      <c r="I602" s="83"/>
      <c r="J602" s="83"/>
      <c r="K602" s="83"/>
      <c r="L602" s="87"/>
      <c r="M602" s="87"/>
      <c r="N602" s="87"/>
      <c r="O602" s="87"/>
      <c r="P602" s="87"/>
      <c r="Q602" s="87"/>
      <c r="R602" s="87"/>
      <c r="S602" s="83"/>
      <c r="T602" s="83"/>
      <c r="U602" s="88"/>
      <c r="V602" s="83"/>
      <c r="W602" s="87"/>
    </row>
    <row r="603" spans="1:23" ht="21" customHeight="1" x14ac:dyDescent="0.25">
      <c r="A603" s="83"/>
      <c r="B603" s="83"/>
      <c r="C603" s="85"/>
      <c r="D603" s="83"/>
      <c r="E603" s="83"/>
      <c r="F603" s="86"/>
      <c r="G603" s="83"/>
      <c r="H603" s="86"/>
      <c r="I603" s="83"/>
      <c r="J603" s="83"/>
      <c r="K603" s="83"/>
      <c r="L603" s="87"/>
      <c r="M603" s="87"/>
      <c r="N603" s="87"/>
      <c r="O603" s="87"/>
      <c r="P603" s="87"/>
      <c r="Q603" s="87"/>
      <c r="R603" s="87"/>
      <c r="S603" s="83"/>
      <c r="T603" s="83"/>
      <c r="U603" s="88"/>
      <c r="V603" s="83"/>
      <c r="W603" s="87"/>
    </row>
    <row r="604" spans="1:23" ht="21" customHeight="1" x14ac:dyDescent="0.25">
      <c r="A604" s="83"/>
      <c r="B604" s="83"/>
      <c r="C604" s="85"/>
      <c r="D604" s="83"/>
      <c r="E604" s="83"/>
      <c r="F604" s="86"/>
      <c r="G604" s="83"/>
      <c r="H604" s="86"/>
      <c r="I604" s="83"/>
      <c r="J604" s="83"/>
      <c r="K604" s="83"/>
      <c r="L604" s="87"/>
      <c r="M604" s="87"/>
      <c r="N604" s="87"/>
      <c r="O604" s="87"/>
      <c r="P604" s="87"/>
      <c r="Q604" s="87"/>
      <c r="R604" s="87"/>
      <c r="S604" s="83"/>
      <c r="T604" s="83"/>
      <c r="U604" s="88"/>
      <c r="V604" s="83"/>
      <c r="W604" s="87"/>
    </row>
    <row r="605" spans="1:23" ht="21" customHeight="1" x14ac:dyDescent="0.25">
      <c r="A605" s="83"/>
      <c r="B605" s="83"/>
      <c r="C605" s="85"/>
      <c r="D605" s="83"/>
      <c r="E605" s="83"/>
      <c r="F605" s="86"/>
      <c r="G605" s="83"/>
      <c r="H605" s="86"/>
      <c r="I605" s="83"/>
      <c r="J605" s="83"/>
      <c r="K605" s="83"/>
      <c r="L605" s="87"/>
      <c r="M605" s="87"/>
      <c r="N605" s="87"/>
      <c r="O605" s="87"/>
      <c r="P605" s="87"/>
      <c r="Q605" s="87"/>
      <c r="R605" s="87"/>
      <c r="S605" s="83"/>
      <c r="T605" s="83"/>
      <c r="U605" s="88"/>
      <c r="V605" s="83"/>
      <c r="W605" s="87"/>
    </row>
    <row r="606" spans="1:23" ht="21" customHeight="1" x14ac:dyDescent="0.25">
      <c r="A606" s="83"/>
      <c r="B606" s="83"/>
      <c r="C606" s="85"/>
      <c r="D606" s="83"/>
      <c r="E606" s="83"/>
      <c r="F606" s="86"/>
      <c r="G606" s="83"/>
      <c r="H606" s="86"/>
      <c r="I606" s="83"/>
      <c r="J606" s="83"/>
      <c r="K606" s="83"/>
      <c r="L606" s="87"/>
      <c r="M606" s="87"/>
      <c r="N606" s="87"/>
      <c r="O606" s="87"/>
      <c r="P606" s="87"/>
      <c r="Q606" s="87"/>
      <c r="R606" s="87"/>
      <c r="S606" s="83"/>
      <c r="T606" s="83"/>
      <c r="U606" s="88"/>
      <c r="V606" s="83"/>
      <c r="W606" s="87"/>
    </row>
    <row r="607" spans="1:23" ht="21" customHeight="1" x14ac:dyDescent="0.25">
      <c r="A607" s="83"/>
      <c r="B607" s="83"/>
      <c r="C607" s="85"/>
      <c r="D607" s="83"/>
      <c r="E607" s="83"/>
      <c r="F607" s="86"/>
      <c r="G607" s="83"/>
      <c r="H607" s="86"/>
      <c r="I607" s="83"/>
      <c r="J607" s="83"/>
      <c r="K607" s="83"/>
      <c r="L607" s="87"/>
      <c r="M607" s="87"/>
      <c r="N607" s="87"/>
      <c r="O607" s="87"/>
      <c r="P607" s="87"/>
      <c r="Q607" s="87"/>
      <c r="R607" s="87"/>
      <c r="S607" s="83"/>
      <c r="T607" s="83"/>
      <c r="U607" s="88"/>
      <c r="V607" s="83"/>
      <c r="W607" s="87"/>
    </row>
    <row r="608" spans="1:23" ht="21" customHeight="1" x14ac:dyDescent="0.25">
      <c r="A608" s="83"/>
      <c r="B608" s="83"/>
      <c r="C608" s="85"/>
      <c r="D608" s="83"/>
      <c r="E608" s="83"/>
      <c r="F608" s="86"/>
      <c r="G608" s="83"/>
      <c r="H608" s="86"/>
      <c r="I608" s="83"/>
      <c r="J608" s="83"/>
      <c r="K608" s="83"/>
      <c r="L608" s="87"/>
      <c r="M608" s="87"/>
      <c r="N608" s="87"/>
      <c r="O608" s="87"/>
      <c r="P608" s="87"/>
      <c r="Q608" s="87"/>
      <c r="R608" s="87"/>
      <c r="S608" s="83"/>
      <c r="T608" s="83"/>
      <c r="U608" s="88"/>
      <c r="V608" s="83"/>
      <c r="W608" s="87"/>
    </row>
    <row r="609" spans="1:23" ht="21" customHeight="1" x14ac:dyDescent="0.25">
      <c r="A609" s="83"/>
      <c r="B609" s="83"/>
      <c r="C609" s="85"/>
      <c r="D609" s="83"/>
      <c r="E609" s="83"/>
      <c r="F609" s="86"/>
      <c r="G609" s="83"/>
      <c r="H609" s="86"/>
      <c r="I609" s="83"/>
      <c r="J609" s="83"/>
      <c r="K609" s="83"/>
      <c r="L609" s="87"/>
      <c r="M609" s="87"/>
      <c r="N609" s="87"/>
      <c r="O609" s="87"/>
      <c r="P609" s="87"/>
      <c r="Q609" s="87"/>
      <c r="R609" s="87"/>
      <c r="S609" s="83"/>
      <c r="T609" s="83"/>
      <c r="U609" s="88"/>
      <c r="V609" s="83"/>
      <c r="W609" s="87"/>
    </row>
    <row r="610" spans="1:23" ht="21" customHeight="1" x14ac:dyDescent="0.25">
      <c r="A610" s="83"/>
      <c r="B610" s="83"/>
      <c r="C610" s="85"/>
      <c r="D610" s="83"/>
      <c r="E610" s="83"/>
      <c r="F610" s="86"/>
      <c r="G610" s="83"/>
      <c r="H610" s="86"/>
      <c r="I610" s="83"/>
      <c r="J610" s="83"/>
      <c r="K610" s="83"/>
      <c r="L610" s="87"/>
      <c r="M610" s="87"/>
      <c r="N610" s="87"/>
      <c r="O610" s="87"/>
      <c r="P610" s="87"/>
      <c r="Q610" s="87"/>
      <c r="R610" s="87"/>
      <c r="S610" s="83"/>
      <c r="T610" s="83"/>
      <c r="U610" s="88"/>
      <c r="V610" s="83"/>
      <c r="W610" s="87"/>
    </row>
    <row r="611" spans="1:23" ht="21" customHeight="1" x14ac:dyDescent="0.25">
      <c r="A611" s="83"/>
      <c r="B611" s="83"/>
      <c r="C611" s="85"/>
      <c r="D611" s="83"/>
      <c r="E611" s="83"/>
      <c r="F611" s="86"/>
      <c r="G611" s="83"/>
      <c r="H611" s="86"/>
      <c r="I611" s="83"/>
      <c r="J611" s="83"/>
      <c r="K611" s="83"/>
      <c r="L611" s="87"/>
      <c r="M611" s="87"/>
      <c r="N611" s="87"/>
      <c r="O611" s="87"/>
      <c r="P611" s="87"/>
      <c r="Q611" s="87"/>
      <c r="R611" s="87"/>
      <c r="S611" s="83"/>
      <c r="T611" s="83"/>
      <c r="U611" s="88"/>
      <c r="V611" s="83"/>
      <c r="W611" s="87"/>
    </row>
    <row r="612" spans="1:23" ht="21" customHeight="1" x14ac:dyDescent="0.25">
      <c r="A612" s="83"/>
      <c r="B612" s="83"/>
      <c r="C612" s="85"/>
      <c r="D612" s="83"/>
      <c r="E612" s="83"/>
      <c r="F612" s="86"/>
      <c r="G612" s="83"/>
      <c r="H612" s="86"/>
      <c r="I612" s="83"/>
      <c r="J612" s="83"/>
      <c r="K612" s="83"/>
      <c r="L612" s="87"/>
      <c r="M612" s="87"/>
      <c r="N612" s="87"/>
      <c r="O612" s="87"/>
      <c r="P612" s="87"/>
      <c r="Q612" s="87"/>
      <c r="R612" s="87"/>
      <c r="S612" s="83"/>
      <c r="T612" s="83"/>
      <c r="U612" s="88"/>
      <c r="V612" s="83"/>
      <c r="W612" s="87"/>
    </row>
    <row r="613" spans="1:23" ht="21" customHeight="1" x14ac:dyDescent="0.25">
      <c r="A613" s="83"/>
      <c r="B613" s="83"/>
      <c r="C613" s="85"/>
      <c r="D613" s="83"/>
      <c r="E613" s="83"/>
      <c r="F613" s="86"/>
      <c r="G613" s="83"/>
      <c r="H613" s="86"/>
      <c r="I613" s="83"/>
      <c r="J613" s="83"/>
      <c r="K613" s="83"/>
      <c r="L613" s="87"/>
      <c r="M613" s="87"/>
      <c r="N613" s="87"/>
      <c r="O613" s="87"/>
      <c r="P613" s="87"/>
      <c r="Q613" s="87"/>
      <c r="R613" s="87"/>
      <c r="S613" s="83"/>
      <c r="T613" s="83"/>
      <c r="U613" s="88"/>
      <c r="V613" s="83"/>
      <c r="W613" s="87"/>
    </row>
    <row r="614" spans="1:23" ht="21" customHeight="1" x14ac:dyDescent="0.25">
      <c r="A614" s="83"/>
      <c r="B614" s="83"/>
      <c r="C614" s="85"/>
      <c r="D614" s="83"/>
      <c r="E614" s="83"/>
      <c r="F614" s="86"/>
      <c r="G614" s="83"/>
      <c r="H614" s="86"/>
      <c r="I614" s="83"/>
      <c r="J614" s="83"/>
      <c r="K614" s="83"/>
      <c r="L614" s="87"/>
      <c r="M614" s="87"/>
      <c r="N614" s="87"/>
      <c r="O614" s="87"/>
      <c r="P614" s="87"/>
      <c r="Q614" s="87"/>
      <c r="R614" s="87"/>
      <c r="S614" s="83"/>
      <c r="T614" s="83"/>
      <c r="U614" s="88"/>
      <c r="V614" s="83"/>
      <c r="W614" s="87"/>
    </row>
    <row r="615" spans="1:23" ht="21" customHeight="1" x14ac:dyDescent="0.25">
      <c r="A615" s="83"/>
      <c r="B615" s="83"/>
      <c r="C615" s="85"/>
      <c r="D615" s="83"/>
      <c r="E615" s="83"/>
      <c r="F615" s="86"/>
      <c r="G615" s="83"/>
      <c r="H615" s="86"/>
      <c r="I615" s="83"/>
      <c r="J615" s="83"/>
      <c r="K615" s="83"/>
      <c r="L615" s="87"/>
      <c r="M615" s="87"/>
      <c r="N615" s="87"/>
      <c r="O615" s="87"/>
      <c r="P615" s="87"/>
      <c r="Q615" s="87"/>
      <c r="R615" s="87"/>
      <c r="S615" s="83"/>
      <c r="T615" s="83"/>
      <c r="U615" s="88"/>
      <c r="V615" s="83"/>
      <c r="W615" s="87"/>
    </row>
    <row r="616" spans="1:23" ht="21" customHeight="1" x14ac:dyDescent="0.25">
      <c r="A616" s="83"/>
      <c r="B616" s="83"/>
      <c r="C616" s="85"/>
      <c r="D616" s="83"/>
      <c r="E616" s="83"/>
      <c r="F616" s="86"/>
      <c r="G616" s="83"/>
      <c r="H616" s="86"/>
      <c r="I616" s="83"/>
      <c r="J616" s="83"/>
      <c r="K616" s="83"/>
      <c r="L616" s="87"/>
      <c r="M616" s="87"/>
      <c r="N616" s="87"/>
      <c r="O616" s="87"/>
      <c r="P616" s="87"/>
      <c r="Q616" s="87"/>
      <c r="R616" s="87"/>
      <c r="S616" s="83"/>
      <c r="T616" s="83"/>
      <c r="U616" s="88"/>
      <c r="V616" s="83"/>
      <c r="W616" s="87"/>
    </row>
    <row r="617" spans="1:23" ht="21" customHeight="1" x14ac:dyDescent="0.25">
      <c r="A617" s="83"/>
      <c r="B617" s="83"/>
      <c r="C617" s="85"/>
      <c r="D617" s="83"/>
      <c r="E617" s="83"/>
      <c r="F617" s="86"/>
      <c r="G617" s="83"/>
      <c r="H617" s="86"/>
      <c r="I617" s="83"/>
      <c r="J617" s="83"/>
      <c r="K617" s="83"/>
      <c r="L617" s="87"/>
      <c r="M617" s="87"/>
      <c r="N617" s="87"/>
      <c r="O617" s="87"/>
      <c r="P617" s="87"/>
      <c r="Q617" s="87"/>
      <c r="R617" s="87"/>
      <c r="S617" s="83"/>
      <c r="T617" s="83"/>
      <c r="U617" s="88"/>
      <c r="V617" s="83"/>
      <c r="W617" s="87"/>
    </row>
    <row r="618" spans="1:23" ht="21" customHeight="1" x14ac:dyDescent="0.25">
      <c r="A618" s="83"/>
      <c r="B618" s="83"/>
      <c r="C618" s="85"/>
      <c r="D618" s="83"/>
      <c r="E618" s="83"/>
      <c r="F618" s="86"/>
      <c r="G618" s="83"/>
      <c r="H618" s="86"/>
      <c r="I618" s="83"/>
      <c r="J618" s="83"/>
      <c r="K618" s="83"/>
      <c r="L618" s="87"/>
      <c r="M618" s="87"/>
      <c r="N618" s="87"/>
      <c r="O618" s="87"/>
      <c r="P618" s="87"/>
      <c r="Q618" s="87"/>
      <c r="R618" s="87"/>
      <c r="S618" s="83"/>
      <c r="T618" s="83"/>
      <c r="U618" s="88"/>
      <c r="V618" s="83"/>
      <c r="W618" s="87"/>
    </row>
    <row r="619" spans="1:23" ht="21" customHeight="1" x14ac:dyDescent="0.25">
      <c r="A619" s="83"/>
      <c r="B619" s="83"/>
      <c r="C619" s="85"/>
      <c r="D619" s="83"/>
      <c r="E619" s="83"/>
      <c r="F619" s="86"/>
      <c r="G619" s="83"/>
      <c r="H619" s="86"/>
      <c r="I619" s="83"/>
      <c r="J619" s="83"/>
      <c r="K619" s="83"/>
      <c r="L619" s="87"/>
      <c r="M619" s="87"/>
      <c r="N619" s="87"/>
      <c r="O619" s="87"/>
      <c r="P619" s="87"/>
      <c r="Q619" s="87"/>
      <c r="R619" s="87"/>
      <c r="S619" s="83"/>
      <c r="T619" s="83"/>
      <c r="U619" s="88"/>
      <c r="V619" s="83"/>
      <c r="W619" s="87"/>
    </row>
    <row r="620" spans="1:23" ht="21" customHeight="1" x14ac:dyDescent="0.25">
      <c r="A620" s="83"/>
      <c r="B620" s="83"/>
      <c r="C620" s="85"/>
      <c r="D620" s="83"/>
      <c r="E620" s="83"/>
      <c r="F620" s="86"/>
      <c r="G620" s="83"/>
      <c r="H620" s="86"/>
      <c r="I620" s="83"/>
      <c r="J620" s="83"/>
      <c r="K620" s="83"/>
      <c r="L620" s="87"/>
      <c r="M620" s="87"/>
      <c r="N620" s="87"/>
      <c r="O620" s="87"/>
      <c r="P620" s="87"/>
      <c r="Q620" s="87"/>
      <c r="R620" s="87"/>
      <c r="S620" s="83"/>
      <c r="T620" s="83"/>
      <c r="U620" s="88"/>
      <c r="V620" s="83"/>
      <c r="W620" s="87"/>
    </row>
    <row r="621" spans="1:23" ht="21" customHeight="1" x14ac:dyDescent="0.25">
      <c r="A621" s="83"/>
      <c r="B621" s="83"/>
      <c r="C621" s="85"/>
      <c r="D621" s="83"/>
      <c r="E621" s="83"/>
      <c r="F621" s="86"/>
      <c r="G621" s="83"/>
      <c r="H621" s="86"/>
      <c r="I621" s="83"/>
      <c r="J621" s="83"/>
      <c r="K621" s="83"/>
      <c r="L621" s="87"/>
      <c r="M621" s="87"/>
      <c r="N621" s="87"/>
      <c r="O621" s="87"/>
      <c r="P621" s="87"/>
      <c r="Q621" s="87"/>
      <c r="R621" s="87"/>
      <c r="S621" s="83"/>
      <c r="T621" s="83"/>
      <c r="U621" s="88"/>
      <c r="V621" s="83"/>
      <c r="W621" s="87"/>
    </row>
    <row r="622" spans="1:23" ht="21" customHeight="1" x14ac:dyDescent="0.25">
      <c r="A622" s="83"/>
      <c r="B622" s="83"/>
      <c r="C622" s="85"/>
      <c r="D622" s="83"/>
      <c r="E622" s="83"/>
      <c r="F622" s="86"/>
      <c r="G622" s="83"/>
      <c r="H622" s="86"/>
      <c r="I622" s="83"/>
      <c r="J622" s="83"/>
      <c r="K622" s="83"/>
      <c r="L622" s="87"/>
      <c r="M622" s="87"/>
      <c r="N622" s="87"/>
      <c r="O622" s="87"/>
      <c r="P622" s="87"/>
      <c r="Q622" s="87"/>
      <c r="R622" s="87"/>
      <c r="S622" s="83"/>
      <c r="T622" s="83"/>
      <c r="U622" s="88"/>
      <c r="V622" s="83"/>
      <c r="W622" s="87"/>
    </row>
    <row r="623" spans="1:23" ht="21" customHeight="1" x14ac:dyDescent="0.25">
      <c r="A623" s="83"/>
      <c r="B623" s="83"/>
      <c r="C623" s="85"/>
      <c r="D623" s="83"/>
      <c r="E623" s="83"/>
      <c r="F623" s="86"/>
      <c r="G623" s="83"/>
      <c r="H623" s="86"/>
      <c r="I623" s="83"/>
      <c r="J623" s="83"/>
      <c r="K623" s="83"/>
      <c r="L623" s="87"/>
      <c r="M623" s="87"/>
      <c r="N623" s="87"/>
      <c r="O623" s="87"/>
      <c r="P623" s="87"/>
      <c r="Q623" s="87"/>
      <c r="R623" s="87"/>
      <c r="S623" s="83"/>
      <c r="T623" s="83"/>
      <c r="U623" s="88"/>
      <c r="V623" s="83"/>
      <c r="W623" s="87"/>
    </row>
    <row r="624" spans="1:23" ht="21" customHeight="1" x14ac:dyDescent="0.25">
      <c r="A624" s="83"/>
      <c r="B624" s="83"/>
      <c r="C624" s="85"/>
      <c r="D624" s="83"/>
      <c r="E624" s="83"/>
      <c r="F624" s="86"/>
      <c r="G624" s="83"/>
      <c r="H624" s="86"/>
      <c r="I624" s="83"/>
      <c r="J624" s="83"/>
      <c r="K624" s="83"/>
      <c r="L624" s="87"/>
      <c r="M624" s="87"/>
      <c r="N624" s="87"/>
      <c r="O624" s="87"/>
      <c r="P624" s="87"/>
      <c r="Q624" s="87"/>
      <c r="R624" s="87"/>
      <c r="S624" s="83"/>
      <c r="T624" s="83"/>
      <c r="U624" s="88"/>
      <c r="V624" s="83"/>
      <c r="W624" s="87"/>
    </row>
    <row r="625" spans="1:23" ht="21" customHeight="1" x14ac:dyDescent="0.25">
      <c r="A625" s="83"/>
      <c r="B625" s="83"/>
      <c r="C625" s="85"/>
      <c r="D625" s="83"/>
      <c r="E625" s="83"/>
      <c r="F625" s="86"/>
      <c r="G625" s="83"/>
      <c r="H625" s="86"/>
      <c r="I625" s="83"/>
      <c r="J625" s="83"/>
      <c r="K625" s="83"/>
      <c r="L625" s="87"/>
      <c r="M625" s="87"/>
      <c r="N625" s="87"/>
      <c r="O625" s="87"/>
      <c r="P625" s="87"/>
      <c r="Q625" s="87"/>
      <c r="R625" s="87"/>
      <c r="S625" s="83"/>
      <c r="T625" s="83"/>
      <c r="U625" s="88"/>
      <c r="V625" s="83"/>
      <c r="W625" s="87"/>
    </row>
    <row r="626" spans="1:23" ht="21" customHeight="1" x14ac:dyDescent="0.25">
      <c r="A626" s="83"/>
      <c r="B626" s="83"/>
      <c r="C626" s="85"/>
      <c r="D626" s="83"/>
      <c r="E626" s="83"/>
      <c r="F626" s="86"/>
      <c r="G626" s="83"/>
      <c r="H626" s="86"/>
      <c r="I626" s="83"/>
      <c r="J626" s="83"/>
      <c r="K626" s="83"/>
      <c r="L626" s="87"/>
      <c r="M626" s="87"/>
      <c r="N626" s="87"/>
      <c r="O626" s="87"/>
      <c r="P626" s="87"/>
      <c r="Q626" s="87"/>
      <c r="R626" s="87"/>
      <c r="S626" s="83"/>
      <c r="T626" s="83"/>
      <c r="U626" s="88"/>
      <c r="V626" s="83"/>
      <c r="W626" s="87"/>
    </row>
    <row r="627" spans="1:23" ht="21" customHeight="1" x14ac:dyDescent="0.25">
      <c r="A627" s="83"/>
      <c r="B627" s="83"/>
      <c r="C627" s="85"/>
      <c r="D627" s="83"/>
      <c r="E627" s="83"/>
      <c r="F627" s="86"/>
      <c r="G627" s="83"/>
      <c r="H627" s="86"/>
      <c r="I627" s="83"/>
      <c r="J627" s="83"/>
      <c r="K627" s="83"/>
      <c r="L627" s="87"/>
      <c r="M627" s="87"/>
      <c r="N627" s="87"/>
      <c r="O627" s="87"/>
      <c r="P627" s="87"/>
      <c r="Q627" s="87"/>
      <c r="R627" s="87"/>
      <c r="S627" s="83"/>
      <c r="T627" s="83"/>
      <c r="U627" s="88"/>
      <c r="V627" s="83"/>
      <c r="W627" s="87"/>
    </row>
    <row r="628" spans="1:23" ht="21" customHeight="1" x14ac:dyDescent="0.25">
      <c r="A628" s="83"/>
      <c r="B628" s="83"/>
      <c r="C628" s="85"/>
      <c r="D628" s="83"/>
      <c r="E628" s="83"/>
      <c r="F628" s="86"/>
      <c r="G628" s="83"/>
      <c r="H628" s="86"/>
      <c r="I628" s="83"/>
      <c r="J628" s="83"/>
      <c r="K628" s="83"/>
      <c r="L628" s="87"/>
      <c r="M628" s="87"/>
      <c r="N628" s="87"/>
      <c r="O628" s="87"/>
      <c r="P628" s="87"/>
      <c r="Q628" s="87"/>
      <c r="R628" s="87"/>
      <c r="S628" s="83"/>
      <c r="T628" s="83"/>
      <c r="U628" s="88"/>
      <c r="V628" s="83"/>
      <c r="W628" s="87"/>
    </row>
    <row r="629" spans="1:23" ht="21" customHeight="1" x14ac:dyDescent="0.25">
      <c r="A629" s="83"/>
      <c r="B629" s="83"/>
      <c r="C629" s="85"/>
      <c r="D629" s="83"/>
      <c r="E629" s="83"/>
      <c r="F629" s="86"/>
      <c r="G629" s="83"/>
      <c r="H629" s="86"/>
      <c r="I629" s="83"/>
      <c r="J629" s="83"/>
      <c r="K629" s="83"/>
      <c r="L629" s="87"/>
      <c r="M629" s="87"/>
      <c r="N629" s="87"/>
      <c r="O629" s="87"/>
      <c r="P629" s="87"/>
      <c r="Q629" s="87"/>
      <c r="R629" s="87"/>
      <c r="S629" s="83"/>
      <c r="T629" s="83"/>
      <c r="U629" s="88"/>
      <c r="V629" s="83"/>
      <c r="W629" s="87"/>
    </row>
    <row r="630" spans="1:23" ht="21" customHeight="1" x14ac:dyDescent="0.25">
      <c r="A630" s="83"/>
      <c r="B630" s="83"/>
      <c r="C630" s="85"/>
      <c r="D630" s="83"/>
      <c r="E630" s="83"/>
      <c r="F630" s="86"/>
      <c r="G630" s="83"/>
      <c r="H630" s="86"/>
      <c r="I630" s="83"/>
      <c r="J630" s="83"/>
      <c r="K630" s="83"/>
      <c r="L630" s="87"/>
      <c r="M630" s="87"/>
      <c r="N630" s="87"/>
      <c r="O630" s="87"/>
      <c r="P630" s="87"/>
      <c r="Q630" s="87"/>
      <c r="R630" s="87"/>
      <c r="S630" s="83"/>
      <c r="T630" s="83"/>
      <c r="U630" s="88"/>
      <c r="V630" s="83"/>
      <c r="W630" s="87"/>
    </row>
    <row r="631" spans="1:23" ht="21" customHeight="1" x14ac:dyDescent="0.25">
      <c r="A631" s="83"/>
      <c r="B631" s="83"/>
      <c r="C631" s="85"/>
      <c r="D631" s="83"/>
      <c r="E631" s="83"/>
      <c r="F631" s="86"/>
      <c r="G631" s="83"/>
      <c r="H631" s="86"/>
      <c r="I631" s="83"/>
      <c r="J631" s="83"/>
      <c r="K631" s="83"/>
      <c r="L631" s="87"/>
      <c r="M631" s="87"/>
      <c r="N631" s="87"/>
      <c r="O631" s="87"/>
      <c r="P631" s="87"/>
      <c r="Q631" s="87"/>
      <c r="R631" s="87"/>
      <c r="S631" s="83"/>
      <c r="T631" s="83"/>
      <c r="U631" s="88"/>
      <c r="V631" s="83"/>
      <c r="W631" s="87"/>
    </row>
    <row r="632" spans="1:23" ht="21" customHeight="1" x14ac:dyDescent="0.25">
      <c r="A632" s="83"/>
      <c r="B632" s="83"/>
      <c r="C632" s="85"/>
      <c r="D632" s="83"/>
      <c r="E632" s="83"/>
      <c r="F632" s="86"/>
      <c r="G632" s="83"/>
      <c r="H632" s="86"/>
      <c r="I632" s="83"/>
      <c r="J632" s="83"/>
      <c r="K632" s="83"/>
      <c r="L632" s="87"/>
      <c r="M632" s="87"/>
      <c r="N632" s="87"/>
      <c r="O632" s="87"/>
      <c r="P632" s="87"/>
      <c r="Q632" s="87"/>
      <c r="R632" s="87"/>
      <c r="S632" s="83"/>
      <c r="T632" s="83"/>
      <c r="U632" s="88"/>
      <c r="V632" s="83"/>
      <c r="W632" s="87"/>
    </row>
    <row r="633" spans="1:23" ht="21" customHeight="1" x14ac:dyDescent="0.25">
      <c r="A633" s="83"/>
      <c r="B633" s="83"/>
      <c r="C633" s="85"/>
      <c r="D633" s="83"/>
      <c r="E633" s="83"/>
      <c r="F633" s="86"/>
      <c r="G633" s="83"/>
      <c r="H633" s="86"/>
      <c r="I633" s="83"/>
      <c r="J633" s="83"/>
      <c r="K633" s="83"/>
      <c r="L633" s="87"/>
      <c r="M633" s="87"/>
      <c r="N633" s="87"/>
      <c r="O633" s="87"/>
      <c r="P633" s="87"/>
      <c r="Q633" s="87"/>
      <c r="R633" s="87"/>
      <c r="S633" s="83"/>
      <c r="T633" s="83"/>
      <c r="U633" s="88"/>
      <c r="V633" s="83"/>
      <c r="W633" s="87"/>
    </row>
    <row r="634" spans="1:23" ht="21" customHeight="1" x14ac:dyDescent="0.25">
      <c r="A634" s="83"/>
      <c r="B634" s="83"/>
      <c r="C634" s="85"/>
      <c r="D634" s="83"/>
      <c r="E634" s="83"/>
      <c r="F634" s="86"/>
      <c r="G634" s="83"/>
      <c r="H634" s="86"/>
      <c r="I634" s="83"/>
      <c r="J634" s="83"/>
      <c r="K634" s="83"/>
      <c r="L634" s="87"/>
      <c r="M634" s="87"/>
      <c r="N634" s="87"/>
      <c r="O634" s="87"/>
      <c r="P634" s="87"/>
      <c r="Q634" s="87"/>
      <c r="R634" s="87"/>
      <c r="S634" s="83"/>
      <c r="T634" s="83"/>
      <c r="U634" s="88"/>
      <c r="V634" s="83"/>
      <c r="W634" s="87"/>
    </row>
    <row r="635" spans="1:23" ht="21" customHeight="1" x14ac:dyDescent="0.25">
      <c r="A635" s="83"/>
      <c r="B635" s="83"/>
      <c r="C635" s="85"/>
      <c r="D635" s="83"/>
      <c r="E635" s="83"/>
      <c r="F635" s="86"/>
      <c r="G635" s="83"/>
      <c r="H635" s="86"/>
      <c r="I635" s="83"/>
      <c r="J635" s="83"/>
      <c r="K635" s="83"/>
      <c r="L635" s="87"/>
      <c r="M635" s="87"/>
      <c r="N635" s="87"/>
      <c r="O635" s="87"/>
      <c r="P635" s="87"/>
      <c r="Q635" s="87"/>
      <c r="R635" s="87"/>
      <c r="S635" s="83"/>
      <c r="T635" s="83"/>
      <c r="U635" s="88"/>
      <c r="V635" s="83"/>
      <c r="W635" s="87"/>
    </row>
    <row r="636" spans="1:23" ht="21" customHeight="1" x14ac:dyDescent="0.25">
      <c r="A636" s="83"/>
      <c r="B636" s="83"/>
      <c r="C636" s="85"/>
      <c r="D636" s="83"/>
      <c r="E636" s="83"/>
      <c r="F636" s="86"/>
      <c r="G636" s="83"/>
      <c r="H636" s="86"/>
      <c r="I636" s="83"/>
      <c r="J636" s="83"/>
      <c r="K636" s="83"/>
      <c r="L636" s="87"/>
      <c r="M636" s="87"/>
      <c r="N636" s="87"/>
      <c r="O636" s="87"/>
      <c r="P636" s="87"/>
      <c r="Q636" s="87"/>
      <c r="R636" s="87"/>
      <c r="S636" s="83"/>
      <c r="T636" s="83"/>
      <c r="U636" s="88"/>
      <c r="V636" s="83"/>
      <c r="W636" s="87"/>
    </row>
    <row r="637" spans="1:23" ht="21" customHeight="1" x14ac:dyDescent="0.25">
      <c r="A637" s="83"/>
      <c r="B637" s="83"/>
      <c r="C637" s="85"/>
      <c r="D637" s="83"/>
      <c r="E637" s="83"/>
      <c r="F637" s="86"/>
      <c r="G637" s="83"/>
      <c r="H637" s="86"/>
      <c r="I637" s="83"/>
      <c r="J637" s="83"/>
      <c r="K637" s="83"/>
      <c r="L637" s="87"/>
      <c r="M637" s="87"/>
      <c r="N637" s="87"/>
      <c r="O637" s="87"/>
      <c r="P637" s="87"/>
      <c r="Q637" s="87"/>
      <c r="R637" s="87"/>
      <c r="S637" s="83"/>
      <c r="T637" s="83"/>
      <c r="U637" s="88"/>
      <c r="V637" s="83"/>
      <c r="W637" s="87"/>
    </row>
    <row r="638" spans="1:23" ht="21" customHeight="1" x14ac:dyDescent="0.25">
      <c r="A638" s="83"/>
      <c r="B638" s="83"/>
      <c r="C638" s="85"/>
      <c r="D638" s="83"/>
      <c r="E638" s="83"/>
      <c r="F638" s="86"/>
      <c r="G638" s="83"/>
      <c r="H638" s="86"/>
      <c r="I638" s="83"/>
      <c r="J638" s="83"/>
      <c r="K638" s="83"/>
      <c r="L638" s="87"/>
      <c r="M638" s="87"/>
      <c r="N638" s="87"/>
      <c r="O638" s="87"/>
      <c r="P638" s="87"/>
      <c r="Q638" s="87"/>
      <c r="R638" s="87"/>
      <c r="S638" s="83"/>
      <c r="T638" s="83"/>
      <c r="U638" s="88"/>
      <c r="V638" s="83"/>
      <c r="W638" s="87"/>
    </row>
    <row r="639" spans="1:23" ht="21" customHeight="1" x14ac:dyDescent="0.25">
      <c r="A639" s="83"/>
      <c r="B639" s="83"/>
      <c r="C639" s="85"/>
      <c r="D639" s="83"/>
      <c r="E639" s="83"/>
      <c r="F639" s="86"/>
      <c r="G639" s="83"/>
      <c r="H639" s="86"/>
      <c r="I639" s="83"/>
      <c r="J639" s="83"/>
      <c r="K639" s="83"/>
      <c r="L639" s="87"/>
      <c r="M639" s="87"/>
      <c r="N639" s="87"/>
      <c r="O639" s="87"/>
      <c r="P639" s="87"/>
      <c r="Q639" s="87"/>
      <c r="R639" s="87"/>
      <c r="S639" s="83"/>
      <c r="T639" s="83"/>
      <c r="U639" s="88"/>
      <c r="V639" s="83"/>
      <c r="W639" s="87"/>
    </row>
    <row r="640" spans="1:23" ht="21" customHeight="1" x14ac:dyDescent="0.25">
      <c r="A640" s="83"/>
      <c r="B640" s="83"/>
      <c r="C640" s="85"/>
      <c r="D640" s="83"/>
      <c r="E640" s="83"/>
      <c r="F640" s="86"/>
      <c r="G640" s="83"/>
      <c r="H640" s="86"/>
      <c r="I640" s="83"/>
      <c r="J640" s="83"/>
      <c r="K640" s="83"/>
      <c r="L640" s="87"/>
      <c r="M640" s="87"/>
      <c r="N640" s="87"/>
      <c r="O640" s="87"/>
      <c r="P640" s="87"/>
      <c r="Q640" s="87"/>
      <c r="R640" s="87"/>
      <c r="S640" s="83"/>
      <c r="T640" s="83"/>
      <c r="U640" s="88"/>
      <c r="V640" s="83"/>
      <c r="W640" s="87"/>
    </row>
    <row r="641" spans="1:23" ht="21" customHeight="1" x14ac:dyDescent="0.25">
      <c r="A641" s="83"/>
      <c r="B641" s="83"/>
      <c r="C641" s="85"/>
      <c r="D641" s="83"/>
      <c r="E641" s="83"/>
      <c r="F641" s="86"/>
      <c r="G641" s="83"/>
      <c r="H641" s="86"/>
      <c r="I641" s="83"/>
      <c r="J641" s="83"/>
      <c r="K641" s="83"/>
      <c r="L641" s="87"/>
      <c r="M641" s="87"/>
      <c r="N641" s="87"/>
      <c r="O641" s="87"/>
      <c r="P641" s="87"/>
      <c r="Q641" s="87"/>
      <c r="R641" s="87"/>
      <c r="S641" s="83"/>
      <c r="T641" s="83"/>
      <c r="U641" s="88"/>
      <c r="V641" s="83"/>
      <c r="W641" s="87"/>
    </row>
    <row r="642" spans="1:23" ht="21" customHeight="1" x14ac:dyDescent="0.25">
      <c r="A642" s="83"/>
      <c r="B642" s="83"/>
      <c r="C642" s="85"/>
      <c r="D642" s="83"/>
      <c r="E642" s="83"/>
      <c r="F642" s="86"/>
      <c r="G642" s="83"/>
      <c r="H642" s="86"/>
      <c r="I642" s="83"/>
      <c r="J642" s="83"/>
      <c r="K642" s="83"/>
      <c r="L642" s="87"/>
      <c r="M642" s="87"/>
      <c r="N642" s="87"/>
      <c r="O642" s="87"/>
      <c r="P642" s="87"/>
      <c r="Q642" s="87"/>
      <c r="R642" s="87"/>
      <c r="S642" s="83"/>
      <c r="T642" s="83"/>
      <c r="U642" s="88"/>
      <c r="V642" s="83"/>
      <c r="W642" s="87"/>
    </row>
    <row r="643" spans="1:23" ht="21" customHeight="1" x14ac:dyDescent="0.25">
      <c r="A643" s="83"/>
      <c r="B643" s="83"/>
      <c r="C643" s="85"/>
      <c r="D643" s="83"/>
      <c r="E643" s="83"/>
      <c r="F643" s="86"/>
      <c r="G643" s="83"/>
      <c r="H643" s="86"/>
      <c r="I643" s="83"/>
      <c r="J643" s="83"/>
      <c r="K643" s="83"/>
      <c r="L643" s="87"/>
      <c r="M643" s="87"/>
      <c r="N643" s="87"/>
      <c r="O643" s="87"/>
      <c r="P643" s="87"/>
      <c r="Q643" s="87"/>
      <c r="R643" s="87"/>
      <c r="S643" s="83"/>
      <c r="T643" s="83"/>
      <c r="U643" s="88"/>
      <c r="V643" s="83"/>
      <c r="W643" s="87"/>
    </row>
    <row r="644" spans="1:23" ht="21" customHeight="1" x14ac:dyDescent="0.25">
      <c r="A644" s="83"/>
      <c r="B644" s="83"/>
      <c r="C644" s="85"/>
      <c r="D644" s="83"/>
      <c r="E644" s="83"/>
      <c r="F644" s="86"/>
      <c r="G644" s="83"/>
      <c r="H644" s="86"/>
      <c r="I644" s="83"/>
      <c r="J644" s="83"/>
      <c r="K644" s="83"/>
      <c r="L644" s="87"/>
      <c r="M644" s="87"/>
      <c r="N644" s="87"/>
      <c r="O644" s="87"/>
      <c r="P644" s="87"/>
      <c r="Q644" s="87"/>
      <c r="R644" s="87"/>
      <c r="S644" s="83"/>
      <c r="T644" s="83"/>
      <c r="U644" s="88"/>
      <c r="V644" s="83"/>
      <c r="W644" s="87"/>
    </row>
    <row r="645" spans="1:23" ht="21" customHeight="1" x14ac:dyDescent="0.25">
      <c r="A645" s="83"/>
      <c r="B645" s="83"/>
      <c r="C645" s="85"/>
      <c r="D645" s="83"/>
      <c r="E645" s="83"/>
      <c r="F645" s="86"/>
      <c r="G645" s="83"/>
      <c r="H645" s="86"/>
      <c r="I645" s="83"/>
      <c r="J645" s="83"/>
      <c r="K645" s="83"/>
      <c r="L645" s="87"/>
      <c r="M645" s="87"/>
      <c r="N645" s="87"/>
      <c r="O645" s="87"/>
      <c r="P645" s="87"/>
      <c r="Q645" s="87"/>
      <c r="R645" s="87"/>
      <c r="S645" s="83"/>
      <c r="T645" s="83"/>
      <c r="U645" s="88"/>
      <c r="V645" s="83"/>
      <c r="W645" s="87"/>
    </row>
    <row r="646" spans="1:23" ht="21" customHeight="1" x14ac:dyDescent="0.25">
      <c r="A646" s="83"/>
      <c r="B646" s="83"/>
      <c r="C646" s="85"/>
      <c r="D646" s="83"/>
      <c r="E646" s="83"/>
      <c r="F646" s="86"/>
      <c r="G646" s="83"/>
      <c r="H646" s="86"/>
      <c r="I646" s="83"/>
      <c r="J646" s="83"/>
      <c r="K646" s="83"/>
      <c r="L646" s="87"/>
      <c r="M646" s="87"/>
      <c r="N646" s="87"/>
      <c r="O646" s="87"/>
      <c r="P646" s="87"/>
      <c r="Q646" s="87"/>
      <c r="R646" s="87"/>
      <c r="S646" s="83"/>
      <c r="T646" s="83"/>
      <c r="U646" s="88"/>
      <c r="V646" s="83"/>
      <c r="W646" s="87"/>
    </row>
    <row r="647" spans="1:23" ht="21" customHeight="1" x14ac:dyDescent="0.25">
      <c r="A647" s="83"/>
      <c r="B647" s="83"/>
      <c r="C647" s="85"/>
      <c r="D647" s="83"/>
      <c r="E647" s="83"/>
      <c r="F647" s="86"/>
      <c r="G647" s="83"/>
      <c r="H647" s="86"/>
      <c r="I647" s="83"/>
      <c r="J647" s="83"/>
      <c r="K647" s="83"/>
      <c r="L647" s="87"/>
      <c r="M647" s="87"/>
      <c r="N647" s="87"/>
      <c r="O647" s="87"/>
      <c r="P647" s="87"/>
      <c r="Q647" s="87"/>
      <c r="R647" s="87"/>
      <c r="S647" s="83"/>
      <c r="T647" s="83"/>
      <c r="U647" s="88"/>
      <c r="V647" s="83"/>
      <c r="W647" s="87"/>
    </row>
    <row r="648" spans="1:23" ht="21" customHeight="1" x14ac:dyDescent="0.25"/>
    <row r="649" spans="1:23" ht="21" customHeight="1" x14ac:dyDescent="0.25"/>
  </sheetData>
  <mergeCells count="55">
    <mergeCell ref="D8:D10"/>
    <mergeCell ref="E8:E10"/>
    <mergeCell ref="F8:F10"/>
    <mergeCell ref="G8:G10"/>
    <mergeCell ref="H8:H10"/>
    <mergeCell ref="A1:W1"/>
    <mergeCell ref="A2:W2"/>
    <mergeCell ref="A3:W3"/>
    <mergeCell ref="A4:W4"/>
    <mergeCell ref="A5:W5"/>
    <mergeCell ref="I8:I10"/>
    <mergeCell ref="J8:J10"/>
    <mergeCell ref="K8:K10"/>
    <mergeCell ref="L8:R8"/>
    <mergeCell ref="S8:S10"/>
    <mergeCell ref="U8:U10"/>
    <mergeCell ref="V8:V10"/>
    <mergeCell ref="W8:W10"/>
    <mergeCell ref="L9:L10"/>
    <mergeCell ref="M9:M10"/>
    <mergeCell ref="N9:N10"/>
    <mergeCell ref="O9:O10"/>
    <mergeCell ref="P9:P10"/>
    <mergeCell ref="R9:R10"/>
    <mergeCell ref="T8:T10"/>
    <mergeCell ref="A26:I26"/>
    <mergeCell ref="J26:W26"/>
    <mergeCell ref="V12:W12"/>
    <mergeCell ref="V13:W13"/>
    <mergeCell ref="V14:W14"/>
    <mergeCell ref="V15:W15"/>
    <mergeCell ref="V16:W16"/>
    <mergeCell ref="V17:W17"/>
    <mergeCell ref="T30:W30"/>
    <mergeCell ref="V18:W18"/>
    <mergeCell ref="V19:W19"/>
    <mergeCell ref="V20:W20"/>
    <mergeCell ref="V21:W21"/>
    <mergeCell ref="A27:I27"/>
    <mergeCell ref="J27:W27"/>
    <mergeCell ref="A28:I28"/>
    <mergeCell ref="J28:W28"/>
    <mergeCell ref="T29:W29"/>
    <mergeCell ref="T31:W31"/>
    <mergeCell ref="T32:W32"/>
    <mergeCell ref="B33:E33"/>
    <mergeCell ref="J33:K33"/>
    <mergeCell ref="R33:S33"/>
    <mergeCell ref="T33:W33"/>
    <mergeCell ref="B34:E34"/>
    <mergeCell ref="J34:K34"/>
    <mergeCell ref="T34:W34"/>
    <mergeCell ref="B35:E35"/>
    <mergeCell ref="J35:K35"/>
    <mergeCell ref="T35:W35"/>
  </mergeCells>
  <printOptions horizontalCentered="1"/>
  <pageMargins left="0" right="0" top="0" bottom="0" header="0" footer="0"/>
  <pageSetup paperSize="119" scale="85" orientation="landscape" r:id="rId1"/>
  <headerFooter>
    <oddFooter>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57"/>
  <sheetViews>
    <sheetView zoomScaleSheetLayoutView="100" zoomScalePageLayoutView="81" workbookViewId="0">
      <selection activeCell="K14" sqref="K14"/>
    </sheetView>
  </sheetViews>
  <sheetFormatPr defaultRowHeight="12.75" x14ac:dyDescent="0.2"/>
  <cols>
    <col min="1" max="1" width="7.42578125" style="2" customWidth="1"/>
    <col min="2" max="2" width="5.140625" style="2" customWidth="1"/>
    <col min="3" max="3" width="5.85546875" style="2" customWidth="1"/>
    <col min="4" max="4" width="7.42578125" style="2" customWidth="1"/>
    <col min="5" max="5" width="3.42578125" style="2" customWidth="1"/>
    <col min="6" max="6" width="5.85546875" style="2" customWidth="1"/>
    <col min="7" max="7" width="7.7109375" style="2" customWidth="1"/>
    <col min="8" max="8" width="13.28515625" style="2" customWidth="1"/>
    <col min="9" max="9" width="8.28515625" style="2" customWidth="1"/>
    <col min="10" max="10" width="12.28515625" style="2" customWidth="1"/>
    <col min="11" max="11" width="18" style="2" customWidth="1"/>
    <col min="12" max="12" width="12" style="2" customWidth="1"/>
    <col min="13" max="13" width="12.5703125" style="2" customWidth="1"/>
    <col min="14" max="15" width="9.140625" style="2"/>
    <col min="16" max="16" width="20.28515625" style="2" customWidth="1"/>
    <col min="17" max="16384" width="9.140625" style="2"/>
  </cols>
  <sheetData>
    <row r="1" spans="1:1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64" t="s">
        <v>0</v>
      </c>
      <c r="M1" s="364"/>
    </row>
    <row r="2" spans="1:16" ht="15.7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65"/>
      <c r="M2" s="365"/>
    </row>
    <row r="3" spans="1:16" ht="25.5" customHeight="1" x14ac:dyDescent="0.25">
      <c r="A3" s="366" t="s">
        <v>1</v>
      </c>
      <c r="B3" s="367"/>
      <c r="C3" s="367"/>
      <c r="D3" s="367"/>
      <c r="E3" s="367"/>
      <c r="F3" s="367"/>
      <c r="G3" s="367"/>
      <c r="H3" s="367"/>
      <c r="I3" s="367"/>
      <c r="J3" s="368"/>
      <c r="K3" s="369" t="s">
        <v>2</v>
      </c>
      <c r="L3" s="370"/>
      <c r="M3" s="371"/>
    </row>
    <row r="4" spans="1:16" ht="25.5" customHeight="1" x14ac:dyDescent="0.25">
      <c r="A4" s="372" t="s">
        <v>3</v>
      </c>
      <c r="B4" s="373"/>
      <c r="C4" s="373"/>
      <c r="D4" s="373"/>
      <c r="E4" s="373"/>
      <c r="F4" s="373"/>
      <c r="G4" s="373"/>
      <c r="H4" s="373"/>
      <c r="I4" s="373"/>
      <c r="J4" s="374"/>
      <c r="K4" s="271" t="s">
        <v>4</v>
      </c>
      <c r="L4" s="272"/>
      <c r="M4" s="375"/>
    </row>
    <row r="5" spans="1:16" ht="25.5" customHeight="1" thickBot="1" x14ac:dyDescent="0.25">
      <c r="A5" s="346" t="s">
        <v>5</v>
      </c>
      <c r="B5" s="347"/>
      <c r="C5" s="347"/>
      <c r="D5" s="347"/>
      <c r="E5" s="347"/>
      <c r="F5" s="347"/>
      <c r="G5" s="347"/>
      <c r="H5" s="347"/>
      <c r="I5" s="347"/>
      <c r="J5" s="348"/>
      <c r="K5" s="349" t="s">
        <v>6</v>
      </c>
      <c r="L5" s="350"/>
      <c r="M5" s="351"/>
    </row>
    <row r="6" spans="1:16" ht="12.75" customHeight="1" x14ac:dyDescent="0.2">
      <c r="A6" s="331" t="s">
        <v>7</v>
      </c>
      <c r="B6" s="332"/>
      <c r="C6" s="312"/>
      <c r="D6" s="355" t="s">
        <v>8</v>
      </c>
      <c r="E6" s="356"/>
      <c r="F6" s="356"/>
      <c r="G6" s="356"/>
      <c r="H6" s="356"/>
      <c r="I6" s="356"/>
      <c r="J6" s="356"/>
      <c r="K6" s="356"/>
      <c r="L6" s="356"/>
      <c r="M6" s="357"/>
    </row>
    <row r="7" spans="1:16" ht="12.75" customHeight="1" x14ac:dyDescent="0.2">
      <c r="A7" s="352"/>
      <c r="B7" s="353"/>
      <c r="C7" s="354"/>
      <c r="D7" s="358"/>
      <c r="E7" s="359"/>
      <c r="F7" s="359"/>
      <c r="G7" s="359"/>
      <c r="H7" s="359"/>
      <c r="I7" s="359"/>
      <c r="J7" s="359"/>
      <c r="K7" s="359"/>
      <c r="L7" s="359"/>
      <c r="M7" s="360"/>
    </row>
    <row r="8" spans="1:16" ht="12.75" customHeight="1" x14ac:dyDescent="0.2">
      <c r="A8" s="320" t="s">
        <v>9</v>
      </c>
      <c r="B8" s="321"/>
      <c r="C8" s="322"/>
      <c r="D8" s="325" t="s">
        <v>10</v>
      </c>
      <c r="E8" s="326"/>
      <c r="F8" s="326"/>
      <c r="G8" s="326"/>
      <c r="H8" s="326"/>
      <c r="I8" s="326"/>
      <c r="J8" s="326"/>
      <c r="K8" s="326"/>
      <c r="L8" s="326"/>
      <c r="M8" s="327"/>
    </row>
    <row r="9" spans="1:16" ht="12.75" customHeight="1" x14ac:dyDescent="0.2">
      <c r="A9" s="352"/>
      <c r="B9" s="353"/>
      <c r="C9" s="354"/>
      <c r="D9" s="361"/>
      <c r="E9" s="362"/>
      <c r="F9" s="362"/>
      <c r="G9" s="362"/>
      <c r="H9" s="362"/>
      <c r="I9" s="362"/>
      <c r="J9" s="362"/>
      <c r="K9" s="362"/>
      <c r="L9" s="362"/>
      <c r="M9" s="363"/>
    </row>
    <row r="10" spans="1:16" ht="12.75" customHeight="1" x14ac:dyDescent="0.2">
      <c r="A10" s="320" t="s">
        <v>11</v>
      </c>
      <c r="B10" s="321"/>
      <c r="C10" s="322"/>
      <c r="D10" s="325" t="s">
        <v>12</v>
      </c>
      <c r="E10" s="326"/>
      <c r="F10" s="326"/>
      <c r="G10" s="326"/>
      <c r="H10" s="326"/>
      <c r="I10" s="326"/>
      <c r="J10" s="326"/>
      <c r="K10" s="326"/>
      <c r="L10" s="326"/>
      <c r="M10" s="327"/>
    </row>
    <row r="11" spans="1:16" ht="13.5" customHeight="1" thickBot="1" x14ac:dyDescent="0.25">
      <c r="A11" s="323"/>
      <c r="B11" s="257"/>
      <c r="C11" s="324"/>
      <c r="D11" s="328"/>
      <c r="E11" s="329"/>
      <c r="F11" s="329"/>
      <c r="G11" s="329"/>
      <c r="H11" s="329"/>
      <c r="I11" s="329"/>
      <c r="J11" s="329"/>
      <c r="K11" s="329"/>
      <c r="L11" s="329"/>
      <c r="M11" s="330"/>
    </row>
    <row r="12" spans="1:16" ht="12.75" customHeight="1" x14ac:dyDescent="0.2">
      <c r="A12" s="331" t="s">
        <v>13</v>
      </c>
      <c r="B12" s="332"/>
      <c r="C12" s="312"/>
      <c r="D12" s="333" t="s">
        <v>14</v>
      </c>
      <c r="E12" s="334"/>
      <c r="F12" s="334"/>
      <c r="G12" s="334"/>
      <c r="H12" s="335"/>
      <c r="I12" s="339" t="s">
        <v>15</v>
      </c>
      <c r="J12" s="340"/>
      <c r="K12" s="343" t="s">
        <v>16</v>
      </c>
      <c r="L12" s="333" t="s">
        <v>17</v>
      </c>
      <c r="M12" s="345"/>
    </row>
    <row r="13" spans="1:16" ht="18.600000000000001" customHeight="1" thickBot="1" x14ac:dyDescent="0.25">
      <c r="A13" s="323"/>
      <c r="B13" s="257"/>
      <c r="C13" s="324"/>
      <c r="D13" s="336"/>
      <c r="E13" s="337"/>
      <c r="F13" s="337"/>
      <c r="G13" s="337"/>
      <c r="H13" s="338"/>
      <c r="I13" s="341"/>
      <c r="J13" s="342"/>
      <c r="K13" s="344"/>
      <c r="L13" s="256"/>
      <c r="M13" s="258"/>
      <c r="P13" s="3" t="s">
        <v>18</v>
      </c>
    </row>
    <row r="14" spans="1:16" ht="75.75" customHeight="1" x14ac:dyDescent="0.25">
      <c r="A14" s="300"/>
      <c r="B14" s="301"/>
      <c r="C14" s="302"/>
      <c r="D14" s="308" t="s">
        <v>19</v>
      </c>
      <c r="E14" s="309"/>
      <c r="F14" s="309"/>
      <c r="G14" s="309"/>
      <c r="H14" s="310"/>
      <c r="I14" s="311"/>
      <c r="J14" s="312"/>
      <c r="K14" s="4"/>
      <c r="L14" s="313">
        <v>180000</v>
      </c>
      <c r="M14" s="314"/>
      <c r="O14" s="303" t="s">
        <v>20</v>
      </c>
      <c r="P14" s="302"/>
    </row>
    <row r="15" spans="1:16" ht="17.25" customHeight="1" x14ac:dyDescent="0.3">
      <c r="A15" s="300"/>
      <c r="B15" s="301"/>
      <c r="C15" s="302"/>
      <c r="D15" s="315"/>
      <c r="E15" s="316"/>
      <c r="F15" s="316"/>
      <c r="G15" s="316"/>
      <c r="H15" s="317"/>
      <c r="I15" s="304"/>
      <c r="J15" s="305"/>
      <c r="K15" s="5"/>
      <c r="L15" s="318"/>
      <c r="M15" s="319"/>
    </row>
    <row r="16" spans="1:16" ht="12.75" hidden="1" customHeight="1" x14ac:dyDescent="0.3">
      <c r="A16" s="6"/>
      <c r="B16" s="7"/>
      <c r="C16" s="8"/>
      <c r="D16" s="9"/>
      <c r="E16" s="7"/>
      <c r="F16" s="7"/>
      <c r="G16" s="7"/>
      <c r="H16" s="8"/>
      <c r="I16" s="10"/>
      <c r="J16" s="11"/>
      <c r="K16" s="12"/>
      <c r="L16" s="13"/>
      <c r="M16" s="14"/>
    </row>
    <row r="17" spans="1:16" ht="12.75" hidden="1" customHeight="1" x14ac:dyDescent="0.3">
      <c r="A17" s="6"/>
      <c r="B17" s="7"/>
      <c r="C17" s="8"/>
      <c r="D17" s="9"/>
      <c r="E17" s="7"/>
      <c r="F17" s="7"/>
      <c r="G17" s="7"/>
      <c r="H17" s="8"/>
      <c r="I17" s="10"/>
      <c r="J17" s="11"/>
      <c r="K17" s="12"/>
      <c r="L17" s="13"/>
      <c r="M17" s="14"/>
    </row>
    <row r="18" spans="1:16" ht="12.75" hidden="1" customHeight="1" x14ac:dyDescent="0.3">
      <c r="A18" s="6"/>
      <c r="B18" s="7"/>
      <c r="C18" s="8"/>
      <c r="D18" s="9"/>
      <c r="E18" s="7"/>
      <c r="F18" s="7"/>
      <c r="G18" s="7"/>
      <c r="H18" s="8"/>
      <c r="I18" s="10"/>
      <c r="J18" s="11"/>
      <c r="K18" s="12"/>
      <c r="L18" s="13"/>
      <c r="M18" s="14"/>
    </row>
    <row r="19" spans="1:16" ht="12.75" customHeight="1" x14ac:dyDescent="0.3">
      <c r="A19" s="300"/>
      <c r="B19" s="301"/>
      <c r="C19" s="302"/>
      <c r="D19" s="303"/>
      <c r="E19" s="301"/>
      <c r="F19" s="301"/>
      <c r="G19" s="301"/>
      <c r="H19" s="302"/>
      <c r="I19" s="304"/>
      <c r="J19" s="305"/>
      <c r="K19" s="12"/>
      <c r="L19" s="306"/>
      <c r="M19" s="307"/>
      <c r="P19" s="15">
        <f>SUM(L14)</f>
        <v>180000</v>
      </c>
    </row>
    <row r="20" spans="1:16" ht="12.75" customHeight="1" x14ac:dyDescent="0.3">
      <c r="A20" s="300"/>
      <c r="B20" s="301"/>
      <c r="C20" s="302"/>
      <c r="D20" s="303"/>
      <c r="E20" s="301"/>
      <c r="F20" s="301"/>
      <c r="G20" s="301"/>
      <c r="H20" s="302"/>
      <c r="I20" s="304"/>
      <c r="J20" s="305"/>
      <c r="K20" s="12"/>
      <c r="L20" s="306"/>
      <c r="M20" s="307"/>
    </row>
    <row r="21" spans="1:16" ht="12.75" customHeight="1" x14ac:dyDescent="0.3">
      <c r="A21" s="300"/>
      <c r="B21" s="301"/>
      <c r="C21" s="302"/>
      <c r="D21" s="303"/>
      <c r="E21" s="301"/>
      <c r="F21" s="301"/>
      <c r="G21" s="301"/>
      <c r="H21" s="302"/>
      <c r="I21" s="304"/>
      <c r="J21" s="305"/>
      <c r="K21" s="12"/>
      <c r="L21" s="306"/>
      <c r="M21" s="307"/>
    </row>
    <row r="22" spans="1:16" ht="12.75" customHeight="1" x14ac:dyDescent="0.3">
      <c r="A22" s="300"/>
      <c r="B22" s="301"/>
      <c r="C22" s="302"/>
      <c r="D22" s="303"/>
      <c r="E22" s="301"/>
      <c r="F22" s="301"/>
      <c r="G22" s="301"/>
      <c r="H22" s="302"/>
      <c r="I22" s="304"/>
      <c r="J22" s="305"/>
      <c r="K22" s="12"/>
      <c r="L22" s="306"/>
      <c r="M22" s="307"/>
    </row>
    <row r="23" spans="1:16" ht="12.75" customHeight="1" x14ac:dyDescent="0.3">
      <c r="A23" s="300"/>
      <c r="B23" s="301"/>
      <c r="C23" s="302"/>
      <c r="D23" s="303"/>
      <c r="E23" s="301"/>
      <c r="F23" s="301"/>
      <c r="G23" s="301"/>
      <c r="H23" s="302"/>
      <c r="I23" s="304"/>
      <c r="J23" s="305"/>
      <c r="K23" s="12"/>
      <c r="L23" s="306"/>
      <c r="M23" s="307"/>
    </row>
    <row r="24" spans="1:16" ht="12.75" customHeight="1" x14ac:dyDescent="0.3">
      <c r="A24" s="300"/>
      <c r="B24" s="301"/>
      <c r="C24" s="302"/>
      <c r="D24" s="303"/>
      <c r="E24" s="301"/>
      <c r="F24" s="301"/>
      <c r="G24" s="301"/>
      <c r="H24" s="302"/>
      <c r="I24" s="304"/>
      <c r="J24" s="305"/>
      <c r="K24" s="12"/>
      <c r="L24" s="306"/>
      <c r="M24" s="307"/>
    </row>
    <row r="25" spans="1:16" ht="12.75" customHeight="1" x14ac:dyDescent="0.3">
      <c r="A25" s="300"/>
      <c r="B25" s="301"/>
      <c r="C25" s="302"/>
      <c r="D25" s="303"/>
      <c r="E25" s="301"/>
      <c r="F25" s="301"/>
      <c r="G25" s="301"/>
      <c r="H25" s="302"/>
      <c r="I25" s="304"/>
      <c r="J25" s="305"/>
      <c r="K25" s="5"/>
      <c r="L25" s="306"/>
      <c r="M25" s="307"/>
    </row>
    <row r="26" spans="1:16" ht="15.75" customHeight="1" x14ac:dyDescent="0.3">
      <c r="A26" s="300"/>
      <c r="B26" s="301"/>
      <c r="C26" s="302"/>
      <c r="D26" s="303"/>
      <c r="E26" s="301"/>
      <c r="F26" s="301"/>
      <c r="G26" s="301"/>
      <c r="H26" s="302"/>
      <c r="I26" s="304"/>
      <c r="J26" s="305"/>
      <c r="K26" s="5"/>
      <c r="L26" s="306"/>
      <c r="M26" s="307"/>
    </row>
    <row r="27" spans="1:16" ht="15.75" customHeight="1" x14ac:dyDescent="0.3">
      <c r="A27" s="300"/>
      <c r="B27" s="301"/>
      <c r="C27" s="302"/>
      <c r="D27" s="303"/>
      <c r="E27" s="301"/>
      <c r="F27" s="301"/>
      <c r="G27" s="301"/>
      <c r="H27" s="302"/>
      <c r="I27" s="304"/>
      <c r="J27" s="305"/>
      <c r="K27" s="5"/>
      <c r="L27" s="306"/>
      <c r="M27" s="307"/>
    </row>
    <row r="28" spans="1:16" ht="16.5" x14ac:dyDescent="0.3">
      <c r="A28" s="300"/>
      <c r="B28" s="301"/>
      <c r="C28" s="302"/>
      <c r="D28" s="303"/>
      <c r="E28" s="301"/>
      <c r="F28" s="301"/>
      <c r="G28" s="301"/>
      <c r="H28" s="302"/>
      <c r="I28" s="304"/>
      <c r="J28" s="305"/>
      <c r="K28" s="5"/>
      <c r="L28" s="306"/>
      <c r="M28" s="307"/>
    </row>
    <row r="29" spans="1:16" ht="16.5" x14ac:dyDescent="0.3">
      <c r="A29" s="300"/>
      <c r="B29" s="301"/>
      <c r="C29" s="302"/>
      <c r="D29" s="303"/>
      <c r="E29" s="301"/>
      <c r="F29" s="301"/>
      <c r="G29" s="301"/>
      <c r="H29" s="302"/>
      <c r="I29" s="304"/>
      <c r="J29" s="305"/>
      <c r="K29" s="5"/>
      <c r="L29" s="306"/>
      <c r="M29" s="307"/>
    </row>
    <row r="30" spans="1:16" ht="16.5" x14ac:dyDescent="0.3">
      <c r="A30" s="300"/>
      <c r="B30" s="301"/>
      <c r="C30" s="302"/>
      <c r="D30" s="303"/>
      <c r="E30" s="301"/>
      <c r="F30" s="301"/>
      <c r="G30" s="301"/>
      <c r="H30" s="302"/>
      <c r="I30" s="304"/>
      <c r="J30" s="305"/>
      <c r="K30" s="5"/>
      <c r="L30" s="306"/>
      <c r="M30" s="307"/>
    </row>
    <row r="31" spans="1:16" ht="16.5" customHeight="1" thickBot="1" x14ac:dyDescent="0.35">
      <c r="A31" s="283"/>
      <c r="B31" s="284"/>
      <c r="C31" s="285"/>
      <c r="D31" s="286" t="s">
        <v>21</v>
      </c>
      <c r="E31" s="287"/>
      <c r="F31" s="287"/>
      <c r="G31" s="287"/>
      <c r="H31" s="288"/>
      <c r="I31" s="289"/>
      <c r="J31" s="290"/>
      <c r="K31" s="16"/>
      <c r="L31" s="291">
        <f>SUM(L14)</f>
        <v>180000</v>
      </c>
      <c r="M31" s="292"/>
    </row>
    <row r="32" spans="1:16" ht="15" x14ac:dyDescent="0.25">
      <c r="A32" s="293" t="s">
        <v>22</v>
      </c>
      <c r="B32" s="17"/>
      <c r="C32" s="18"/>
      <c r="D32" s="273" t="s">
        <v>23</v>
      </c>
      <c r="E32" s="295"/>
      <c r="F32" s="295"/>
      <c r="G32" s="295"/>
      <c r="H32" s="296"/>
      <c r="I32" s="297" t="s">
        <v>24</v>
      </c>
      <c r="J32" s="19"/>
      <c r="K32" s="18"/>
      <c r="L32" s="18"/>
      <c r="M32" s="20"/>
    </row>
    <row r="33" spans="1:13" ht="14.25" customHeight="1" x14ac:dyDescent="0.25">
      <c r="A33" s="294"/>
      <c r="B33" s="298" t="s">
        <v>25</v>
      </c>
      <c r="C33" s="299"/>
      <c r="D33" s="295"/>
      <c r="E33" s="295"/>
      <c r="F33" s="295"/>
      <c r="G33" s="295"/>
      <c r="H33" s="296"/>
      <c r="I33" s="297"/>
      <c r="J33" s="21" t="s">
        <v>26</v>
      </c>
      <c r="K33" s="1"/>
      <c r="L33" s="18"/>
      <c r="M33" s="20"/>
    </row>
    <row r="34" spans="1:13" ht="15" x14ac:dyDescent="0.25">
      <c r="A34" s="22"/>
      <c r="B34" s="275" t="s">
        <v>27</v>
      </c>
      <c r="C34" s="275"/>
      <c r="D34" s="275"/>
      <c r="E34" s="275"/>
      <c r="F34" s="275"/>
      <c r="G34" s="275"/>
      <c r="H34" s="276"/>
      <c r="I34" s="23"/>
      <c r="J34" s="18" t="s">
        <v>28</v>
      </c>
      <c r="K34" s="1"/>
      <c r="L34" s="18"/>
      <c r="M34" s="20"/>
    </row>
    <row r="35" spans="1:13" ht="15" x14ac:dyDescent="0.25">
      <c r="A35" s="277"/>
      <c r="B35" s="18" t="s">
        <v>29</v>
      </c>
      <c r="C35" s="18"/>
      <c r="D35" s="18"/>
      <c r="E35" s="18"/>
      <c r="F35" s="18"/>
      <c r="G35" s="18"/>
      <c r="H35" s="20"/>
      <c r="I35" s="18"/>
      <c r="J35" s="18" t="s">
        <v>30</v>
      </c>
      <c r="K35" s="1"/>
      <c r="L35" s="18"/>
      <c r="M35" s="20"/>
    </row>
    <row r="36" spans="1:13" ht="12.75" customHeight="1" x14ac:dyDescent="0.25">
      <c r="A36" s="277"/>
      <c r="B36" s="18"/>
      <c r="C36" s="18"/>
      <c r="D36" s="18"/>
      <c r="E36" s="18"/>
      <c r="F36" s="18"/>
      <c r="G36" s="18"/>
      <c r="H36" s="20"/>
      <c r="I36" s="24"/>
      <c r="J36" s="24"/>
      <c r="K36" s="18"/>
      <c r="L36" s="18"/>
      <c r="M36" s="20"/>
    </row>
    <row r="37" spans="1:13" ht="12.75" customHeight="1" x14ac:dyDescent="0.25">
      <c r="A37" s="25"/>
      <c r="B37" s="26"/>
      <c r="C37" s="26"/>
      <c r="D37" s="26"/>
      <c r="E37" s="26"/>
      <c r="F37" s="26"/>
      <c r="G37" s="18"/>
      <c r="H37" s="20"/>
      <c r="I37" s="18"/>
      <c r="J37" s="18"/>
      <c r="K37" s="18"/>
      <c r="L37" s="18"/>
      <c r="M37" s="20"/>
    </row>
    <row r="38" spans="1:13" ht="12.75" customHeight="1" x14ac:dyDescent="0.25">
      <c r="A38" s="25"/>
      <c r="B38" s="24"/>
      <c r="C38" s="24"/>
      <c r="D38" s="24"/>
      <c r="E38" s="24"/>
      <c r="F38" s="24"/>
      <c r="G38" s="18"/>
      <c r="H38" s="20"/>
      <c r="I38" s="18"/>
      <c r="J38" s="18"/>
      <c r="K38" s="18"/>
      <c r="L38" s="18"/>
      <c r="M38" s="20"/>
    </row>
    <row r="39" spans="1:13" ht="13.9" customHeight="1" x14ac:dyDescent="0.25">
      <c r="A39" s="264" t="s">
        <v>31</v>
      </c>
      <c r="B39" s="254"/>
      <c r="C39" s="278" t="s">
        <v>32</v>
      </c>
      <c r="D39" s="278"/>
      <c r="E39" s="278"/>
      <c r="F39" s="278"/>
      <c r="G39" s="278"/>
      <c r="H39" s="279"/>
      <c r="I39" s="18" t="s">
        <v>33</v>
      </c>
      <c r="J39" s="18"/>
      <c r="K39" s="27"/>
      <c r="L39" s="28"/>
      <c r="M39" s="29"/>
    </row>
    <row r="40" spans="1:13" ht="17.25" customHeight="1" x14ac:dyDescent="0.25">
      <c r="A40" s="280" t="s">
        <v>34</v>
      </c>
      <c r="B40" s="273"/>
      <c r="C40" s="273"/>
      <c r="D40" s="273"/>
      <c r="E40" s="273"/>
      <c r="F40" s="273"/>
      <c r="G40" s="273"/>
      <c r="H40" s="274"/>
      <c r="I40" s="18" t="s">
        <v>35</v>
      </c>
      <c r="J40" s="18"/>
      <c r="K40" s="281" t="s">
        <v>36</v>
      </c>
      <c r="L40" s="281"/>
      <c r="M40" s="282"/>
    </row>
    <row r="41" spans="1:13" ht="12.75" customHeight="1" x14ac:dyDescent="0.25">
      <c r="A41" s="264" t="s">
        <v>37</v>
      </c>
      <c r="B41" s="254"/>
      <c r="C41" s="265" t="s">
        <v>38</v>
      </c>
      <c r="D41" s="265"/>
      <c r="E41" s="265"/>
      <c r="F41" s="265"/>
      <c r="G41" s="265"/>
      <c r="H41" s="266"/>
      <c r="I41" s="18" t="s">
        <v>37</v>
      </c>
      <c r="J41" s="18"/>
      <c r="K41" s="267" t="s">
        <v>39</v>
      </c>
      <c r="L41" s="267"/>
      <c r="M41" s="268"/>
    </row>
    <row r="42" spans="1:13" ht="32.25" customHeight="1" x14ac:dyDescent="0.25">
      <c r="A42" s="30"/>
      <c r="B42" s="31"/>
      <c r="C42" s="254" t="s">
        <v>40</v>
      </c>
      <c r="D42" s="254"/>
      <c r="E42" s="254"/>
      <c r="F42" s="254"/>
      <c r="G42" s="254"/>
      <c r="H42" s="255"/>
      <c r="I42" s="18"/>
      <c r="J42" s="18"/>
      <c r="K42" s="269" t="s">
        <v>41</v>
      </c>
      <c r="L42" s="269"/>
      <c r="M42" s="270"/>
    </row>
    <row r="43" spans="1:13" ht="12.75" customHeight="1" x14ac:dyDescent="0.25">
      <c r="A43" s="271" t="s">
        <v>42</v>
      </c>
      <c r="B43" s="272"/>
      <c r="C43" s="273" t="s">
        <v>32</v>
      </c>
      <c r="D43" s="273"/>
      <c r="E43" s="273"/>
      <c r="F43" s="273"/>
      <c r="G43" s="273"/>
      <c r="H43" s="274"/>
      <c r="I43" s="18" t="s">
        <v>43</v>
      </c>
      <c r="J43" s="18"/>
      <c r="K43" s="18" t="s">
        <v>44</v>
      </c>
      <c r="L43" s="18"/>
      <c r="M43" s="20"/>
    </row>
    <row r="44" spans="1:13" ht="15.75" thickBot="1" x14ac:dyDescent="0.3">
      <c r="A44" s="32"/>
      <c r="B44" s="33"/>
      <c r="C44" s="33"/>
      <c r="D44" s="33"/>
      <c r="E44" s="33"/>
      <c r="F44" s="33"/>
      <c r="G44" s="33"/>
      <c r="H44" s="34"/>
      <c r="I44" s="35"/>
      <c r="J44" s="35"/>
      <c r="K44" s="35"/>
      <c r="L44" s="35"/>
      <c r="M44" s="36"/>
    </row>
    <row r="45" spans="1:13" ht="3.75" customHeight="1" thickBot="1" x14ac:dyDescent="0.3">
      <c r="A45" s="37"/>
      <c r="B45" s="38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40"/>
    </row>
    <row r="46" spans="1:13" ht="15" thickBot="1" x14ac:dyDescent="0.25">
      <c r="A46" s="41" t="s">
        <v>45</v>
      </c>
      <c r="B46" s="243" t="s">
        <v>46</v>
      </c>
      <c r="C46" s="244"/>
      <c r="D46" s="244"/>
      <c r="E46" s="244"/>
      <c r="F46" s="244"/>
      <c r="G46" s="244"/>
      <c r="H46" s="244"/>
      <c r="I46" s="244"/>
      <c r="J46" s="244"/>
      <c r="K46" s="244"/>
      <c r="L46" s="244"/>
      <c r="M46" s="245"/>
    </row>
    <row r="47" spans="1:13" ht="13.5" customHeight="1" thickBot="1" x14ac:dyDescent="0.25">
      <c r="A47" s="246" t="s">
        <v>47</v>
      </c>
      <c r="B47" s="244"/>
      <c r="C47" s="244"/>
      <c r="D47" s="244"/>
      <c r="E47" s="244"/>
      <c r="F47" s="244"/>
      <c r="G47" s="245"/>
      <c r="H47" s="246" t="s">
        <v>17</v>
      </c>
      <c r="I47" s="244"/>
      <c r="J47" s="244"/>
      <c r="K47" s="244"/>
      <c r="L47" s="244"/>
      <c r="M47" s="245"/>
    </row>
    <row r="48" spans="1:13" ht="16.5" customHeight="1" x14ac:dyDescent="0.25">
      <c r="A48" s="247" t="s">
        <v>48</v>
      </c>
      <c r="B48" s="249" t="s">
        <v>14</v>
      </c>
      <c r="C48" s="250"/>
      <c r="D48" s="250"/>
      <c r="E48" s="253" t="s">
        <v>49</v>
      </c>
      <c r="F48" s="254"/>
      <c r="G48" s="255"/>
      <c r="H48" s="247" t="s">
        <v>50</v>
      </c>
      <c r="I48" s="259" t="s">
        <v>51</v>
      </c>
      <c r="J48" s="260"/>
      <c r="K48" s="261" t="s">
        <v>52</v>
      </c>
      <c r="L48" s="262" t="s">
        <v>53</v>
      </c>
      <c r="M48" s="263"/>
    </row>
    <row r="49" spans="1:13" ht="32.25" customHeight="1" thickBot="1" x14ac:dyDescent="0.25">
      <c r="A49" s="247"/>
      <c r="B49" s="249"/>
      <c r="C49" s="250"/>
      <c r="D49" s="250"/>
      <c r="E49" s="253"/>
      <c r="F49" s="254"/>
      <c r="G49" s="255"/>
      <c r="H49" s="247"/>
      <c r="I49" s="259"/>
      <c r="J49" s="260"/>
      <c r="K49" s="261"/>
      <c r="L49" s="42" t="s">
        <v>54</v>
      </c>
      <c r="M49" s="43" t="s">
        <v>55</v>
      </c>
    </row>
    <row r="50" spans="1:13" ht="19.5" customHeight="1" thickBot="1" x14ac:dyDescent="0.3">
      <c r="A50" s="248"/>
      <c r="B50" s="251"/>
      <c r="C50" s="252"/>
      <c r="D50" s="252"/>
      <c r="E50" s="256"/>
      <c r="F50" s="257"/>
      <c r="G50" s="258"/>
      <c r="H50" s="44" t="s">
        <v>56</v>
      </c>
      <c r="I50" s="238" t="s">
        <v>57</v>
      </c>
      <c r="J50" s="239"/>
      <c r="K50" s="45" t="s">
        <v>58</v>
      </c>
      <c r="L50" s="46" t="s">
        <v>59</v>
      </c>
      <c r="M50" s="47" t="s">
        <v>60</v>
      </c>
    </row>
    <row r="51" spans="1:13" ht="13.5" customHeight="1" x14ac:dyDescent="0.25">
      <c r="A51" s="48"/>
      <c r="B51" s="49"/>
      <c r="C51" s="18"/>
      <c r="D51" s="50"/>
      <c r="E51" s="51"/>
      <c r="F51" s="24"/>
      <c r="G51" s="52"/>
      <c r="H51" s="53"/>
      <c r="I51" s="54"/>
      <c r="J51" s="55"/>
      <c r="K51" s="56"/>
      <c r="L51" s="57"/>
      <c r="M51" s="58"/>
    </row>
    <row r="52" spans="1:13" ht="13.5" customHeight="1" x14ac:dyDescent="0.25">
      <c r="A52" s="48"/>
      <c r="B52" s="59"/>
      <c r="C52" s="18"/>
      <c r="D52" s="50"/>
      <c r="E52" s="51"/>
      <c r="F52" s="24"/>
      <c r="G52" s="52"/>
      <c r="H52" s="60"/>
      <c r="I52" s="61"/>
      <c r="J52" s="62"/>
      <c r="K52" s="57"/>
      <c r="L52" s="57"/>
      <c r="M52" s="63"/>
    </row>
    <row r="53" spans="1:13" ht="13.5" customHeight="1" x14ac:dyDescent="0.25">
      <c r="A53" s="48"/>
      <c r="B53" s="59"/>
      <c r="C53" s="18"/>
      <c r="D53" s="50"/>
      <c r="E53" s="240"/>
      <c r="F53" s="241"/>
      <c r="G53" s="242"/>
      <c r="H53" s="60"/>
      <c r="I53" s="61"/>
      <c r="J53" s="62"/>
      <c r="K53" s="57"/>
      <c r="L53" s="57"/>
      <c r="M53" s="63"/>
    </row>
    <row r="54" spans="1:13" ht="13.5" customHeight="1" x14ac:dyDescent="0.25">
      <c r="A54" s="48"/>
      <c r="B54" s="59"/>
      <c r="C54" s="18"/>
      <c r="D54" s="50"/>
      <c r="E54" s="51"/>
      <c r="F54" s="24"/>
      <c r="G54" s="52"/>
      <c r="H54" s="60"/>
      <c r="I54" s="61"/>
      <c r="J54" s="62"/>
      <c r="K54" s="57"/>
      <c r="L54" s="64"/>
      <c r="M54" s="63"/>
    </row>
    <row r="55" spans="1:13" ht="13.5" customHeight="1" x14ac:dyDescent="0.25">
      <c r="A55" s="65"/>
      <c r="B55" s="59"/>
      <c r="C55" s="18"/>
      <c r="D55" s="50"/>
      <c r="E55" s="66"/>
      <c r="F55" s="24"/>
      <c r="G55" s="52"/>
      <c r="H55" s="60"/>
      <c r="I55" s="54"/>
      <c r="J55" s="55"/>
      <c r="K55" s="56"/>
      <c r="L55" s="56"/>
      <c r="M55" s="52"/>
    </row>
    <row r="56" spans="1:13" ht="13.5" customHeight="1" x14ac:dyDescent="0.25">
      <c r="A56" s="65"/>
      <c r="B56" s="59"/>
      <c r="C56" s="18"/>
      <c r="D56" s="50"/>
      <c r="E56" s="66"/>
      <c r="F56" s="24"/>
      <c r="G56" s="52"/>
      <c r="H56" s="60"/>
      <c r="I56" s="54"/>
      <c r="J56" s="55"/>
      <c r="K56" s="56"/>
      <c r="L56" s="56"/>
      <c r="M56" s="52"/>
    </row>
    <row r="57" spans="1:13" ht="13.5" customHeight="1" thickBot="1" x14ac:dyDescent="0.25">
      <c r="A57" s="67"/>
      <c r="B57" s="68"/>
      <c r="C57" s="69"/>
      <c r="D57" s="70"/>
      <c r="E57" s="71"/>
      <c r="F57" s="72"/>
      <c r="G57" s="73"/>
      <c r="H57" s="74"/>
      <c r="I57" s="75"/>
      <c r="J57" s="76"/>
      <c r="K57" s="77"/>
      <c r="L57" s="77"/>
      <c r="M57" s="73"/>
    </row>
  </sheetData>
  <mergeCells count="109"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  <mergeCell ref="O14:P14"/>
    <mergeCell ref="A15:C15"/>
    <mergeCell ref="D15:H15"/>
    <mergeCell ref="I15:J15"/>
    <mergeCell ref="L15:M15"/>
    <mergeCell ref="A10:C11"/>
    <mergeCell ref="D10:M11"/>
    <mergeCell ref="A12:C13"/>
    <mergeCell ref="D12:H13"/>
    <mergeCell ref="I12:J13"/>
    <mergeCell ref="K12:K13"/>
    <mergeCell ref="L12:M13"/>
    <mergeCell ref="A19:C19"/>
    <mergeCell ref="D19:H19"/>
    <mergeCell ref="I19:J19"/>
    <mergeCell ref="L19:M19"/>
    <mergeCell ref="A20:C20"/>
    <mergeCell ref="D20:H20"/>
    <mergeCell ref="I20:J20"/>
    <mergeCell ref="L20:M20"/>
    <mergeCell ref="A14:C14"/>
    <mergeCell ref="D14:H14"/>
    <mergeCell ref="I14:J14"/>
    <mergeCell ref="L14:M14"/>
    <mergeCell ref="A23:C23"/>
    <mergeCell ref="D23:H23"/>
    <mergeCell ref="I23:J23"/>
    <mergeCell ref="L23:M23"/>
    <mergeCell ref="A24:C24"/>
    <mergeCell ref="D24:H24"/>
    <mergeCell ref="I24:J24"/>
    <mergeCell ref="L24:M24"/>
    <mergeCell ref="A21:C21"/>
    <mergeCell ref="D21:H21"/>
    <mergeCell ref="I21:J21"/>
    <mergeCell ref="L21:M21"/>
    <mergeCell ref="A22:C22"/>
    <mergeCell ref="D22:H22"/>
    <mergeCell ref="I22:J22"/>
    <mergeCell ref="L22:M22"/>
    <mergeCell ref="A27:C27"/>
    <mergeCell ref="D27:H27"/>
    <mergeCell ref="I27:J27"/>
    <mergeCell ref="L27:M27"/>
    <mergeCell ref="A28:C28"/>
    <mergeCell ref="D28:H28"/>
    <mergeCell ref="I28:J28"/>
    <mergeCell ref="L28:M28"/>
    <mergeCell ref="A25:C25"/>
    <mergeCell ref="D25:H25"/>
    <mergeCell ref="I25:J25"/>
    <mergeCell ref="L25:M25"/>
    <mergeCell ref="A26:C26"/>
    <mergeCell ref="D26:H26"/>
    <mergeCell ref="I26:J26"/>
    <mergeCell ref="L26:M26"/>
    <mergeCell ref="A31:C31"/>
    <mergeCell ref="D31:H31"/>
    <mergeCell ref="I31:J31"/>
    <mergeCell ref="L31:M31"/>
    <mergeCell ref="A32:A33"/>
    <mergeCell ref="D32:H33"/>
    <mergeCell ref="I32:I33"/>
    <mergeCell ref="B33:C33"/>
    <mergeCell ref="A29:C29"/>
    <mergeCell ref="D29:H29"/>
    <mergeCell ref="I29:J29"/>
    <mergeCell ref="L29:M29"/>
    <mergeCell ref="A30:C30"/>
    <mergeCell ref="D30:H30"/>
    <mergeCell ref="I30:J30"/>
    <mergeCell ref="L30:M30"/>
    <mergeCell ref="A41:B41"/>
    <mergeCell ref="C41:H41"/>
    <mergeCell ref="K41:M41"/>
    <mergeCell ref="C42:H42"/>
    <mergeCell ref="K42:M42"/>
    <mergeCell ref="A43:B43"/>
    <mergeCell ref="C43:H43"/>
    <mergeCell ref="B34:H34"/>
    <mergeCell ref="A35:A36"/>
    <mergeCell ref="A39:B39"/>
    <mergeCell ref="C39:H39"/>
    <mergeCell ref="A40:H40"/>
    <mergeCell ref="K40:M40"/>
    <mergeCell ref="I50:J50"/>
    <mergeCell ref="E53:G53"/>
    <mergeCell ref="B46:M46"/>
    <mergeCell ref="A47:G47"/>
    <mergeCell ref="H47:M47"/>
    <mergeCell ref="A48:A50"/>
    <mergeCell ref="B48:D50"/>
    <mergeCell ref="E48:G50"/>
    <mergeCell ref="H48:H49"/>
    <mergeCell ref="I48:J49"/>
    <mergeCell ref="K48:K49"/>
    <mergeCell ref="L48:M48"/>
  </mergeCells>
  <printOptions horizontalCentered="1"/>
  <pageMargins left="0.2" right="0.2" top="0.53" bottom="0.24" header="0.17" footer="0.17"/>
  <pageSetup paperSize="9" scale="8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651"/>
  <sheetViews>
    <sheetView view="pageBreakPreview" zoomScale="90" zoomScaleNormal="100" zoomScaleSheetLayoutView="90" workbookViewId="0">
      <pane xSplit="2" ySplit="10" topLeftCell="C14" activePane="bottomRight" state="frozen"/>
      <selection pane="topRight" activeCell="C1" sqref="C1"/>
      <selection pane="bottomLeft" activeCell="A11" sqref="A11"/>
      <selection pane="bottomRight" activeCell="B12" sqref="B12"/>
    </sheetView>
  </sheetViews>
  <sheetFormatPr defaultRowHeight="15.75" x14ac:dyDescent="0.25"/>
  <cols>
    <col min="1" max="1" width="4.28515625" style="78" customWidth="1"/>
    <col min="2" max="2" width="29.5703125" style="78" customWidth="1"/>
    <col min="3" max="3" width="10.42578125" style="79" customWidth="1"/>
    <col min="4" max="4" width="6.5703125" style="78" customWidth="1"/>
    <col min="5" max="5" width="13.28515625" style="78" customWidth="1"/>
    <col min="6" max="6" width="10.7109375" style="80" customWidth="1"/>
    <col min="7" max="7" width="6.5703125" style="78" customWidth="1"/>
    <col min="8" max="8" width="12.42578125" style="78" customWidth="1"/>
    <col min="9" max="9" width="18" style="78" customWidth="1"/>
    <col min="10" max="10" width="9.7109375" style="81" hidden="1" customWidth="1"/>
    <col min="11" max="14" width="9.28515625" style="81" hidden="1" customWidth="1"/>
    <col min="15" max="15" width="9" style="81" hidden="1" customWidth="1"/>
    <col min="16" max="16" width="8.5703125" style="81" hidden="1" customWidth="1"/>
    <col min="17" max="17" width="19" style="78" customWidth="1"/>
    <col min="18" max="18" width="0.140625" style="78" hidden="1" customWidth="1"/>
    <col min="19" max="19" width="12.42578125" style="82" customWidth="1"/>
    <col min="20" max="20" width="10.42578125" style="78" customWidth="1"/>
    <col min="21" max="21" width="14.140625" style="81" customWidth="1"/>
    <col min="22" max="22" width="12.7109375" style="78" bestFit="1" customWidth="1"/>
    <col min="23" max="23" width="9.140625" style="78"/>
    <col min="24" max="24" width="12.7109375" style="78" bestFit="1" customWidth="1"/>
    <col min="25" max="16384" width="9.140625" style="78"/>
  </cols>
  <sheetData>
    <row r="1" spans="1:26" ht="23.1" customHeight="1" x14ac:dyDescent="0.2">
      <c r="A1" s="227" t="s">
        <v>61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</row>
    <row r="2" spans="1:26" ht="15.95" customHeight="1" x14ac:dyDescent="0.2">
      <c r="A2" s="228" t="s">
        <v>3</v>
      </c>
      <c r="B2" s="228"/>
      <c r="C2" s="228"/>
      <c r="D2" s="228"/>
      <c r="E2" s="228"/>
      <c r="F2" s="228"/>
      <c r="G2" s="228"/>
      <c r="H2" s="228"/>
      <c r="I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</row>
    <row r="3" spans="1:26" ht="12.75" x14ac:dyDescent="0.2">
      <c r="A3" s="229" t="s">
        <v>62</v>
      </c>
      <c r="B3" s="229"/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</row>
    <row r="4" spans="1:26" ht="12.75" x14ac:dyDescent="0.2">
      <c r="A4" s="230" t="s">
        <v>63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1"/>
      <c r="T4" s="231"/>
      <c r="U4" s="231"/>
    </row>
    <row r="5" spans="1:26" ht="12.75" x14ac:dyDescent="0.2">
      <c r="A5" s="229" t="s">
        <v>64</v>
      </c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</row>
    <row r="6" spans="1:26" x14ac:dyDescent="0.25">
      <c r="A6" s="78" t="s">
        <v>65</v>
      </c>
    </row>
    <row r="7" spans="1:26" x14ac:dyDescent="0.25">
      <c r="A7" s="83"/>
      <c r="B7" s="84" t="s">
        <v>66</v>
      </c>
      <c r="C7" s="85"/>
      <c r="D7" s="83"/>
      <c r="E7" s="83"/>
      <c r="F7" s="86"/>
      <c r="G7" s="83"/>
      <c r="H7" s="83"/>
      <c r="I7" s="83"/>
      <c r="J7" s="87"/>
      <c r="K7" s="87"/>
      <c r="L7" s="87"/>
      <c r="M7" s="87"/>
      <c r="N7" s="87"/>
      <c r="O7" s="87"/>
      <c r="P7" s="87"/>
      <c r="Q7" s="83"/>
      <c r="R7" s="83"/>
      <c r="S7" s="88"/>
      <c r="T7" s="83"/>
      <c r="U7" s="87"/>
    </row>
    <row r="8" spans="1:26" ht="13.5" customHeight="1" x14ac:dyDescent="0.2">
      <c r="A8" s="89"/>
      <c r="B8" s="89"/>
      <c r="C8" s="90"/>
      <c r="D8" s="232" t="s">
        <v>67</v>
      </c>
      <c r="E8" s="232" t="s">
        <v>68</v>
      </c>
      <c r="F8" s="235" t="s">
        <v>71</v>
      </c>
      <c r="G8" s="216" t="s">
        <v>70</v>
      </c>
      <c r="H8" s="207" t="s">
        <v>72</v>
      </c>
      <c r="I8" s="216" t="s">
        <v>73</v>
      </c>
      <c r="J8" s="219" t="s">
        <v>74</v>
      </c>
      <c r="K8" s="220"/>
      <c r="L8" s="220"/>
      <c r="M8" s="220"/>
      <c r="N8" s="220"/>
      <c r="O8" s="220"/>
      <c r="P8" s="220"/>
      <c r="Q8" s="221" t="s">
        <v>75</v>
      </c>
      <c r="R8" s="224" t="s">
        <v>76</v>
      </c>
      <c r="S8" s="204" t="s">
        <v>77</v>
      </c>
      <c r="T8" s="207" t="s">
        <v>78</v>
      </c>
      <c r="U8" s="210" t="s">
        <v>79</v>
      </c>
    </row>
    <row r="9" spans="1:26" ht="15.75" customHeight="1" x14ac:dyDescent="0.2">
      <c r="A9" s="92" t="s">
        <v>80</v>
      </c>
      <c r="B9" s="92" t="s">
        <v>81</v>
      </c>
      <c r="C9" s="93" t="s">
        <v>82</v>
      </c>
      <c r="D9" s="233"/>
      <c r="E9" s="233"/>
      <c r="F9" s="236"/>
      <c r="G9" s="217"/>
      <c r="H9" s="208"/>
      <c r="I9" s="217"/>
      <c r="J9" s="210" t="s">
        <v>83</v>
      </c>
      <c r="K9" s="213" t="s">
        <v>84</v>
      </c>
      <c r="L9" s="210" t="s">
        <v>85</v>
      </c>
      <c r="M9" s="210" t="s">
        <v>86</v>
      </c>
      <c r="N9" s="213" t="s">
        <v>87</v>
      </c>
      <c r="O9" s="94" t="s">
        <v>88</v>
      </c>
      <c r="P9" s="213" t="s">
        <v>89</v>
      </c>
      <c r="Q9" s="222"/>
      <c r="R9" s="225"/>
      <c r="S9" s="205"/>
      <c r="T9" s="208"/>
      <c r="U9" s="211"/>
    </row>
    <row r="10" spans="1:26" ht="12.75" customHeight="1" x14ac:dyDescent="0.2">
      <c r="A10" s="95"/>
      <c r="B10" s="95"/>
      <c r="C10" s="96"/>
      <c r="D10" s="234"/>
      <c r="E10" s="234"/>
      <c r="F10" s="237"/>
      <c r="G10" s="218"/>
      <c r="H10" s="209"/>
      <c r="I10" s="218"/>
      <c r="J10" s="212"/>
      <c r="K10" s="214"/>
      <c r="L10" s="212"/>
      <c r="M10" s="215"/>
      <c r="N10" s="214"/>
      <c r="O10" s="97" t="s">
        <v>90</v>
      </c>
      <c r="P10" s="214"/>
      <c r="Q10" s="223"/>
      <c r="R10" s="226"/>
      <c r="S10" s="206"/>
      <c r="T10" s="209"/>
      <c r="U10" s="212"/>
    </row>
    <row r="11" spans="1:26" ht="22.5" customHeight="1" x14ac:dyDescent="0.25">
      <c r="A11" s="98" t="s">
        <v>139</v>
      </c>
      <c r="B11" s="99"/>
      <c r="C11" s="100"/>
      <c r="D11" s="101"/>
      <c r="E11" s="101"/>
      <c r="F11" s="102"/>
      <c r="G11" s="103"/>
      <c r="H11" s="104"/>
      <c r="I11" s="104"/>
      <c r="J11" s="105"/>
      <c r="K11" s="105"/>
      <c r="L11" s="105"/>
      <c r="M11" s="106"/>
      <c r="N11" s="107"/>
      <c r="O11" s="107"/>
      <c r="P11" s="108"/>
      <c r="Q11" s="109"/>
      <c r="R11" s="109"/>
      <c r="S11" s="110"/>
      <c r="T11" s="111"/>
      <c r="U11" s="105"/>
    </row>
    <row r="12" spans="1:26" s="122" customFormat="1" ht="23.25" customHeight="1" x14ac:dyDescent="0.2">
      <c r="A12" s="112" t="s">
        <v>92</v>
      </c>
      <c r="B12" s="113" t="s">
        <v>140</v>
      </c>
      <c r="C12" s="114" t="s">
        <v>94</v>
      </c>
      <c r="D12" s="115">
        <v>15</v>
      </c>
      <c r="E12" s="178">
        <v>33575</v>
      </c>
      <c r="F12" s="117">
        <f>G12/96*9000</f>
        <v>9000</v>
      </c>
      <c r="G12" s="118">
        <v>96</v>
      </c>
      <c r="H12" s="117">
        <f>F12</f>
        <v>9000</v>
      </c>
      <c r="I12" s="117" t="s">
        <v>95</v>
      </c>
      <c r="J12" s="119"/>
      <c r="K12" s="119"/>
      <c r="L12" s="119"/>
      <c r="M12" s="119"/>
      <c r="N12" s="119"/>
      <c r="O12" s="119"/>
      <c r="P12" s="119"/>
      <c r="Q12" s="117">
        <f t="shared" ref="Q12:Q21" si="0">SUM(J12:P12)</f>
        <v>0</v>
      </c>
      <c r="R12" s="117"/>
      <c r="S12" s="120">
        <f>SUM(H12-Q12)</f>
        <v>9000</v>
      </c>
      <c r="T12" s="199" t="s">
        <v>141</v>
      </c>
      <c r="U12" s="200"/>
      <c r="V12" s="121"/>
      <c r="W12" s="121"/>
      <c r="X12" s="121"/>
      <c r="Y12" s="121"/>
      <c r="Z12" s="121"/>
    </row>
    <row r="13" spans="1:26" s="122" customFormat="1" ht="23.25" customHeight="1" x14ac:dyDescent="0.2">
      <c r="A13" s="112" t="s">
        <v>96</v>
      </c>
      <c r="B13" s="113" t="s">
        <v>142</v>
      </c>
      <c r="C13" s="114" t="s">
        <v>94</v>
      </c>
      <c r="D13" s="115">
        <v>15</v>
      </c>
      <c r="E13" s="178">
        <v>33575</v>
      </c>
      <c r="F13" s="117">
        <f t="shared" ref="F13:F23" si="1">G13/96*9000</f>
        <v>9000</v>
      </c>
      <c r="G13" s="118">
        <v>96</v>
      </c>
      <c r="H13" s="117">
        <f t="shared" ref="H13:H23" si="2">F13</f>
        <v>9000</v>
      </c>
      <c r="I13" s="117" t="s">
        <v>95</v>
      </c>
      <c r="J13" s="119"/>
      <c r="K13" s="119"/>
      <c r="L13" s="119"/>
      <c r="M13" s="119"/>
      <c r="N13" s="119"/>
      <c r="O13" s="119"/>
      <c r="P13" s="119"/>
      <c r="Q13" s="117">
        <f t="shared" si="0"/>
        <v>0</v>
      </c>
      <c r="R13" s="117"/>
      <c r="S13" s="120">
        <f>SUM(H13-Q13)</f>
        <v>9000</v>
      </c>
      <c r="T13" s="199" t="s">
        <v>141</v>
      </c>
      <c r="U13" s="200"/>
      <c r="V13" s="121"/>
      <c r="W13" s="121"/>
      <c r="X13" s="121"/>
      <c r="Y13" s="121"/>
      <c r="Z13" s="121"/>
    </row>
    <row r="14" spans="1:26" s="122" customFormat="1" ht="23.25" customHeight="1" x14ac:dyDescent="0.2">
      <c r="A14" s="112" t="s">
        <v>98</v>
      </c>
      <c r="B14" s="113" t="s">
        <v>143</v>
      </c>
      <c r="C14" s="114" t="s">
        <v>94</v>
      </c>
      <c r="D14" s="115">
        <v>15</v>
      </c>
      <c r="E14" s="178">
        <v>33575</v>
      </c>
      <c r="F14" s="117">
        <f t="shared" si="1"/>
        <v>9000</v>
      </c>
      <c r="G14" s="118">
        <v>96</v>
      </c>
      <c r="H14" s="117">
        <f t="shared" si="2"/>
        <v>9000</v>
      </c>
      <c r="I14" s="117" t="s">
        <v>95</v>
      </c>
      <c r="J14" s="119"/>
      <c r="K14" s="119"/>
      <c r="L14" s="119"/>
      <c r="M14" s="119"/>
      <c r="N14" s="119"/>
      <c r="O14" s="119"/>
      <c r="P14" s="119"/>
      <c r="Q14" s="117">
        <f t="shared" si="0"/>
        <v>0</v>
      </c>
      <c r="R14" s="117"/>
      <c r="S14" s="120">
        <f>SUM(H14-Q14)+R14</f>
        <v>9000</v>
      </c>
      <c r="T14" s="199" t="s">
        <v>141</v>
      </c>
      <c r="U14" s="200"/>
      <c r="V14" s="121"/>
      <c r="W14" s="121"/>
      <c r="X14" s="121"/>
      <c r="Y14" s="121"/>
      <c r="Z14" s="121"/>
    </row>
    <row r="15" spans="1:26" s="122" customFormat="1" ht="23.25" customHeight="1" x14ac:dyDescent="0.2">
      <c r="A15" s="112" t="s">
        <v>100</v>
      </c>
      <c r="B15" s="125" t="s">
        <v>144</v>
      </c>
      <c r="C15" s="114" t="s">
        <v>94</v>
      </c>
      <c r="D15" s="115">
        <v>15</v>
      </c>
      <c r="E15" s="178">
        <v>33575</v>
      </c>
      <c r="F15" s="117">
        <f t="shared" si="1"/>
        <v>9000</v>
      </c>
      <c r="G15" s="118">
        <v>96</v>
      </c>
      <c r="H15" s="117">
        <f t="shared" si="2"/>
        <v>9000</v>
      </c>
      <c r="I15" s="117" t="s">
        <v>95</v>
      </c>
      <c r="J15" s="119"/>
      <c r="K15" s="119"/>
      <c r="L15" s="119"/>
      <c r="M15" s="119"/>
      <c r="N15" s="119"/>
      <c r="O15" s="119"/>
      <c r="P15" s="119"/>
      <c r="Q15" s="117">
        <f t="shared" si="0"/>
        <v>0</v>
      </c>
      <c r="R15" s="117"/>
      <c r="S15" s="120">
        <f t="shared" ref="S15:S21" si="3">SUM(H15-Q15)</f>
        <v>9000</v>
      </c>
      <c r="T15" s="199" t="s">
        <v>141</v>
      </c>
      <c r="U15" s="200"/>
      <c r="V15" s="121"/>
      <c r="W15" s="121"/>
      <c r="X15" s="121"/>
      <c r="Y15" s="121"/>
      <c r="Z15" s="121"/>
    </row>
    <row r="16" spans="1:26" s="122" customFormat="1" ht="23.25" customHeight="1" x14ac:dyDescent="0.2">
      <c r="A16" s="112" t="s">
        <v>102</v>
      </c>
      <c r="B16" s="113" t="s">
        <v>145</v>
      </c>
      <c r="C16" s="114" t="s">
        <v>94</v>
      </c>
      <c r="D16" s="115">
        <v>15</v>
      </c>
      <c r="E16" s="178">
        <v>33575</v>
      </c>
      <c r="F16" s="117">
        <f t="shared" si="1"/>
        <v>9000</v>
      </c>
      <c r="G16" s="118">
        <v>96</v>
      </c>
      <c r="H16" s="117">
        <f t="shared" si="2"/>
        <v>9000</v>
      </c>
      <c r="I16" s="117" t="s">
        <v>95</v>
      </c>
      <c r="J16" s="119"/>
      <c r="K16" s="119"/>
      <c r="L16" s="119"/>
      <c r="M16" s="119"/>
      <c r="N16" s="119"/>
      <c r="O16" s="119"/>
      <c r="P16" s="119"/>
      <c r="Q16" s="117">
        <f t="shared" si="0"/>
        <v>0</v>
      </c>
      <c r="R16" s="117"/>
      <c r="S16" s="120">
        <f t="shared" si="3"/>
        <v>9000</v>
      </c>
      <c r="T16" s="199" t="s">
        <v>141</v>
      </c>
      <c r="U16" s="200"/>
      <c r="V16" s="121"/>
      <c r="W16" s="121"/>
      <c r="X16" s="121"/>
      <c r="Y16" s="121"/>
      <c r="Z16" s="121"/>
    </row>
    <row r="17" spans="1:35" s="122" customFormat="1" ht="23.25" customHeight="1" x14ac:dyDescent="0.2">
      <c r="A17" s="112" t="s">
        <v>104</v>
      </c>
      <c r="B17" s="113" t="s">
        <v>146</v>
      </c>
      <c r="C17" s="114" t="s">
        <v>94</v>
      </c>
      <c r="D17" s="115">
        <v>15</v>
      </c>
      <c r="E17" s="178">
        <v>33575</v>
      </c>
      <c r="F17" s="117">
        <f t="shared" si="1"/>
        <v>9000</v>
      </c>
      <c r="G17" s="118">
        <v>96</v>
      </c>
      <c r="H17" s="117">
        <f t="shared" si="2"/>
        <v>9000</v>
      </c>
      <c r="I17" s="117" t="s">
        <v>95</v>
      </c>
      <c r="J17" s="119"/>
      <c r="K17" s="119"/>
      <c r="L17" s="119"/>
      <c r="M17" s="119"/>
      <c r="N17" s="119"/>
      <c r="O17" s="119"/>
      <c r="P17" s="119"/>
      <c r="Q17" s="117">
        <f t="shared" si="0"/>
        <v>0</v>
      </c>
      <c r="R17" s="117"/>
      <c r="S17" s="120">
        <f t="shared" si="3"/>
        <v>9000</v>
      </c>
      <c r="T17" s="199" t="s">
        <v>141</v>
      </c>
      <c r="U17" s="200"/>
      <c r="V17" s="121"/>
      <c r="W17" s="121"/>
      <c r="X17" s="121"/>
      <c r="Y17" s="121"/>
      <c r="Z17" s="121"/>
    </row>
    <row r="18" spans="1:35" s="122" customFormat="1" ht="23.25" customHeight="1" x14ac:dyDescent="0.2">
      <c r="A18" s="112" t="s">
        <v>106</v>
      </c>
      <c r="B18" s="113" t="s">
        <v>147</v>
      </c>
      <c r="C18" s="114" t="s">
        <v>94</v>
      </c>
      <c r="D18" s="115">
        <v>15</v>
      </c>
      <c r="E18" s="178">
        <v>33575</v>
      </c>
      <c r="F18" s="117">
        <f t="shared" si="1"/>
        <v>9000</v>
      </c>
      <c r="G18" s="118">
        <v>96</v>
      </c>
      <c r="H18" s="117">
        <f t="shared" si="2"/>
        <v>9000</v>
      </c>
      <c r="I18" s="117" t="s">
        <v>95</v>
      </c>
      <c r="J18" s="119"/>
      <c r="K18" s="119"/>
      <c r="L18" s="119"/>
      <c r="M18" s="119"/>
      <c r="N18" s="119"/>
      <c r="O18" s="119"/>
      <c r="P18" s="119"/>
      <c r="Q18" s="117">
        <f t="shared" si="0"/>
        <v>0</v>
      </c>
      <c r="R18" s="117"/>
      <c r="S18" s="120">
        <f t="shared" si="3"/>
        <v>9000</v>
      </c>
      <c r="T18" s="199" t="s">
        <v>141</v>
      </c>
      <c r="U18" s="200"/>
      <c r="V18" s="121"/>
      <c r="W18" s="121"/>
      <c r="X18" s="121"/>
      <c r="Y18" s="121"/>
      <c r="Z18" s="121"/>
    </row>
    <row r="19" spans="1:35" s="126" customFormat="1" ht="23.25" customHeight="1" x14ac:dyDescent="0.2">
      <c r="A19" s="112" t="s">
        <v>108</v>
      </c>
      <c r="B19" s="113" t="s">
        <v>148</v>
      </c>
      <c r="C19" s="114" t="s">
        <v>94</v>
      </c>
      <c r="D19" s="115">
        <v>15</v>
      </c>
      <c r="E19" s="178">
        <v>33575</v>
      </c>
      <c r="F19" s="117">
        <f t="shared" si="1"/>
        <v>9000</v>
      </c>
      <c r="G19" s="118">
        <v>96</v>
      </c>
      <c r="H19" s="117">
        <f t="shared" si="2"/>
        <v>9000</v>
      </c>
      <c r="I19" s="117" t="s">
        <v>95</v>
      </c>
      <c r="J19" s="119"/>
      <c r="K19" s="119"/>
      <c r="L19" s="119"/>
      <c r="M19" s="119"/>
      <c r="N19" s="119"/>
      <c r="O19" s="119"/>
      <c r="P19" s="119"/>
      <c r="Q19" s="117">
        <f t="shared" si="0"/>
        <v>0</v>
      </c>
      <c r="R19" s="117"/>
      <c r="S19" s="120">
        <f t="shared" si="3"/>
        <v>9000</v>
      </c>
      <c r="T19" s="199" t="s">
        <v>141</v>
      </c>
      <c r="U19" s="200"/>
      <c r="V19" s="121"/>
      <c r="W19" s="121"/>
      <c r="X19" s="121"/>
      <c r="Y19" s="121"/>
      <c r="Z19" s="121"/>
    </row>
    <row r="20" spans="1:35" s="122" customFormat="1" ht="23.25" customHeight="1" x14ac:dyDescent="0.2">
      <c r="A20" s="112" t="s">
        <v>110</v>
      </c>
      <c r="B20" s="113" t="s">
        <v>149</v>
      </c>
      <c r="C20" s="114" t="s">
        <v>94</v>
      </c>
      <c r="D20" s="115">
        <v>15</v>
      </c>
      <c r="E20" s="178">
        <v>33575</v>
      </c>
      <c r="F20" s="117">
        <f t="shared" si="1"/>
        <v>9000</v>
      </c>
      <c r="G20" s="118">
        <v>96</v>
      </c>
      <c r="H20" s="117">
        <f t="shared" si="2"/>
        <v>9000</v>
      </c>
      <c r="I20" s="117" t="s">
        <v>95</v>
      </c>
      <c r="J20" s="119"/>
      <c r="K20" s="119"/>
      <c r="L20" s="119"/>
      <c r="M20" s="119"/>
      <c r="N20" s="119"/>
      <c r="O20" s="119"/>
      <c r="P20" s="119"/>
      <c r="Q20" s="117">
        <f t="shared" si="0"/>
        <v>0</v>
      </c>
      <c r="R20" s="117"/>
      <c r="S20" s="120">
        <f t="shared" si="3"/>
        <v>9000</v>
      </c>
      <c r="T20" s="199" t="s">
        <v>141</v>
      </c>
      <c r="U20" s="200"/>
      <c r="V20" s="121"/>
      <c r="W20" s="121"/>
      <c r="X20" s="121"/>
      <c r="Y20" s="121"/>
      <c r="Z20" s="121"/>
    </row>
    <row r="21" spans="1:35" s="122" customFormat="1" ht="23.25" customHeight="1" x14ac:dyDescent="0.2">
      <c r="A21" s="112" t="s">
        <v>112</v>
      </c>
      <c r="B21" s="113" t="s">
        <v>150</v>
      </c>
      <c r="C21" s="114" t="s">
        <v>94</v>
      </c>
      <c r="D21" s="115">
        <v>15</v>
      </c>
      <c r="E21" s="178">
        <v>33575</v>
      </c>
      <c r="F21" s="117">
        <f t="shared" si="1"/>
        <v>9000</v>
      </c>
      <c r="G21" s="118">
        <v>96</v>
      </c>
      <c r="H21" s="117">
        <f t="shared" si="2"/>
        <v>9000</v>
      </c>
      <c r="I21" s="117" t="s">
        <v>95</v>
      </c>
      <c r="J21" s="119"/>
      <c r="K21" s="119"/>
      <c r="L21" s="119"/>
      <c r="M21" s="119"/>
      <c r="N21" s="119"/>
      <c r="O21" s="119"/>
      <c r="P21" s="119"/>
      <c r="Q21" s="117">
        <f t="shared" si="0"/>
        <v>0</v>
      </c>
      <c r="R21" s="117"/>
      <c r="S21" s="120">
        <f t="shared" si="3"/>
        <v>9000</v>
      </c>
      <c r="T21" s="199" t="s">
        <v>141</v>
      </c>
      <c r="U21" s="200"/>
      <c r="V21" s="121"/>
      <c r="W21" s="121"/>
      <c r="X21" s="121"/>
      <c r="Y21" s="121"/>
      <c r="Z21" s="121"/>
    </row>
    <row r="22" spans="1:35" s="122" customFormat="1" ht="23.25" customHeight="1" x14ac:dyDescent="0.2">
      <c r="A22" s="112" t="s">
        <v>151</v>
      </c>
      <c r="B22" s="113" t="s">
        <v>152</v>
      </c>
      <c r="C22" s="114" t="s">
        <v>94</v>
      </c>
      <c r="D22" s="115">
        <v>15</v>
      </c>
      <c r="E22" s="178">
        <v>33575</v>
      </c>
      <c r="F22" s="117">
        <f t="shared" si="1"/>
        <v>9000</v>
      </c>
      <c r="G22" s="118">
        <v>96</v>
      </c>
      <c r="H22" s="117">
        <f t="shared" si="2"/>
        <v>9000</v>
      </c>
      <c r="I22" s="117" t="s">
        <v>95</v>
      </c>
      <c r="J22" s="119"/>
      <c r="K22" s="119"/>
      <c r="L22" s="119"/>
      <c r="M22" s="119"/>
      <c r="N22" s="119"/>
      <c r="O22" s="119"/>
      <c r="P22" s="119"/>
      <c r="Q22" s="117">
        <f>SUM(J22:P22)</f>
        <v>0</v>
      </c>
      <c r="R22" s="117"/>
      <c r="S22" s="120">
        <f>SUM(H22-Q22)</f>
        <v>9000</v>
      </c>
      <c r="T22" s="199" t="s">
        <v>141</v>
      </c>
      <c r="U22" s="200"/>
      <c r="V22" s="121"/>
      <c r="W22" s="121"/>
      <c r="X22" s="121"/>
      <c r="Y22" s="121"/>
      <c r="Z22" s="121"/>
    </row>
    <row r="23" spans="1:35" s="122" customFormat="1" ht="23.25" customHeight="1" x14ac:dyDescent="0.2">
      <c r="A23" s="112" t="s">
        <v>153</v>
      </c>
      <c r="B23" s="179" t="s">
        <v>154</v>
      </c>
      <c r="C23" s="114" t="s">
        <v>94</v>
      </c>
      <c r="D23" s="115">
        <v>15</v>
      </c>
      <c r="E23" s="178">
        <v>33575</v>
      </c>
      <c r="F23" s="117">
        <f t="shared" si="1"/>
        <v>9000</v>
      </c>
      <c r="G23" s="118">
        <v>96</v>
      </c>
      <c r="H23" s="117">
        <f t="shared" si="2"/>
        <v>9000</v>
      </c>
      <c r="I23" s="117" t="s">
        <v>95</v>
      </c>
      <c r="J23" s="119"/>
      <c r="K23" s="119"/>
      <c r="L23" s="119"/>
      <c r="M23" s="119"/>
      <c r="N23" s="119"/>
      <c r="O23" s="119"/>
      <c r="P23" s="119"/>
      <c r="Q23" s="117">
        <f>SUM(J23:P23)</f>
        <v>0</v>
      </c>
      <c r="R23" s="117"/>
      <c r="S23" s="120">
        <f>SUM(H23-Q23)</f>
        <v>9000</v>
      </c>
      <c r="T23" s="199" t="s">
        <v>141</v>
      </c>
      <c r="U23" s="200"/>
      <c r="V23" s="121"/>
      <c r="W23" s="121"/>
      <c r="X23" s="121"/>
      <c r="Y23" s="121"/>
      <c r="Z23" s="121"/>
    </row>
    <row r="24" spans="1:35" s="134" customFormat="1" ht="24" customHeight="1" x14ac:dyDescent="0.25">
      <c r="A24" s="127"/>
      <c r="B24" s="127" t="s">
        <v>72</v>
      </c>
      <c r="C24" s="128"/>
      <c r="D24" s="129"/>
      <c r="E24" s="130"/>
      <c r="F24" s="130">
        <f>SUM(F12:F23)</f>
        <v>108000</v>
      </c>
      <c r="G24" s="130"/>
      <c r="H24" s="130">
        <f t="shared" ref="H24:S24" si="4">SUM(H12:H23)</f>
        <v>108000</v>
      </c>
      <c r="I24" s="130"/>
      <c r="J24" s="130">
        <f t="shared" si="4"/>
        <v>0</v>
      </c>
      <c r="K24" s="130">
        <f t="shared" si="4"/>
        <v>0</v>
      </c>
      <c r="L24" s="130">
        <f t="shared" si="4"/>
        <v>0</v>
      </c>
      <c r="M24" s="130">
        <f t="shared" si="4"/>
        <v>0</v>
      </c>
      <c r="N24" s="130">
        <f t="shared" si="4"/>
        <v>0</v>
      </c>
      <c r="O24" s="130">
        <f t="shared" si="4"/>
        <v>0</v>
      </c>
      <c r="P24" s="130">
        <f t="shared" si="4"/>
        <v>0</v>
      </c>
      <c r="Q24" s="130">
        <f t="shared" si="4"/>
        <v>0</v>
      </c>
      <c r="R24" s="130">
        <f t="shared" si="4"/>
        <v>0</v>
      </c>
      <c r="S24" s="130">
        <f t="shared" si="4"/>
        <v>108000</v>
      </c>
      <c r="T24" s="130"/>
      <c r="U24" s="130"/>
      <c r="V24" s="132"/>
      <c r="W24" s="132"/>
      <c r="X24" s="133" t="e">
        <f>#REF!+#REF!</f>
        <v>#REF!</v>
      </c>
      <c r="Y24" s="132"/>
      <c r="Z24" s="132"/>
      <c r="AA24" s="132"/>
      <c r="AB24" s="132"/>
      <c r="AC24" s="132"/>
      <c r="AD24" s="132"/>
      <c r="AE24" s="132"/>
      <c r="AF24" s="132"/>
      <c r="AG24" s="132"/>
      <c r="AH24" s="132"/>
      <c r="AI24" s="132"/>
    </row>
    <row r="25" spans="1:35" ht="21" customHeight="1" x14ac:dyDescent="0.2">
      <c r="A25" s="135"/>
      <c r="B25" s="136" t="s">
        <v>114</v>
      </c>
      <c r="C25" s="137"/>
      <c r="D25" s="136"/>
      <c r="E25" s="136"/>
      <c r="F25" s="138"/>
      <c r="G25" s="139"/>
      <c r="H25" s="83" t="s">
        <v>115</v>
      </c>
      <c r="I25" s="83"/>
      <c r="J25" s="140" t="s">
        <v>116</v>
      </c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1"/>
      <c r="V25" s="142"/>
      <c r="W25" s="142"/>
      <c r="X25" s="143" t="e">
        <f>J24+K24+L24+M24+N24+O24+#REF!+#REF!+P24</f>
        <v>#REF!</v>
      </c>
      <c r="Y25" s="142"/>
      <c r="Z25" s="142"/>
      <c r="AA25" s="142"/>
      <c r="AB25" s="142"/>
      <c r="AC25" s="142"/>
      <c r="AD25" s="142"/>
      <c r="AE25" s="142"/>
      <c r="AF25" s="142"/>
      <c r="AG25" s="142"/>
      <c r="AH25" s="142"/>
    </row>
    <row r="26" spans="1:35" ht="16.5" customHeight="1" x14ac:dyDescent="0.25">
      <c r="A26" s="99"/>
      <c r="B26" s="83"/>
      <c r="C26" s="85"/>
      <c r="D26" s="83"/>
      <c r="E26" s="83"/>
      <c r="F26" s="86"/>
      <c r="G26" s="104"/>
      <c r="H26" s="83" t="s">
        <v>117</v>
      </c>
      <c r="I26" s="83"/>
      <c r="J26" s="144"/>
      <c r="K26" s="144"/>
      <c r="L26" s="144"/>
      <c r="M26" s="144"/>
      <c r="N26" s="144"/>
      <c r="O26" s="144"/>
      <c r="P26" s="144"/>
      <c r="Q26" s="144"/>
      <c r="R26" s="144"/>
      <c r="S26" s="145"/>
      <c r="T26" s="144"/>
      <c r="U26" s="141"/>
      <c r="X26" s="146" t="e">
        <f>X24-X25</f>
        <v>#REF!</v>
      </c>
    </row>
    <row r="27" spans="1:35" ht="16.899999999999999" customHeight="1" x14ac:dyDescent="0.25">
      <c r="A27" s="99"/>
      <c r="B27" s="83"/>
      <c r="C27" s="85"/>
      <c r="D27" s="83"/>
      <c r="E27" s="83"/>
      <c r="F27" s="86"/>
      <c r="G27" s="104"/>
      <c r="H27" s="147"/>
      <c r="I27" s="147"/>
      <c r="J27" s="87"/>
      <c r="K27" s="148"/>
      <c r="L27" s="148"/>
      <c r="M27" s="148"/>
      <c r="N27" s="148"/>
      <c r="O27" s="148"/>
      <c r="P27" s="148"/>
      <c r="Q27" s="149"/>
      <c r="R27" s="149"/>
      <c r="S27" s="150"/>
      <c r="T27" s="83"/>
      <c r="U27" s="141"/>
      <c r="AI27" s="142"/>
    </row>
    <row r="28" spans="1:35" s="142" customFormat="1" ht="25.5" customHeight="1" x14ac:dyDescent="0.2">
      <c r="A28" s="191" t="s">
        <v>118</v>
      </c>
      <c r="B28" s="190"/>
      <c r="C28" s="190"/>
      <c r="D28" s="190"/>
      <c r="E28" s="190"/>
      <c r="F28" s="190"/>
      <c r="G28" s="190"/>
      <c r="H28" s="201" t="s">
        <v>119</v>
      </c>
      <c r="I28" s="202"/>
      <c r="J28" s="202"/>
      <c r="K28" s="202"/>
      <c r="L28" s="202"/>
      <c r="M28" s="202"/>
      <c r="N28" s="202"/>
      <c r="O28" s="202"/>
      <c r="P28" s="202"/>
      <c r="Q28" s="202"/>
      <c r="R28" s="202"/>
      <c r="S28" s="202"/>
      <c r="T28" s="202"/>
      <c r="U28" s="203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</row>
    <row r="29" spans="1:35" ht="13.5" customHeight="1" x14ac:dyDescent="0.2">
      <c r="A29" s="193" t="s">
        <v>120</v>
      </c>
      <c r="B29" s="194"/>
      <c r="C29" s="194"/>
      <c r="D29" s="194"/>
      <c r="E29" s="194"/>
      <c r="F29" s="194"/>
      <c r="G29" s="194"/>
      <c r="H29" s="195" t="s">
        <v>121</v>
      </c>
      <c r="I29" s="196"/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7"/>
    </row>
    <row r="30" spans="1:35" ht="14.25" customHeight="1" x14ac:dyDescent="0.2">
      <c r="A30" s="185" t="s">
        <v>122</v>
      </c>
      <c r="B30" s="184"/>
      <c r="C30" s="184"/>
      <c r="D30" s="184"/>
      <c r="E30" s="184"/>
      <c r="F30" s="184"/>
      <c r="G30" s="184"/>
      <c r="H30" s="185" t="s">
        <v>122</v>
      </c>
      <c r="I30" s="184"/>
      <c r="J30" s="184"/>
      <c r="K30" s="184"/>
      <c r="L30" s="184"/>
      <c r="M30" s="184"/>
      <c r="N30" s="184"/>
      <c r="O30" s="184"/>
      <c r="P30" s="184"/>
      <c r="Q30" s="184"/>
      <c r="R30" s="184"/>
      <c r="S30" s="184"/>
      <c r="T30" s="184"/>
      <c r="U30" s="198"/>
    </row>
    <row r="31" spans="1:35" ht="21" customHeight="1" x14ac:dyDescent="0.2">
      <c r="A31" s="99"/>
      <c r="B31" s="83" t="s">
        <v>123</v>
      </c>
      <c r="C31" s="85"/>
      <c r="D31" s="83"/>
      <c r="E31" s="83"/>
      <c r="F31" s="86"/>
      <c r="G31" s="83"/>
      <c r="H31" s="99" t="s">
        <v>124</v>
      </c>
      <c r="I31" s="83"/>
      <c r="J31" s="140"/>
      <c r="K31" s="140"/>
      <c r="L31" s="140"/>
      <c r="M31" s="140"/>
      <c r="N31" s="140"/>
      <c r="O31" s="140"/>
      <c r="P31" s="140"/>
      <c r="Q31" s="140"/>
      <c r="R31" s="188"/>
      <c r="S31" s="188"/>
      <c r="T31" s="188"/>
      <c r="U31" s="189"/>
    </row>
    <row r="32" spans="1:35" ht="21" customHeight="1" x14ac:dyDescent="0.2">
      <c r="A32" s="99"/>
      <c r="B32" s="83" t="s">
        <v>125</v>
      </c>
      <c r="C32" s="85"/>
      <c r="D32" s="83"/>
      <c r="E32" s="83"/>
      <c r="F32" s="86"/>
      <c r="G32" s="83"/>
      <c r="H32" s="99" t="s">
        <v>126</v>
      </c>
      <c r="I32" s="83"/>
      <c r="J32" s="144"/>
      <c r="K32" s="144"/>
      <c r="L32" s="144"/>
      <c r="M32" s="144"/>
      <c r="N32" s="144"/>
      <c r="O32" s="144"/>
      <c r="P32" s="144"/>
      <c r="Q32" s="144"/>
      <c r="R32" s="182" t="s">
        <v>127</v>
      </c>
      <c r="S32" s="182"/>
      <c r="T32" s="182"/>
      <c r="U32" s="183"/>
    </row>
    <row r="33" spans="1:21" ht="16.5" customHeight="1" x14ac:dyDescent="0.2">
      <c r="A33" s="99"/>
      <c r="B33" s="83"/>
      <c r="C33" s="85"/>
      <c r="D33" s="83"/>
      <c r="E33" s="83"/>
      <c r="F33" s="86"/>
      <c r="G33" s="83"/>
      <c r="H33" s="99"/>
      <c r="I33" s="83"/>
      <c r="J33" s="87"/>
      <c r="K33" s="148"/>
      <c r="L33" s="148"/>
      <c r="M33" s="148"/>
      <c r="N33" s="148"/>
      <c r="O33" s="148"/>
      <c r="P33" s="148"/>
      <c r="Q33" s="149"/>
      <c r="R33" s="182" t="s">
        <v>128</v>
      </c>
      <c r="S33" s="182"/>
      <c r="T33" s="182"/>
      <c r="U33" s="183"/>
    </row>
    <row r="34" spans="1:21" ht="12" customHeight="1" x14ac:dyDescent="0.2">
      <c r="A34" s="99"/>
      <c r="B34" s="83"/>
      <c r="C34" s="85"/>
      <c r="D34" s="83"/>
      <c r="E34" s="83"/>
      <c r="F34" s="86"/>
      <c r="G34" s="83"/>
      <c r="H34" s="99"/>
      <c r="I34" s="83"/>
      <c r="J34" s="87"/>
      <c r="K34" s="148"/>
      <c r="L34" s="148"/>
      <c r="M34" s="148"/>
      <c r="N34" s="148"/>
      <c r="O34" s="148"/>
      <c r="P34" s="148"/>
      <c r="Q34" s="149"/>
      <c r="R34" s="188"/>
      <c r="S34" s="188"/>
      <c r="T34" s="188"/>
      <c r="U34" s="189"/>
    </row>
    <row r="35" spans="1:21" ht="19.5" customHeight="1" x14ac:dyDescent="0.35">
      <c r="A35" s="99"/>
      <c r="B35" s="190" t="s">
        <v>129</v>
      </c>
      <c r="C35" s="190"/>
      <c r="D35" s="190"/>
      <c r="E35" s="190"/>
      <c r="F35" s="160"/>
      <c r="G35" s="161"/>
      <c r="H35" s="191" t="s">
        <v>130</v>
      </c>
      <c r="I35" s="190"/>
      <c r="J35" s="162"/>
      <c r="K35" s="162"/>
      <c r="L35" s="87"/>
      <c r="M35" s="87"/>
      <c r="N35" s="162"/>
      <c r="O35" s="162"/>
      <c r="P35" s="192"/>
      <c r="Q35" s="192"/>
      <c r="R35" s="182" t="s">
        <v>131</v>
      </c>
      <c r="S35" s="182"/>
      <c r="T35" s="182"/>
      <c r="U35" s="183"/>
    </row>
    <row r="36" spans="1:21" ht="21" customHeight="1" x14ac:dyDescent="0.2">
      <c r="A36" s="99"/>
      <c r="B36" s="180" t="s">
        <v>132</v>
      </c>
      <c r="C36" s="180"/>
      <c r="D36" s="180"/>
      <c r="E36" s="180"/>
      <c r="F36" s="163"/>
      <c r="G36" s="164"/>
      <c r="H36" s="181" t="s">
        <v>39</v>
      </c>
      <c r="I36" s="180"/>
      <c r="J36" s="164"/>
      <c r="K36" s="164"/>
      <c r="L36" s="87"/>
      <c r="M36" s="87"/>
      <c r="N36" s="87"/>
      <c r="O36" s="164"/>
      <c r="P36" s="164"/>
      <c r="Q36" s="165" t="s">
        <v>48</v>
      </c>
      <c r="R36" s="182" t="s">
        <v>128</v>
      </c>
      <c r="S36" s="182"/>
      <c r="T36" s="182"/>
      <c r="U36" s="183"/>
    </row>
    <row r="37" spans="1:21" ht="16.5" customHeight="1" x14ac:dyDescent="0.2">
      <c r="A37" s="166"/>
      <c r="B37" s="184" t="s">
        <v>133</v>
      </c>
      <c r="C37" s="184"/>
      <c r="D37" s="184"/>
      <c r="E37" s="184"/>
      <c r="F37" s="167"/>
      <c r="G37" s="168"/>
      <c r="H37" s="185" t="s">
        <v>134</v>
      </c>
      <c r="I37" s="184"/>
      <c r="J37" s="169"/>
      <c r="K37" s="169"/>
      <c r="L37" s="170"/>
      <c r="M37" s="170"/>
      <c r="N37" s="169"/>
      <c r="O37" s="169"/>
      <c r="P37" s="171"/>
      <c r="Q37" s="172"/>
      <c r="R37" s="186"/>
      <c r="S37" s="186"/>
      <c r="T37" s="186"/>
      <c r="U37" s="187"/>
    </row>
    <row r="38" spans="1:21" ht="21" customHeight="1" x14ac:dyDescent="0.25">
      <c r="A38" s="83"/>
      <c r="B38" s="83"/>
      <c r="C38" s="85"/>
      <c r="D38" s="175"/>
      <c r="E38" s="149"/>
      <c r="F38" s="176"/>
      <c r="G38" s="149"/>
      <c r="H38" s="149"/>
      <c r="I38" s="149"/>
      <c r="J38" s="148"/>
      <c r="K38" s="148"/>
      <c r="L38" s="148"/>
      <c r="M38" s="148"/>
      <c r="N38" s="148"/>
      <c r="O38" s="148"/>
      <c r="P38" s="148"/>
      <c r="Q38" s="149"/>
      <c r="R38" s="149"/>
      <c r="S38" s="150"/>
      <c r="T38" s="149"/>
      <c r="U38" s="177" t="s">
        <v>135</v>
      </c>
    </row>
    <row r="39" spans="1:21" ht="21" customHeight="1" x14ac:dyDescent="0.25">
      <c r="A39" s="83"/>
      <c r="B39" s="83"/>
      <c r="C39" s="85"/>
      <c r="D39" s="175" t="s">
        <v>136</v>
      </c>
      <c r="E39" s="149" t="e">
        <f>SUM(#REF!)</f>
        <v>#REF!</v>
      </c>
      <c r="F39" s="176"/>
      <c r="G39" s="149"/>
      <c r="H39" s="149" t="e">
        <f>SUM(#REF!)</f>
        <v>#REF!</v>
      </c>
      <c r="I39" s="149"/>
      <c r="J39" s="148" t="e">
        <f>SUM(#REF!)</f>
        <v>#REF!</v>
      </c>
      <c r="K39" s="148" t="e">
        <f>SUM(#REF!)</f>
        <v>#REF!</v>
      </c>
      <c r="L39" s="148" t="e">
        <f>SUM(#REF!)</f>
        <v>#REF!</v>
      </c>
      <c r="M39" s="148" t="e">
        <f>SUM(#REF!)</f>
        <v>#REF!</v>
      </c>
      <c r="N39" s="148"/>
      <c r="O39" s="148"/>
      <c r="P39" s="148" t="e">
        <f>SUM(#REF!)</f>
        <v>#REF!</v>
      </c>
      <c r="Q39" s="149"/>
      <c r="R39" s="149"/>
      <c r="S39" s="150" t="e">
        <f>SUM(#REF!)</f>
        <v>#REF!</v>
      </c>
      <c r="T39" s="149"/>
      <c r="U39" s="87"/>
    </row>
    <row r="40" spans="1:21" ht="21" customHeight="1" x14ac:dyDescent="0.25">
      <c r="A40" s="83"/>
      <c r="B40" s="83"/>
      <c r="C40" s="85"/>
      <c r="D40" s="175" t="s">
        <v>137</v>
      </c>
      <c r="E40" s="149" t="e">
        <f>SUM(#REF!)</f>
        <v>#REF!</v>
      </c>
      <c r="F40" s="176"/>
      <c r="G40" s="149"/>
      <c r="H40" s="149" t="e">
        <f>SUM(#REF!)</f>
        <v>#REF!</v>
      </c>
      <c r="I40" s="149"/>
      <c r="J40" s="148" t="e">
        <f>SUM(#REF!)</f>
        <v>#REF!</v>
      </c>
      <c r="K40" s="148" t="e">
        <f>SUM(#REF!)</f>
        <v>#REF!</v>
      </c>
      <c r="L40" s="148" t="e">
        <f>SUM(#REF!)</f>
        <v>#REF!</v>
      </c>
      <c r="M40" s="148" t="e">
        <f>SUM(#REF!)</f>
        <v>#REF!</v>
      </c>
      <c r="N40" s="148"/>
      <c r="O40" s="148"/>
      <c r="P40" s="148" t="e">
        <f>SUM(#REF!)</f>
        <v>#REF!</v>
      </c>
      <c r="Q40" s="149"/>
      <c r="R40" s="149"/>
      <c r="S40" s="150" t="e">
        <f>SUM(#REF!)</f>
        <v>#REF!</v>
      </c>
      <c r="T40" s="149"/>
      <c r="U40" s="87"/>
    </row>
    <row r="41" spans="1:21" ht="21" customHeight="1" x14ac:dyDescent="0.25">
      <c r="A41" s="83"/>
      <c r="B41" s="83"/>
      <c r="C41" s="85"/>
      <c r="D41" s="175" t="s">
        <v>138</v>
      </c>
      <c r="E41" s="149" t="e">
        <f>SUM(#REF!)</f>
        <v>#REF!</v>
      </c>
      <c r="F41" s="176"/>
      <c r="G41" s="149"/>
      <c r="H41" s="149" t="e">
        <f>SUM(#REF!)</f>
        <v>#REF!</v>
      </c>
      <c r="I41" s="149"/>
      <c r="J41" s="148" t="e">
        <f>SUM(#REF!)</f>
        <v>#REF!</v>
      </c>
      <c r="K41" s="148" t="e">
        <f>SUM(#REF!)</f>
        <v>#REF!</v>
      </c>
      <c r="L41" s="148" t="e">
        <f>SUM(#REF!)</f>
        <v>#REF!</v>
      </c>
      <c r="M41" s="148" t="e">
        <f>SUM(#REF!)</f>
        <v>#REF!</v>
      </c>
      <c r="N41" s="148"/>
      <c r="O41" s="148"/>
      <c r="P41" s="148" t="e">
        <f>SUM(#REF!)</f>
        <v>#REF!</v>
      </c>
      <c r="Q41" s="149"/>
      <c r="R41" s="149"/>
      <c r="S41" s="150" t="e">
        <f>SUM(#REF!)</f>
        <v>#REF!</v>
      </c>
      <c r="T41" s="149"/>
      <c r="U41" s="87"/>
    </row>
    <row r="42" spans="1:21" ht="21" customHeight="1" x14ac:dyDescent="0.25">
      <c r="A42" s="83"/>
      <c r="B42" s="83"/>
      <c r="C42" s="85"/>
      <c r="D42" s="175"/>
      <c r="E42" s="149"/>
      <c r="F42" s="176"/>
      <c r="G42" s="149"/>
      <c r="H42" s="149" t="e">
        <f t="shared" ref="H42:S42" si="5">SUM(H39:H41)</f>
        <v>#REF!</v>
      </c>
      <c r="I42" s="149"/>
      <c r="J42" s="148" t="e">
        <f t="shared" si="5"/>
        <v>#REF!</v>
      </c>
      <c r="K42" s="148" t="e">
        <f t="shared" si="5"/>
        <v>#REF!</v>
      </c>
      <c r="L42" s="148" t="e">
        <f t="shared" si="5"/>
        <v>#REF!</v>
      </c>
      <c r="M42" s="148" t="e">
        <f t="shared" si="5"/>
        <v>#REF!</v>
      </c>
      <c r="N42" s="148"/>
      <c r="O42" s="148"/>
      <c r="P42" s="148" t="e">
        <f t="shared" si="5"/>
        <v>#REF!</v>
      </c>
      <c r="Q42" s="149"/>
      <c r="R42" s="149"/>
      <c r="S42" s="150" t="e">
        <f t="shared" si="5"/>
        <v>#REF!</v>
      </c>
      <c r="T42" s="149"/>
      <c r="U42" s="87"/>
    </row>
    <row r="43" spans="1:21" ht="21" customHeight="1" x14ac:dyDescent="0.25">
      <c r="A43" s="83"/>
      <c r="B43" s="83"/>
      <c r="C43" s="85"/>
      <c r="D43" s="175"/>
      <c r="E43" s="149"/>
      <c r="F43" s="176"/>
      <c r="G43" s="149"/>
      <c r="H43" s="149" t="e">
        <f t="shared" ref="H43:S43" si="6">SUM(H24-H42)</f>
        <v>#REF!</v>
      </c>
      <c r="I43" s="149"/>
      <c r="J43" s="148" t="e">
        <f t="shared" si="6"/>
        <v>#REF!</v>
      </c>
      <c r="K43" s="148" t="e">
        <f t="shared" si="6"/>
        <v>#REF!</v>
      </c>
      <c r="L43" s="148" t="e">
        <f t="shared" si="6"/>
        <v>#REF!</v>
      </c>
      <c r="M43" s="148" t="e">
        <f t="shared" si="6"/>
        <v>#REF!</v>
      </c>
      <c r="N43" s="148"/>
      <c r="O43" s="148"/>
      <c r="P43" s="148" t="e">
        <f t="shared" si="6"/>
        <v>#REF!</v>
      </c>
      <c r="Q43" s="149"/>
      <c r="R43" s="149"/>
      <c r="S43" s="150" t="e">
        <f t="shared" si="6"/>
        <v>#REF!</v>
      </c>
      <c r="T43" s="149"/>
      <c r="U43" s="87"/>
    </row>
    <row r="44" spans="1:21" ht="21" customHeight="1" x14ac:dyDescent="0.25">
      <c r="A44" s="83"/>
      <c r="B44" s="83"/>
      <c r="C44" s="85"/>
      <c r="D44" s="175"/>
      <c r="E44" s="149"/>
      <c r="F44" s="176"/>
      <c r="G44" s="149"/>
      <c r="H44" s="149"/>
      <c r="I44" s="149"/>
      <c r="J44" s="148"/>
      <c r="K44" s="148"/>
      <c r="L44" s="148"/>
      <c r="M44" s="148"/>
      <c r="N44" s="148"/>
      <c r="O44" s="148"/>
      <c r="P44" s="148"/>
      <c r="Q44" s="149"/>
      <c r="R44" s="149"/>
      <c r="S44" s="150"/>
      <c r="T44" s="149"/>
      <c r="U44" s="87"/>
    </row>
    <row r="45" spans="1:21" ht="21" customHeight="1" x14ac:dyDescent="0.25">
      <c r="A45" s="83"/>
      <c r="B45" s="83"/>
      <c r="C45" s="85"/>
      <c r="D45" s="175"/>
      <c r="E45" s="149"/>
      <c r="F45" s="176"/>
      <c r="G45" s="149"/>
      <c r="H45" s="149"/>
      <c r="I45" s="149"/>
      <c r="J45" s="148"/>
      <c r="K45" s="148"/>
      <c r="L45" s="148"/>
      <c r="M45" s="148"/>
      <c r="N45" s="148"/>
      <c r="O45" s="148"/>
      <c r="P45" s="148"/>
      <c r="Q45" s="149"/>
      <c r="R45" s="149"/>
      <c r="S45" s="150"/>
      <c r="T45" s="149"/>
      <c r="U45" s="87"/>
    </row>
    <row r="46" spans="1:21" ht="21" customHeight="1" x14ac:dyDescent="0.25">
      <c r="A46" s="83"/>
      <c r="B46" s="83"/>
      <c r="C46" s="85"/>
      <c r="D46" s="175"/>
      <c r="E46" s="149"/>
      <c r="F46" s="176"/>
      <c r="G46" s="149"/>
      <c r="H46" s="149"/>
      <c r="I46" s="149"/>
      <c r="J46" s="148"/>
      <c r="K46" s="148"/>
      <c r="L46" s="148"/>
      <c r="M46" s="148"/>
      <c r="N46" s="148"/>
      <c r="O46" s="148"/>
      <c r="P46" s="148"/>
      <c r="Q46" s="149"/>
      <c r="R46" s="149"/>
      <c r="S46" s="150"/>
      <c r="T46" s="149"/>
      <c r="U46" s="87"/>
    </row>
    <row r="47" spans="1:21" ht="21" customHeight="1" x14ac:dyDescent="0.25">
      <c r="A47" s="83"/>
      <c r="B47" s="83"/>
      <c r="C47" s="85"/>
      <c r="D47" s="175"/>
      <c r="E47" s="149"/>
      <c r="F47" s="176"/>
      <c r="G47" s="149"/>
      <c r="H47" s="149"/>
      <c r="I47" s="149"/>
      <c r="J47" s="148"/>
      <c r="K47" s="148"/>
      <c r="L47" s="148"/>
      <c r="M47" s="148"/>
      <c r="N47" s="148"/>
      <c r="O47" s="148"/>
      <c r="P47" s="148"/>
      <c r="Q47" s="149"/>
      <c r="R47" s="149"/>
      <c r="S47" s="150"/>
      <c r="T47" s="149"/>
      <c r="U47" s="87"/>
    </row>
    <row r="48" spans="1:21" ht="21" customHeight="1" x14ac:dyDescent="0.25">
      <c r="A48" s="83"/>
      <c r="B48" s="83"/>
      <c r="C48" s="85"/>
      <c r="D48" s="175"/>
      <c r="E48" s="149"/>
      <c r="F48" s="176"/>
      <c r="G48" s="149"/>
      <c r="H48" s="149"/>
      <c r="I48" s="149"/>
      <c r="J48" s="148"/>
      <c r="K48" s="148"/>
      <c r="L48" s="148"/>
      <c r="M48" s="148"/>
      <c r="N48" s="148"/>
      <c r="O48" s="148"/>
      <c r="P48" s="148"/>
      <c r="Q48" s="149"/>
      <c r="R48" s="149"/>
      <c r="S48" s="150"/>
      <c r="T48" s="149"/>
      <c r="U48" s="87"/>
    </row>
    <row r="49" spans="1:21" ht="21" customHeight="1" x14ac:dyDescent="0.25">
      <c r="A49" s="83"/>
      <c r="B49" s="83"/>
      <c r="C49" s="85"/>
      <c r="D49" s="175"/>
      <c r="E49" s="149"/>
      <c r="F49" s="176"/>
      <c r="G49" s="149"/>
      <c r="H49" s="149"/>
      <c r="I49" s="149"/>
      <c r="J49" s="148"/>
      <c r="K49" s="148"/>
      <c r="L49" s="148"/>
      <c r="M49" s="148"/>
      <c r="N49" s="148"/>
      <c r="O49" s="148"/>
      <c r="P49" s="148"/>
      <c r="Q49" s="149"/>
      <c r="R49" s="149"/>
      <c r="S49" s="150"/>
      <c r="T49" s="149"/>
      <c r="U49" s="87"/>
    </row>
    <row r="50" spans="1:21" ht="21" customHeight="1" x14ac:dyDescent="0.25">
      <c r="A50" s="83"/>
      <c r="B50" s="83"/>
      <c r="C50" s="85"/>
      <c r="D50" s="175"/>
      <c r="E50" s="149"/>
      <c r="F50" s="176"/>
      <c r="G50" s="149"/>
      <c r="H50" s="149"/>
      <c r="I50" s="149"/>
      <c r="J50" s="148"/>
      <c r="K50" s="148"/>
      <c r="L50" s="148"/>
      <c r="M50" s="148"/>
      <c r="N50" s="148"/>
      <c r="O50" s="148"/>
      <c r="P50" s="148"/>
      <c r="Q50" s="149"/>
      <c r="R50" s="149"/>
      <c r="S50" s="150"/>
      <c r="T50" s="149"/>
      <c r="U50" s="87"/>
    </row>
    <row r="51" spans="1:21" ht="21" customHeight="1" x14ac:dyDescent="0.25">
      <c r="A51" s="83"/>
      <c r="B51" s="83"/>
      <c r="C51" s="85"/>
      <c r="D51" s="175"/>
      <c r="E51" s="149"/>
      <c r="F51" s="176"/>
      <c r="G51" s="149"/>
      <c r="H51" s="149"/>
      <c r="I51" s="149"/>
      <c r="J51" s="148"/>
      <c r="K51" s="148"/>
      <c r="L51" s="148"/>
      <c r="M51" s="148"/>
      <c r="N51" s="148"/>
      <c r="O51" s="148"/>
      <c r="P51" s="148"/>
      <c r="Q51" s="149"/>
      <c r="R51" s="149"/>
      <c r="S51" s="150"/>
      <c r="T51" s="149"/>
      <c r="U51" s="87"/>
    </row>
    <row r="52" spans="1:21" ht="21" customHeight="1" x14ac:dyDescent="0.25">
      <c r="A52" s="83"/>
      <c r="B52" s="83"/>
      <c r="C52" s="85"/>
      <c r="D52" s="175"/>
      <c r="E52" s="149"/>
      <c r="F52" s="176"/>
      <c r="G52" s="149"/>
      <c r="H52" s="149"/>
      <c r="I52" s="149"/>
      <c r="J52" s="148"/>
      <c r="K52" s="148"/>
      <c r="L52" s="148"/>
      <c r="M52" s="148"/>
      <c r="N52" s="148"/>
      <c r="O52" s="148"/>
      <c r="P52" s="148"/>
      <c r="Q52" s="149"/>
      <c r="R52" s="149"/>
      <c r="S52" s="150"/>
      <c r="T52" s="149"/>
      <c r="U52" s="87"/>
    </row>
    <row r="53" spans="1:21" ht="21" customHeight="1" x14ac:dyDescent="0.25">
      <c r="A53" s="83"/>
      <c r="B53" s="83"/>
      <c r="C53" s="85"/>
      <c r="D53" s="175"/>
      <c r="E53" s="149"/>
      <c r="F53" s="176"/>
      <c r="G53" s="149"/>
      <c r="H53" s="149"/>
      <c r="I53" s="149"/>
      <c r="J53" s="148"/>
      <c r="K53" s="148"/>
      <c r="L53" s="148"/>
      <c r="M53" s="148"/>
      <c r="N53" s="148"/>
      <c r="O53" s="148"/>
      <c r="P53" s="148"/>
      <c r="Q53" s="149"/>
      <c r="R53" s="149"/>
      <c r="S53" s="150"/>
      <c r="T53" s="149"/>
      <c r="U53" s="87"/>
    </row>
    <row r="54" spans="1:21" ht="21" customHeight="1" x14ac:dyDescent="0.25">
      <c r="A54" s="83"/>
      <c r="B54" s="83"/>
      <c r="C54" s="85"/>
      <c r="D54" s="175"/>
      <c r="E54" s="149"/>
      <c r="F54" s="176"/>
      <c r="G54" s="149"/>
      <c r="H54" s="149"/>
      <c r="I54" s="149"/>
      <c r="J54" s="148"/>
      <c r="K54" s="148"/>
      <c r="L54" s="148"/>
      <c r="M54" s="148"/>
      <c r="N54" s="148"/>
      <c r="O54" s="148"/>
      <c r="P54" s="148"/>
      <c r="Q54" s="149"/>
      <c r="R54" s="149"/>
      <c r="S54" s="150"/>
      <c r="T54" s="149"/>
      <c r="U54" s="87"/>
    </row>
    <row r="55" spans="1:21" ht="21" customHeight="1" x14ac:dyDescent="0.25">
      <c r="A55" s="83"/>
      <c r="B55" s="83"/>
      <c r="C55" s="85"/>
      <c r="D55" s="175"/>
      <c r="E55" s="149"/>
      <c r="F55" s="176"/>
      <c r="G55" s="149"/>
      <c r="H55" s="149"/>
      <c r="I55" s="149"/>
      <c r="J55" s="148"/>
      <c r="K55" s="148"/>
      <c r="L55" s="148"/>
      <c r="M55" s="148"/>
      <c r="N55" s="148"/>
      <c r="O55" s="148"/>
      <c r="P55" s="148"/>
      <c r="Q55" s="149"/>
      <c r="R55" s="149"/>
      <c r="S55" s="150"/>
      <c r="T55" s="149"/>
      <c r="U55" s="87"/>
    </row>
    <row r="56" spans="1:21" ht="21" customHeight="1" x14ac:dyDescent="0.25">
      <c r="A56" s="83"/>
      <c r="B56" s="83"/>
      <c r="C56" s="85"/>
      <c r="D56" s="175"/>
      <c r="E56" s="149"/>
      <c r="F56" s="176"/>
      <c r="G56" s="149"/>
      <c r="H56" s="149"/>
      <c r="I56" s="149"/>
      <c r="J56" s="148"/>
      <c r="K56" s="148"/>
      <c r="L56" s="148"/>
      <c r="M56" s="148"/>
      <c r="N56" s="148"/>
      <c r="O56" s="148"/>
      <c r="P56" s="148"/>
      <c r="Q56" s="149"/>
      <c r="R56" s="149"/>
      <c r="S56" s="150"/>
      <c r="T56" s="149"/>
      <c r="U56" s="87"/>
    </row>
    <row r="57" spans="1:21" ht="21" customHeight="1" x14ac:dyDescent="0.25">
      <c r="A57" s="83"/>
      <c r="B57" s="83"/>
      <c r="C57" s="85"/>
      <c r="D57" s="175"/>
      <c r="E57" s="149"/>
      <c r="F57" s="176"/>
      <c r="G57" s="149"/>
      <c r="H57" s="149"/>
      <c r="I57" s="149"/>
      <c r="J57" s="148"/>
      <c r="K57" s="148"/>
      <c r="L57" s="148"/>
      <c r="M57" s="148"/>
      <c r="N57" s="148"/>
      <c r="O57" s="148"/>
      <c r="P57" s="148"/>
      <c r="Q57" s="149"/>
      <c r="R57" s="149"/>
      <c r="S57" s="150"/>
      <c r="T57" s="149"/>
      <c r="U57" s="87"/>
    </row>
    <row r="58" spans="1:21" ht="21" customHeight="1" x14ac:dyDescent="0.25">
      <c r="A58" s="83"/>
      <c r="B58" s="83"/>
      <c r="C58" s="85"/>
      <c r="D58" s="175"/>
      <c r="E58" s="149"/>
      <c r="F58" s="176"/>
      <c r="G58" s="149"/>
      <c r="H58" s="149"/>
      <c r="I58" s="149"/>
      <c r="J58" s="148"/>
      <c r="K58" s="148"/>
      <c r="L58" s="148"/>
      <c r="M58" s="148"/>
      <c r="N58" s="148"/>
      <c r="O58" s="148"/>
      <c r="P58" s="148"/>
      <c r="Q58" s="149"/>
      <c r="R58" s="149"/>
      <c r="S58" s="150"/>
      <c r="T58" s="149"/>
      <c r="U58" s="87"/>
    </row>
    <row r="59" spans="1:21" ht="21" customHeight="1" x14ac:dyDescent="0.25">
      <c r="A59" s="83"/>
      <c r="B59" s="83"/>
      <c r="C59" s="85"/>
      <c r="D59" s="175"/>
      <c r="E59" s="149"/>
      <c r="F59" s="176"/>
      <c r="G59" s="149"/>
      <c r="H59" s="149"/>
      <c r="I59" s="149"/>
      <c r="J59" s="148"/>
      <c r="K59" s="148"/>
      <c r="L59" s="148"/>
      <c r="M59" s="148"/>
      <c r="N59" s="148"/>
      <c r="O59" s="148"/>
      <c r="P59" s="148"/>
      <c r="Q59" s="149"/>
      <c r="R59" s="149"/>
      <c r="S59" s="150"/>
      <c r="T59" s="149"/>
      <c r="U59" s="87"/>
    </row>
    <row r="60" spans="1:21" ht="21" customHeight="1" x14ac:dyDescent="0.25">
      <c r="A60" s="83"/>
      <c r="B60" s="83"/>
      <c r="C60" s="85"/>
      <c r="D60" s="175"/>
      <c r="E60" s="149"/>
      <c r="F60" s="176"/>
      <c r="G60" s="149"/>
      <c r="H60" s="149"/>
      <c r="I60" s="149"/>
      <c r="J60" s="148"/>
      <c r="K60" s="148"/>
      <c r="L60" s="148"/>
      <c r="M60" s="148"/>
      <c r="N60" s="148"/>
      <c r="O60" s="148"/>
      <c r="P60" s="148"/>
      <c r="Q60" s="149"/>
      <c r="R60" s="149"/>
      <c r="S60" s="150"/>
      <c r="T60" s="149"/>
      <c r="U60" s="87"/>
    </row>
    <row r="61" spans="1:21" ht="21" customHeight="1" x14ac:dyDescent="0.25">
      <c r="A61" s="83"/>
      <c r="B61" s="83"/>
      <c r="C61" s="85"/>
      <c r="D61" s="175"/>
      <c r="E61" s="149"/>
      <c r="F61" s="176"/>
      <c r="G61" s="149"/>
      <c r="H61" s="149"/>
      <c r="I61" s="149"/>
      <c r="J61" s="148"/>
      <c r="K61" s="148"/>
      <c r="L61" s="148"/>
      <c r="M61" s="148"/>
      <c r="N61" s="148"/>
      <c r="O61" s="148"/>
      <c r="P61" s="148"/>
      <c r="Q61" s="149"/>
      <c r="R61" s="149"/>
      <c r="S61" s="150"/>
      <c r="T61" s="149"/>
      <c r="U61" s="87"/>
    </row>
    <row r="62" spans="1:21" ht="21" customHeight="1" x14ac:dyDescent="0.25">
      <c r="A62" s="83"/>
      <c r="B62" s="83"/>
      <c r="C62" s="85"/>
      <c r="D62" s="175"/>
      <c r="E62" s="149"/>
      <c r="F62" s="176"/>
      <c r="G62" s="149"/>
      <c r="H62" s="149"/>
      <c r="I62" s="149"/>
      <c r="J62" s="148"/>
      <c r="K62" s="148"/>
      <c r="L62" s="148"/>
      <c r="M62" s="148"/>
      <c r="N62" s="148"/>
      <c r="O62" s="148"/>
      <c r="P62" s="148"/>
      <c r="Q62" s="149"/>
      <c r="R62" s="149"/>
      <c r="S62" s="150"/>
      <c r="T62" s="149"/>
      <c r="U62" s="87"/>
    </row>
    <row r="63" spans="1:21" ht="21" customHeight="1" x14ac:dyDescent="0.25">
      <c r="A63" s="83"/>
      <c r="B63" s="83"/>
      <c r="C63" s="85"/>
      <c r="D63" s="175"/>
      <c r="E63" s="149"/>
      <c r="F63" s="176"/>
      <c r="G63" s="149"/>
      <c r="H63" s="149"/>
      <c r="I63" s="149"/>
      <c r="J63" s="148"/>
      <c r="K63" s="148"/>
      <c r="L63" s="148"/>
      <c r="M63" s="148"/>
      <c r="N63" s="148"/>
      <c r="O63" s="148"/>
      <c r="P63" s="148"/>
      <c r="Q63" s="149"/>
      <c r="R63" s="149"/>
      <c r="S63" s="150"/>
      <c r="T63" s="149"/>
      <c r="U63" s="87"/>
    </row>
    <row r="64" spans="1:21" ht="21" customHeight="1" x14ac:dyDescent="0.25">
      <c r="A64" s="83"/>
      <c r="B64" s="83"/>
      <c r="C64" s="85"/>
      <c r="D64" s="175"/>
      <c r="E64" s="149"/>
      <c r="F64" s="176"/>
      <c r="G64" s="149"/>
      <c r="H64" s="149"/>
      <c r="I64" s="149"/>
      <c r="J64" s="148"/>
      <c r="K64" s="148"/>
      <c r="L64" s="148"/>
      <c r="M64" s="148"/>
      <c r="N64" s="148"/>
      <c r="O64" s="148"/>
      <c r="P64" s="148"/>
      <c r="Q64" s="149"/>
      <c r="R64" s="149"/>
      <c r="S64" s="150"/>
      <c r="T64" s="149"/>
      <c r="U64" s="87"/>
    </row>
    <row r="65" spans="1:21" ht="21" customHeight="1" x14ac:dyDescent="0.25">
      <c r="A65" s="83"/>
      <c r="B65" s="83"/>
      <c r="C65" s="85"/>
      <c r="D65" s="175"/>
      <c r="E65" s="149"/>
      <c r="F65" s="176"/>
      <c r="G65" s="149"/>
      <c r="H65" s="149"/>
      <c r="I65" s="149"/>
      <c r="J65" s="148"/>
      <c r="K65" s="148"/>
      <c r="L65" s="148"/>
      <c r="M65" s="148"/>
      <c r="N65" s="148"/>
      <c r="O65" s="148"/>
      <c r="P65" s="148"/>
      <c r="Q65" s="149"/>
      <c r="R65" s="149"/>
      <c r="S65" s="150"/>
      <c r="T65" s="149"/>
      <c r="U65" s="87"/>
    </row>
    <row r="66" spans="1:21" ht="21" customHeight="1" x14ac:dyDescent="0.25">
      <c r="A66" s="83"/>
      <c r="B66" s="83"/>
      <c r="C66" s="85"/>
      <c r="D66" s="175"/>
      <c r="E66" s="149"/>
      <c r="F66" s="176"/>
      <c r="G66" s="149"/>
      <c r="H66" s="149"/>
      <c r="I66" s="149"/>
      <c r="J66" s="148"/>
      <c r="K66" s="148"/>
      <c r="L66" s="148"/>
      <c r="M66" s="148"/>
      <c r="N66" s="148"/>
      <c r="O66" s="148"/>
      <c r="P66" s="148"/>
      <c r="Q66" s="149"/>
      <c r="R66" s="149"/>
      <c r="S66" s="150"/>
      <c r="T66" s="149"/>
      <c r="U66" s="87"/>
    </row>
    <row r="67" spans="1:21" ht="21" customHeight="1" x14ac:dyDescent="0.25">
      <c r="A67" s="83"/>
      <c r="B67" s="83"/>
      <c r="C67" s="85"/>
      <c r="D67" s="175"/>
      <c r="E67" s="149"/>
      <c r="F67" s="176"/>
      <c r="G67" s="149"/>
      <c r="H67" s="149"/>
      <c r="I67" s="149"/>
      <c r="J67" s="148"/>
      <c r="K67" s="148"/>
      <c r="L67" s="148"/>
      <c r="M67" s="148"/>
      <c r="N67" s="148"/>
      <c r="O67" s="148"/>
      <c r="P67" s="148"/>
      <c r="Q67" s="149"/>
      <c r="R67" s="149"/>
      <c r="S67" s="150"/>
      <c r="T67" s="149"/>
      <c r="U67" s="87"/>
    </row>
    <row r="68" spans="1:21" ht="21" customHeight="1" x14ac:dyDescent="0.25">
      <c r="A68" s="83"/>
      <c r="B68" s="83"/>
      <c r="C68" s="85"/>
      <c r="D68" s="175"/>
      <c r="E68" s="149"/>
      <c r="F68" s="176"/>
      <c r="G68" s="149"/>
      <c r="H68" s="149"/>
      <c r="I68" s="149"/>
      <c r="J68" s="148"/>
      <c r="K68" s="148"/>
      <c r="L68" s="148"/>
      <c r="M68" s="148"/>
      <c r="N68" s="148"/>
      <c r="O68" s="148"/>
      <c r="P68" s="148"/>
      <c r="Q68" s="149"/>
      <c r="R68" s="149"/>
      <c r="S68" s="150"/>
      <c r="T68" s="149"/>
      <c r="U68" s="87"/>
    </row>
    <row r="69" spans="1:21" ht="21" customHeight="1" x14ac:dyDescent="0.25">
      <c r="A69" s="83"/>
      <c r="B69" s="83"/>
      <c r="C69" s="85"/>
      <c r="D69" s="175"/>
      <c r="E69" s="149"/>
      <c r="F69" s="176"/>
      <c r="G69" s="149"/>
      <c r="H69" s="149"/>
      <c r="I69" s="149"/>
      <c r="J69" s="148"/>
      <c r="K69" s="148"/>
      <c r="L69" s="148"/>
      <c r="M69" s="148"/>
      <c r="N69" s="148"/>
      <c r="O69" s="148"/>
      <c r="P69" s="148"/>
      <c r="Q69" s="149"/>
      <c r="R69" s="149"/>
      <c r="S69" s="150"/>
      <c r="T69" s="149"/>
      <c r="U69" s="87"/>
    </row>
    <row r="70" spans="1:21" ht="21" customHeight="1" x14ac:dyDescent="0.25">
      <c r="A70" s="83"/>
      <c r="B70" s="83"/>
      <c r="C70" s="85"/>
      <c r="D70" s="175"/>
      <c r="E70" s="149"/>
      <c r="F70" s="176"/>
      <c r="G70" s="149"/>
      <c r="H70" s="149"/>
      <c r="I70" s="149"/>
      <c r="J70" s="148"/>
      <c r="K70" s="148"/>
      <c r="L70" s="148"/>
      <c r="M70" s="148"/>
      <c r="N70" s="148"/>
      <c r="O70" s="148"/>
      <c r="P70" s="148"/>
      <c r="Q70" s="149"/>
      <c r="R70" s="149"/>
      <c r="S70" s="150"/>
      <c r="T70" s="149"/>
      <c r="U70" s="87"/>
    </row>
    <row r="71" spans="1:21" ht="21" customHeight="1" x14ac:dyDescent="0.25">
      <c r="A71" s="83"/>
      <c r="B71" s="83"/>
      <c r="C71" s="85"/>
      <c r="D71" s="175"/>
      <c r="E71" s="149"/>
      <c r="F71" s="176"/>
      <c r="G71" s="149"/>
      <c r="H71" s="149"/>
      <c r="I71" s="149"/>
      <c r="J71" s="148"/>
      <c r="K71" s="148"/>
      <c r="L71" s="148"/>
      <c r="M71" s="148"/>
      <c r="N71" s="148"/>
      <c r="O71" s="148"/>
      <c r="P71" s="148"/>
      <c r="Q71" s="149"/>
      <c r="R71" s="149"/>
      <c r="S71" s="150"/>
      <c r="T71" s="149"/>
      <c r="U71" s="87"/>
    </row>
    <row r="72" spans="1:21" ht="21" customHeight="1" x14ac:dyDescent="0.25">
      <c r="A72" s="83"/>
      <c r="B72" s="83"/>
      <c r="C72" s="85"/>
      <c r="D72" s="175"/>
      <c r="E72" s="149"/>
      <c r="F72" s="176"/>
      <c r="G72" s="149"/>
      <c r="H72" s="149"/>
      <c r="I72" s="149"/>
      <c r="J72" s="148"/>
      <c r="K72" s="148"/>
      <c r="L72" s="148"/>
      <c r="M72" s="148"/>
      <c r="N72" s="148"/>
      <c r="O72" s="148"/>
      <c r="P72" s="148"/>
      <c r="Q72" s="149"/>
      <c r="R72" s="149"/>
      <c r="S72" s="150"/>
      <c r="T72" s="149"/>
      <c r="U72" s="87"/>
    </row>
    <row r="73" spans="1:21" ht="21" customHeight="1" x14ac:dyDescent="0.25">
      <c r="A73" s="83"/>
      <c r="B73" s="83"/>
      <c r="C73" s="85"/>
      <c r="D73" s="175"/>
      <c r="E73" s="149"/>
      <c r="F73" s="176"/>
      <c r="G73" s="149"/>
      <c r="H73" s="149"/>
      <c r="I73" s="149"/>
      <c r="J73" s="148"/>
      <c r="K73" s="148"/>
      <c r="L73" s="148"/>
      <c r="M73" s="148"/>
      <c r="N73" s="148"/>
      <c r="O73" s="148"/>
      <c r="P73" s="148"/>
      <c r="Q73" s="149"/>
      <c r="R73" s="149"/>
      <c r="S73" s="150"/>
      <c r="T73" s="149"/>
      <c r="U73" s="87"/>
    </row>
    <row r="74" spans="1:21" ht="21" customHeight="1" x14ac:dyDescent="0.25">
      <c r="A74" s="83"/>
      <c r="B74" s="83"/>
      <c r="C74" s="85"/>
      <c r="D74" s="175"/>
      <c r="E74" s="149"/>
      <c r="F74" s="176"/>
      <c r="G74" s="149"/>
      <c r="H74" s="149"/>
      <c r="I74" s="149"/>
      <c r="J74" s="148"/>
      <c r="K74" s="148"/>
      <c r="L74" s="148"/>
      <c r="M74" s="148"/>
      <c r="N74" s="148"/>
      <c r="O74" s="148"/>
      <c r="P74" s="148"/>
      <c r="Q74" s="149"/>
      <c r="R74" s="149"/>
      <c r="S74" s="150"/>
      <c r="T74" s="149"/>
      <c r="U74" s="87"/>
    </row>
    <row r="75" spans="1:21" ht="21" customHeight="1" x14ac:dyDescent="0.25">
      <c r="A75" s="83"/>
      <c r="B75" s="83"/>
      <c r="C75" s="85"/>
      <c r="D75" s="175"/>
      <c r="E75" s="149"/>
      <c r="F75" s="176"/>
      <c r="G75" s="149"/>
      <c r="H75" s="149"/>
      <c r="I75" s="149"/>
      <c r="J75" s="148"/>
      <c r="K75" s="148"/>
      <c r="L75" s="148"/>
      <c r="M75" s="148"/>
      <c r="N75" s="148"/>
      <c r="O75" s="148"/>
      <c r="P75" s="148"/>
      <c r="Q75" s="149"/>
      <c r="R75" s="149"/>
      <c r="S75" s="150"/>
      <c r="T75" s="149"/>
      <c r="U75" s="87"/>
    </row>
    <row r="76" spans="1:21" ht="21" customHeight="1" x14ac:dyDescent="0.25">
      <c r="A76" s="83"/>
      <c r="B76" s="83"/>
      <c r="C76" s="85"/>
      <c r="D76" s="175"/>
      <c r="E76" s="149"/>
      <c r="F76" s="176"/>
      <c r="G76" s="149"/>
      <c r="H76" s="149"/>
      <c r="I76" s="149"/>
      <c r="J76" s="148"/>
      <c r="K76" s="148"/>
      <c r="L76" s="148"/>
      <c r="M76" s="148"/>
      <c r="N76" s="148"/>
      <c r="O76" s="148"/>
      <c r="P76" s="148"/>
      <c r="Q76" s="149"/>
      <c r="R76" s="149"/>
      <c r="S76" s="150"/>
      <c r="T76" s="149"/>
      <c r="U76" s="87"/>
    </row>
    <row r="77" spans="1:21" ht="21" customHeight="1" x14ac:dyDescent="0.25">
      <c r="A77" s="83"/>
      <c r="B77" s="83"/>
      <c r="C77" s="85"/>
      <c r="D77" s="175"/>
      <c r="E77" s="149"/>
      <c r="F77" s="176"/>
      <c r="G77" s="149"/>
      <c r="H77" s="149"/>
      <c r="I77" s="149"/>
      <c r="J77" s="148"/>
      <c r="K77" s="148"/>
      <c r="L77" s="148"/>
      <c r="M77" s="148"/>
      <c r="N77" s="148"/>
      <c r="O77" s="148"/>
      <c r="P77" s="148"/>
      <c r="Q77" s="149"/>
      <c r="R77" s="149"/>
      <c r="S77" s="150"/>
      <c r="T77" s="149"/>
      <c r="U77" s="87"/>
    </row>
    <row r="78" spans="1:21" ht="21" customHeight="1" x14ac:dyDescent="0.25">
      <c r="A78" s="83"/>
      <c r="B78" s="83"/>
      <c r="C78" s="85"/>
      <c r="D78" s="175"/>
      <c r="E78" s="149"/>
      <c r="F78" s="176"/>
      <c r="G78" s="149"/>
      <c r="H78" s="149"/>
      <c r="I78" s="149"/>
      <c r="J78" s="148"/>
      <c r="K78" s="148"/>
      <c r="L78" s="148"/>
      <c r="M78" s="148"/>
      <c r="N78" s="148"/>
      <c r="O78" s="148"/>
      <c r="P78" s="148"/>
      <c r="Q78" s="149"/>
      <c r="R78" s="149"/>
      <c r="S78" s="150"/>
      <c r="T78" s="149"/>
      <c r="U78" s="87"/>
    </row>
    <row r="79" spans="1:21" ht="21" customHeight="1" x14ac:dyDescent="0.25">
      <c r="A79" s="83"/>
      <c r="B79" s="83"/>
      <c r="C79" s="85"/>
      <c r="D79" s="175"/>
      <c r="E79" s="149"/>
      <c r="F79" s="176"/>
      <c r="G79" s="149"/>
      <c r="H79" s="149"/>
      <c r="I79" s="149"/>
      <c r="J79" s="148"/>
      <c r="K79" s="148"/>
      <c r="L79" s="148"/>
      <c r="M79" s="148"/>
      <c r="N79" s="148"/>
      <c r="O79" s="148"/>
      <c r="P79" s="148"/>
      <c r="Q79" s="149"/>
      <c r="R79" s="149"/>
      <c r="S79" s="150"/>
      <c r="T79" s="149"/>
      <c r="U79" s="87"/>
    </row>
    <row r="80" spans="1:21" ht="21" customHeight="1" x14ac:dyDescent="0.25">
      <c r="A80" s="83"/>
      <c r="B80" s="83"/>
      <c r="C80" s="85"/>
      <c r="D80" s="175"/>
      <c r="E80" s="149"/>
      <c r="F80" s="176"/>
      <c r="G80" s="149"/>
      <c r="H80" s="149"/>
      <c r="I80" s="149"/>
      <c r="J80" s="148"/>
      <c r="K80" s="148"/>
      <c r="L80" s="148"/>
      <c r="M80" s="148"/>
      <c r="N80" s="148"/>
      <c r="O80" s="148"/>
      <c r="P80" s="148"/>
      <c r="Q80" s="149"/>
      <c r="R80" s="149"/>
      <c r="S80" s="150"/>
      <c r="T80" s="149"/>
      <c r="U80" s="87"/>
    </row>
    <row r="81" spans="1:21" ht="21" customHeight="1" x14ac:dyDescent="0.25">
      <c r="A81" s="83"/>
      <c r="B81" s="83"/>
      <c r="C81" s="85"/>
      <c r="D81" s="175"/>
      <c r="E81" s="149"/>
      <c r="F81" s="176"/>
      <c r="G81" s="149"/>
      <c r="H81" s="149"/>
      <c r="I81" s="149"/>
      <c r="J81" s="148"/>
      <c r="K81" s="148"/>
      <c r="L81" s="148"/>
      <c r="M81" s="148"/>
      <c r="N81" s="148"/>
      <c r="O81" s="148"/>
      <c r="P81" s="148"/>
      <c r="Q81" s="149"/>
      <c r="R81" s="149"/>
      <c r="S81" s="150"/>
      <c r="T81" s="149"/>
      <c r="U81" s="87"/>
    </row>
    <row r="82" spans="1:21" ht="21" customHeight="1" x14ac:dyDescent="0.25">
      <c r="A82" s="83"/>
      <c r="B82" s="83"/>
      <c r="C82" s="85"/>
      <c r="D82" s="175"/>
      <c r="E82" s="149"/>
      <c r="F82" s="176"/>
      <c r="G82" s="149"/>
      <c r="H82" s="149"/>
      <c r="I82" s="149"/>
      <c r="J82" s="148"/>
      <c r="K82" s="148"/>
      <c r="L82" s="148"/>
      <c r="M82" s="148"/>
      <c r="N82" s="148"/>
      <c r="O82" s="148"/>
      <c r="P82" s="148"/>
      <c r="Q82" s="149"/>
      <c r="R82" s="149"/>
      <c r="S82" s="150"/>
      <c r="T82" s="149"/>
      <c r="U82" s="87"/>
    </row>
    <row r="83" spans="1:21" ht="21" customHeight="1" x14ac:dyDescent="0.25">
      <c r="A83" s="83"/>
      <c r="B83" s="83"/>
      <c r="C83" s="85"/>
      <c r="D83" s="175"/>
      <c r="E83" s="149"/>
      <c r="F83" s="176"/>
      <c r="G83" s="149"/>
      <c r="H83" s="149"/>
      <c r="I83" s="149"/>
      <c r="J83" s="148"/>
      <c r="K83" s="148"/>
      <c r="L83" s="148"/>
      <c r="M83" s="148"/>
      <c r="N83" s="148"/>
      <c r="O83" s="148"/>
      <c r="P83" s="148"/>
      <c r="Q83" s="149"/>
      <c r="R83" s="149"/>
      <c r="S83" s="150"/>
      <c r="T83" s="149"/>
      <c r="U83" s="87"/>
    </row>
    <row r="84" spans="1:21" ht="21" customHeight="1" x14ac:dyDescent="0.25">
      <c r="A84" s="83"/>
      <c r="B84" s="83"/>
      <c r="C84" s="85"/>
      <c r="D84" s="175"/>
      <c r="E84" s="149"/>
      <c r="F84" s="176"/>
      <c r="G84" s="149"/>
      <c r="H84" s="149"/>
      <c r="I84" s="149"/>
      <c r="J84" s="148"/>
      <c r="K84" s="148"/>
      <c r="L84" s="148"/>
      <c r="M84" s="148"/>
      <c r="N84" s="148"/>
      <c r="O84" s="148"/>
      <c r="P84" s="148"/>
      <c r="Q84" s="149"/>
      <c r="R84" s="149"/>
      <c r="S84" s="150"/>
      <c r="T84" s="149"/>
      <c r="U84" s="87"/>
    </row>
    <row r="85" spans="1:21" ht="21" customHeight="1" x14ac:dyDescent="0.25">
      <c r="A85" s="83"/>
      <c r="B85" s="83"/>
      <c r="C85" s="85"/>
      <c r="D85" s="175"/>
      <c r="E85" s="149"/>
      <c r="F85" s="176"/>
      <c r="G85" s="149"/>
      <c r="H85" s="149"/>
      <c r="I85" s="149"/>
      <c r="J85" s="148"/>
      <c r="K85" s="148"/>
      <c r="L85" s="148"/>
      <c r="M85" s="148"/>
      <c r="N85" s="148"/>
      <c r="O85" s="148"/>
      <c r="P85" s="148"/>
      <c r="Q85" s="149"/>
      <c r="R85" s="149"/>
      <c r="S85" s="150"/>
      <c r="T85" s="149"/>
      <c r="U85" s="87"/>
    </row>
    <row r="86" spans="1:21" ht="21" customHeight="1" x14ac:dyDescent="0.25">
      <c r="A86" s="83"/>
      <c r="B86" s="83"/>
      <c r="C86" s="85"/>
      <c r="D86" s="175"/>
      <c r="E86" s="149"/>
      <c r="F86" s="176"/>
      <c r="G86" s="149"/>
      <c r="H86" s="149"/>
      <c r="I86" s="149"/>
      <c r="J86" s="148"/>
      <c r="K86" s="148"/>
      <c r="L86" s="148"/>
      <c r="M86" s="148"/>
      <c r="N86" s="148"/>
      <c r="O86" s="148"/>
      <c r="P86" s="148"/>
      <c r="Q86" s="149"/>
      <c r="R86" s="149"/>
      <c r="S86" s="150"/>
      <c r="T86" s="149"/>
      <c r="U86" s="87"/>
    </row>
    <row r="87" spans="1:21" ht="21" customHeight="1" x14ac:dyDescent="0.25">
      <c r="A87" s="83"/>
      <c r="B87" s="83"/>
      <c r="C87" s="85"/>
      <c r="D87" s="175"/>
      <c r="E87" s="149"/>
      <c r="F87" s="176"/>
      <c r="G87" s="149"/>
      <c r="H87" s="149"/>
      <c r="I87" s="149"/>
      <c r="J87" s="148"/>
      <c r="K87" s="148"/>
      <c r="L87" s="148"/>
      <c r="M87" s="148"/>
      <c r="N87" s="148"/>
      <c r="O87" s="148"/>
      <c r="P87" s="148"/>
      <c r="Q87" s="149"/>
      <c r="R87" s="149"/>
      <c r="S87" s="150"/>
      <c r="T87" s="149"/>
      <c r="U87" s="87"/>
    </row>
    <row r="88" spans="1:21" ht="21" customHeight="1" x14ac:dyDescent="0.25">
      <c r="A88" s="83"/>
      <c r="B88" s="83"/>
      <c r="C88" s="85"/>
      <c r="D88" s="175"/>
      <c r="E88" s="149"/>
      <c r="F88" s="176"/>
      <c r="G88" s="149"/>
      <c r="H88" s="149"/>
      <c r="I88" s="149"/>
      <c r="J88" s="148"/>
      <c r="K88" s="148"/>
      <c r="L88" s="148"/>
      <c r="M88" s="148"/>
      <c r="N88" s="148"/>
      <c r="O88" s="148"/>
      <c r="P88" s="148"/>
      <c r="Q88" s="149"/>
      <c r="R88" s="149"/>
      <c r="S88" s="150"/>
      <c r="T88" s="149"/>
      <c r="U88" s="87"/>
    </row>
    <row r="89" spans="1:21" ht="21" customHeight="1" x14ac:dyDescent="0.25">
      <c r="A89" s="83"/>
      <c r="B89" s="83"/>
      <c r="C89" s="85"/>
      <c r="D89" s="175"/>
      <c r="E89" s="149"/>
      <c r="F89" s="176"/>
      <c r="G89" s="149"/>
      <c r="H89" s="149"/>
      <c r="I89" s="149"/>
      <c r="J89" s="148"/>
      <c r="K89" s="148"/>
      <c r="L89" s="148"/>
      <c r="M89" s="148"/>
      <c r="N89" s="148"/>
      <c r="O89" s="148"/>
      <c r="P89" s="148"/>
      <c r="Q89" s="149"/>
      <c r="R89" s="149"/>
      <c r="S89" s="150"/>
      <c r="T89" s="149"/>
      <c r="U89" s="87"/>
    </row>
    <row r="90" spans="1:21" ht="21" customHeight="1" x14ac:dyDescent="0.25">
      <c r="A90" s="83"/>
      <c r="B90" s="83"/>
      <c r="C90" s="85"/>
      <c r="D90" s="175"/>
      <c r="E90" s="149"/>
      <c r="F90" s="176"/>
      <c r="G90" s="149"/>
      <c r="H90" s="149"/>
      <c r="I90" s="149"/>
      <c r="J90" s="148"/>
      <c r="K90" s="148"/>
      <c r="L90" s="148"/>
      <c r="M90" s="148"/>
      <c r="N90" s="148"/>
      <c r="O90" s="148"/>
      <c r="P90" s="148"/>
      <c r="Q90" s="149"/>
      <c r="R90" s="149"/>
      <c r="S90" s="150"/>
      <c r="T90" s="149"/>
      <c r="U90" s="87"/>
    </row>
    <row r="91" spans="1:21" ht="21" customHeight="1" x14ac:dyDescent="0.25">
      <c r="A91" s="83"/>
      <c r="B91" s="83"/>
      <c r="C91" s="85"/>
      <c r="D91" s="175"/>
      <c r="E91" s="149"/>
      <c r="F91" s="176"/>
      <c r="G91" s="149"/>
      <c r="H91" s="149"/>
      <c r="I91" s="149"/>
      <c r="J91" s="148"/>
      <c r="K91" s="148"/>
      <c r="L91" s="148"/>
      <c r="M91" s="148"/>
      <c r="N91" s="148"/>
      <c r="O91" s="148"/>
      <c r="P91" s="148"/>
      <c r="Q91" s="149"/>
      <c r="R91" s="149"/>
      <c r="S91" s="150"/>
      <c r="T91" s="149"/>
      <c r="U91" s="87"/>
    </row>
    <row r="92" spans="1:21" ht="21" customHeight="1" x14ac:dyDescent="0.25">
      <c r="A92" s="83"/>
      <c r="B92" s="83"/>
      <c r="C92" s="85"/>
      <c r="D92" s="175"/>
      <c r="E92" s="149"/>
      <c r="F92" s="176"/>
      <c r="G92" s="149"/>
      <c r="H92" s="149"/>
      <c r="I92" s="149"/>
      <c r="J92" s="148"/>
      <c r="K92" s="148"/>
      <c r="L92" s="148"/>
      <c r="M92" s="148"/>
      <c r="N92" s="148"/>
      <c r="O92" s="148"/>
      <c r="P92" s="148"/>
      <c r="Q92" s="149"/>
      <c r="R92" s="149"/>
      <c r="S92" s="150"/>
      <c r="T92" s="149"/>
      <c r="U92" s="87"/>
    </row>
    <row r="93" spans="1:21" ht="21" customHeight="1" x14ac:dyDescent="0.25">
      <c r="A93" s="83"/>
      <c r="B93" s="83"/>
      <c r="C93" s="85"/>
      <c r="D93" s="175"/>
      <c r="E93" s="149"/>
      <c r="F93" s="176"/>
      <c r="G93" s="149"/>
      <c r="H93" s="149"/>
      <c r="I93" s="149"/>
      <c r="J93" s="148"/>
      <c r="K93" s="148"/>
      <c r="L93" s="148"/>
      <c r="M93" s="148"/>
      <c r="N93" s="148"/>
      <c r="O93" s="148"/>
      <c r="P93" s="148"/>
      <c r="Q93" s="149"/>
      <c r="R93" s="149"/>
      <c r="S93" s="150"/>
      <c r="T93" s="149"/>
      <c r="U93" s="87"/>
    </row>
    <row r="94" spans="1:21" ht="21" customHeight="1" x14ac:dyDescent="0.25">
      <c r="A94" s="83"/>
      <c r="B94" s="83"/>
      <c r="C94" s="85"/>
      <c r="D94" s="175"/>
      <c r="E94" s="149"/>
      <c r="F94" s="176"/>
      <c r="G94" s="149"/>
      <c r="H94" s="149"/>
      <c r="I94" s="149"/>
      <c r="J94" s="148"/>
      <c r="K94" s="148"/>
      <c r="L94" s="148"/>
      <c r="M94" s="148"/>
      <c r="N94" s="148"/>
      <c r="O94" s="148"/>
      <c r="P94" s="148"/>
      <c r="Q94" s="149"/>
      <c r="R94" s="149"/>
      <c r="S94" s="150"/>
      <c r="T94" s="149"/>
      <c r="U94" s="87"/>
    </row>
    <row r="95" spans="1:21" ht="21" customHeight="1" x14ac:dyDescent="0.25">
      <c r="A95" s="83"/>
      <c r="B95" s="83"/>
      <c r="C95" s="85"/>
      <c r="D95" s="175"/>
      <c r="E95" s="149"/>
      <c r="F95" s="176"/>
      <c r="G95" s="149"/>
      <c r="H95" s="149"/>
      <c r="I95" s="149"/>
      <c r="J95" s="148"/>
      <c r="K95" s="148"/>
      <c r="L95" s="148"/>
      <c r="M95" s="148"/>
      <c r="N95" s="148"/>
      <c r="O95" s="148"/>
      <c r="P95" s="148"/>
      <c r="Q95" s="149"/>
      <c r="R95" s="149"/>
      <c r="S95" s="150"/>
      <c r="T95" s="149"/>
      <c r="U95" s="87"/>
    </row>
    <row r="96" spans="1:21" ht="21" customHeight="1" x14ac:dyDescent="0.25">
      <c r="A96" s="83"/>
      <c r="B96" s="83"/>
      <c r="C96" s="85"/>
      <c r="D96" s="175"/>
      <c r="E96" s="149"/>
      <c r="F96" s="176"/>
      <c r="G96" s="149"/>
      <c r="H96" s="149"/>
      <c r="I96" s="149"/>
      <c r="J96" s="148"/>
      <c r="K96" s="148"/>
      <c r="L96" s="148"/>
      <c r="M96" s="148"/>
      <c r="N96" s="148"/>
      <c r="O96" s="148"/>
      <c r="P96" s="148"/>
      <c r="Q96" s="149"/>
      <c r="R96" s="149"/>
      <c r="S96" s="150"/>
      <c r="T96" s="149"/>
      <c r="U96" s="87"/>
    </row>
    <row r="97" spans="1:21" ht="21" customHeight="1" x14ac:dyDescent="0.25">
      <c r="A97" s="83"/>
      <c r="B97" s="83"/>
      <c r="C97" s="85"/>
      <c r="D97" s="175"/>
      <c r="E97" s="149"/>
      <c r="F97" s="176"/>
      <c r="G97" s="149"/>
      <c r="H97" s="149"/>
      <c r="I97" s="149"/>
      <c r="J97" s="148"/>
      <c r="K97" s="148"/>
      <c r="L97" s="148"/>
      <c r="M97" s="148"/>
      <c r="N97" s="148"/>
      <c r="O97" s="148"/>
      <c r="P97" s="148"/>
      <c r="Q97" s="149"/>
      <c r="R97" s="149"/>
      <c r="S97" s="150"/>
      <c r="T97" s="149"/>
      <c r="U97" s="87"/>
    </row>
    <row r="98" spans="1:21" ht="21" customHeight="1" x14ac:dyDescent="0.25">
      <c r="A98" s="83"/>
      <c r="B98" s="83"/>
      <c r="C98" s="85"/>
      <c r="D98" s="175"/>
      <c r="E98" s="149"/>
      <c r="F98" s="176"/>
      <c r="G98" s="149"/>
      <c r="H98" s="149"/>
      <c r="I98" s="149"/>
      <c r="J98" s="148"/>
      <c r="K98" s="148"/>
      <c r="L98" s="148"/>
      <c r="M98" s="148"/>
      <c r="N98" s="148"/>
      <c r="O98" s="148"/>
      <c r="P98" s="148"/>
      <c r="Q98" s="149"/>
      <c r="R98" s="149"/>
      <c r="S98" s="150"/>
      <c r="T98" s="149"/>
      <c r="U98" s="87"/>
    </row>
    <row r="99" spans="1:21" ht="21" customHeight="1" x14ac:dyDescent="0.25">
      <c r="A99" s="83"/>
      <c r="B99" s="83"/>
      <c r="C99" s="85"/>
      <c r="D99" s="175"/>
      <c r="E99" s="149"/>
      <c r="F99" s="176"/>
      <c r="G99" s="149"/>
      <c r="H99" s="149"/>
      <c r="I99" s="149"/>
      <c r="J99" s="148"/>
      <c r="K99" s="148"/>
      <c r="L99" s="148"/>
      <c r="M99" s="148"/>
      <c r="N99" s="148"/>
      <c r="O99" s="148"/>
      <c r="P99" s="148"/>
      <c r="Q99" s="149"/>
      <c r="R99" s="149"/>
      <c r="S99" s="150"/>
      <c r="T99" s="149"/>
      <c r="U99" s="87"/>
    </row>
    <row r="100" spans="1:21" ht="21" customHeight="1" x14ac:dyDescent="0.25">
      <c r="A100" s="83"/>
      <c r="B100" s="83"/>
      <c r="C100" s="85"/>
      <c r="D100" s="175"/>
      <c r="E100" s="149"/>
      <c r="F100" s="176"/>
      <c r="G100" s="149"/>
      <c r="H100" s="149"/>
      <c r="I100" s="149"/>
      <c r="J100" s="148"/>
      <c r="K100" s="148"/>
      <c r="L100" s="148"/>
      <c r="M100" s="148"/>
      <c r="N100" s="148"/>
      <c r="O100" s="148"/>
      <c r="P100" s="148"/>
      <c r="Q100" s="149"/>
      <c r="R100" s="149"/>
      <c r="S100" s="150"/>
      <c r="T100" s="149"/>
      <c r="U100" s="87"/>
    </row>
    <row r="101" spans="1:21" ht="21" customHeight="1" x14ac:dyDescent="0.25">
      <c r="A101" s="83"/>
      <c r="B101" s="83"/>
      <c r="C101" s="85"/>
      <c r="D101" s="175"/>
      <c r="E101" s="149"/>
      <c r="F101" s="176"/>
      <c r="G101" s="149"/>
      <c r="H101" s="149"/>
      <c r="I101" s="149"/>
      <c r="J101" s="148"/>
      <c r="K101" s="148"/>
      <c r="L101" s="148"/>
      <c r="M101" s="148"/>
      <c r="N101" s="148"/>
      <c r="O101" s="148"/>
      <c r="P101" s="148"/>
      <c r="Q101" s="149"/>
      <c r="R101" s="149"/>
      <c r="S101" s="150"/>
      <c r="T101" s="149"/>
      <c r="U101" s="87"/>
    </row>
    <row r="102" spans="1:21" ht="21" customHeight="1" x14ac:dyDescent="0.25">
      <c r="A102" s="83"/>
      <c r="B102" s="83"/>
      <c r="C102" s="85"/>
      <c r="D102" s="175"/>
      <c r="E102" s="149"/>
      <c r="F102" s="176"/>
      <c r="G102" s="149"/>
      <c r="H102" s="149"/>
      <c r="I102" s="149"/>
      <c r="J102" s="148"/>
      <c r="K102" s="148"/>
      <c r="L102" s="148"/>
      <c r="M102" s="148"/>
      <c r="N102" s="148"/>
      <c r="O102" s="148"/>
      <c r="P102" s="148"/>
      <c r="Q102" s="149"/>
      <c r="R102" s="149"/>
      <c r="S102" s="150"/>
      <c r="T102" s="149"/>
      <c r="U102" s="87"/>
    </row>
    <row r="103" spans="1:21" ht="21" customHeight="1" x14ac:dyDescent="0.25">
      <c r="A103" s="83"/>
      <c r="B103" s="83"/>
      <c r="C103" s="85"/>
      <c r="D103" s="175"/>
      <c r="E103" s="149"/>
      <c r="F103" s="176"/>
      <c r="G103" s="149"/>
      <c r="H103" s="149"/>
      <c r="I103" s="149"/>
      <c r="J103" s="148"/>
      <c r="K103" s="148"/>
      <c r="L103" s="148"/>
      <c r="M103" s="148"/>
      <c r="N103" s="148"/>
      <c r="O103" s="148"/>
      <c r="P103" s="148"/>
      <c r="Q103" s="149"/>
      <c r="R103" s="149"/>
      <c r="S103" s="150"/>
      <c r="T103" s="149"/>
      <c r="U103" s="87"/>
    </row>
    <row r="104" spans="1:21" ht="21" customHeight="1" x14ac:dyDescent="0.25">
      <c r="A104" s="83"/>
      <c r="B104" s="83"/>
      <c r="C104" s="85"/>
      <c r="D104" s="175"/>
      <c r="E104" s="149"/>
      <c r="F104" s="176"/>
      <c r="G104" s="149"/>
      <c r="H104" s="149"/>
      <c r="I104" s="149"/>
      <c r="J104" s="148"/>
      <c r="K104" s="148"/>
      <c r="L104" s="148"/>
      <c r="M104" s="148"/>
      <c r="N104" s="148"/>
      <c r="O104" s="148"/>
      <c r="P104" s="148"/>
      <c r="Q104" s="149"/>
      <c r="R104" s="149"/>
      <c r="S104" s="150"/>
      <c r="T104" s="149"/>
      <c r="U104" s="87"/>
    </row>
    <row r="105" spans="1:21" ht="21" customHeight="1" x14ac:dyDescent="0.25">
      <c r="A105" s="83"/>
      <c r="B105" s="83"/>
      <c r="C105" s="85"/>
      <c r="D105" s="175"/>
      <c r="E105" s="149"/>
      <c r="F105" s="176"/>
      <c r="G105" s="149"/>
      <c r="H105" s="149"/>
      <c r="I105" s="149"/>
      <c r="J105" s="148"/>
      <c r="K105" s="148"/>
      <c r="L105" s="148"/>
      <c r="M105" s="148"/>
      <c r="N105" s="148"/>
      <c r="O105" s="148"/>
      <c r="P105" s="148"/>
      <c r="Q105" s="149"/>
      <c r="R105" s="149"/>
      <c r="S105" s="150"/>
      <c r="T105" s="149"/>
      <c r="U105" s="87"/>
    </row>
    <row r="106" spans="1:21" ht="21" customHeight="1" x14ac:dyDescent="0.25">
      <c r="A106" s="83"/>
      <c r="B106" s="83"/>
      <c r="C106" s="85"/>
      <c r="D106" s="175"/>
      <c r="E106" s="149"/>
      <c r="F106" s="176"/>
      <c r="G106" s="149"/>
      <c r="H106" s="149"/>
      <c r="I106" s="149"/>
      <c r="J106" s="148"/>
      <c r="K106" s="148"/>
      <c r="L106" s="148"/>
      <c r="M106" s="148"/>
      <c r="N106" s="148"/>
      <c r="O106" s="148"/>
      <c r="P106" s="148"/>
      <c r="Q106" s="149"/>
      <c r="R106" s="149"/>
      <c r="S106" s="150"/>
      <c r="T106" s="149"/>
      <c r="U106" s="87"/>
    </row>
    <row r="107" spans="1:21" ht="21" customHeight="1" x14ac:dyDescent="0.25">
      <c r="A107" s="83"/>
      <c r="B107" s="83"/>
      <c r="C107" s="85"/>
      <c r="D107" s="175"/>
      <c r="E107" s="149"/>
      <c r="F107" s="176"/>
      <c r="G107" s="149"/>
      <c r="H107" s="149"/>
      <c r="I107" s="149"/>
      <c r="J107" s="148"/>
      <c r="K107" s="148"/>
      <c r="L107" s="148"/>
      <c r="M107" s="148"/>
      <c r="N107" s="148"/>
      <c r="O107" s="148"/>
      <c r="P107" s="148"/>
      <c r="Q107" s="149"/>
      <c r="R107" s="149"/>
      <c r="S107" s="150"/>
      <c r="T107" s="149"/>
      <c r="U107" s="87"/>
    </row>
    <row r="108" spans="1:21" ht="21" customHeight="1" x14ac:dyDescent="0.25">
      <c r="A108" s="83"/>
      <c r="B108" s="83"/>
      <c r="C108" s="85"/>
      <c r="D108" s="175"/>
      <c r="E108" s="149"/>
      <c r="F108" s="176"/>
      <c r="G108" s="149"/>
      <c r="H108" s="149"/>
      <c r="I108" s="149"/>
      <c r="J108" s="148"/>
      <c r="K108" s="148"/>
      <c r="L108" s="148"/>
      <c r="M108" s="148"/>
      <c r="N108" s="148"/>
      <c r="O108" s="148"/>
      <c r="P108" s="148"/>
      <c r="Q108" s="149"/>
      <c r="R108" s="149"/>
      <c r="S108" s="150"/>
      <c r="T108" s="149"/>
      <c r="U108" s="87"/>
    </row>
    <row r="109" spans="1:21" ht="21" customHeight="1" x14ac:dyDescent="0.25">
      <c r="A109" s="83"/>
      <c r="B109" s="83"/>
      <c r="C109" s="85"/>
      <c r="D109" s="175"/>
      <c r="E109" s="149"/>
      <c r="F109" s="176"/>
      <c r="G109" s="149"/>
      <c r="H109" s="149"/>
      <c r="I109" s="149"/>
      <c r="J109" s="148"/>
      <c r="K109" s="148"/>
      <c r="L109" s="148"/>
      <c r="M109" s="148"/>
      <c r="N109" s="148"/>
      <c r="O109" s="148"/>
      <c r="P109" s="148"/>
      <c r="Q109" s="149"/>
      <c r="R109" s="149"/>
      <c r="S109" s="150"/>
      <c r="T109" s="149"/>
      <c r="U109" s="87"/>
    </row>
    <row r="110" spans="1:21" ht="21" customHeight="1" x14ac:dyDescent="0.25">
      <c r="A110" s="83"/>
      <c r="B110" s="83"/>
      <c r="C110" s="85"/>
      <c r="D110" s="175"/>
      <c r="E110" s="149"/>
      <c r="F110" s="176"/>
      <c r="G110" s="149"/>
      <c r="H110" s="149"/>
      <c r="I110" s="149"/>
      <c r="J110" s="148"/>
      <c r="K110" s="148"/>
      <c r="L110" s="148"/>
      <c r="M110" s="148"/>
      <c r="N110" s="148"/>
      <c r="O110" s="148"/>
      <c r="P110" s="148"/>
      <c r="Q110" s="149"/>
      <c r="R110" s="149"/>
      <c r="S110" s="150"/>
      <c r="T110" s="149"/>
      <c r="U110" s="87"/>
    </row>
    <row r="111" spans="1:21" ht="21" customHeight="1" x14ac:dyDescent="0.25">
      <c r="A111" s="83"/>
      <c r="B111" s="83"/>
      <c r="C111" s="85"/>
      <c r="D111" s="175"/>
      <c r="E111" s="149"/>
      <c r="F111" s="176"/>
      <c r="G111" s="149"/>
      <c r="H111" s="149"/>
      <c r="I111" s="149"/>
      <c r="J111" s="148"/>
      <c r="K111" s="148"/>
      <c r="L111" s="148"/>
      <c r="M111" s="148"/>
      <c r="N111" s="148"/>
      <c r="O111" s="148"/>
      <c r="P111" s="148"/>
      <c r="Q111" s="149"/>
      <c r="R111" s="149"/>
      <c r="S111" s="150"/>
      <c r="T111" s="149"/>
      <c r="U111" s="87"/>
    </row>
    <row r="112" spans="1:21" ht="21" customHeight="1" x14ac:dyDescent="0.25">
      <c r="A112" s="83"/>
      <c r="B112" s="83"/>
      <c r="C112" s="85"/>
      <c r="D112" s="175"/>
      <c r="E112" s="149"/>
      <c r="F112" s="176"/>
      <c r="G112" s="149"/>
      <c r="H112" s="149"/>
      <c r="I112" s="149"/>
      <c r="J112" s="148"/>
      <c r="K112" s="148"/>
      <c r="L112" s="148"/>
      <c r="M112" s="148"/>
      <c r="N112" s="148"/>
      <c r="O112" s="148"/>
      <c r="P112" s="148"/>
      <c r="Q112" s="149"/>
      <c r="R112" s="149"/>
      <c r="S112" s="150"/>
      <c r="T112" s="149"/>
      <c r="U112" s="87"/>
    </row>
    <row r="113" spans="1:21" ht="21" customHeight="1" x14ac:dyDescent="0.25">
      <c r="A113" s="83"/>
      <c r="B113" s="83"/>
      <c r="C113" s="85"/>
      <c r="D113" s="175"/>
      <c r="E113" s="149"/>
      <c r="F113" s="176"/>
      <c r="G113" s="149"/>
      <c r="H113" s="149"/>
      <c r="I113" s="149"/>
      <c r="J113" s="148"/>
      <c r="K113" s="148"/>
      <c r="L113" s="148"/>
      <c r="M113" s="148"/>
      <c r="N113" s="148"/>
      <c r="O113" s="148"/>
      <c r="P113" s="148"/>
      <c r="Q113" s="149"/>
      <c r="R113" s="149"/>
      <c r="S113" s="150"/>
      <c r="T113" s="149"/>
      <c r="U113" s="87"/>
    </row>
    <row r="114" spans="1:21" ht="21" customHeight="1" x14ac:dyDescent="0.25">
      <c r="A114" s="83"/>
      <c r="B114" s="83"/>
      <c r="C114" s="85"/>
      <c r="D114" s="175"/>
      <c r="E114" s="149"/>
      <c r="F114" s="176"/>
      <c r="G114" s="149"/>
      <c r="H114" s="149"/>
      <c r="I114" s="149"/>
      <c r="J114" s="148"/>
      <c r="K114" s="148"/>
      <c r="L114" s="148"/>
      <c r="M114" s="148"/>
      <c r="N114" s="148"/>
      <c r="O114" s="148"/>
      <c r="P114" s="148"/>
      <c r="Q114" s="149"/>
      <c r="R114" s="149"/>
      <c r="S114" s="150"/>
      <c r="T114" s="149"/>
      <c r="U114" s="87"/>
    </row>
    <row r="115" spans="1:21" ht="21" customHeight="1" x14ac:dyDescent="0.25">
      <c r="A115" s="83"/>
      <c r="B115" s="83"/>
      <c r="C115" s="85"/>
      <c r="D115" s="175"/>
      <c r="E115" s="149"/>
      <c r="F115" s="176"/>
      <c r="G115" s="149"/>
      <c r="H115" s="149"/>
      <c r="I115" s="149"/>
      <c r="J115" s="148"/>
      <c r="K115" s="148"/>
      <c r="L115" s="148"/>
      <c r="M115" s="148"/>
      <c r="N115" s="148"/>
      <c r="O115" s="148"/>
      <c r="P115" s="148"/>
      <c r="Q115" s="149"/>
      <c r="R115" s="149"/>
      <c r="S115" s="150"/>
      <c r="T115" s="149"/>
      <c r="U115" s="87"/>
    </row>
    <row r="116" spans="1:21" ht="21" customHeight="1" x14ac:dyDescent="0.25">
      <c r="A116" s="83"/>
      <c r="B116" s="83"/>
      <c r="C116" s="85"/>
      <c r="D116" s="175"/>
      <c r="E116" s="149"/>
      <c r="F116" s="176"/>
      <c r="G116" s="149"/>
      <c r="H116" s="149"/>
      <c r="I116" s="149"/>
      <c r="J116" s="148"/>
      <c r="K116" s="148"/>
      <c r="L116" s="148"/>
      <c r="M116" s="148"/>
      <c r="N116" s="148"/>
      <c r="O116" s="148"/>
      <c r="P116" s="148"/>
      <c r="Q116" s="149"/>
      <c r="R116" s="149"/>
      <c r="S116" s="150"/>
      <c r="T116" s="149"/>
      <c r="U116" s="87"/>
    </row>
    <row r="117" spans="1:21" ht="21" customHeight="1" x14ac:dyDescent="0.25">
      <c r="A117" s="83"/>
      <c r="B117" s="83"/>
      <c r="C117" s="85"/>
      <c r="D117" s="175"/>
      <c r="E117" s="149"/>
      <c r="F117" s="176"/>
      <c r="G117" s="149"/>
      <c r="H117" s="149"/>
      <c r="I117" s="149"/>
      <c r="J117" s="148"/>
      <c r="K117" s="148"/>
      <c r="L117" s="148"/>
      <c r="M117" s="148"/>
      <c r="N117" s="148"/>
      <c r="O117" s="148"/>
      <c r="P117" s="148"/>
      <c r="Q117" s="149"/>
      <c r="R117" s="149"/>
      <c r="S117" s="150"/>
      <c r="T117" s="149"/>
      <c r="U117" s="87"/>
    </row>
    <row r="118" spans="1:21" ht="21" customHeight="1" x14ac:dyDescent="0.25">
      <c r="A118" s="83"/>
      <c r="B118" s="83"/>
      <c r="C118" s="85"/>
      <c r="D118" s="175"/>
      <c r="E118" s="149"/>
      <c r="F118" s="176"/>
      <c r="G118" s="149"/>
      <c r="H118" s="149"/>
      <c r="I118" s="149"/>
      <c r="J118" s="148"/>
      <c r="K118" s="148"/>
      <c r="L118" s="148"/>
      <c r="M118" s="148"/>
      <c r="N118" s="148"/>
      <c r="O118" s="148"/>
      <c r="P118" s="148"/>
      <c r="Q118" s="149"/>
      <c r="R118" s="149"/>
      <c r="S118" s="150"/>
      <c r="T118" s="149"/>
      <c r="U118" s="87"/>
    </row>
    <row r="119" spans="1:21" ht="21" customHeight="1" x14ac:dyDescent="0.25">
      <c r="A119" s="83"/>
      <c r="B119" s="83"/>
      <c r="C119" s="85"/>
      <c r="D119" s="175"/>
      <c r="E119" s="149"/>
      <c r="F119" s="176"/>
      <c r="G119" s="149"/>
      <c r="H119" s="149"/>
      <c r="I119" s="149"/>
      <c r="J119" s="148"/>
      <c r="K119" s="148"/>
      <c r="L119" s="148"/>
      <c r="M119" s="148"/>
      <c r="N119" s="148"/>
      <c r="O119" s="148"/>
      <c r="P119" s="148"/>
      <c r="Q119" s="149"/>
      <c r="R119" s="149"/>
      <c r="S119" s="150"/>
      <c r="T119" s="149"/>
      <c r="U119" s="87"/>
    </row>
    <row r="120" spans="1:21" ht="21" customHeight="1" x14ac:dyDescent="0.25">
      <c r="A120" s="83"/>
      <c r="B120" s="83"/>
      <c r="C120" s="85"/>
      <c r="D120" s="175"/>
      <c r="E120" s="149"/>
      <c r="F120" s="176"/>
      <c r="G120" s="149"/>
      <c r="H120" s="149"/>
      <c r="I120" s="149"/>
      <c r="J120" s="148"/>
      <c r="K120" s="148"/>
      <c r="L120" s="148"/>
      <c r="M120" s="148"/>
      <c r="N120" s="148"/>
      <c r="O120" s="148"/>
      <c r="P120" s="148"/>
      <c r="Q120" s="149"/>
      <c r="R120" s="149"/>
      <c r="S120" s="150"/>
      <c r="T120" s="149"/>
      <c r="U120" s="87"/>
    </row>
    <row r="121" spans="1:21" ht="21" customHeight="1" x14ac:dyDescent="0.25">
      <c r="A121" s="83"/>
      <c r="B121" s="83"/>
      <c r="C121" s="85"/>
      <c r="D121" s="175"/>
      <c r="E121" s="149"/>
      <c r="F121" s="176"/>
      <c r="G121" s="149"/>
      <c r="H121" s="149"/>
      <c r="I121" s="149"/>
      <c r="J121" s="148"/>
      <c r="K121" s="148"/>
      <c r="L121" s="148"/>
      <c r="M121" s="148"/>
      <c r="N121" s="148"/>
      <c r="O121" s="148"/>
      <c r="P121" s="148"/>
      <c r="Q121" s="149"/>
      <c r="R121" s="149"/>
      <c r="S121" s="150"/>
      <c r="T121" s="149"/>
      <c r="U121" s="87"/>
    </row>
    <row r="122" spans="1:21" ht="21" customHeight="1" x14ac:dyDescent="0.25">
      <c r="A122" s="83"/>
      <c r="B122" s="83"/>
      <c r="C122" s="85"/>
      <c r="D122" s="175"/>
      <c r="E122" s="149"/>
      <c r="F122" s="176"/>
      <c r="G122" s="149"/>
      <c r="H122" s="149"/>
      <c r="I122" s="149"/>
      <c r="J122" s="148"/>
      <c r="K122" s="148"/>
      <c r="L122" s="148"/>
      <c r="M122" s="148"/>
      <c r="N122" s="148"/>
      <c r="O122" s="148"/>
      <c r="P122" s="148"/>
      <c r="Q122" s="149"/>
      <c r="R122" s="149"/>
      <c r="S122" s="150"/>
      <c r="T122" s="149"/>
      <c r="U122" s="87"/>
    </row>
    <row r="123" spans="1:21" ht="21" customHeight="1" x14ac:dyDescent="0.25">
      <c r="A123" s="83"/>
      <c r="B123" s="83"/>
      <c r="C123" s="85"/>
      <c r="D123" s="175"/>
      <c r="E123" s="149"/>
      <c r="F123" s="176"/>
      <c r="G123" s="149"/>
      <c r="H123" s="149"/>
      <c r="I123" s="149"/>
      <c r="J123" s="148"/>
      <c r="K123" s="148"/>
      <c r="L123" s="148"/>
      <c r="M123" s="148"/>
      <c r="N123" s="148"/>
      <c r="O123" s="148"/>
      <c r="P123" s="148"/>
      <c r="Q123" s="149"/>
      <c r="R123" s="149"/>
      <c r="S123" s="150"/>
      <c r="T123" s="149"/>
      <c r="U123" s="87"/>
    </row>
    <row r="124" spans="1:21" ht="21" customHeight="1" x14ac:dyDescent="0.25">
      <c r="A124" s="83"/>
      <c r="B124" s="83"/>
      <c r="C124" s="85"/>
      <c r="D124" s="175"/>
      <c r="E124" s="149"/>
      <c r="F124" s="176"/>
      <c r="G124" s="149"/>
      <c r="H124" s="149"/>
      <c r="I124" s="149"/>
      <c r="J124" s="148"/>
      <c r="K124" s="148"/>
      <c r="L124" s="148"/>
      <c r="M124" s="148"/>
      <c r="N124" s="148"/>
      <c r="O124" s="148"/>
      <c r="P124" s="148"/>
      <c r="Q124" s="149"/>
      <c r="R124" s="149"/>
      <c r="S124" s="150"/>
      <c r="T124" s="149"/>
      <c r="U124" s="87"/>
    </row>
    <row r="125" spans="1:21" ht="21" customHeight="1" x14ac:dyDescent="0.25">
      <c r="A125" s="83"/>
      <c r="B125" s="83"/>
      <c r="C125" s="85"/>
      <c r="D125" s="175"/>
      <c r="E125" s="149"/>
      <c r="F125" s="176"/>
      <c r="G125" s="149"/>
      <c r="H125" s="149"/>
      <c r="I125" s="149"/>
      <c r="J125" s="148"/>
      <c r="K125" s="148"/>
      <c r="L125" s="148"/>
      <c r="M125" s="148"/>
      <c r="N125" s="148"/>
      <c r="O125" s="148"/>
      <c r="P125" s="148"/>
      <c r="Q125" s="149"/>
      <c r="R125" s="149"/>
      <c r="S125" s="150"/>
      <c r="T125" s="149"/>
      <c r="U125" s="87"/>
    </row>
    <row r="126" spans="1:21" ht="21" customHeight="1" x14ac:dyDescent="0.25">
      <c r="A126" s="83"/>
      <c r="B126" s="83"/>
      <c r="C126" s="85"/>
      <c r="D126" s="175"/>
      <c r="E126" s="149"/>
      <c r="F126" s="176"/>
      <c r="G126" s="149"/>
      <c r="H126" s="149"/>
      <c r="I126" s="149"/>
      <c r="J126" s="148"/>
      <c r="K126" s="148"/>
      <c r="L126" s="148"/>
      <c r="M126" s="148"/>
      <c r="N126" s="148"/>
      <c r="O126" s="148"/>
      <c r="P126" s="148"/>
      <c r="Q126" s="149"/>
      <c r="R126" s="149"/>
      <c r="S126" s="150"/>
      <c r="T126" s="149"/>
      <c r="U126" s="87"/>
    </row>
    <row r="127" spans="1:21" ht="21" customHeight="1" x14ac:dyDescent="0.25">
      <c r="A127" s="83"/>
      <c r="B127" s="83"/>
      <c r="C127" s="85"/>
      <c r="D127" s="175"/>
      <c r="E127" s="149"/>
      <c r="F127" s="176"/>
      <c r="G127" s="149"/>
      <c r="H127" s="149"/>
      <c r="I127" s="149"/>
      <c r="J127" s="148"/>
      <c r="K127" s="148"/>
      <c r="L127" s="148"/>
      <c r="M127" s="148"/>
      <c r="N127" s="148"/>
      <c r="O127" s="148"/>
      <c r="P127" s="148"/>
      <c r="Q127" s="149"/>
      <c r="R127" s="149"/>
      <c r="S127" s="150"/>
      <c r="T127" s="149"/>
      <c r="U127" s="87"/>
    </row>
    <row r="128" spans="1:21" ht="21" customHeight="1" x14ac:dyDescent="0.25">
      <c r="A128" s="83"/>
      <c r="B128" s="83"/>
      <c r="C128" s="85"/>
      <c r="D128" s="175"/>
      <c r="E128" s="149"/>
      <c r="F128" s="176"/>
      <c r="G128" s="149"/>
      <c r="H128" s="149"/>
      <c r="I128" s="149"/>
      <c r="J128" s="148"/>
      <c r="K128" s="148"/>
      <c r="L128" s="148"/>
      <c r="M128" s="148"/>
      <c r="N128" s="148"/>
      <c r="O128" s="148"/>
      <c r="P128" s="148"/>
      <c r="Q128" s="149"/>
      <c r="R128" s="149"/>
      <c r="S128" s="150"/>
      <c r="T128" s="149"/>
      <c r="U128" s="87"/>
    </row>
    <row r="129" spans="1:21" ht="21" customHeight="1" x14ac:dyDescent="0.25">
      <c r="A129" s="83"/>
      <c r="B129" s="83"/>
      <c r="C129" s="85"/>
      <c r="D129" s="175"/>
      <c r="E129" s="149"/>
      <c r="F129" s="176"/>
      <c r="G129" s="149"/>
      <c r="H129" s="149"/>
      <c r="I129" s="149"/>
      <c r="J129" s="148"/>
      <c r="K129" s="148"/>
      <c r="L129" s="148"/>
      <c r="M129" s="148"/>
      <c r="N129" s="148"/>
      <c r="O129" s="148"/>
      <c r="P129" s="148"/>
      <c r="Q129" s="149"/>
      <c r="R129" s="149"/>
      <c r="S129" s="150"/>
      <c r="T129" s="149"/>
      <c r="U129" s="87"/>
    </row>
    <row r="130" spans="1:21" ht="21" customHeight="1" x14ac:dyDescent="0.25">
      <c r="A130" s="83"/>
      <c r="B130" s="83"/>
      <c r="C130" s="85"/>
      <c r="D130" s="175"/>
      <c r="E130" s="149"/>
      <c r="F130" s="176"/>
      <c r="G130" s="149"/>
      <c r="H130" s="149"/>
      <c r="I130" s="149"/>
      <c r="J130" s="148"/>
      <c r="K130" s="148"/>
      <c r="L130" s="148"/>
      <c r="M130" s="148"/>
      <c r="N130" s="148"/>
      <c r="O130" s="148"/>
      <c r="P130" s="148"/>
      <c r="Q130" s="149"/>
      <c r="R130" s="149"/>
      <c r="S130" s="150"/>
      <c r="T130" s="149"/>
      <c r="U130" s="87"/>
    </row>
    <row r="131" spans="1:21" ht="21" customHeight="1" x14ac:dyDescent="0.25">
      <c r="A131" s="83"/>
      <c r="B131" s="83"/>
      <c r="C131" s="85"/>
      <c r="D131" s="175"/>
      <c r="E131" s="149"/>
      <c r="F131" s="176"/>
      <c r="G131" s="149"/>
      <c r="H131" s="149"/>
      <c r="I131" s="149"/>
      <c r="J131" s="148"/>
      <c r="K131" s="148"/>
      <c r="L131" s="148"/>
      <c r="M131" s="148"/>
      <c r="N131" s="148"/>
      <c r="O131" s="148"/>
      <c r="P131" s="148"/>
      <c r="Q131" s="149"/>
      <c r="R131" s="149"/>
      <c r="S131" s="150"/>
      <c r="T131" s="149"/>
      <c r="U131" s="87"/>
    </row>
    <row r="132" spans="1:21" ht="21" customHeight="1" x14ac:dyDescent="0.25">
      <c r="A132" s="83"/>
      <c r="B132" s="83"/>
      <c r="C132" s="85"/>
      <c r="D132" s="175"/>
      <c r="E132" s="149"/>
      <c r="F132" s="176"/>
      <c r="G132" s="149"/>
      <c r="H132" s="149"/>
      <c r="I132" s="149"/>
      <c r="J132" s="148"/>
      <c r="K132" s="148"/>
      <c r="L132" s="148"/>
      <c r="M132" s="148"/>
      <c r="N132" s="148"/>
      <c r="O132" s="148"/>
      <c r="P132" s="148"/>
      <c r="Q132" s="149"/>
      <c r="R132" s="149"/>
      <c r="S132" s="150"/>
      <c r="T132" s="149"/>
      <c r="U132" s="87"/>
    </row>
    <row r="133" spans="1:21" ht="21" customHeight="1" x14ac:dyDescent="0.25">
      <c r="A133" s="83"/>
      <c r="B133" s="83"/>
      <c r="C133" s="85"/>
      <c r="D133" s="175"/>
      <c r="E133" s="149"/>
      <c r="F133" s="176"/>
      <c r="G133" s="149"/>
      <c r="H133" s="149"/>
      <c r="I133" s="149"/>
      <c r="J133" s="148"/>
      <c r="K133" s="148"/>
      <c r="L133" s="148"/>
      <c r="M133" s="148"/>
      <c r="N133" s="148"/>
      <c r="O133" s="148"/>
      <c r="P133" s="148"/>
      <c r="Q133" s="149"/>
      <c r="R133" s="149"/>
      <c r="S133" s="150"/>
      <c r="T133" s="149"/>
      <c r="U133" s="87"/>
    </row>
    <row r="134" spans="1:21" ht="21" customHeight="1" x14ac:dyDescent="0.25">
      <c r="A134" s="83"/>
      <c r="B134" s="83"/>
      <c r="C134" s="85"/>
      <c r="D134" s="175"/>
      <c r="E134" s="149"/>
      <c r="F134" s="176"/>
      <c r="G134" s="149"/>
      <c r="H134" s="149"/>
      <c r="I134" s="149"/>
      <c r="J134" s="148"/>
      <c r="K134" s="148"/>
      <c r="L134" s="148"/>
      <c r="M134" s="148"/>
      <c r="N134" s="148"/>
      <c r="O134" s="148"/>
      <c r="P134" s="148"/>
      <c r="Q134" s="149"/>
      <c r="R134" s="149"/>
      <c r="S134" s="150"/>
      <c r="T134" s="149"/>
      <c r="U134" s="87"/>
    </row>
    <row r="135" spans="1:21" ht="21" customHeight="1" x14ac:dyDescent="0.25">
      <c r="A135" s="83"/>
      <c r="B135" s="83"/>
      <c r="C135" s="85"/>
      <c r="D135" s="175"/>
      <c r="E135" s="149"/>
      <c r="F135" s="176"/>
      <c r="G135" s="149"/>
      <c r="H135" s="149"/>
      <c r="I135" s="149"/>
      <c r="J135" s="148"/>
      <c r="K135" s="148"/>
      <c r="L135" s="148"/>
      <c r="M135" s="148"/>
      <c r="N135" s="148"/>
      <c r="O135" s="148"/>
      <c r="P135" s="148"/>
      <c r="Q135" s="149"/>
      <c r="R135" s="149"/>
      <c r="S135" s="150"/>
      <c r="T135" s="149"/>
      <c r="U135" s="87"/>
    </row>
    <row r="136" spans="1:21" ht="21" customHeight="1" x14ac:dyDescent="0.25">
      <c r="A136" s="83"/>
      <c r="B136" s="83"/>
      <c r="C136" s="85"/>
      <c r="D136" s="175"/>
      <c r="E136" s="149"/>
      <c r="F136" s="176"/>
      <c r="G136" s="149"/>
      <c r="H136" s="149"/>
      <c r="I136" s="149"/>
      <c r="J136" s="148"/>
      <c r="K136" s="148"/>
      <c r="L136" s="148"/>
      <c r="M136" s="148"/>
      <c r="N136" s="148"/>
      <c r="O136" s="148"/>
      <c r="P136" s="148"/>
      <c r="Q136" s="149"/>
      <c r="R136" s="149"/>
      <c r="S136" s="150"/>
      <c r="T136" s="149"/>
      <c r="U136" s="87"/>
    </row>
    <row r="137" spans="1:21" ht="21" customHeight="1" x14ac:dyDescent="0.25">
      <c r="A137" s="83"/>
      <c r="B137" s="83"/>
      <c r="C137" s="85"/>
      <c r="D137" s="175"/>
      <c r="E137" s="149"/>
      <c r="F137" s="176"/>
      <c r="G137" s="149"/>
      <c r="H137" s="149"/>
      <c r="I137" s="149"/>
      <c r="J137" s="148"/>
      <c r="K137" s="148"/>
      <c r="L137" s="148"/>
      <c r="M137" s="148"/>
      <c r="N137" s="148"/>
      <c r="O137" s="148"/>
      <c r="P137" s="148"/>
      <c r="Q137" s="149"/>
      <c r="R137" s="149"/>
      <c r="S137" s="150"/>
      <c r="T137" s="149"/>
      <c r="U137" s="87"/>
    </row>
    <row r="138" spans="1:21" ht="21" customHeight="1" x14ac:dyDescent="0.25">
      <c r="A138" s="83"/>
      <c r="B138" s="83"/>
      <c r="C138" s="85"/>
      <c r="D138" s="175"/>
      <c r="E138" s="149"/>
      <c r="F138" s="176"/>
      <c r="G138" s="149"/>
      <c r="H138" s="149"/>
      <c r="I138" s="149"/>
      <c r="J138" s="148"/>
      <c r="K138" s="148"/>
      <c r="L138" s="148"/>
      <c r="M138" s="148"/>
      <c r="N138" s="148"/>
      <c r="O138" s="148"/>
      <c r="P138" s="148"/>
      <c r="Q138" s="149"/>
      <c r="R138" s="149"/>
      <c r="S138" s="150"/>
      <c r="T138" s="149"/>
      <c r="U138" s="87"/>
    </row>
    <row r="139" spans="1:21" ht="21" customHeight="1" x14ac:dyDescent="0.25">
      <c r="A139" s="83"/>
      <c r="B139" s="83"/>
      <c r="C139" s="85"/>
      <c r="D139" s="175"/>
      <c r="E139" s="149"/>
      <c r="F139" s="176"/>
      <c r="G139" s="149"/>
      <c r="H139" s="149"/>
      <c r="I139" s="149"/>
      <c r="J139" s="148"/>
      <c r="K139" s="148"/>
      <c r="L139" s="148"/>
      <c r="M139" s="148"/>
      <c r="N139" s="148"/>
      <c r="O139" s="148"/>
      <c r="P139" s="148"/>
      <c r="Q139" s="149"/>
      <c r="R139" s="149"/>
      <c r="S139" s="150"/>
      <c r="T139" s="149"/>
      <c r="U139" s="87"/>
    </row>
    <row r="140" spans="1:21" ht="21" customHeight="1" x14ac:dyDescent="0.25">
      <c r="A140" s="83"/>
      <c r="B140" s="83"/>
      <c r="C140" s="85"/>
      <c r="D140" s="175"/>
      <c r="E140" s="149"/>
      <c r="F140" s="176"/>
      <c r="G140" s="149"/>
      <c r="H140" s="149"/>
      <c r="I140" s="149"/>
      <c r="J140" s="148"/>
      <c r="K140" s="148"/>
      <c r="L140" s="148"/>
      <c r="M140" s="148"/>
      <c r="N140" s="148"/>
      <c r="O140" s="148"/>
      <c r="P140" s="148"/>
      <c r="Q140" s="149"/>
      <c r="R140" s="149"/>
      <c r="S140" s="150"/>
      <c r="T140" s="149"/>
      <c r="U140" s="87"/>
    </row>
    <row r="141" spans="1:21" ht="21" customHeight="1" x14ac:dyDescent="0.25">
      <c r="A141" s="83"/>
      <c r="B141" s="83"/>
      <c r="C141" s="85"/>
      <c r="D141" s="175"/>
      <c r="E141" s="149"/>
      <c r="F141" s="176"/>
      <c r="G141" s="149"/>
      <c r="H141" s="149"/>
      <c r="I141" s="149"/>
      <c r="J141" s="148"/>
      <c r="K141" s="148"/>
      <c r="L141" s="148"/>
      <c r="M141" s="148"/>
      <c r="N141" s="148"/>
      <c r="O141" s="148"/>
      <c r="P141" s="148"/>
      <c r="Q141" s="149"/>
      <c r="R141" s="149"/>
      <c r="S141" s="150"/>
      <c r="T141" s="149"/>
      <c r="U141" s="87"/>
    </row>
    <row r="142" spans="1:21" ht="21" customHeight="1" x14ac:dyDescent="0.25">
      <c r="A142" s="83"/>
      <c r="B142" s="83"/>
      <c r="C142" s="85"/>
      <c r="D142" s="175"/>
      <c r="E142" s="149"/>
      <c r="F142" s="176"/>
      <c r="G142" s="149"/>
      <c r="H142" s="149"/>
      <c r="I142" s="149"/>
      <c r="J142" s="148"/>
      <c r="K142" s="148"/>
      <c r="L142" s="148"/>
      <c r="M142" s="148"/>
      <c r="N142" s="148"/>
      <c r="O142" s="148"/>
      <c r="P142" s="148"/>
      <c r="Q142" s="149"/>
      <c r="R142" s="149"/>
      <c r="S142" s="150"/>
      <c r="T142" s="149"/>
      <c r="U142" s="87"/>
    </row>
    <row r="143" spans="1:21" ht="21" customHeight="1" x14ac:dyDescent="0.25">
      <c r="A143" s="83"/>
      <c r="B143" s="83"/>
      <c r="C143" s="85"/>
      <c r="D143" s="175"/>
      <c r="E143" s="149"/>
      <c r="F143" s="176"/>
      <c r="G143" s="149"/>
      <c r="H143" s="149"/>
      <c r="I143" s="149"/>
      <c r="J143" s="148"/>
      <c r="K143" s="148"/>
      <c r="L143" s="148"/>
      <c r="M143" s="148"/>
      <c r="N143" s="148"/>
      <c r="O143" s="148"/>
      <c r="P143" s="148"/>
      <c r="Q143" s="149"/>
      <c r="R143" s="149"/>
      <c r="S143" s="150"/>
      <c r="T143" s="149"/>
      <c r="U143" s="87"/>
    </row>
    <row r="144" spans="1:21" ht="21" customHeight="1" x14ac:dyDescent="0.25">
      <c r="A144" s="83"/>
      <c r="B144" s="83"/>
      <c r="C144" s="85"/>
      <c r="D144" s="175"/>
      <c r="E144" s="149"/>
      <c r="F144" s="176"/>
      <c r="G144" s="149"/>
      <c r="H144" s="149"/>
      <c r="I144" s="149"/>
      <c r="J144" s="148"/>
      <c r="K144" s="148"/>
      <c r="L144" s="148"/>
      <c r="M144" s="148"/>
      <c r="N144" s="148"/>
      <c r="O144" s="148"/>
      <c r="P144" s="148"/>
      <c r="Q144" s="149"/>
      <c r="R144" s="149"/>
      <c r="S144" s="150"/>
      <c r="T144" s="149"/>
      <c r="U144" s="87"/>
    </row>
    <row r="145" spans="1:21" ht="21" customHeight="1" x14ac:dyDescent="0.25">
      <c r="A145" s="83"/>
      <c r="B145" s="83"/>
      <c r="C145" s="85"/>
      <c r="D145" s="175"/>
      <c r="E145" s="149"/>
      <c r="F145" s="176"/>
      <c r="G145" s="149"/>
      <c r="H145" s="149"/>
      <c r="I145" s="149"/>
      <c r="J145" s="148"/>
      <c r="K145" s="148"/>
      <c r="L145" s="148"/>
      <c r="M145" s="148"/>
      <c r="N145" s="148"/>
      <c r="O145" s="148"/>
      <c r="P145" s="148"/>
      <c r="Q145" s="149"/>
      <c r="R145" s="149"/>
      <c r="S145" s="150"/>
      <c r="T145" s="149"/>
      <c r="U145" s="87"/>
    </row>
    <row r="146" spans="1:21" ht="21" customHeight="1" x14ac:dyDescent="0.25">
      <c r="A146" s="83"/>
      <c r="B146" s="83"/>
      <c r="C146" s="85"/>
      <c r="D146" s="175"/>
      <c r="E146" s="149"/>
      <c r="F146" s="176"/>
      <c r="G146" s="149"/>
      <c r="H146" s="149"/>
      <c r="I146" s="149"/>
      <c r="J146" s="148"/>
      <c r="K146" s="148"/>
      <c r="L146" s="148"/>
      <c r="M146" s="148"/>
      <c r="N146" s="148"/>
      <c r="O146" s="148"/>
      <c r="P146" s="148"/>
      <c r="Q146" s="149"/>
      <c r="R146" s="149"/>
      <c r="S146" s="150"/>
      <c r="T146" s="149"/>
      <c r="U146" s="87"/>
    </row>
    <row r="147" spans="1:21" ht="21" customHeight="1" x14ac:dyDescent="0.25">
      <c r="A147" s="83"/>
      <c r="B147" s="83"/>
      <c r="C147" s="85"/>
      <c r="D147" s="175"/>
      <c r="E147" s="149"/>
      <c r="F147" s="176"/>
      <c r="G147" s="149"/>
      <c r="H147" s="149"/>
      <c r="I147" s="149"/>
      <c r="J147" s="148"/>
      <c r="K147" s="148"/>
      <c r="L147" s="148"/>
      <c r="M147" s="148"/>
      <c r="N147" s="148"/>
      <c r="O147" s="148"/>
      <c r="P147" s="148"/>
      <c r="Q147" s="149"/>
      <c r="R147" s="149"/>
      <c r="S147" s="150"/>
      <c r="T147" s="149"/>
      <c r="U147" s="87"/>
    </row>
    <row r="148" spans="1:21" ht="21" customHeight="1" x14ac:dyDescent="0.25">
      <c r="A148" s="83"/>
      <c r="B148" s="83"/>
      <c r="C148" s="85"/>
      <c r="D148" s="175"/>
      <c r="E148" s="149"/>
      <c r="F148" s="176"/>
      <c r="G148" s="149"/>
      <c r="H148" s="149"/>
      <c r="I148" s="149"/>
      <c r="J148" s="148"/>
      <c r="K148" s="148"/>
      <c r="L148" s="148"/>
      <c r="M148" s="148"/>
      <c r="N148" s="148"/>
      <c r="O148" s="148"/>
      <c r="P148" s="148"/>
      <c r="Q148" s="149"/>
      <c r="R148" s="149"/>
      <c r="S148" s="150"/>
      <c r="T148" s="149"/>
      <c r="U148" s="87"/>
    </row>
    <row r="149" spans="1:21" ht="21" customHeight="1" x14ac:dyDescent="0.25">
      <c r="A149" s="83"/>
      <c r="B149" s="83"/>
      <c r="C149" s="85"/>
      <c r="D149" s="175"/>
      <c r="E149" s="149"/>
      <c r="F149" s="176"/>
      <c r="G149" s="149"/>
      <c r="H149" s="149"/>
      <c r="I149" s="149"/>
      <c r="J149" s="148"/>
      <c r="K149" s="148"/>
      <c r="L149" s="148"/>
      <c r="M149" s="148"/>
      <c r="N149" s="148"/>
      <c r="O149" s="148"/>
      <c r="P149" s="148"/>
      <c r="Q149" s="149"/>
      <c r="R149" s="149"/>
      <c r="S149" s="150"/>
      <c r="T149" s="149"/>
      <c r="U149" s="87"/>
    </row>
    <row r="150" spans="1:21" ht="21" customHeight="1" x14ac:dyDescent="0.25">
      <c r="A150" s="83"/>
      <c r="B150" s="83"/>
      <c r="C150" s="85"/>
      <c r="D150" s="175"/>
      <c r="E150" s="149"/>
      <c r="F150" s="176"/>
      <c r="G150" s="149"/>
      <c r="H150" s="149"/>
      <c r="I150" s="149"/>
      <c r="J150" s="148"/>
      <c r="K150" s="148"/>
      <c r="L150" s="148"/>
      <c r="M150" s="148"/>
      <c r="N150" s="148"/>
      <c r="O150" s="148"/>
      <c r="P150" s="148"/>
      <c r="Q150" s="149"/>
      <c r="R150" s="149"/>
      <c r="S150" s="150"/>
      <c r="T150" s="149"/>
      <c r="U150" s="87"/>
    </row>
    <row r="151" spans="1:21" ht="21" customHeight="1" x14ac:dyDescent="0.25">
      <c r="A151" s="83"/>
      <c r="B151" s="83"/>
      <c r="C151" s="85"/>
      <c r="D151" s="175"/>
      <c r="E151" s="149"/>
      <c r="F151" s="176"/>
      <c r="G151" s="149"/>
      <c r="H151" s="149"/>
      <c r="I151" s="149"/>
      <c r="J151" s="148"/>
      <c r="K151" s="148"/>
      <c r="L151" s="148"/>
      <c r="M151" s="148"/>
      <c r="N151" s="148"/>
      <c r="O151" s="148"/>
      <c r="P151" s="148"/>
      <c r="Q151" s="149"/>
      <c r="R151" s="149"/>
      <c r="S151" s="150"/>
      <c r="T151" s="149"/>
      <c r="U151" s="87"/>
    </row>
    <row r="152" spans="1:21" ht="21" customHeight="1" x14ac:dyDescent="0.25">
      <c r="A152" s="83"/>
      <c r="B152" s="83"/>
      <c r="C152" s="85"/>
      <c r="D152" s="175"/>
      <c r="E152" s="149"/>
      <c r="F152" s="176"/>
      <c r="G152" s="149"/>
      <c r="H152" s="149"/>
      <c r="I152" s="149"/>
      <c r="J152" s="148"/>
      <c r="K152" s="148"/>
      <c r="L152" s="148"/>
      <c r="M152" s="148"/>
      <c r="N152" s="148"/>
      <c r="O152" s="148"/>
      <c r="P152" s="148"/>
      <c r="Q152" s="149"/>
      <c r="R152" s="149"/>
      <c r="S152" s="150"/>
      <c r="T152" s="149"/>
      <c r="U152" s="87"/>
    </row>
    <row r="153" spans="1:21" ht="21" customHeight="1" x14ac:dyDescent="0.25">
      <c r="A153" s="83"/>
      <c r="B153" s="83"/>
      <c r="C153" s="85"/>
      <c r="D153" s="175"/>
      <c r="E153" s="149"/>
      <c r="F153" s="176"/>
      <c r="G153" s="149"/>
      <c r="H153" s="149"/>
      <c r="I153" s="149"/>
      <c r="J153" s="148"/>
      <c r="K153" s="148"/>
      <c r="L153" s="148"/>
      <c r="M153" s="148"/>
      <c r="N153" s="148"/>
      <c r="O153" s="148"/>
      <c r="P153" s="148"/>
      <c r="Q153" s="149"/>
      <c r="R153" s="149"/>
      <c r="S153" s="150"/>
      <c r="T153" s="149"/>
      <c r="U153" s="87"/>
    </row>
    <row r="154" spans="1:21" ht="21" customHeight="1" x14ac:dyDescent="0.25">
      <c r="A154" s="83"/>
      <c r="B154" s="83"/>
      <c r="C154" s="85"/>
      <c r="D154" s="175"/>
      <c r="E154" s="149"/>
      <c r="F154" s="176"/>
      <c r="G154" s="149"/>
      <c r="H154" s="149"/>
      <c r="I154" s="149"/>
      <c r="J154" s="148"/>
      <c r="K154" s="148"/>
      <c r="L154" s="148"/>
      <c r="M154" s="148"/>
      <c r="N154" s="148"/>
      <c r="O154" s="148"/>
      <c r="P154" s="148"/>
      <c r="Q154" s="149"/>
      <c r="R154" s="149"/>
      <c r="S154" s="150"/>
      <c r="T154" s="149"/>
      <c r="U154" s="87"/>
    </row>
    <row r="155" spans="1:21" ht="21" customHeight="1" x14ac:dyDescent="0.25">
      <c r="A155" s="83"/>
      <c r="B155" s="83"/>
      <c r="C155" s="85"/>
      <c r="D155" s="175"/>
      <c r="E155" s="149"/>
      <c r="F155" s="176"/>
      <c r="G155" s="149"/>
      <c r="H155" s="149"/>
      <c r="I155" s="149"/>
      <c r="J155" s="148"/>
      <c r="K155" s="148"/>
      <c r="L155" s="148"/>
      <c r="M155" s="148"/>
      <c r="N155" s="148"/>
      <c r="O155" s="148"/>
      <c r="P155" s="148"/>
      <c r="Q155" s="149"/>
      <c r="R155" s="149"/>
      <c r="S155" s="150"/>
      <c r="T155" s="149"/>
      <c r="U155" s="87"/>
    </row>
    <row r="156" spans="1:21" ht="21" customHeight="1" x14ac:dyDescent="0.25">
      <c r="A156" s="83"/>
      <c r="B156" s="83"/>
      <c r="C156" s="85"/>
      <c r="D156" s="175"/>
      <c r="E156" s="149"/>
      <c r="F156" s="176"/>
      <c r="G156" s="149"/>
      <c r="H156" s="149"/>
      <c r="I156" s="149"/>
      <c r="J156" s="148"/>
      <c r="K156" s="148"/>
      <c r="L156" s="148"/>
      <c r="M156" s="148"/>
      <c r="N156" s="148"/>
      <c r="O156" s="148"/>
      <c r="P156" s="148"/>
      <c r="Q156" s="149"/>
      <c r="R156" s="149"/>
      <c r="S156" s="150"/>
      <c r="T156" s="149"/>
      <c r="U156" s="87"/>
    </row>
    <row r="157" spans="1:21" ht="21" customHeight="1" x14ac:dyDescent="0.25">
      <c r="A157" s="83"/>
      <c r="B157" s="83"/>
      <c r="C157" s="85"/>
      <c r="D157" s="175"/>
      <c r="E157" s="149"/>
      <c r="F157" s="176"/>
      <c r="G157" s="149"/>
      <c r="H157" s="149"/>
      <c r="I157" s="149"/>
      <c r="J157" s="148"/>
      <c r="K157" s="148"/>
      <c r="L157" s="148"/>
      <c r="M157" s="148"/>
      <c r="N157" s="148"/>
      <c r="O157" s="148"/>
      <c r="P157" s="148"/>
      <c r="Q157" s="149"/>
      <c r="R157" s="149"/>
      <c r="S157" s="150"/>
      <c r="T157" s="149"/>
      <c r="U157" s="87"/>
    </row>
    <row r="158" spans="1:21" ht="21" customHeight="1" x14ac:dyDescent="0.25">
      <c r="A158" s="83"/>
      <c r="B158" s="83"/>
      <c r="C158" s="85"/>
      <c r="D158" s="175"/>
      <c r="E158" s="149"/>
      <c r="F158" s="176"/>
      <c r="G158" s="149"/>
      <c r="H158" s="149"/>
      <c r="I158" s="149"/>
      <c r="J158" s="148"/>
      <c r="K158" s="148"/>
      <c r="L158" s="148"/>
      <c r="M158" s="148"/>
      <c r="N158" s="148"/>
      <c r="O158" s="148"/>
      <c r="P158" s="148"/>
      <c r="Q158" s="149"/>
      <c r="R158" s="149"/>
      <c r="S158" s="150"/>
      <c r="T158" s="149"/>
      <c r="U158" s="87"/>
    </row>
    <row r="159" spans="1:21" ht="21" customHeight="1" x14ac:dyDescent="0.25">
      <c r="A159" s="83"/>
      <c r="B159" s="83"/>
      <c r="C159" s="85"/>
      <c r="D159" s="175"/>
      <c r="E159" s="149"/>
      <c r="F159" s="176"/>
      <c r="G159" s="149"/>
      <c r="H159" s="149"/>
      <c r="I159" s="149"/>
      <c r="J159" s="148"/>
      <c r="K159" s="148"/>
      <c r="L159" s="148"/>
      <c r="M159" s="148"/>
      <c r="N159" s="148"/>
      <c r="O159" s="148"/>
      <c r="P159" s="148"/>
      <c r="Q159" s="149"/>
      <c r="R159" s="149"/>
      <c r="S159" s="150"/>
      <c r="T159" s="149"/>
      <c r="U159" s="87"/>
    </row>
    <row r="160" spans="1:21" ht="21" customHeight="1" x14ac:dyDescent="0.25">
      <c r="A160" s="83"/>
      <c r="B160" s="83"/>
      <c r="C160" s="85"/>
      <c r="D160" s="175"/>
      <c r="E160" s="149"/>
      <c r="F160" s="176"/>
      <c r="G160" s="149"/>
      <c r="H160" s="149"/>
      <c r="I160" s="149"/>
      <c r="J160" s="148"/>
      <c r="K160" s="148"/>
      <c r="L160" s="148"/>
      <c r="M160" s="148"/>
      <c r="N160" s="148"/>
      <c r="O160" s="148"/>
      <c r="P160" s="148"/>
      <c r="Q160" s="149"/>
      <c r="R160" s="149"/>
      <c r="S160" s="150"/>
      <c r="T160" s="149"/>
      <c r="U160" s="87"/>
    </row>
    <row r="161" spans="1:21" ht="21" customHeight="1" x14ac:dyDescent="0.25">
      <c r="A161" s="83"/>
      <c r="B161" s="83"/>
      <c r="C161" s="85"/>
      <c r="D161" s="175"/>
      <c r="E161" s="149"/>
      <c r="F161" s="176"/>
      <c r="G161" s="149"/>
      <c r="H161" s="149"/>
      <c r="I161" s="149"/>
      <c r="J161" s="148"/>
      <c r="K161" s="148"/>
      <c r="L161" s="148"/>
      <c r="M161" s="148"/>
      <c r="N161" s="148"/>
      <c r="O161" s="148"/>
      <c r="P161" s="148"/>
      <c r="Q161" s="149"/>
      <c r="R161" s="149"/>
      <c r="S161" s="150"/>
      <c r="T161" s="149"/>
      <c r="U161" s="87"/>
    </row>
    <row r="162" spans="1:21" ht="21" customHeight="1" x14ac:dyDescent="0.25">
      <c r="A162" s="83"/>
      <c r="B162" s="83"/>
      <c r="C162" s="85"/>
      <c r="D162" s="175"/>
      <c r="E162" s="149"/>
      <c r="F162" s="176"/>
      <c r="G162" s="149"/>
      <c r="H162" s="149"/>
      <c r="I162" s="149"/>
      <c r="J162" s="148"/>
      <c r="K162" s="148"/>
      <c r="L162" s="148"/>
      <c r="M162" s="148"/>
      <c r="N162" s="148"/>
      <c r="O162" s="148"/>
      <c r="P162" s="148"/>
      <c r="Q162" s="149"/>
      <c r="R162" s="149"/>
      <c r="S162" s="150"/>
      <c r="T162" s="149"/>
      <c r="U162" s="87"/>
    </row>
    <row r="163" spans="1:21" ht="21" customHeight="1" x14ac:dyDescent="0.25">
      <c r="A163" s="83"/>
      <c r="B163" s="83"/>
      <c r="C163" s="85"/>
      <c r="D163" s="175"/>
      <c r="E163" s="149"/>
      <c r="F163" s="176"/>
      <c r="G163" s="149"/>
      <c r="H163" s="149"/>
      <c r="I163" s="149"/>
      <c r="J163" s="148"/>
      <c r="K163" s="148"/>
      <c r="L163" s="148"/>
      <c r="M163" s="148"/>
      <c r="N163" s="148"/>
      <c r="O163" s="148"/>
      <c r="P163" s="148"/>
      <c r="Q163" s="149"/>
      <c r="R163" s="149"/>
      <c r="S163" s="150"/>
      <c r="T163" s="149"/>
      <c r="U163" s="87"/>
    </row>
    <row r="164" spans="1:21" ht="21" customHeight="1" x14ac:dyDescent="0.25">
      <c r="A164" s="83"/>
      <c r="B164" s="83"/>
      <c r="C164" s="85"/>
      <c r="D164" s="175"/>
      <c r="E164" s="149"/>
      <c r="F164" s="176"/>
      <c r="G164" s="149"/>
      <c r="H164" s="149"/>
      <c r="I164" s="149"/>
      <c r="J164" s="148"/>
      <c r="K164" s="148"/>
      <c r="L164" s="148"/>
      <c r="M164" s="148"/>
      <c r="N164" s="148"/>
      <c r="O164" s="148"/>
      <c r="P164" s="148"/>
      <c r="Q164" s="149"/>
      <c r="R164" s="149"/>
      <c r="S164" s="150"/>
      <c r="T164" s="149"/>
      <c r="U164" s="87"/>
    </row>
    <row r="165" spans="1:21" ht="21" customHeight="1" x14ac:dyDescent="0.25">
      <c r="A165" s="83"/>
      <c r="B165" s="83"/>
      <c r="C165" s="85"/>
      <c r="D165" s="175"/>
      <c r="E165" s="149"/>
      <c r="F165" s="176"/>
      <c r="G165" s="149"/>
      <c r="H165" s="149"/>
      <c r="I165" s="149"/>
      <c r="J165" s="148"/>
      <c r="K165" s="148"/>
      <c r="L165" s="148"/>
      <c r="M165" s="148"/>
      <c r="N165" s="148"/>
      <c r="O165" s="148"/>
      <c r="P165" s="148"/>
      <c r="Q165" s="149"/>
      <c r="R165" s="149"/>
      <c r="S165" s="150"/>
      <c r="T165" s="149"/>
      <c r="U165" s="87"/>
    </row>
    <row r="166" spans="1:21" ht="21" customHeight="1" x14ac:dyDescent="0.25">
      <c r="A166" s="83"/>
      <c r="B166" s="83"/>
      <c r="C166" s="85"/>
      <c r="D166" s="175"/>
      <c r="E166" s="149"/>
      <c r="F166" s="176"/>
      <c r="G166" s="149"/>
      <c r="H166" s="149"/>
      <c r="I166" s="149"/>
      <c r="J166" s="148"/>
      <c r="K166" s="148"/>
      <c r="L166" s="148"/>
      <c r="M166" s="148"/>
      <c r="N166" s="148"/>
      <c r="O166" s="148"/>
      <c r="P166" s="148"/>
      <c r="Q166" s="149"/>
      <c r="R166" s="149"/>
      <c r="S166" s="150"/>
      <c r="T166" s="149"/>
      <c r="U166" s="87"/>
    </row>
    <row r="167" spans="1:21" ht="21" customHeight="1" x14ac:dyDescent="0.25">
      <c r="A167" s="83"/>
      <c r="B167" s="83"/>
      <c r="C167" s="85"/>
      <c r="D167" s="175"/>
      <c r="E167" s="149"/>
      <c r="F167" s="176"/>
      <c r="G167" s="149"/>
      <c r="H167" s="149"/>
      <c r="I167" s="149"/>
      <c r="J167" s="148"/>
      <c r="K167" s="148"/>
      <c r="L167" s="148"/>
      <c r="M167" s="148"/>
      <c r="N167" s="148"/>
      <c r="O167" s="148"/>
      <c r="P167" s="148"/>
      <c r="Q167" s="149"/>
      <c r="R167" s="149"/>
      <c r="S167" s="150"/>
      <c r="T167" s="149"/>
      <c r="U167" s="87"/>
    </row>
    <row r="168" spans="1:21" ht="21" customHeight="1" x14ac:dyDescent="0.25">
      <c r="A168" s="83"/>
      <c r="B168" s="83"/>
      <c r="C168" s="85"/>
      <c r="D168" s="175"/>
      <c r="E168" s="149"/>
      <c r="F168" s="176"/>
      <c r="G168" s="149"/>
      <c r="H168" s="149"/>
      <c r="I168" s="149"/>
      <c r="J168" s="148"/>
      <c r="K168" s="148"/>
      <c r="L168" s="148"/>
      <c r="M168" s="148"/>
      <c r="N168" s="148"/>
      <c r="O168" s="148"/>
      <c r="P168" s="148"/>
      <c r="Q168" s="149"/>
      <c r="R168" s="149"/>
      <c r="S168" s="150"/>
      <c r="T168" s="149"/>
      <c r="U168" s="87"/>
    </row>
    <row r="169" spans="1:21" ht="21" customHeight="1" x14ac:dyDescent="0.25">
      <c r="A169" s="83"/>
      <c r="B169" s="83"/>
      <c r="C169" s="85"/>
      <c r="D169" s="175"/>
      <c r="E169" s="149"/>
      <c r="F169" s="176"/>
      <c r="G169" s="149"/>
      <c r="H169" s="149"/>
      <c r="I169" s="149"/>
      <c r="J169" s="148"/>
      <c r="K169" s="148"/>
      <c r="L169" s="148"/>
      <c r="M169" s="148"/>
      <c r="N169" s="148"/>
      <c r="O169" s="148"/>
      <c r="P169" s="148"/>
      <c r="Q169" s="149"/>
      <c r="R169" s="149"/>
      <c r="S169" s="150"/>
      <c r="T169" s="149"/>
      <c r="U169" s="87"/>
    </row>
    <row r="170" spans="1:21" ht="21" customHeight="1" x14ac:dyDescent="0.25">
      <c r="A170" s="83"/>
      <c r="B170" s="83"/>
      <c r="C170" s="85"/>
      <c r="D170" s="175"/>
      <c r="E170" s="149"/>
      <c r="F170" s="176"/>
      <c r="G170" s="149"/>
      <c r="H170" s="149"/>
      <c r="I170" s="149"/>
      <c r="J170" s="148"/>
      <c r="K170" s="148"/>
      <c r="L170" s="148"/>
      <c r="M170" s="148"/>
      <c r="N170" s="148"/>
      <c r="O170" s="148"/>
      <c r="P170" s="148"/>
      <c r="Q170" s="149"/>
      <c r="R170" s="149"/>
      <c r="S170" s="150"/>
      <c r="T170" s="149"/>
      <c r="U170" s="87"/>
    </row>
    <row r="171" spans="1:21" ht="21" customHeight="1" x14ac:dyDescent="0.25">
      <c r="A171" s="83"/>
      <c r="B171" s="83"/>
      <c r="C171" s="85"/>
      <c r="D171" s="175"/>
      <c r="E171" s="149"/>
      <c r="F171" s="176"/>
      <c r="G171" s="149"/>
      <c r="H171" s="149"/>
      <c r="I171" s="149"/>
      <c r="J171" s="148"/>
      <c r="K171" s="148"/>
      <c r="L171" s="148"/>
      <c r="M171" s="148"/>
      <c r="N171" s="148"/>
      <c r="O171" s="148"/>
      <c r="P171" s="148"/>
      <c r="Q171" s="149"/>
      <c r="R171" s="149"/>
      <c r="S171" s="150"/>
      <c r="T171" s="149"/>
      <c r="U171" s="87"/>
    </row>
    <row r="172" spans="1:21" ht="21" customHeight="1" x14ac:dyDescent="0.25">
      <c r="A172" s="83"/>
      <c r="B172" s="83"/>
      <c r="C172" s="85"/>
      <c r="D172" s="175"/>
      <c r="E172" s="149"/>
      <c r="F172" s="176"/>
      <c r="G172" s="149"/>
      <c r="H172" s="149"/>
      <c r="I172" s="149"/>
      <c r="J172" s="148"/>
      <c r="K172" s="148"/>
      <c r="L172" s="148"/>
      <c r="M172" s="148"/>
      <c r="N172" s="148"/>
      <c r="O172" s="148"/>
      <c r="P172" s="148"/>
      <c r="Q172" s="149"/>
      <c r="R172" s="149"/>
      <c r="S172" s="150"/>
      <c r="T172" s="149"/>
      <c r="U172" s="87"/>
    </row>
    <row r="173" spans="1:21" ht="21" customHeight="1" x14ac:dyDescent="0.25">
      <c r="A173" s="83"/>
      <c r="B173" s="83"/>
      <c r="C173" s="85"/>
      <c r="D173" s="175"/>
      <c r="E173" s="149"/>
      <c r="F173" s="176"/>
      <c r="G173" s="149"/>
      <c r="H173" s="149"/>
      <c r="I173" s="149"/>
      <c r="J173" s="148"/>
      <c r="K173" s="148"/>
      <c r="L173" s="148"/>
      <c r="M173" s="148"/>
      <c r="N173" s="148"/>
      <c r="O173" s="148"/>
      <c r="P173" s="148"/>
      <c r="Q173" s="149"/>
      <c r="R173" s="149"/>
      <c r="S173" s="150"/>
      <c r="T173" s="149"/>
      <c r="U173" s="87"/>
    </row>
    <row r="174" spans="1:21" ht="21" customHeight="1" x14ac:dyDescent="0.25">
      <c r="A174" s="83"/>
      <c r="B174" s="83"/>
      <c r="C174" s="85"/>
      <c r="D174" s="175"/>
      <c r="E174" s="149"/>
      <c r="F174" s="176"/>
      <c r="G174" s="149"/>
      <c r="H174" s="149"/>
      <c r="I174" s="149"/>
      <c r="J174" s="148"/>
      <c r="K174" s="148"/>
      <c r="L174" s="148"/>
      <c r="M174" s="148"/>
      <c r="N174" s="148"/>
      <c r="O174" s="148"/>
      <c r="P174" s="148"/>
      <c r="Q174" s="149"/>
      <c r="R174" s="149"/>
      <c r="S174" s="150"/>
      <c r="T174" s="149"/>
      <c r="U174" s="87"/>
    </row>
    <row r="175" spans="1:21" ht="21" customHeight="1" x14ac:dyDescent="0.25">
      <c r="A175" s="83"/>
      <c r="B175" s="83"/>
      <c r="C175" s="85"/>
      <c r="D175" s="175"/>
      <c r="E175" s="149"/>
      <c r="F175" s="176"/>
      <c r="G175" s="149"/>
      <c r="H175" s="149"/>
      <c r="I175" s="149"/>
      <c r="J175" s="148"/>
      <c r="K175" s="148"/>
      <c r="L175" s="148"/>
      <c r="M175" s="148"/>
      <c r="N175" s="148"/>
      <c r="O175" s="148"/>
      <c r="P175" s="148"/>
      <c r="Q175" s="149"/>
      <c r="R175" s="149"/>
      <c r="S175" s="150"/>
      <c r="T175" s="149"/>
      <c r="U175" s="87"/>
    </row>
    <row r="176" spans="1:21" ht="21" customHeight="1" x14ac:dyDescent="0.25">
      <c r="A176" s="83"/>
      <c r="B176" s="83"/>
      <c r="C176" s="85"/>
      <c r="D176" s="175"/>
      <c r="E176" s="149"/>
      <c r="F176" s="176"/>
      <c r="G176" s="149"/>
      <c r="H176" s="149"/>
      <c r="I176" s="149"/>
      <c r="J176" s="148"/>
      <c r="K176" s="148"/>
      <c r="L176" s="148"/>
      <c r="M176" s="148"/>
      <c r="N176" s="148"/>
      <c r="O176" s="148"/>
      <c r="P176" s="148"/>
      <c r="Q176" s="149"/>
      <c r="R176" s="149"/>
      <c r="S176" s="150"/>
      <c r="T176" s="149"/>
      <c r="U176" s="87"/>
    </row>
    <row r="177" spans="1:21" ht="21" customHeight="1" x14ac:dyDescent="0.25">
      <c r="A177" s="83"/>
      <c r="B177" s="83"/>
      <c r="C177" s="85"/>
      <c r="D177" s="175"/>
      <c r="E177" s="149"/>
      <c r="F177" s="176"/>
      <c r="G177" s="149"/>
      <c r="H177" s="149"/>
      <c r="I177" s="149"/>
      <c r="J177" s="148"/>
      <c r="K177" s="148"/>
      <c r="L177" s="148"/>
      <c r="M177" s="148"/>
      <c r="N177" s="148"/>
      <c r="O177" s="148"/>
      <c r="P177" s="148"/>
      <c r="Q177" s="149"/>
      <c r="R177" s="149"/>
      <c r="S177" s="150"/>
      <c r="T177" s="149"/>
      <c r="U177" s="87"/>
    </row>
    <row r="178" spans="1:21" ht="21" customHeight="1" x14ac:dyDescent="0.25">
      <c r="A178" s="83"/>
      <c r="B178" s="83"/>
      <c r="C178" s="85"/>
      <c r="D178" s="175"/>
      <c r="E178" s="149"/>
      <c r="F178" s="176"/>
      <c r="G178" s="149"/>
      <c r="H178" s="149"/>
      <c r="I178" s="149"/>
      <c r="J178" s="148"/>
      <c r="K178" s="148"/>
      <c r="L178" s="148"/>
      <c r="M178" s="148"/>
      <c r="N178" s="148"/>
      <c r="O178" s="148"/>
      <c r="P178" s="148"/>
      <c r="Q178" s="149"/>
      <c r="R178" s="149"/>
      <c r="S178" s="150"/>
      <c r="T178" s="149"/>
      <c r="U178" s="87"/>
    </row>
    <row r="179" spans="1:21" ht="21" customHeight="1" x14ac:dyDescent="0.25">
      <c r="A179" s="83"/>
      <c r="B179" s="83"/>
      <c r="C179" s="85"/>
      <c r="D179" s="175"/>
      <c r="E179" s="149"/>
      <c r="F179" s="176"/>
      <c r="G179" s="149"/>
      <c r="H179" s="149"/>
      <c r="I179" s="149"/>
      <c r="J179" s="148"/>
      <c r="K179" s="148"/>
      <c r="L179" s="148"/>
      <c r="M179" s="148"/>
      <c r="N179" s="148"/>
      <c r="O179" s="148"/>
      <c r="P179" s="148"/>
      <c r="Q179" s="149"/>
      <c r="R179" s="149"/>
      <c r="S179" s="150"/>
      <c r="T179" s="149"/>
      <c r="U179" s="87"/>
    </row>
    <row r="180" spans="1:21" ht="21" customHeight="1" x14ac:dyDescent="0.25">
      <c r="A180" s="83"/>
      <c r="B180" s="83"/>
      <c r="C180" s="85"/>
      <c r="D180" s="175"/>
      <c r="E180" s="149"/>
      <c r="F180" s="176"/>
      <c r="G180" s="149"/>
      <c r="H180" s="149"/>
      <c r="I180" s="149"/>
      <c r="J180" s="148"/>
      <c r="K180" s="148"/>
      <c r="L180" s="148"/>
      <c r="M180" s="148"/>
      <c r="N180" s="148"/>
      <c r="O180" s="148"/>
      <c r="P180" s="148"/>
      <c r="Q180" s="149"/>
      <c r="R180" s="149"/>
      <c r="S180" s="150"/>
      <c r="T180" s="149"/>
      <c r="U180" s="87"/>
    </row>
    <row r="181" spans="1:21" ht="21" customHeight="1" x14ac:dyDescent="0.25">
      <c r="A181" s="83"/>
      <c r="B181" s="83"/>
      <c r="C181" s="85"/>
      <c r="D181" s="175"/>
      <c r="E181" s="149"/>
      <c r="F181" s="176"/>
      <c r="G181" s="149"/>
      <c r="H181" s="149"/>
      <c r="I181" s="149"/>
      <c r="J181" s="148"/>
      <c r="K181" s="148"/>
      <c r="L181" s="148"/>
      <c r="M181" s="148"/>
      <c r="N181" s="148"/>
      <c r="O181" s="148"/>
      <c r="P181" s="148"/>
      <c r="Q181" s="149"/>
      <c r="R181" s="149"/>
      <c r="S181" s="150"/>
      <c r="T181" s="149"/>
      <c r="U181" s="87"/>
    </row>
    <row r="182" spans="1:21" ht="21" customHeight="1" x14ac:dyDescent="0.25">
      <c r="A182" s="83"/>
      <c r="B182" s="83"/>
      <c r="C182" s="85"/>
      <c r="D182" s="175"/>
      <c r="E182" s="149"/>
      <c r="F182" s="176"/>
      <c r="G182" s="149"/>
      <c r="H182" s="149"/>
      <c r="I182" s="149"/>
      <c r="J182" s="148"/>
      <c r="K182" s="148"/>
      <c r="L182" s="148"/>
      <c r="M182" s="148"/>
      <c r="N182" s="148"/>
      <c r="O182" s="148"/>
      <c r="P182" s="148"/>
      <c r="Q182" s="149"/>
      <c r="R182" s="149"/>
      <c r="S182" s="150"/>
      <c r="T182" s="149"/>
      <c r="U182" s="87"/>
    </row>
    <row r="183" spans="1:21" ht="21" customHeight="1" x14ac:dyDescent="0.25">
      <c r="A183" s="83"/>
      <c r="B183" s="83"/>
      <c r="C183" s="85"/>
      <c r="D183" s="175"/>
      <c r="E183" s="149"/>
      <c r="F183" s="176"/>
      <c r="G183" s="149"/>
      <c r="H183" s="149"/>
      <c r="I183" s="149"/>
      <c r="J183" s="148"/>
      <c r="K183" s="148"/>
      <c r="L183" s="148"/>
      <c r="M183" s="148"/>
      <c r="N183" s="148"/>
      <c r="O183" s="148"/>
      <c r="P183" s="148"/>
      <c r="Q183" s="149"/>
      <c r="R183" s="149"/>
      <c r="S183" s="150"/>
      <c r="T183" s="149"/>
      <c r="U183" s="87"/>
    </row>
    <row r="184" spans="1:21" ht="21" customHeight="1" x14ac:dyDescent="0.25">
      <c r="A184" s="83"/>
      <c r="B184" s="83"/>
      <c r="C184" s="85"/>
      <c r="D184" s="175"/>
      <c r="E184" s="149"/>
      <c r="F184" s="176"/>
      <c r="G184" s="149"/>
      <c r="H184" s="149"/>
      <c r="I184" s="149"/>
      <c r="J184" s="148"/>
      <c r="K184" s="148"/>
      <c r="L184" s="148"/>
      <c r="M184" s="148"/>
      <c r="N184" s="148"/>
      <c r="O184" s="148"/>
      <c r="P184" s="148"/>
      <c r="Q184" s="149"/>
      <c r="R184" s="149"/>
      <c r="S184" s="150"/>
      <c r="T184" s="149"/>
      <c r="U184" s="87"/>
    </row>
    <row r="185" spans="1:21" ht="21" customHeight="1" x14ac:dyDescent="0.25">
      <c r="A185" s="83"/>
      <c r="B185" s="83"/>
      <c r="C185" s="85"/>
      <c r="D185" s="175"/>
      <c r="E185" s="149"/>
      <c r="F185" s="176"/>
      <c r="G185" s="149"/>
      <c r="H185" s="149"/>
      <c r="I185" s="149"/>
      <c r="J185" s="148"/>
      <c r="K185" s="148"/>
      <c r="L185" s="148"/>
      <c r="M185" s="148"/>
      <c r="N185" s="148"/>
      <c r="O185" s="148"/>
      <c r="P185" s="148"/>
      <c r="Q185" s="149"/>
      <c r="R185" s="149"/>
      <c r="S185" s="150"/>
      <c r="T185" s="149"/>
      <c r="U185" s="87"/>
    </row>
    <row r="186" spans="1:21" ht="21" customHeight="1" x14ac:dyDescent="0.25">
      <c r="A186" s="83"/>
      <c r="B186" s="83"/>
      <c r="C186" s="85"/>
      <c r="D186" s="175"/>
      <c r="E186" s="149"/>
      <c r="F186" s="176"/>
      <c r="G186" s="149"/>
      <c r="H186" s="149"/>
      <c r="I186" s="149"/>
      <c r="J186" s="148"/>
      <c r="K186" s="148"/>
      <c r="L186" s="148"/>
      <c r="M186" s="148"/>
      <c r="N186" s="148"/>
      <c r="O186" s="148"/>
      <c r="P186" s="148"/>
      <c r="Q186" s="149"/>
      <c r="R186" s="149"/>
      <c r="S186" s="150"/>
      <c r="T186" s="149"/>
      <c r="U186" s="87"/>
    </row>
    <row r="187" spans="1:21" ht="21" customHeight="1" x14ac:dyDescent="0.25">
      <c r="A187" s="83"/>
      <c r="B187" s="83"/>
      <c r="C187" s="85"/>
      <c r="D187" s="175"/>
      <c r="E187" s="149"/>
      <c r="F187" s="176"/>
      <c r="G187" s="149"/>
      <c r="H187" s="149"/>
      <c r="I187" s="149"/>
      <c r="J187" s="148"/>
      <c r="K187" s="148"/>
      <c r="L187" s="148"/>
      <c r="M187" s="148"/>
      <c r="N187" s="148"/>
      <c r="O187" s="148"/>
      <c r="P187" s="148"/>
      <c r="Q187" s="149"/>
      <c r="R187" s="149"/>
      <c r="S187" s="150"/>
      <c r="T187" s="149"/>
      <c r="U187" s="87"/>
    </row>
    <row r="188" spans="1:21" ht="21" customHeight="1" x14ac:dyDescent="0.25">
      <c r="A188" s="83"/>
      <c r="B188" s="83"/>
      <c r="C188" s="85"/>
      <c r="D188" s="175"/>
      <c r="E188" s="149"/>
      <c r="F188" s="176"/>
      <c r="G188" s="149"/>
      <c r="H188" s="149"/>
      <c r="I188" s="149"/>
      <c r="J188" s="148"/>
      <c r="K188" s="148"/>
      <c r="L188" s="148"/>
      <c r="M188" s="148"/>
      <c r="N188" s="148"/>
      <c r="O188" s="148"/>
      <c r="P188" s="148"/>
      <c r="Q188" s="149"/>
      <c r="R188" s="149"/>
      <c r="S188" s="150"/>
      <c r="T188" s="149"/>
      <c r="U188" s="87"/>
    </row>
    <row r="189" spans="1:21" ht="21" customHeight="1" x14ac:dyDescent="0.25">
      <c r="A189" s="83"/>
      <c r="B189" s="83"/>
      <c r="C189" s="85"/>
      <c r="D189" s="175"/>
      <c r="E189" s="149"/>
      <c r="F189" s="176"/>
      <c r="G189" s="149"/>
      <c r="H189" s="149"/>
      <c r="I189" s="149"/>
      <c r="J189" s="148"/>
      <c r="K189" s="148"/>
      <c r="L189" s="148"/>
      <c r="M189" s="148"/>
      <c r="N189" s="148"/>
      <c r="O189" s="148"/>
      <c r="P189" s="148"/>
      <c r="Q189" s="149"/>
      <c r="R189" s="149"/>
      <c r="S189" s="150"/>
      <c r="T189" s="149"/>
      <c r="U189" s="87"/>
    </row>
    <row r="190" spans="1:21" ht="21" customHeight="1" x14ac:dyDescent="0.25">
      <c r="A190" s="83"/>
      <c r="B190" s="83"/>
      <c r="C190" s="85"/>
      <c r="D190" s="175"/>
      <c r="E190" s="149"/>
      <c r="F190" s="176"/>
      <c r="G190" s="149"/>
      <c r="H190" s="149"/>
      <c r="I190" s="149"/>
      <c r="J190" s="148"/>
      <c r="K190" s="148"/>
      <c r="L190" s="148"/>
      <c r="M190" s="148"/>
      <c r="N190" s="148"/>
      <c r="O190" s="148"/>
      <c r="P190" s="148"/>
      <c r="Q190" s="149"/>
      <c r="R190" s="149"/>
      <c r="S190" s="150"/>
      <c r="T190" s="149"/>
      <c r="U190" s="87"/>
    </row>
    <row r="191" spans="1:21" ht="21" customHeight="1" x14ac:dyDescent="0.25">
      <c r="A191" s="83"/>
      <c r="B191" s="83"/>
      <c r="C191" s="85"/>
      <c r="D191" s="175"/>
      <c r="E191" s="149"/>
      <c r="F191" s="176"/>
      <c r="G191" s="149"/>
      <c r="H191" s="149"/>
      <c r="I191" s="149"/>
      <c r="J191" s="148"/>
      <c r="K191" s="148"/>
      <c r="L191" s="148"/>
      <c r="M191" s="148"/>
      <c r="N191" s="148"/>
      <c r="O191" s="148"/>
      <c r="P191" s="148"/>
      <c r="Q191" s="149"/>
      <c r="R191" s="149"/>
      <c r="S191" s="150"/>
      <c r="T191" s="149"/>
      <c r="U191" s="87"/>
    </row>
    <row r="192" spans="1:21" ht="21" customHeight="1" x14ac:dyDescent="0.25">
      <c r="A192" s="83"/>
      <c r="B192" s="83"/>
      <c r="C192" s="85"/>
      <c r="D192" s="175"/>
      <c r="E192" s="149"/>
      <c r="F192" s="176"/>
      <c r="G192" s="149"/>
      <c r="H192" s="149"/>
      <c r="I192" s="149"/>
      <c r="J192" s="148"/>
      <c r="K192" s="148"/>
      <c r="L192" s="148"/>
      <c r="M192" s="148"/>
      <c r="N192" s="148"/>
      <c r="O192" s="148"/>
      <c r="P192" s="148"/>
      <c r="Q192" s="149"/>
      <c r="R192" s="149"/>
      <c r="S192" s="150"/>
      <c r="T192" s="149"/>
      <c r="U192" s="87"/>
    </row>
    <row r="193" spans="1:21" ht="21" customHeight="1" x14ac:dyDescent="0.25">
      <c r="A193" s="83"/>
      <c r="B193" s="83"/>
      <c r="C193" s="85"/>
      <c r="D193" s="175"/>
      <c r="E193" s="149"/>
      <c r="F193" s="176"/>
      <c r="G193" s="149"/>
      <c r="H193" s="149"/>
      <c r="I193" s="149"/>
      <c r="J193" s="148"/>
      <c r="K193" s="148"/>
      <c r="L193" s="148"/>
      <c r="M193" s="148"/>
      <c r="N193" s="148"/>
      <c r="O193" s="148"/>
      <c r="P193" s="148"/>
      <c r="Q193" s="149"/>
      <c r="R193" s="149"/>
      <c r="S193" s="150"/>
      <c r="T193" s="149"/>
      <c r="U193" s="87"/>
    </row>
    <row r="194" spans="1:21" ht="21" customHeight="1" x14ac:dyDescent="0.25">
      <c r="A194" s="83"/>
      <c r="B194" s="83"/>
      <c r="C194" s="85"/>
      <c r="D194" s="175"/>
      <c r="E194" s="149"/>
      <c r="F194" s="176"/>
      <c r="G194" s="149"/>
      <c r="H194" s="149"/>
      <c r="I194" s="149"/>
      <c r="J194" s="148"/>
      <c r="K194" s="148"/>
      <c r="L194" s="148"/>
      <c r="M194" s="148"/>
      <c r="N194" s="148"/>
      <c r="O194" s="148"/>
      <c r="P194" s="148"/>
      <c r="Q194" s="149"/>
      <c r="R194" s="149"/>
      <c r="S194" s="150"/>
      <c r="T194" s="149"/>
      <c r="U194" s="87"/>
    </row>
    <row r="195" spans="1:21" ht="21" customHeight="1" x14ac:dyDescent="0.25">
      <c r="A195" s="83"/>
      <c r="B195" s="83"/>
      <c r="C195" s="85"/>
      <c r="D195" s="175"/>
      <c r="E195" s="149"/>
      <c r="F195" s="176"/>
      <c r="G195" s="149"/>
      <c r="H195" s="149"/>
      <c r="I195" s="149"/>
      <c r="J195" s="148"/>
      <c r="K195" s="148"/>
      <c r="L195" s="148"/>
      <c r="M195" s="148"/>
      <c r="N195" s="148"/>
      <c r="O195" s="148"/>
      <c r="P195" s="148"/>
      <c r="Q195" s="149"/>
      <c r="R195" s="149"/>
      <c r="S195" s="150"/>
      <c r="T195" s="149"/>
      <c r="U195" s="87"/>
    </row>
    <row r="196" spans="1:21" ht="21" customHeight="1" x14ac:dyDescent="0.25">
      <c r="A196" s="83"/>
      <c r="B196" s="83"/>
      <c r="C196" s="85"/>
      <c r="D196" s="175"/>
      <c r="E196" s="149"/>
      <c r="F196" s="176"/>
      <c r="G196" s="149"/>
      <c r="H196" s="149"/>
      <c r="I196" s="149"/>
      <c r="J196" s="148"/>
      <c r="K196" s="148"/>
      <c r="L196" s="148"/>
      <c r="M196" s="148"/>
      <c r="N196" s="148"/>
      <c r="O196" s="148"/>
      <c r="P196" s="148"/>
      <c r="Q196" s="149"/>
      <c r="R196" s="149"/>
      <c r="S196" s="150"/>
      <c r="T196" s="149"/>
      <c r="U196" s="87"/>
    </row>
    <row r="197" spans="1:21" ht="21" customHeight="1" x14ac:dyDescent="0.25">
      <c r="A197" s="83"/>
      <c r="B197" s="83"/>
      <c r="C197" s="85"/>
      <c r="D197" s="175"/>
      <c r="E197" s="149"/>
      <c r="F197" s="176"/>
      <c r="G197" s="149"/>
      <c r="H197" s="149"/>
      <c r="I197" s="149"/>
      <c r="J197" s="148"/>
      <c r="K197" s="148"/>
      <c r="L197" s="148"/>
      <c r="M197" s="148"/>
      <c r="N197" s="148"/>
      <c r="O197" s="148"/>
      <c r="P197" s="148"/>
      <c r="Q197" s="149"/>
      <c r="R197" s="149"/>
      <c r="S197" s="150"/>
      <c r="T197" s="149"/>
      <c r="U197" s="87"/>
    </row>
    <row r="198" spans="1:21" ht="21" customHeight="1" x14ac:dyDescent="0.25">
      <c r="A198" s="83"/>
      <c r="B198" s="83"/>
      <c r="C198" s="85"/>
      <c r="D198" s="175"/>
      <c r="E198" s="149"/>
      <c r="F198" s="176"/>
      <c r="G198" s="149"/>
      <c r="H198" s="149"/>
      <c r="I198" s="149"/>
      <c r="J198" s="148"/>
      <c r="K198" s="148"/>
      <c r="L198" s="148"/>
      <c r="M198" s="148"/>
      <c r="N198" s="148"/>
      <c r="O198" s="148"/>
      <c r="P198" s="148"/>
      <c r="Q198" s="149"/>
      <c r="R198" s="149"/>
      <c r="S198" s="150"/>
      <c r="T198" s="149"/>
      <c r="U198" s="87"/>
    </row>
    <row r="199" spans="1:21" ht="21" customHeight="1" x14ac:dyDescent="0.25">
      <c r="A199" s="83"/>
      <c r="B199" s="83"/>
      <c r="C199" s="85"/>
      <c r="D199" s="175"/>
      <c r="E199" s="149"/>
      <c r="F199" s="176"/>
      <c r="G199" s="149"/>
      <c r="H199" s="149"/>
      <c r="I199" s="149"/>
      <c r="J199" s="148"/>
      <c r="K199" s="148"/>
      <c r="L199" s="148"/>
      <c r="M199" s="148"/>
      <c r="N199" s="148"/>
      <c r="O199" s="148"/>
      <c r="P199" s="148"/>
      <c r="Q199" s="149"/>
      <c r="R199" s="149"/>
      <c r="S199" s="150"/>
      <c r="T199" s="149"/>
      <c r="U199" s="87"/>
    </row>
    <row r="200" spans="1:21" ht="21" customHeight="1" x14ac:dyDescent="0.25">
      <c r="A200" s="83"/>
      <c r="B200" s="83"/>
      <c r="C200" s="85"/>
      <c r="D200" s="175"/>
      <c r="E200" s="149"/>
      <c r="F200" s="176"/>
      <c r="G200" s="149"/>
      <c r="H200" s="149"/>
      <c r="I200" s="149"/>
      <c r="J200" s="148"/>
      <c r="K200" s="148"/>
      <c r="L200" s="148"/>
      <c r="M200" s="148"/>
      <c r="N200" s="148"/>
      <c r="O200" s="148"/>
      <c r="P200" s="148"/>
      <c r="Q200" s="149"/>
      <c r="R200" s="149"/>
      <c r="S200" s="150"/>
      <c r="T200" s="149"/>
      <c r="U200" s="87"/>
    </row>
    <row r="201" spans="1:21" ht="21" customHeight="1" x14ac:dyDescent="0.25">
      <c r="A201" s="83"/>
      <c r="B201" s="83"/>
      <c r="C201" s="85"/>
      <c r="D201" s="175"/>
      <c r="E201" s="149"/>
      <c r="F201" s="176"/>
      <c r="G201" s="149"/>
      <c r="H201" s="149"/>
      <c r="I201" s="149"/>
      <c r="J201" s="148"/>
      <c r="K201" s="148"/>
      <c r="L201" s="148"/>
      <c r="M201" s="148"/>
      <c r="N201" s="148"/>
      <c r="O201" s="148"/>
      <c r="P201" s="148"/>
      <c r="Q201" s="149"/>
      <c r="R201" s="149"/>
      <c r="S201" s="150"/>
      <c r="T201" s="149"/>
      <c r="U201" s="87"/>
    </row>
    <row r="202" spans="1:21" ht="21" customHeight="1" x14ac:dyDescent="0.25">
      <c r="A202" s="83"/>
      <c r="B202" s="83"/>
      <c r="C202" s="85"/>
      <c r="D202" s="175"/>
      <c r="E202" s="149"/>
      <c r="F202" s="176"/>
      <c r="G202" s="149"/>
      <c r="H202" s="149"/>
      <c r="I202" s="149"/>
      <c r="J202" s="148"/>
      <c r="K202" s="148"/>
      <c r="L202" s="148"/>
      <c r="M202" s="148"/>
      <c r="N202" s="148"/>
      <c r="O202" s="148"/>
      <c r="P202" s="148"/>
      <c r="Q202" s="149"/>
      <c r="R202" s="149"/>
      <c r="S202" s="150"/>
      <c r="T202" s="149"/>
      <c r="U202" s="87"/>
    </row>
    <row r="203" spans="1:21" ht="21" customHeight="1" x14ac:dyDescent="0.25">
      <c r="A203" s="83"/>
      <c r="B203" s="83"/>
      <c r="C203" s="85"/>
      <c r="D203" s="175"/>
      <c r="E203" s="149"/>
      <c r="F203" s="176"/>
      <c r="G203" s="149"/>
      <c r="H203" s="149"/>
      <c r="I203" s="149"/>
      <c r="J203" s="148"/>
      <c r="K203" s="148"/>
      <c r="L203" s="148"/>
      <c r="M203" s="148"/>
      <c r="N203" s="148"/>
      <c r="O203" s="148"/>
      <c r="P203" s="148"/>
      <c r="Q203" s="149"/>
      <c r="R203" s="149"/>
      <c r="S203" s="150"/>
      <c r="T203" s="149"/>
      <c r="U203" s="87"/>
    </row>
    <row r="204" spans="1:21" ht="21" customHeight="1" x14ac:dyDescent="0.25">
      <c r="A204" s="83"/>
      <c r="B204" s="83"/>
      <c r="C204" s="85"/>
      <c r="D204" s="175"/>
      <c r="E204" s="149"/>
      <c r="F204" s="176"/>
      <c r="G204" s="149"/>
      <c r="H204" s="149"/>
      <c r="I204" s="149"/>
      <c r="J204" s="148"/>
      <c r="K204" s="148"/>
      <c r="L204" s="148"/>
      <c r="M204" s="148"/>
      <c r="N204" s="148"/>
      <c r="O204" s="148"/>
      <c r="P204" s="148"/>
      <c r="Q204" s="149"/>
      <c r="R204" s="149"/>
      <c r="S204" s="150"/>
      <c r="T204" s="149"/>
      <c r="U204" s="87"/>
    </row>
    <row r="205" spans="1:21" ht="21" customHeight="1" x14ac:dyDescent="0.25">
      <c r="A205" s="83"/>
      <c r="B205" s="83"/>
      <c r="C205" s="85"/>
      <c r="D205" s="175"/>
      <c r="E205" s="149"/>
      <c r="F205" s="176"/>
      <c r="G205" s="149"/>
      <c r="H205" s="149"/>
      <c r="I205" s="149"/>
      <c r="J205" s="148"/>
      <c r="K205" s="148"/>
      <c r="L205" s="148"/>
      <c r="M205" s="148"/>
      <c r="N205" s="148"/>
      <c r="O205" s="148"/>
      <c r="P205" s="148"/>
      <c r="Q205" s="149"/>
      <c r="R205" s="149"/>
      <c r="S205" s="150"/>
      <c r="T205" s="149"/>
      <c r="U205" s="87"/>
    </row>
    <row r="206" spans="1:21" ht="21" customHeight="1" x14ac:dyDescent="0.25">
      <c r="A206" s="83"/>
      <c r="B206" s="83"/>
      <c r="C206" s="85"/>
      <c r="D206" s="175"/>
      <c r="E206" s="149"/>
      <c r="F206" s="176"/>
      <c r="G206" s="149"/>
      <c r="H206" s="149"/>
      <c r="I206" s="149"/>
      <c r="J206" s="148"/>
      <c r="K206" s="148"/>
      <c r="L206" s="148"/>
      <c r="M206" s="148"/>
      <c r="N206" s="148"/>
      <c r="O206" s="148"/>
      <c r="P206" s="148"/>
      <c r="Q206" s="149"/>
      <c r="R206" s="149"/>
      <c r="S206" s="150"/>
      <c r="T206" s="149"/>
      <c r="U206" s="87"/>
    </row>
    <row r="207" spans="1:21" ht="21" customHeight="1" x14ac:dyDescent="0.25">
      <c r="A207" s="83"/>
      <c r="B207" s="83"/>
      <c r="C207" s="85"/>
      <c r="D207" s="175"/>
      <c r="E207" s="149"/>
      <c r="F207" s="176"/>
      <c r="G207" s="149"/>
      <c r="H207" s="149"/>
      <c r="I207" s="149"/>
      <c r="J207" s="148"/>
      <c r="K207" s="148"/>
      <c r="L207" s="148"/>
      <c r="M207" s="148"/>
      <c r="N207" s="148"/>
      <c r="O207" s="148"/>
      <c r="P207" s="148"/>
      <c r="Q207" s="149"/>
      <c r="R207" s="149"/>
      <c r="S207" s="150"/>
      <c r="T207" s="149"/>
      <c r="U207" s="87"/>
    </row>
    <row r="208" spans="1:21" ht="21" customHeight="1" x14ac:dyDescent="0.25">
      <c r="A208" s="83"/>
      <c r="B208" s="83"/>
      <c r="C208" s="85"/>
      <c r="D208" s="175"/>
      <c r="E208" s="149"/>
      <c r="F208" s="176"/>
      <c r="G208" s="149"/>
      <c r="H208" s="149"/>
      <c r="I208" s="149"/>
      <c r="J208" s="148"/>
      <c r="K208" s="148"/>
      <c r="L208" s="148"/>
      <c r="M208" s="148"/>
      <c r="N208" s="148"/>
      <c r="O208" s="148"/>
      <c r="P208" s="148"/>
      <c r="Q208" s="149"/>
      <c r="R208" s="149"/>
      <c r="S208" s="150"/>
      <c r="T208" s="149"/>
      <c r="U208" s="87"/>
    </row>
    <row r="209" spans="1:21" ht="21" customHeight="1" x14ac:dyDescent="0.25">
      <c r="A209" s="83"/>
      <c r="B209" s="83"/>
      <c r="C209" s="85"/>
      <c r="D209" s="175"/>
      <c r="E209" s="149"/>
      <c r="F209" s="176"/>
      <c r="G209" s="149"/>
      <c r="H209" s="149"/>
      <c r="I209" s="149"/>
      <c r="J209" s="148"/>
      <c r="K209" s="148"/>
      <c r="L209" s="148"/>
      <c r="M209" s="148"/>
      <c r="N209" s="148"/>
      <c r="O209" s="148"/>
      <c r="P209" s="148"/>
      <c r="Q209" s="149"/>
      <c r="R209" s="149"/>
      <c r="S209" s="150"/>
      <c r="T209" s="149"/>
      <c r="U209" s="87"/>
    </row>
    <row r="210" spans="1:21" ht="21" customHeight="1" x14ac:dyDescent="0.25">
      <c r="A210" s="83"/>
      <c r="B210" s="83"/>
      <c r="C210" s="85"/>
      <c r="D210" s="175"/>
      <c r="E210" s="149"/>
      <c r="F210" s="176"/>
      <c r="G210" s="149"/>
      <c r="H210" s="149"/>
      <c r="I210" s="149"/>
      <c r="J210" s="148"/>
      <c r="K210" s="148"/>
      <c r="L210" s="148"/>
      <c r="M210" s="148"/>
      <c r="N210" s="148"/>
      <c r="O210" s="148"/>
      <c r="P210" s="148"/>
      <c r="Q210" s="149"/>
      <c r="R210" s="149"/>
      <c r="S210" s="150"/>
      <c r="T210" s="149"/>
      <c r="U210" s="87"/>
    </row>
    <row r="211" spans="1:21" ht="21" customHeight="1" x14ac:dyDescent="0.25">
      <c r="A211" s="83"/>
      <c r="B211" s="83"/>
      <c r="C211" s="85"/>
      <c r="D211" s="175"/>
      <c r="E211" s="149"/>
      <c r="F211" s="176"/>
      <c r="G211" s="149"/>
      <c r="H211" s="149"/>
      <c r="I211" s="149"/>
      <c r="J211" s="148"/>
      <c r="K211" s="148"/>
      <c r="L211" s="148"/>
      <c r="M211" s="148"/>
      <c r="N211" s="148"/>
      <c r="O211" s="148"/>
      <c r="P211" s="148"/>
      <c r="Q211" s="149"/>
      <c r="R211" s="149"/>
      <c r="S211" s="150"/>
      <c r="T211" s="149"/>
      <c r="U211" s="87"/>
    </row>
    <row r="212" spans="1:21" ht="21" customHeight="1" x14ac:dyDescent="0.25">
      <c r="A212" s="83"/>
      <c r="B212" s="83"/>
      <c r="C212" s="85"/>
      <c r="D212" s="175"/>
      <c r="E212" s="149"/>
      <c r="F212" s="176"/>
      <c r="G212" s="149"/>
      <c r="H212" s="149"/>
      <c r="I212" s="149"/>
      <c r="J212" s="148"/>
      <c r="K212" s="148"/>
      <c r="L212" s="148"/>
      <c r="M212" s="148"/>
      <c r="N212" s="148"/>
      <c r="O212" s="148"/>
      <c r="P212" s="148"/>
      <c r="Q212" s="149"/>
      <c r="R212" s="149"/>
      <c r="S212" s="150"/>
      <c r="T212" s="149"/>
      <c r="U212" s="87"/>
    </row>
    <row r="213" spans="1:21" ht="21" customHeight="1" x14ac:dyDescent="0.25">
      <c r="A213" s="83"/>
      <c r="B213" s="83"/>
      <c r="C213" s="85"/>
      <c r="D213" s="175"/>
      <c r="E213" s="149"/>
      <c r="F213" s="176"/>
      <c r="G213" s="149"/>
      <c r="H213" s="149"/>
      <c r="I213" s="149"/>
      <c r="J213" s="148"/>
      <c r="K213" s="148"/>
      <c r="L213" s="148"/>
      <c r="M213" s="148"/>
      <c r="N213" s="148"/>
      <c r="O213" s="148"/>
      <c r="P213" s="148"/>
      <c r="Q213" s="149"/>
      <c r="R213" s="149"/>
      <c r="S213" s="150"/>
      <c r="T213" s="149"/>
      <c r="U213" s="87"/>
    </row>
    <row r="214" spans="1:21" ht="21" customHeight="1" x14ac:dyDescent="0.25">
      <c r="A214" s="83"/>
      <c r="B214" s="83"/>
      <c r="C214" s="85"/>
      <c r="D214" s="175"/>
      <c r="E214" s="149"/>
      <c r="F214" s="176"/>
      <c r="G214" s="149"/>
      <c r="H214" s="149"/>
      <c r="I214" s="149"/>
      <c r="J214" s="148"/>
      <c r="K214" s="148"/>
      <c r="L214" s="148"/>
      <c r="M214" s="148"/>
      <c r="N214" s="148"/>
      <c r="O214" s="148"/>
      <c r="P214" s="148"/>
      <c r="Q214" s="149"/>
      <c r="R214" s="149"/>
      <c r="S214" s="150"/>
      <c r="T214" s="149"/>
      <c r="U214" s="87"/>
    </row>
    <row r="215" spans="1:21" ht="21" customHeight="1" x14ac:dyDescent="0.25">
      <c r="A215" s="83"/>
      <c r="B215" s="83"/>
      <c r="C215" s="85"/>
      <c r="D215" s="175"/>
      <c r="E215" s="149"/>
      <c r="F215" s="176"/>
      <c r="G215" s="149"/>
      <c r="H215" s="149"/>
      <c r="I215" s="149"/>
      <c r="J215" s="148"/>
      <c r="K215" s="148"/>
      <c r="L215" s="148"/>
      <c r="M215" s="148"/>
      <c r="N215" s="148"/>
      <c r="O215" s="148"/>
      <c r="P215" s="148"/>
      <c r="Q215" s="149"/>
      <c r="R215" s="149"/>
      <c r="S215" s="150"/>
      <c r="T215" s="149"/>
      <c r="U215" s="87"/>
    </row>
    <row r="216" spans="1:21" ht="21" customHeight="1" x14ac:dyDescent="0.25">
      <c r="A216" s="83"/>
      <c r="B216" s="83"/>
      <c r="C216" s="85"/>
      <c r="D216" s="175"/>
      <c r="E216" s="149"/>
      <c r="F216" s="176"/>
      <c r="G216" s="149"/>
      <c r="H216" s="149"/>
      <c r="I216" s="149"/>
      <c r="J216" s="148"/>
      <c r="K216" s="148"/>
      <c r="L216" s="148"/>
      <c r="M216" s="148"/>
      <c r="N216" s="148"/>
      <c r="O216" s="148"/>
      <c r="P216" s="148"/>
      <c r="Q216" s="149"/>
      <c r="R216" s="149"/>
      <c r="S216" s="150"/>
      <c r="T216" s="149"/>
      <c r="U216" s="87"/>
    </row>
    <row r="217" spans="1:21" ht="21" customHeight="1" x14ac:dyDescent="0.25">
      <c r="A217" s="83"/>
      <c r="B217" s="83"/>
      <c r="C217" s="85"/>
      <c r="D217" s="175"/>
      <c r="E217" s="149"/>
      <c r="F217" s="176"/>
      <c r="G217" s="149"/>
      <c r="H217" s="149"/>
      <c r="I217" s="149"/>
      <c r="J217" s="148"/>
      <c r="K217" s="148"/>
      <c r="L217" s="148"/>
      <c r="M217" s="148"/>
      <c r="N217" s="148"/>
      <c r="O217" s="148"/>
      <c r="P217" s="148"/>
      <c r="Q217" s="149"/>
      <c r="R217" s="149"/>
      <c r="S217" s="150"/>
      <c r="T217" s="149"/>
      <c r="U217" s="87"/>
    </row>
    <row r="218" spans="1:21" ht="21" customHeight="1" x14ac:dyDescent="0.25">
      <c r="A218" s="83"/>
      <c r="B218" s="83"/>
      <c r="C218" s="85"/>
      <c r="D218" s="175"/>
      <c r="E218" s="149"/>
      <c r="F218" s="176"/>
      <c r="G218" s="149"/>
      <c r="H218" s="149"/>
      <c r="I218" s="149"/>
      <c r="J218" s="148"/>
      <c r="K218" s="148"/>
      <c r="L218" s="148"/>
      <c r="M218" s="148"/>
      <c r="N218" s="148"/>
      <c r="O218" s="148"/>
      <c r="P218" s="148"/>
      <c r="Q218" s="149"/>
      <c r="R218" s="149"/>
      <c r="S218" s="150"/>
      <c r="T218" s="149"/>
      <c r="U218" s="87"/>
    </row>
    <row r="219" spans="1:21" ht="21" customHeight="1" x14ac:dyDescent="0.25">
      <c r="A219" s="83"/>
      <c r="B219" s="83"/>
      <c r="C219" s="85"/>
      <c r="D219" s="175"/>
      <c r="E219" s="149"/>
      <c r="F219" s="176"/>
      <c r="G219" s="149"/>
      <c r="H219" s="149"/>
      <c r="I219" s="149"/>
      <c r="J219" s="148"/>
      <c r="K219" s="148"/>
      <c r="L219" s="148"/>
      <c r="M219" s="148"/>
      <c r="N219" s="148"/>
      <c r="O219" s="148"/>
      <c r="P219" s="148"/>
      <c r="Q219" s="149"/>
      <c r="R219" s="149"/>
      <c r="S219" s="150"/>
      <c r="T219" s="149"/>
      <c r="U219" s="87"/>
    </row>
    <row r="220" spans="1:21" ht="21" customHeight="1" x14ac:dyDescent="0.25">
      <c r="A220" s="83"/>
      <c r="B220" s="83"/>
      <c r="C220" s="85"/>
      <c r="D220" s="175"/>
      <c r="E220" s="149"/>
      <c r="F220" s="176"/>
      <c r="G220" s="149"/>
      <c r="H220" s="149"/>
      <c r="I220" s="149"/>
      <c r="J220" s="148"/>
      <c r="K220" s="148"/>
      <c r="L220" s="148"/>
      <c r="M220" s="148"/>
      <c r="N220" s="148"/>
      <c r="O220" s="148"/>
      <c r="P220" s="148"/>
      <c r="Q220" s="149"/>
      <c r="R220" s="149"/>
      <c r="S220" s="150"/>
      <c r="T220" s="149"/>
      <c r="U220" s="87"/>
    </row>
    <row r="221" spans="1:21" ht="21" customHeight="1" x14ac:dyDescent="0.25">
      <c r="A221" s="83"/>
      <c r="B221" s="83"/>
      <c r="C221" s="85"/>
      <c r="D221" s="175"/>
      <c r="E221" s="149"/>
      <c r="F221" s="176"/>
      <c r="G221" s="149"/>
      <c r="H221" s="149"/>
      <c r="I221" s="149"/>
      <c r="J221" s="148"/>
      <c r="K221" s="148"/>
      <c r="L221" s="148"/>
      <c r="M221" s="148"/>
      <c r="N221" s="148"/>
      <c r="O221" s="148"/>
      <c r="P221" s="148"/>
      <c r="Q221" s="149"/>
      <c r="R221" s="149"/>
      <c r="S221" s="150"/>
      <c r="T221" s="149"/>
      <c r="U221" s="87"/>
    </row>
    <row r="222" spans="1:21" ht="21" customHeight="1" x14ac:dyDescent="0.25">
      <c r="A222" s="83"/>
      <c r="B222" s="83"/>
      <c r="C222" s="85"/>
      <c r="D222" s="175"/>
      <c r="E222" s="149"/>
      <c r="F222" s="176"/>
      <c r="G222" s="149"/>
      <c r="H222" s="149"/>
      <c r="I222" s="149"/>
      <c r="J222" s="148"/>
      <c r="K222" s="148"/>
      <c r="L222" s="148"/>
      <c r="M222" s="148"/>
      <c r="N222" s="148"/>
      <c r="O222" s="148"/>
      <c r="P222" s="148"/>
      <c r="Q222" s="149"/>
      <c r="R222" s="149"/>
      <c r="S222" s="150"/>
      <c r="T222" s="149"/>
      <c r="U222" s="87"/>
    </row>
    <row r="223" spans="1:21" ht="21" customHeight="1" x14ac:dyDescent="0.25">
      <c r="A223" s="83"/>
      <c r="B223" s="83"/>
      <c r="C223" s="85"/>
      <c r="D223" s="175"/>
      <c r="E223" s="149"/>
      <c r="F223" s="176"/>
      <c r="G223" s="149"/>
      <c r="H223" s="149"/>
      <c r="I223" s="149"/>
      <c r="J223" s="148"/>
      <c r="K223" s="148"/>
      <c r="L223" s="148"/>
      <c r="M223" s="148"/>
      <c r="N223" s="148"/>
      <c r="O223" s="148"/>
      <c r="P223" s="148"/>
      <c r="Q223" s="149"/>
      <c r="R223" s="149"/>
      <c r="S223" s="150"/>
      <c r="T223" s="149"/>
      <c r="U223" s="87"/>
    </row>
    <row r="224" spans="1:21" ht="21" customHeight="1" x14ac:dyDescent="0.25">
      <c r="A224" s="83"/>
      <c r="B224" s="83"/>
      <c r="C224" s="85"/>
      <c r="D224" s="175"/>
      <c r="E224" s="149"/>
      <c r="F224" s="176"/>
      <c r="G224" s="149"/>
      <c r="H224" s="149"/>
      <c r="I224" s="149"/>
      <c r="J224" s="148"/>
      <c r="K224" s="148"/>
      <c r="L224" s="148"/>
      <c r="M224" s="148"/>
      <c r="N224" s="148"/>
      <c r="O224" s="148"/>
      <c r="P224" s="148"/>
      <c r="Q224" s="149"/>
      <c r="R224" s="149"/>
      <c r="S224" s="150"/>
      <c r="T224" s="149"/>
      <c r="U224" s="87"/>
    </row>
    <row r="225" spans="1:21" ht="21" customHeight="1" x14ac:dyDescent="0.25">
      <c r="A225" s="83"/>
      <c r="B225" s="83"/>
      <c r="C225" s="85"/>
      <c r="D225" s="175"/>
      <c r="E225" s="149"/>
      <c r="F225" s="176"/>
      <c r="G225" s="149"/>
      <c r="H225" s="149"/>
      <c r="I225" s="149"/>
      <c r="J225" s="148"/>
      <c r="K225" s="148"/>
      <c r="L225" s="148"/>
      <c r="M225" s="148"/>
      <c r="N225" s="148"/>
      <c r="O225" s="148"/>
      <c r="P225" s="148"/>
      <c r="Q225" s="149"/>
      <c r="R225" s="149"/>
      <c r="S225" s="150"/>
      <c r="T225" s="149"/>
      <c r="U225" s="87"/>
    </row>
    <row r="226" spans="1:21" ht="21" customHeight="1" x14ac:dyDescent="0.25">
      <c r="A226" s="83"/>
      <c r="B226" s="83"/>
      <c r="C226" s="85"/>
      <c r="D226" s="175"/>
      <c r="E226" s="149"/>
      <c r="F226" s="176"/>
      <c r="G226" s="149"/>
      <c r="H226" s="149"/>
      <c r="I226" s="149"/>
      <c r="J226" s="148"/>
      <c r="K226" s="148"/>
      <c r="L226" s="148"/>
      <c r="M226" s="148"/>
      <c r="N226" s="148"/>
      <c r="O226" s="148"/>
      <c r="P226" s="148"/>
      <c r="Q226" s="149"/>
      <c r="R226" s="149"/>
      <c r="S226" s="150"/>
      <c r="T226" s="149"/>
      <c r="U226" s="87"/>
    </row>
    <row r="227" spans="1:21" ht="21" customHeight="1" x14ac:dyDescent="0.25">
      <c r="A227" s="83"/>
      <c r="B227" s="83"/>
      <c r="C227" s="85"/>
      <c r="D227" s="175"/>
      <c r="E227" s="149"/>
      <c r="F227" s="176"/>
      <c r="G227" s="149"/>
      <c r="H227" s="149"/>
      <c r="I227" s="149"/>
      <c r="J227" s="148"/>
      <c r="K227" s="148"/>
      <c r="L227" s="148"/>
      <c r="M227" s="148"/>
      <c r="N227" s="148"/>
      <c r="O227" s="148"/>
      <c r="P227" s="148"/>
      <c r="Q227" s="149"/>
      <c r="R227" s="149"/>
      <c r="S227" s="150"/>
      <c r="T227" s="149"/>
      <c r="U227" s="87"/>
    </row>
    <row r="228" spans="1:21" ht="21" customHeight="1" x14ac:dyDescent="0.25">
      <c r="A228" s="83"/>
      <c r="B228" s="83"/>
      <c r="C228" s="85"/>
      <c r="D228" s="175"/>
      <c r="E228" s="149"/>
      <c r="F228" s="176"/>
      <c r="G228" s="149"/>
      <c r="H228" s="149"/>
      <c r="I228" s="149"/>
      <c r="J228" s="148"/>
      <c r="K228" s="148"/>
      <c r="L228" s="148"/>
      <c r="M228" s="148"/>
      <c r="N228" s="148"/>
      <c r="O228" s="148"/>
      <c r="P228" s="148"/>
      <c r="Q228" s="149"/>
      <c r="R228" s="149"/>
      <c r="S228" s="150"/>
      <c r="T228" s="149"/>
      <c r="U228" s="87"/>
    </row>
    <row r="229" spans="1:21" ht="21" customHeight="1" x14ac:dyDescent="0.25">
      <c r="A229" s="83"/>
      <c r="B229" s="83"/>
      <c r="C229" s="85"/>
      <c r="D229" s="175"/>
      <c r="E229" s="149"/>
      <c r="F229" s="176"/>
      <c r="G229" s="149"/>
      <c r="H229" s="149"/>
      <c r="I229" s="149"/>
      <c r="J229" s="148"/>
      <c r="K229" s="148"/>
      <c r="L229" s="148"/>
      <c r="M229" s="148"/>
      <c r="N229" s="148"/>
      <c r="O229" s="148"/>
      <c r="P229" s="148"/>
      <c r="Q229" s="149"/>
      <c r="R229" s="149"/>
      <c r="S229" s="150"/>
      <c r="T229" s="149"/>
      <c r="U229" s="87"/>
    </row>
    <row r="230" spans="1:21" ht="21" customHeight="1" x14ac:dyDescent="0.25">
      <c r="A230" s="83"/>
      <c r="B230" s="83"/>
      <c r="C230" s="85"/>
      <c r="D230" s="175"/>
      <c r="E230" s="149"/>
      <c r="F230" s="176"/>
      <c r="G230" s="149"/>
      <c r="H230" s="149"/>
      <c r="I230" s="149"/>
      <c r="J230" s="148"/>
      <c r="K230" s="148"/>
      <c r="L230" s="148"/>
      <c r="M230" s="148"/>
      <c r="N230" s="148"/>
      <c r="O230" s="148"/>
      <c r="P230" s="148"/>
      <c r="Q230" s="149"/>
      <c r="R230" s="149"/>
      <c r="S230" s="150"/>
      <c r="T230" s="149"/>
      <c r="U230" s="87"/>
    </row>
    <row r="231" spans="1:21" ht="21" customHeight="1" x14ac:dyDescent="0.25">
      <c r="A231" s="83"/>
      <c r="B231" s="83"/>
      <c r="C231" s="85"/>
      <c r="D231" s="175"/>
      <c r="E231" s="149"/>
      <c r="F231" s="176"/>
      <c r="G231" s="149"/>
      <c r="H231" s="149"/>
      <c r="I231" s="149"/>
      <c r="J231" s="148"/>
      <c r="K231" s="148"/>
      <c r="L231" s="148"/>
      <c r="M231" s="148"/>
      <c r="N231" s="148"/>
      <c r="O231" s="148"/>
      <c r="P231" s="148"/>
      <c r="Q231" s="149"/>
      <c r="R231" s="149"/>
      <c r="S231" s="150"/>
      <c r="T231" s="149"/>
      <c r="U231" s="87"/>
    </row>
    <row r="232" spans="1:21" ht="21" customHeight="1" x14ac:dyDescent="0.25">
      <c r="A232" s="83"/>
      <c r="B232" s="83"/>
      <c r="C232" s="85"/>
      <c r="D232" s="175"/>
      <c r="E232" s="149"/>
      <c r="F232" s="176"/>
      <c r="G232" s="149"/>
      <c r="H232" s="149"/>
      <c r="I232" s="149"/>
      <c r="J232" s="148"/>
      <c r="K232" s="148"/>
      <c r="L232" s="148"/>
      <c r="M232" s="148"/>
      <c r="N232" s="148"/>
      <c r="O232" s="148"/>
      <c r="P232" s="148"/>
      <c r="Q232" s="149"/>
      <c r="R232" s="149"/>
      <c r="S232" s="150"/>
      <c r="T232" s="149"/>
      <c r="U232" s="87"/>
    </row>
    <row r="233" spans="1:21" ht="21" customHeight="1" x14ac:dyDescent="0.25">
      <c r="A233" s="83"/>
      <c r="B233" s="83"/>
      <c r="C233" s="85"/>
      <c r="D233" s="175"/>
      <c r="E233" s="149"/>
      <c r="F233" s="176"/>
      <c r="G233" s="149"/>
      <c r="H233" s="149"/>
      <c r="I233" s="149"/>
      <c r="J233" s="148"/>
      <c r="K233" s="148"/>
      <c r="L233" s="148"/>
      <c r="M233" s="148"/>
      <c r="N233" s="148"/>
      <c r="O233" s="148"/>
      <c r="P233" s="148"/>
      <c r="Q233" s="149"/>
      <c r="R233" s="149"/>
      <c r="S233" s="150"/>
      <c r="T233" s="149"/>
      <c r="U233" s="87"/>
    </row>
    <row r="234" spans="1:21" ht="21" customHeight="1" x14ac:dyDescent="0.25">
      <c r="A234" s="83"/>
      <c r="B234" s="83"/>
      <c r="C234" s="85"/>
      <c r="D234" s="175"/>
      <c r="E234" s="149"/>
      <c r="F234" s="176"/>
      <c r="G234" s="149"/>
      <c r="H234" s="149"/>
      <c r="I234" s="149"/>
      <c r="J234" s="148"/>
      <c r="K234" s="148"/>
      <c r="L234" s="148"/>
      <c r="M234" s="148"/>
      <c r="N234" s="148"/>
      <c r="O234" s="148"/>
      <c r="P234" s="148"/>
      <c r="Q234" s="149"/>
      <c r="R234" s="149"/>
      <c r="S234" s="150"/>
      <c r="T234" s="149"/>
      <c r="U234" s="87"/>
    </row>
    <row r="235" spans="1:21" ht="21" customHeight="1" x14ac:dyDescent="0.25">
      <c r="A235" s="83"/>
      <c r="B235" s="83"/>
      <c r="C235" s="85"/>
      <c r="D235" s="175"/>
      <c r="E235" s="149"/>
      <c r="F235" s="176"/>
      <c r="G235" s="149"/>
      <c r="H235" s="149"/>
      <c r="I235" s="149"/>
      <c r="J235" s="148"/>
      <c r="K235" s="148"/>
      <c r="L235" s="148"/>
      <c r="M235" s="148"/>
      <c r="N235" s="148"/>
      <c r="O235" s="148"/>
      <c r="P235" s="148"/>
      <c r="Q235" s="149"/>
      <c r="R235" s="149"/>
      <c r="S235" s="150"/>
      <c r="T235" s="149"/>
      <c r="U235" s="87"/>
    </row>
    <row r="236" spans="1:21" ht="21" customHeight="1" x14ac:dyDescent="0.25">
      <c r="A236" s="83"/>
      <c r="B236" s="83"/>
      <c r="C236" s="85"/>
      <c r="D236" s="175"/>
      <c r="E236" s="149"/>
      <c r="F236" s="176"/>
      <c r="G236" s="149"/>
      <c r="H236" s="149"/>
      <c r="I236" s="149"/>
      <c r="J236" s="148"/>
      <c r="K236" s="148"/>
      <c r="L236" s="148"/>
      <c r="M236" s="148"/>
      <c r="N236" s="148"/>
      <c r="O236" s="148"/>
      <c r="P236" s="148"/>
      <c r="Q236" s="149"/>
      <c r="R236" s="149"/>
      <c r="S236" s="150"/>
      <c r="T236" s="149"/>
      <c r="U236" s="87"/>
    </row>
    <row r="237" spans="1:21" ht="21" customHeight="1" x14ac:dyDescent="0.25">
      <c r="A237" s="83"/>
      <c r="B237" s="83"/>
      <c r="C237" s="85"/>
      <c r="D237" s="175"/>
      <c r="E237" s="149"/>
      <c r="F237" s="176"/>
      <c r="G237" s="149"/>
      <c r="H237" s="149"/>
      <c r="I237" s="149"/>
      <c r="J237" s="148"/>
      <c r="K237" s="148"/>
      <c r="L237" s="148"/>
      <c r="M237" s="148"/>
      <c r="N237" s="148"/>
      <c r="O237" s="148"/>
      <c r="P237" s="148"/>
      <c r="Q237" s="149"/>
      <c r="R237" s="149"/>
      <c r="S237" s="150"/>
      <c r="T237" s="149"/>
      <c r="U237" s="87"/>
    </row>
    <row r="238" spans="1:21" ht="21" customHeight="1" x14ac:dyDescent="0.25">
      <c r="A238" s="83"/>
      <c r="B238" s="83"/>
      <c r="C238" s="85"/>
      <c r="D238" s="175"/>
      <c r="E238" s="149"/>
      <c r="F238" s="176"/>
      <c r="G238" s="149"/>
      <c r="H238" s="149"/>
      <c r="I238" s="149"/>
      <c r="J238" s="148"/>
      <c r="K238" s="148"/>
      <c r="L238" s="148"/>
      <c r="M238" s="148"/>
      <c r="N238" s="148"/>
      <c r="O238" s="148"/>
      <c r="P238" s="148"/>
      <c r="Q238" s="149"/>
      <c r="R238" s="149"/>
      <c r="S238" s="150"/>
      <c r="T238" s="149"/>
      <c r="U238" s="87"/>
    </row>
    <row r="239" spans="1:21" ht="21" customHeight="1" x14ac:dyDescent="0.25">
      <c r="A239" s="83"/>
      <c r="B239" s="83"/>
      <c r="C239" s="85"/>
      <c r="D239" s="175"/>
      <c r="E239" s="149"/>
      <c r="F239" s="176"/>
      <c r="G239" s="149"/>
      <c r="H239" s="149"/>
      <c r="I239" s="149"/>
      <c r="J239" s="148"/>
      <c r="K239" s="148"/>
      <c r="L239" s="148"/>
      <c r="M239" s="148"/>
      <c r="N239" s="148"/>
      <c r="O239" s="148"/>
      <c r="P239" s="148"/>
      <c r="Q239" s="149"/>
      <c r="R239" s="149"/>
      <c r="S239" s="150"/>
      <c r="T239" s="149"/>
      <c r="U239" s="87"/>
    </row>
    <row r="240" spans="1:21" ht="21" customHeight="1" x14ac:dyDescent="0.25">
      <c r="A240" s="83"/>
      <c r="B240" s="83"/>
      <c r="C240" s="85"/>
      <c r="D240" s="175"/>
      <c r="E240" s="149"/>
      <c r="F240" s="176"/>
      <c r="G240" s="149"/>
      <c r="H240" s="149"/>
      <c r="I240" s="149"/>
      <c r="J240" s="148"/>
      <c r="K240" s="148"/>
      <c r="L240" s="148"/>
      <c r="M240" s="148"/>
      <c r="N240" s="148"/>
      <c r="O240" s="148"/>
      <c r="P240" s="148"/>
      <c r="Q240" s="149"/>
      <c r="R240" s="149"/>
      <c r="S240" s="150"/>
      <c r="T240" s="149"/>
      <c r="U240" s="87"/>
    </row>
    <row r="241" spans="1:21" ht="21" customHeight="1" x14ac:dyDescent="0.25">
      <c r="A241" s="83"/>
      <c r="B241" s="83"/>
      <c r="C241" s="85"/>
      <c r="D241" s="175"/>
      <c r="E241" s="149"/>
      <c r="F241" s="176"/>
      <c r="G241" s="149"/>
      <c r="H241" s="149"/>
      <c r="I241" s="149"/>
      <c r="J241" s="148"/>
      <c r="K241" s="148"/>
      <c r="L241" s="148"/>
      <c r="M241" s="148"/>
      <c r="N241" s="148"/>
      <c r="O241" s="148"/>
      <c r="P241" s="148"/>
      <c r="Q241" s="149"/>
      <c r="R241" s="149"/>
      <c r="S241" s="150"/>
      <c r="T241" s="149"/>
      <c r="U241" s="87"/>
    </row>
    <row r="242" spans="1:21" ht="21" customHeight="1" x14ac:dyDescent="0.25">
      <c r="A242" s="83"/>
      <c r="B242" s="83"/>
      <c r="C242" s="85"/>
      <c r="D242" s="175"/>
      <c r="E242" s="149"/>
      <c r="F242" s="176"/>
      <c r="G242" s="149"/>
      <c r="H242" s="149"/>
      <c r="I242" s="149"/>
      <c r="J242" s="148"/>
      <c r="K242" s="148"/>
      <c r="L242" s="148"/>
      <c r="M242" s="148"/>
      <c r="N242" s="148"/>
      <c r="O242" s="148"/>
      <c r="P242" s="148"/>
      <c r="Q242" s="149"/>
      <c r="R242" s="149"/>
      <c r="S242" s="150"/>
      <c r="T242" s="149"/>
      <c r="U242" s="87"/>
    </row>
    <row r="243" spans="1:21" ht="21" customHeight="1" x14ac:dyDescent="0.25">
      <c r="A243" s="83"/>
      <c r="B243" s="83"/>
      <c r="C243" s="85"/>
      <c r="D243" s="175"/>
      <c r="E243" s="149"/>
      <c r="F243" s="176"/>
      <c r="G243" s="149"/>
      <c r="H243" s="149"/>
      <c r="I243" s="149"/>
      <c r="J243" s="148"/>
      <c r="K243" s="148"/>
      <c r="L243" s="148"/>
      <c r="M243" s="148"/>
      <c r="N243" s="148"/>
      <c r="O243" s="148"/>
      <c r="P243" s="148"/>
      <c r="Q243" s="149"/>
      <c r="R243" s="149"/>
      <c r="S243" s="150"/>
      <c r="T243" s="149"/>
      <c r="U243" s="87"/>
    </row>
    <row r="244" spans="1:21" ht="21" customHeight="1" x14ac:dyDescent="0.25">
      <c r="A244" s="83"/>
      <c r="B244" s="83"/>
      <c r="C244" s="85"/>
      <c r="D244" s="175"/>
      <c r="E244" s="149"/>
      <c r="F244" s="176"/>
      <c r="G244" s="149"/>
      <c r="H244" s="149"/>
      <c r="I244" s="149"/>
      <c r="J244" s="148"/>
      <c r="K244" s="148"/>
      <c r="L244" s="148"/>
      <c r="M244" s="148"/>
      <c r="N244" s="148"/>
      <c r="O244" s="148"/>
      <c r="P244" s="148"/>
      <c r="Q244" s="149"/>
      <c r="R244" s="149"/>
      <c r="S244" s="150"/>
      <c r="T244" s="149"/>
      <c r="U244" s="87"/>
    </row>
    <row r="245" spans="1:21" ht="21" customHeight="1" x14ac:dyDescent="0.25">
      <c r="A245" s="83"/>
      <c r="B245" s="83"/>
      <c r="C245" s="85"/>
      <c r="D245" s="175"/>
      <c r="E245" s="149"/>
      <c r="F245" s="176"/>
      <c r="G245" s="149"/>
      <c r="H245" s="149"/>
      <c r="I245" s="149"/>
      <c r="J245" s="148"/>
      <c r="K245" s="148"/>
      <c r="L245" s="148"/>
      <c r="M245" s="148"/>
      <c r="N245" s="148"/>
      <c r="O245" s="148"/>
      <c r="P245" s="148"/>
      <c r="Q245" s="149"/>
      <c r="R245" s="149"/>
      <c r="S245" s="150"/>
      <c r="T245" s="149"/>
      <c r="U245" s="87"/>
    </row>
    <row r="246" spans="1:21" ht="21" customHeight="1" x14ac:dyDescent="0.25">
      <c r="A246" s="83"/>
      <c r="B246" s="83"/>
      <c r="C246" s="85"/>
      <c r="D246" s="175"/>
      <c r="E246" s="149"/>
      <c r="F246" s="176"/>
      <c r="G246" s="149"/>
      <c r="H246" s="149"/>
      <c r="I246" s="149"/>
      <c r="J246" s="148"/>
      <c r="K246" s="148"/>
      <c r="L246" s="148"/>
      <c r="M246" s="148"/>
      <c r="N246" s="148"/>
      <c r="O246" s="148"/>
      <c r="P246" s="148"/>
      <c r="Q246" s="149"/>
      <c r="R246" s="149"/>
      <c r="S246" s="150"/>
      <c r="T246" s="149"/>
      <c r="U246" s="87"/>
    </row>
    <row r="247" spans="1:21" ht="21" customHeight="1" x14ac:dyDescent="0.25">
      <c r="A247" s="83"/>
      <c r="B247" s="83"/>
      <c r="C247" s="85"/>
      <c r="D247" s="175"/>
      <c r="E247" s="149"/>
      <c r="F247" s="176"/>
      <c r="G247" s="149"/>
      <c r="H247" s="149"/>
      <c r="I247" s="149"/>
      <c r="J247" s="148"/>
      <c r="K247" s="148"/>
      <c r="L247" s="148"/>
      <c r="M247" s="148"/>
      <c r="N247" s="148"/>
      <c r="O247" s="148"/>
      <c r="P247" s="148"/>
      <c r="Q247" s="149"/>
      <c r="R247" s="149"/>
      <c r="S247" s="150"/>
      <c r="T247" s="149"/>
      <c r="U247" s="87"/>
    </row>
    <row r="248" spans="1:21" ht="21" customHeight="1" x14ac:dyDescent="0.25">
      <c r="A248" s="83"/>
      <c r="B248" s="83"/>
      <c r="C248" s="85"/>
      <c r="D248" s="175"/>
      <c r="E248" s="149"/>
      <c r="F248" s="176"/>
      <c r="G248" s="149"/>
      <c r="H248" s="149"/>
      <c r="I248" s="149"/>
      <c r="J248" s="148"/>
      <c r="K248" s="148"/>
      <c r="L248" s="148"/>
      <c r="M248" s="148"/>
      <c r="N248" s="148"/>
      <c r="O248" s="148"/>
      <c r="P248" s="148"/>
      <c r="Q248" s="149"/>
      <c r="R248" s="149"/>
      <c r="S248" s="150"/>
      <c r="T248" s="149"/>
      <c r="U248" s="87"/>
    </row>
    <row r="249" spans="1:21" ht="21" customHeight="1" x14ac:dyDescent="0.25">
      <c r="A249" s="83"/>
      <c r="B249" s="83"/>
      <c r="C249" s="85"/>
      <c r="D249" s="175"/>
      <c r="E249" s="149"/>
      <c r="F249" s="176"/>
      <c r="G249" s="149"/>
      <c r="H249" s="149"/>
      <c r="I249" s="149"/>
      <c r="J249" s="148"/>
      <c r="K249" s="148"/>
      <c r="L249" s="148"/>
      <c r="M249" s="148"/>
      <c r="N249" s="148"/>
      <c r="O249" s="148"/>
      <c r="P249" s="148"/>
      <c r="Q249" s="149"/>
      <c r="R249" s="149"/>
      <c r="S249" s="150"/>
      <c r="T249" s="149"/>
      <c r="U249" s="87"/>
    </row>
    <row r="250" spans="1:21" ht="21" customHeight="1" x14ac:dyDescent="0.25">
      <c r="A250" s="83"/>
      <c r="B250" s="83"/>
      <c r="C250" s="85"/>
      <c r="D250" s="175"/>
      <c r="E250" s="149"/>
      <c r="F250" s="176"/>
      <c r="G250" s="149"/>
      <c r="H250" s="149"/>
      <c r="I250" s="149"/>
      <c r="J250" s="148"/>
      <c r="K250" s="148"/>
      <c r="L250" s="148"/>
      <c r="M250" s="148"/>
      <c r="N250" s="148"/>
      <c r="O250" s="148"/>
      <c r="P250" s="148"/>
      <c r="Q250" s="149"/>
      <c r="R250" s="149"/>
      <c r="S250" s="150"/>
      <c r="T250" s="149"/>
      <c r="U250" s="87"/>
    </row>
    <row r="251" spans="1:21" ht="21" customHeight="1" x14ac:dyDescent="0.25">
      <c r="A251" s="83"/>
      <c r="B251" s="83"/>
      <c r="C251" s="85"/>
      <c r="D251" s="175"/>
      <c r="E251" s="149"/>
      <c r="F251" s="176"/>
      <c r="G251" s="149"/>
      <c r="H251" s="149"/>
      <c r="I251" s="149"/>
      <c r="J251" s="148"/>
      <c r="K251" s="148"/>
      <c r="L251" s="148"/>
      <c r="M251" s="148"/>
      <c r="N251" s="148"/>
      <c r="O251" s="148"/>
      <c r="P251" s="148"/>
      <c r="Q251" s="149"/>
      <c r="R251" s="149"/>
      <c r="S251" s="150"/>
      <c r="T251" s="149"/>
      <c r="U251" s="87"/>
    </row>
    <row r="252" spans="1:21" ht="21" customHeight="1" x14ac:dyDescent="0.25">
      <c r="A252" s="83"/>
      <c r="B252" s="83"/>
      <c r="C252" s="85"/>
      <c r="D252" s="175"/>
      <c r="E252" s="149"/>
      <c r="F252" s="176"/>
      <c r="G252" s="149"/>
      <c r="H252" s="149"/>
      <c r="I252" s="149"/>
      <c r="J252" s="148"/>
      <c r="K252" s="148"/>
      <c r="L252" s="148"/>
      <c r="M252" s="148"/>
      <c r="N252" s="148"/>
      <c r="O252" s="148"/>
      <c r="P252" s="148"/>
      <c r="Q252" s="149"/>
      <c r="R252" s="149"/>
      <c r="S252" s="150"/>
      <c r="T252" s="149"/>
      <c r="U252" s="87"/>
    </row>
    <row r="253" spans="1:21" ht="21" customHeight="1" x14ac:dyDescent="0.25">
      <c r="A253" s="83"/>
      <c r="B253" s="83"/>
      <c r="C253" s="85"/>
      <c r="D253" s="175"/>
      <c r="E253" s="149"/>
      <c r="F253" s="176"/>
      <c r="G253" s="149"/>
      <c r="H253" s="149"/>
      <c r="I253" s="149"/>
      <c r="J253" s="148"/>
      <c r="K253" s="148"/>
      <c r="L253" s="148"/>
      <c r="M253" s="148"/>
      <c r="N253" s="148"/>
      <c r="O253" s="148"/>
      <c r="P253" s="148"/>
      <c r="Q253" s="149"/>
      <c r="R253" s="149"/>
      <c r="S253" s="150"/>
      <c r="T253" s="149"/>
      <c r="U253" s="87"/>
    </row>
    <row r="254" spans="1:21" ht="21" customHeight="1" x14ac:dyDescent="0.25">
      <c r="A254" s="83"/>
      <c r="B254" s="83"/>
      <c r="C254" s="85"/>
      <c r="D254" s="175"/>
      <c r="E254" s="149"/>
      <c r="F254" s="176"/>
      <c r="G254" s="149"/>
      <c r="H254" s="149"/>
      <c r="I254" s="149"/>
      <c r="J254" s="148"/>
      <c r="K254" s="148"/>
      <c r="L254" s="148"/>
      <c r="M254" s="148"/>
      <c r="N254" s="148"/>
      <c r="O254" s="148"/>
      <c r="P254" s="148"/>
      <c r="Q254" s="149"/>
      <c r="R254" s="149"/>
      <c r="S254" s="150"/>
      <c r="T254" s="149"/>
      <c r="U254" s="87"/>
    </row>
    <row r="255" spans="1:21" ht="21" customHeight="1" x14ac:dyDescent="0.25">
      <c r="A255" s="83"/>
      <c r="B255" s="83"/>
      <c r="C255" s="85"/>
      <c r="D255" s="175"/>
      <c r="E255" s="149"/>
      <c r="F255" s="176"/>
      <c r="G255" s="149"/>
      <c r="H255" s="149"/>
      <c r="I255" s="149"/>
      <c r="J255" s="148"/>
      <c r="K255" s="148"/>
      <c r="L255" s="148"/>
      <c r="M255" s="148"/>
      <c r="N255" s="148"/>
      <c r="O255" s="148"/>
      <c r="P255" s="148"/>
      <c r="Q255" s="149"/>
      <c r="R255" s="149"/>
      <c r="S255" s="150"/>
      <c r="T255" s="149"/>
      <c r="U255" s="87"/>
    </row>
    <row r="256" spans="1:21" ht="21" customHeight="1" x14ac:dyDescent="0.25">
      <c r="A256" s="83"/>
      <c r="B256" s="83"/>
      <c r="C256" s="85"/>
      <c r="D256" s="175"/>
      <c r="E256" s="149"/>
      <c r="F256" s="176"/>
      <c r="G256" s="149"/>
      <c r="H256" s="149"/>
      <c r="I256" s="149"/>
      <c r="J256" s="148"/>
      <c r="K256" s="148"/>
      <c r="L256" s="148"/>
      <c r="M256" s="148"/>
      <c r="N256" s="148"/>
      <c r="O256" s="148"/>
      <c r="P256" s="148"/>
      <c r="Q256" s="149"/>
      <c r="R256" s="149"/>
      <c r="S256" s="150"/>
      <c r="T256" s="149"/>
      <c r="U256" s="87"/>
    </row>
    <row r="257" spans="1:21" ht="21" customHeight="1" x14ac:dyDescent="0.25">
      <c r="A257" s="83"/>
      <c r="B257" s="83"/>
      <c r="C257" s="85"/>
      <c r="D257" s="175"/>
      <c r="E257" s="149"/>
      <c r="F257" s="176"/>
      <c r="G257" s="149"/>
      <c r="H257" s="149"/>
      <c r="I257" s="149"/>
      <c r="J257" s="148"/>
      <c r="K257" s="148"/>
      <c r="L257" s="148"/>
      <c r="M257" s="148"/>
      <c r="N257" s="148"/>
      <c r="O257" s="148"/>
      <c r="P257" s="148"/>
      <c r="Q257" s="149"/>
      <c r="R257" s="149"/>
      <c r="S257" s="150"/>
      <c r="T257" s="149"/>
      <c r="U257" s="87"/>
    </row>
    <row r="258" spans="1:21" ht="21" customHeight="1" x14ac:dyDescent="0.25">
      <c r="A258" s="83"/>
      <c r="B258" s="83"/>
      <c r="C258" s="85"/>
      <c r="D258" s="175"/>
      <c r="E258" s="149"/>
      <c r="F258" s="176"/>
      <c r="G258" s="149"/>
      <c r="H258" s="149"/>
      <c r="I258" s="149"/>
      <c r="J258" s="148"/>
      <c r="K258" s="148"/>
      <c r="L258" s="148"/>
      <c r="M258" s="148"/>
      <c r="N258" s="148"/>
      <c r="O258" s="148"/>
      <c r="P258" s="148"/>
      <c r="Q258" s="149"/>
      <c r="R258" s="149"/>
      <c r="S258" s="150"/>
      <c r="T258" s="149"/>
      <c r="U258" s="87"/>
    </row>
    <row r="259" spans="1:21" ht="21" customHeight="1" x14ac:dyDescent="0.25">
      <c r="A259" s="83"/>
      <c r="B259" s="83"/>
      <c r="C259" s="85"/>
      <c r="D259" s="175"/>
      <c r="E259" s="149"/>
      <c r="F259" s="176"/>
      <c r="G259" s="149"/>
      <c r="H259" s="149"/>
      <c r="I259" s="149"/>
      <c r="J259" s="148"/>
      <c r="K259" s="148"/>
      <c r="L259" s="148"/>
      <c r="M259" s="148"/>
      <c r="N259" s="148"/>
      <c r="O259" s="148"/>
      <c r="P259" s="148"/>
      <c r="Q259" s="149"/>
      <c r="R259" s="149"/>
      <c r="S259" s="150"/>
      <c r="T259" s="149"/>
      <c r="U259" s="87"/>
    </row>
    <row r="260" spans="1:21" ht="21" customHeight="1" x14ac:dyDescent="0.25">
      <c r="A260" s="83"/>
      <c r="B260" s="83"/>
      <c r="C260" s="85"/>
      <c r="D260" s="175"/>
      <c r="E260" s="149"/>
      <c r="F260" s="176"/>
      <c r="G260" s="149"/>
      <c r="H260" s="149"/>
      <c r="I260" s="149"/>
      <c r="J260" s="148"/>
      <c r="K260" s="148"/>
      <c r="L260" s="148"/>
      <c r="M260" s="148"/>
      <c r="N260" s="148"/>
      <c r="O260" s="148"/>
      <c r="P260" s="148"/>
      <c r="Q260" s="149"/>
      <c r="R260" s="149"/>
      <c r="S260" s="150"/>
      <c r="T260" s="149"/>
      <c r="U260" s="87"/>
    </row>
    <row r="261" spans="1:21" ht="21" customHeight="1" x14ac:dyDescent="0.25">
      <c r="A261" s="83"/>
      <c r="B261" s="83"/>
      <c r="C261" s="85"/>
      <c r="D261" s="175"/>
      <c r="E261" s="149"/>
      <c r="F261" s="176"/>
      <c r="G261" s="149"/>
      <c r="H261" s="149"/>
      <c r="I261" s="149"/>
      <c r="J261" s="148"/>
      <c r="K261" s="148"/>
      <c r="L261" s="148"/>
      <c r="M261" s="148"/>
      <c r="N261" s="148"/>
      <c r="O261" s="148"/>
      <c r="P261" s="148"/>
      <c r="Q261" s="149"/>
      <c r="R261" s="149"/>
      <c r="S261" s="150"/>
      <c r="T261" s="149"/>
      <c r="U261" s="87"/>
    </row>
    <row r="262" spans="1:21" ht="21" customHeight="1" x14ac:dyDescent="0.25">
      <c r="A262" s="83"/>
      <c r="B262" s="83"/>
      <c r="C262" s="85"/>
      <c r="D262" s="175"/>
      <c r="E262" s="149"/>
      <c r="F262" s="176"/>
      <c r="G262" s="149"/>
      <c r="H262" s="149"/>
      <c r="I262" s="149"/>
      <c r="J262" s="148"/>
      <c r="K262" s="148"/>
      <c r="L262" s="148"/>
      <c r="M262" s="148"/>
      <c r="N262" s="148"/>
      <c r="O262" s="148"/>
      <c r="P262" s="148"/>
      <c r="Q262" s="149"/>
      <c r="R262" s="149"/>
      <c r="S262" s="150"/>
      <c r="T262" s="149"/>
      <c r="U262" s="87"/>
    </row>
    <row r="263" spans="1:21" ht="21" customHeight="1" x14ac:dyDescent="0.25">
      <c r="A263" s="83"/>
      <c r="B263" s="83"/>
      <c r="C263" s="85"/>
      <c r="D263" s="175"/>
      <c r="E263" s="149"/>
      <c r="F263" s="176"/>
      <c r="G263" s="149"/>
      <c r="H263" s="149"/>
      <c r="I263" s="149"/>
      <c r="J263" s="148"/>
      <c r="K263" s="148"/>
      <c r="L263" s="148"/>
      <c r="M263" s="148"/>
      <c r="N263" s="148"/>
      <c r="O263" s="148"/>
      <c r="P263" s="148"/>
      <c r="Q263" s="149"/>
      <c r="R263" s="149"/>
      <c r="S263" s="150"/>
      <c r="T263" s="149"/>
      <c r="U263" s="87"/>
    </row>
    <row r="264" spans="1:21" ht="21" customHeight="1" x14ac:dyDescent="0.25">
      <c r="A264" s="83"/>
      <c r="B264" s="83"/>
      <c r="C264" s="85"/>
      <c r="D264" s="175"/>
      <c r="E264" s="149"/>
      <c r="F264" s="176"/>
      <c r="G264" s="149"/>
      <c r="H264" s="149"/>
      <c r="I264" s="149"/>
      <c r="J264" s="148"/>
      <c r="K264" s="148"/>
      <c r="L264" s="148"/>
      <c r="M264" s="148"/>
      <c r="N264" s="148"/>
      <c r="O264" s="148"/>
      <c r="P264" s="148"/>
      <c r="Q264" s="149"/>
      <c r="R264" s="149"/>
      <c r="S264" s="150"/>
      <c r="T264" s="149"/>
      <c r="U264" s="87"/>
    </row>
    <row r="265" spans="1:21" ht="21" customHeight="1" x14ac:dyDescent="0.25">
      <c r="A265" s="83"/>
      <c r="B265" s="83"/>
      <c r="C265" s="85"/>
      <c r="D265" s="175"/>
      <c r="E265" s="149"/>
      <c r="F265" s="176"/>
      <c r="G265" s="149"/>
      <c r="H265" s="149"/>
      <c r="I265" s="149"/>
      <c r="J265" s="148"/>
      <c r="K265" s="148"/>
      <c r="L265" s="148"/>
      <c r="M265" s="148"/>
      <c r="N265" s="148"/>
      <c r="O265" s="148"/>
      <c r="P265" s="148"/>
      <c r="Q265" s="149"/>
      <c r="R265" s="149"/>
      <c r="S265" s="150"/>
      <c r="T265" s="149"/>
      <c r="U265" s="87"/>
    </row>
    <row r="266" spans="1:21" ht="21" customHeight="1" x14ac:dyDescent="0.25">
      <c r="A266" s="83"/>
      <c r="B266" s="83"/>
      <c r="C266" s="85"/>
      <c r="D266" s="175"/>
      <c r="E266" s="149"/>
      <c r="F266" s="176"/>
      <c r="G266" s="149"/>
      <c r="H266" s="149"/>
      <c r="I266" s="149"/>
      <c r="J266" s="148"/>
      <c r="K266" s="148"/>
      <c r="L266" s="148"/>
      <c r="M266" s="148"/>
      <c r="N266" s="148"/>
      <c r="O266" s="148"/>
      <c r="P266" s="148"/>
      <c r="Q266" s="149"/>
      <c r="R266" s="149"/>
      <c r="S266" s="150"/>
      <c r="T266" s="149"/>
      <c r="U266" s="87"/>
    </row>
    <row r="267" spans="1:21" ht="21" customHeight="1" x14ac:dyDescent="0.25">
      <c r="A267" s="83"/>
      <c r="B267" s="83"/>
      <c r="C267" s="85"/>
      <c r="D267" s="175"/>
      <c r="E267" s="149"/>
      <c r="F267" s="176"/>
      <c r="G267" s="149"/>
      <c r="H267" s="149"/>
      <c r="I267" s="149"/>
      <c r="J267" s="148"/>
      <c r="K267" s="148"/>
      <c r="L267" s="148"/>
      <c r="M267" s="148"/>
      <c r="N267" s="148"/>
      <c r="O267" s="148"/>
      <c r="P267" s="148"/>
      <c r="Q267" s="149"/>
      <c r="R267" s="149"/>
      <c r="S267" s="150"/>
      <c r="T267" s="149"/>
      <c r="U267" s="87"/>
    </row>
    <row r="268" spans="1:21" ht="21" customHeight="1" x14ac:dyDescent="0.25">
      <c r="A268" s="83"/>
      <c r="B268" s="83"/>
      <c r="C268" s="85"/>
      <c r="D268" s="175"/>
      <c r="E268" s="149"/>
      <c r="F268" s="176"/>
      <c r="G268" s="149"/>
      <c r="H268" s="149"/>
      <c r="I268" s="149"/>
      <c r="J268" s="148"/>
      <c r="K268" s="148"/>
      <c r="L268" s="148"/>
      <c r="M268" s="148"/>
      <c r="N268" s="148"/>
      <c r="O268" s="148"/>
      <c r="P268" s="148"/>
      <c r="Q268" s="149"/>
      <c r="R268" s="149"/>
      <c r="S268" s="150"/>
      <c r="T268" s="149"/>
      <c r="U268" s="87"/>
    </row>
    <row r="269" spans="1:21" ht="21" customHeight="1" x14ac:dyDescent="0.25">
      <c r="A269" s="83"/>
      <c r="B269" s="83"/>
      <c r="C269" s="85"/>
      <c r="D269" s="175"/>
      <c r="E269" s="149"/>
      <c r="F269" s="176"/>
      <c r="G269" s="149"/>
      <c r="H269" s="149"/>
      <c r="I269" s="149"/>
      <c r="J269" s="148"/>
      <c r="K269" s="148"/>
      <c r="L269" s="148"/>
      <c r="M269" s="148"/>
      <c r="N269" s="148"/>
      <c r="O269" s="148"/>
      <c r="P269" s="148"/>
      <c r="Q269" s="149"/>
      <c r="R269" s="149"/>
      <c r="S269" s="150"/>
      <c r="T269" s="149"/>
      <c r="U269" s="87"/>
    </row>
    <row r="270" spans="1:21" ht="21" customHeight="1" x14ac:dyDescent="0.25">
      <c r="A270" s="83"/>
      <c r="B270" s="83"/>
      <c r="C270" s="85"/>
      <c r="D270" s="175"/>
      <c r="E270" s="149"/>
      <c r="F270" s="176"/>
      <c r="G270" s="149"/>
      <c r="H270" s="149"/>
      <c r="I270" s="149"/>
      <c r="J270" s="148"/>
      <c r="K270" s="148"/>
      <c r="L270" s="148"/>
      <c r="M270" s="148"/>
      <c r="N270" s="148"/>
      <c r="O270" s="148"/>
      <c r="P270" s="148"/>
      <c r="Q270" s="149"/>
      <c r="R270" s="149"/>
      <c r="S270" s="150"/>
      <c r="T270" s="149"/>
      <c r="U270" s="87"/>
    </row>
    <row r="271" spans="1:21" ht="21" customHeight="1" x14ac:dyDescent="0.25">
      <c r="A271" s="83"/>
      <c r="B271" s="83"/>
      <c r="C271" s="85"/>
      <c r="D271" s="175"/>
      <c r="E271" s="149"/>
      <c r="F271" s="176"/>
      <c r="G271" s="149"/>
      <c r="H271" s="149"/>
      <c r="I271" s="149"/>
      <c r="J271" s="148"/>
      <c r="K271" s="148"/>
      <c r="L271" s="148"/>
      <c r="M271" s="148"/>
      <c r="N271" s="148"/>
      <c r="O271" s="148"/>
      <c r="P271" s="148"/>
      <c r="Q271" s="149"/>
      <c r="R271" s="149"/>
      <c r="S271" s="150"/>
      <c r="T271" s="149"/>
      <c r="U271" s="87"/>
    </row>
    <row r="272" spans="1:21" ht="21" customHeight="1" x14ac:dyDescent="0.25">
      <c r="A272" s="83"/>
      <c r="B272" s="83"/>
      <c r="C272" s="85"/>
      <c r="D272" s="175"/>
      <c r="E272" s="149"/>
      <c r="F272" s="176"/>
      <c r="G272" s="149"/>
      <c r="H272" s="149"/>
      <c r="I272" s="149"/>
      <c r="J272" s="148"/>
      <c r="K272" s="148"/>
      <c r="L272" s="148"/>
      <c r="M272" s="148"/>
      <c r="N272" s="148"/>
      <c r="O272" s="148"/>
      <c r="P272" s="148"/>
      <c r="Q272" s="149"/>
      <c r="R272" s="149"/>
      <c r="S272" s="150"/>
      <c r="T272" s="149"/>
      <c r="U272" s="87"/>
    </row>
    <row r="273" spans="1:21" ht="21" customHeight="1" x14ac:dyDescent="0.25">
      <c r="A273" s="83"/>
      <c r="B273" s="83"/>
      <c r="C273" s="85"/>
      <c r="D273" s="175"/>
      <c r="E273" s="149"/>
      <c r="F273" s="176"/>
      <c r="G273" s="149"/>
      <c r="H273" s="149"/>
      <c r="I273" s="149"/>
      <c r="J273" s="148"/>
      <c r="K273" s="148"/>
      <c r="L273" s="148"/>
      <c r="M273" s="148"/>
      <c r="N273" s="148"/>
      <c r="O273" s="148"/>
      <c r="P273" s="148"/>
      <c r="Q273" s="149"/>
      <c r="R273" s="149"/>
      <c r="S273" s="150"/>
      <c r="T273" s="149"/>
      <c r="U273" s="87"/>
    </row>
    <row r="274" spans="1:21" ht="21" customHeight="1" x14ac:dyDescent="0.25">
      <c r="A274" s="83"/>
      <c r="B274" s="83"/>
      <c r="C274" s="85"/>
      <c r="D274" s="175"/>
      <c r="E274" s="149"/>
      <c r="F274" s="176"/>
      <c r="G274" s="149"/>
      <c r="H274" s="149"/>
      <c r="I274" s="149"/>
      <c r="J274" s="148"/>
      <c r="K274" s="148"/>
      <c r="L274" s="148"/>
      <c r="M274" s="148"/>
      <c r="N274" s="148"/>
      <c r="O274" s="148"/>
      <c r="P274" s="148"/>
      <c r="Q274" s="149"/>
      <c r="R274" s="149"/>
      <c r="S274" s="150"/>
      <c r="T274" s="149"/>
      <c r="U274" s="87"/>
    </row>
    <row r="275" spans="1:21" ht="21" customHeight="1" x14ac:dyDescent="0.25">
      <c r="A275" s="83"/>
      <c r="B275" s="83"/>
      <c r="C275" s="85"/>
      <c r="D275" s="175"/>
      <c r="E275" s="149"/>
      <c r="F275" s="176"/>
      <c r="G275" s="149"/>
      <c r="H275" s="149"/>
      <c r="I275" s="149"/>
      <c r="J275" s="148"/>
      <c r="K275" s="148"/>
      <c r="L275" s="148"/>
      <c r="M275" s="148"/>
      <c r="N275" s="148"/>
      <c r="O275" s="148"/>
      <c r="P275" s="148"/>
      <c r="Q275" s="149"/>
      <c r="R275" s="149"/>
      <c r="S275" s="150"/>
      <c r="T275" s="149"/>
      <c r="U275" s="87"/>
    </row>
    <row r="276" spans="1:21" ht="21" customHeight="1" x14ac:dyDescent="0.25">
      <c r="A276" s="83"/>
      <c r="B276" s="83"/>
      <c r="C276" s="85"/>
      <c r="D276" s="175"/>
      <c r="E276" s="149"/>
      <c r="F276" s="176"/>
      <c r="G276" s="149"/>
      <c r="H276" s="149"/>
      <c r="I276" s="149"/>
      <c r="J276" s="148"/>
      <c r="K276" s="148"/>
      <c r="L276" s="148"/>
      <c r="M276" s="148"/>
      <c r="N276" s="148"/>
      <c r="O276" s="148"/>
      <c r="P276" s="148"/>
      <c r="Q276" s="149"/>
      <c r="R276" s="149"/>
      <c r="S276" s="150"/>
      <c r="T276" s="149"/>
      <c r="U276" s="87"/>
    </row>
    <row r="277" spans="1:21" ht="21" customHeight="1" x14ac:dyDescent="0.25">
      <c r="A277" s="83"/>
      <c r="B277" s="83"/>
      <c r="C277" s="85"/>
      <c r="D277" s="175"/>
      <c r="E277" s="149"/>
      <c r="F277" s="176"/>
      <c r="G277" s="149"/>
      <c r="H277" s="149"/>
      <c r="I277" s="149"/>
      <c r="J277" s="148"/>
      <c r="K277" s="148"/>
      <c r="L277" s="148"/>
      <c r="M277" s="148"/>
      <c r="N277" s="148"/>
      <c r="O277" s="148"/>
      <c r="P277" s="148"/>
      <c r="Q277" s="149"/>
      <c r="R277" s="149"/>
      <c r="S277" s="150"/>
      <c r="T277" s="149"/>
      <c r="U277" s="87"/>
    </row>
    <row r="278" spans="1:21" ht="21" customHeight="1" x14ac:dyDescent="0.25">
      <c r="A278" s="83"/>
      <c r="B278" s="83"/>
      <c r="C278" s="85"/>
      <c r="D278" s="175"/>
      <c r="E278" s="149"/>
      <c r="F278" s="176"/>
      <c r="G278" s="149"/>
      <c r="H278" s="149"/>
      <c r="I278" s="149"/>
      <c r="J278" s="148"/>
      <c r="K278" s="148"/>
      <c r="L278" s="148"/>
      <c r="M278" s="148"/>
      <c r="N278" s="148"/>
      <c r="O278" s="148"/>
      <c r="P278" s="148"/>
      <c r="Q278" s="149"/>
      <c r="R278" s="149"/>
      <c r="S278" s="150"/>
      <c r="T278" s="149"/>
      <c r="U278" s="87"/>
    </row>
    <row r="279" spans="1:21" ht="21" customHeight="1" x14ac:dyDescent="0.25">
      <c r="A279" s="83"/>
      <c r="B279" s="83"/>
      <c r="C279" s="85"/>
      <c r="D279" s="175"/>
      <c r="E279" s="149"/>
      <c r="F279" s="176"/>
      <c r="G279" s="149"/>
      <c r="H279" s="149"/>
      <c r="I279" s="149"/>
      <c r="J279" s="148"/>
      <c r="K279" s="148"/>
      <c r="L279" s="148"/>
      <c r="M279" s="148"/>
      <c r="N279" s="148"/>
      <c r="O279" s="148"/>
      <c r="P279" s="148"/>
      <c r="Q279" s="149"/>
      <c r="R279" s="149"/>
      <c r="S279" s="150"/>
      <c r="T279" s="149"/>
      <c r="U279" s="87"/>
    </row>
    <row r="280" spans="1:21" ht="21" customHeight="1" x14ac:dyDescent="0.25">
      <c r="A280" s="83"/>
      <c r="B280" s="83"/>
      <c r="C280" s="85"/>
      <c r="D280" s="175"/>
      <c r="E280" s="149"/>
      <c r="F280" s="176"/>
      <c r="G280" s="149"/>
      <c r="H280" s="149"/>
      <c r="I280" s="149"/>
      <c r="J280" s="148"/>
      <c r="K280" s="148"/>
      <c r="L280" s="148"/>
      <c r="M280" s="148"/>
      <c r="N280" s="148"/>
      <c r="O280" s="148"/>
      <c r="P280" s="148"/>
      <c r="Q280" s="149"/>
      <c r="R280" s="149"/>
      <c r="S280" s="150"/>
      <c r="T280" s="149"/>
      <c r="U280" s="87"/>
    </row>
    <row r="281" spans="1:21" ht="21" customHeight="1" x14ac:dyDescent="0.25">
      <c r="A281" s="83"/>
      <c r="B281" s="83"/>
      <c r="C281" s="85"/>
      <c r="D281" s="175"/>
      <c r="E281" s="149"/>
      <c r="F281" s="176"/>
      <c r="G281" s="149"/>
      <c r="H281" s="149"/>
      <c r="I281" s="149"/>
      <c r="J281" s="148"/>
      <c r="K281" s="148"/>
      <c r="L281" s="148"/>
      <c r="M281" s="148"/>
      <c r="N281" s="148"/>
      <c r="O281" s="148"/>
      <c r="P281" s="148"/>
      <c r="Q281" s="149"/>
      <c r="R281" s="149"/>
      <c r="S281" s="150"/>
      <c r="T281" s="149"/>
      <c r="U281" s="87"/>
    </row>
    <row r="282" spans="1:21" ht="21" customHeight="1" x14ac:dyDescent="0.25">
      <c r="A282" s="83"/>
      <c r="B282" s="83"/>
      <c r="C282" s="85"/>
      <c r="D282" s="175"/>
      <c r="E282" s="149"/>
      <c r="F282" s="176"/>
      <c r="G282" s="149"/>
      <c r="H282" s="149"/>
      <c r="I282" s="149"/>
      <c r="J282" s="148"/>
      <c r="K282" s="148"/>
      <c r="L282" s="148"/>
      <c r="M282" s="148"/>
      <c r="N282" s="148"/>
      <c r="O282" s="148"/>
      <c r="P282" s="148"/>
      <c r="Q282" s="149"/>
      <c r="R282" s="149"/>
      <c r="S282" s="150"/>
      <c r="T282" s="149"/>
      <c r="U282" s="87"/>
    </row>
    <row r="283" spans="1:21" ht="21" customHeight="1" x14ac:dyDescent="0.25">
      <c r="A283" s="83"/>
      <c r="B283" s="83"/>
      <c r="C283" s="85"/>
      <c r="D283" s="175"/>
      <c r="E283" s="149"/>
      <c r="F283" s="176"/>
      <c r="G283" s="149"/>
      <c r="H283" s="149"/>
      <c r="I283" s="149"/>
      <c r="J283" s="148"/>
      <c r="K283" s="148"/>
      <c r="L283" s="148"/>
      <c r="M283" s="148"/>
      <c r="N283" s="148"/>
      <c r="O283" s="148"/>
      <c r="P283" s="148"/>
      <c r="Q283" s="149"/>
      <c r="R283" s="149"/>
      <c r="S283" s="150"/>
      <c r="T283" s="149"/>
      <c r="U283" s="87"/>
    </row>
    <row r="284" spans="1:21" ht="21" customHeight="1" x14ac:dyDescent="0.25">
      <c r="A284" s="83"/>
      <c r="B284" s="83"/>
      <c r="C284" s="85"/>
      <c r="D284" s="175"/>
      <c r="E284" s="149"/>
      <c r="F284" s="176"/>
      <c r="G284" s="149"/>
      <c r="H284" s="149"/>
      <c r="I284" s="149"/>
      <c r="J284" s="148"/>
      <c r="K284" s="148"/>
      <c r="L284" s="148"/>
      <c r="M284" s="148"/>
      <c r="N284" s="148"/>
      <c r="O284" s="148"/>
      <c r="P284" s="148"/>
      <c r="Q284" s="149"/>
      <c r="R284" s="149"/>
      <c r="S284" s="150"/>
      <c r="T284" s="149"/>
      <c r="U284" s="87"/>
    </row>
    <row r="285" spans="1:21" ht="21" customHeight="1" x14ac:dyDescent="0.25">
      <c r="A285" s="83"/>
      <c r="B285" s="83"/>
      <c r="C285" s="85"/>
      <c r="D285" s="175"/>
      <c r="E285" s="149"/>
      <c r="F285" s="176"/>
      <c r="G285" s="149"/>
      <c r="H285" s="149"/>
      <c r="I285" s="149"/>
      <c r="J285" s="148"/>
      <c r="K285" s="148"/>
      <c r="L285" s="148"/>
      <c r="M285" s="148"/>
      <c r="N285" s="148"/>
      <c r="O285" s="148"/>
      <c r="P285" s="148"/>
      <c r="Q285" s="149"/>
      <c r="R285" s="149"/>
      <c r="S285" s="150"/>
      <c r="T285" s="149"/>
      <c r="U285" s="87"/>
    </row>
    <row r="286" spans="1:21" ht="21" customHeight="1" x14ac:dyDescent="0.25">
      <c r="A286" s="83"/>
      <c r="B286" s="83"/>
      <c r="C286" s="85"/>
      <c r="D286" s="175"/>
      <c r="E286" s="149"/>
      <c r="F286" s="176"/>
      <c r="G286" s="149"/>
      <c r="H286" s="149"/>
      <c r="I286" s="149"/>
      <c r="J286" s="148"/>
      <c r="K286" s="148"/>
      <c r="L286" s="148"/>
      <c r="M286" s="148"/>
      <c r="N286" s="148"/>
      <c r="O286" s="148"/>
      <c r="P286" s="148"/>
      <c r="Q286" s="149"/>
      <c r="R286" s="149"/>
      <c r="S286" s="150"/>
      <c r="T286" s="149"/>
      <c r="U286" s="87"/>
    </row>
    <row r="287" spans="1:21" ht="21" customHeight="1" x14ac:dyDescent="0.25">
      <c r="A287" s="83"/>
      <c r="B287" s="83"/>
      <c r="C287" s="85"/>
      <c r="D287" s="175"/>
      <c r="E287" s="149"/>
      <c r="F287" s="176"/>
      <c r="G287" s="149"/>
      <c r="H287" s="149"/>
      <c r="I287" s="149"/>
      <c r="J287" s="148"/>
      <c r="K287" s="148"/>
      <c r="L287" s="148"/>
      <c r="M287" s="148"/>
      <c r="N287" s="148"/>
      <c r="O287" s="148"/>
      <c r="P287" s="148"/>
      <c r="Q287" s="149"/>
      <c r="R287" s="149"/>
      <c r="S287" s="150"/>
      <c r="T287" s="149"/>
      <c r="U287" s="87"/>
    </row>
    <row r="288" spans="1:21" ht="21" customHeight="1" x14ac:dyDescent="0.25">
      <c r="A288" s="83"/>
      <c r="B288" s="83"/>
      <c r="C288" s="85"/>
      <c r="D288" s="175"/>
      <c r="E288" s="149"/>
      <c r="F288" s="176"/>
      <c r="G288" s="149"/>
      <c r="H288" s="149"/>
      <c r="I288" s="149"/>
      <c r="J288" s="148"/>
      <c r="K288" s="148"/>
      <c r="L288" s="148"/>
      <c r="M288" s="148"/>
      <c r="N288" s="148"/>
      <c r="O288" s="148"/>
      <c r="P288" s="148"/>
      <c r="Q288" s="149"/>
      <c r="R288" s="149"/>
      <c r="S288" s="150"/>
      <c r="T288" s="149"/>
      <c r="U288" s="87"/>
    </row>
    <row r="289" spans="1:21" ht="21" customHeight="1" x14ac:dyDescent="0.25">
      <c r="A289" s="83"/>
      <c r="B289" s="83"/>
      <c r="C289" s="85"/>
      <c r="D289" s="175"/>
      <c r="E289" s="149"/>
      <c r="F289" s="176"/>
      <c r="G289" s="149"/>
      <c r="H289" s="149"/>
      <c r="I289" s="149"/>
      <c r="J289" s="148"/>
      <c r="K289" s="148"/>
      <c r="L289" s="148"/>
      <c r="M289" s="148"/>
      <c r="N289" s="148"/>
      <c r="O289" s="148"/>
      <c r="P289" s="148"/>
      <c r="Q289" s="149"/>
      <c r="R289" s="149"/>
      <c r="S289" s="150"/>
      <c r="T289" s="149"/>
      <c r="U289" s="87"/>
    </row>
    <row r="290" spans="1:21" ht="21" customHeight="1" x14ac:dyDescent="0.25">
      <c r="A290" s="83"/>
      <c r="B290" s="83"/>
      <c r="C290" s="85"/>
      <c r="D290" s="175"/>
      <c r="E290" s="149"/>
      <c r="F290" s="176"/>
      <c r="G290" s="149"/>
      <c r="H290" s="149"/>
      <c r="I290" s="149"/>
      <c r="J290" s="148"/>
      <c r="K290" s="148"/>
      <c r="L290" s="148"/>
      <c r="M290" s="148"/>
      <c r="N290" s="148"/>
      <c r="O290" s="148"/>
      <c r="P290" s="148"/>
      <c r="Q290" s="149"/>
      <c r="R290" s="149"/>
      <c r="S290" s="150"/>
      <c r="T290" s="149"/>
      <c r="U290" s="87"/>
    </row>
    <row r="291" spans="1:21" ht="21" customHeight="1" x14ac:dyDescent="0.25">
      <c r="A291" s="83"/>
      <c r="B291" s="83"/>
      <c r="C291" s="85"/>
      <c r="D291" s="175"/>
      <c r="E291" s="149"/>
      <c r="F291" s="176"/>
      <c r="G291" s="149"/>
      <c r="H291" s="149"/>
      <c r="I291" s="149"/>
      <c r="J291" s="148"/>
      <c r="K291" s="148"/>
      <c r="L291" s="148"/>
      <c r="M291" s="148"/>
      <c r="N291" s="148"/>
      <c r="O291" s="148"/>
      <c r="P291" s="148"/>
      <c r="Q291" s="149"/>
      <c r="R291" s="149"/>
      <c r="S291" s="150"/>
      <c r="T291" s="149"/>
      <c r="U291" s="87"/>
    </row>
    <row r="292" spans="1:21" ht="21" customHeight="1" x14ac:dyDescent="0.25">
      <c r="A292" s="83"/>
      <c r="B292" s="83"/>
      <c r="C292" s="85"/>
      <c r="D292" s="175"/>
      <c r="E292" s="149"/>
      <c r="F292" s="176"/>
      <c r="G292" s="149"/>
      <c r="H292" s="149"/>
      <c r="I292" s="149"/>
      <c r="J292" s="148"/>
      <c r="K292" s="148"/>
      <c r="L292" s="148"/>
      <c r="M292" s="148"/>
      <c r="N292" s="148"/>
      <c r="O292" s="148"/>
      <c r="P292" s="148"/>
      <c r="Q292" s="149"/>
      <c r="R292" s="149"/>
      <c r="S292" s="150"/>
      <c r="T292" s="149"/>
      <c r="U292" s="87"/>
    </row>
    <row r="293" spans="1:21" ht="21" customHeight="1" x14ac:dyDescent="0.25">
      <c r="A293" s="83"/>
      <c r="B293" s="83"/>
      <c r="C293" s="85"/>
      <c r="D293" s="175"/>
      <c r="E293" s="149"/>
      <c r="F293" s="176"/>
      <c r="G293" s="149"/>
      <c r="H293" s="149"/>
      <c r="I293" s="149"/>
      <c r="J293" s="148"/>
      <c r="K293" s="148"/>
      <c r="L293" s="148"/>
      <c r="M293" s="148"/>
      <c r="N293" s="148"/>
      <c r="O293" s="148"/>
      <c r="P293" s="148"/>
      <c r="Q293" s="149"/>
      <c r="R293" s="149"/>
      <c r="S293" s="150"/>
      <c r="T293" s="149"/>
      <c r="U293" s="87"/>
    </row>
    <row r="294" spans="1:21" ht="21" customHeight="1" x14ac:dyDescent="0.25">
      <c r="A294" s="83"/>
      <c r="B294" s="83"/>
      <c r="C294" s="85"/>
      <c r="D294" s="175"/>
      <c r="E294" s="149"/>
      <c r="F294" s="176"/>
      <c r="G294" s="149"/>
      <c r="H294" s="149"/>
      <c r="I294" s="149"/>
      <c r="J294" s="148"/>
      <c r="K294" s="148"/>
      <c r="L294" s="148"/>
      <c r="M294" s="148"/>
      <c r="N294" s="148"/>
      <c r="O294" s="148"/>
      <c r="P294" s="148"/>
      <c r="Q294" s="149"/>
      <c r="R294" s="149"/>
      <c r="S294" s="150"/>
      <c r="T294" s="149"/>
      <c r="U294" s="87"/>
    </row>
    <row r="295" spans="1:21" ht="21" customHeight="1" x14ac:dyDescent="0.25">
      <c r="A295" s="83"/>
      <c r="B295" s="83"/>
      <c r="C295" s="85"/>
      <c r="D295" s="175"/>
      <c r="E295" s="149"/>
      <c r="F295" s="176"/>
      <c r="G295" s="149"/>
      <c r="H295" s="149"/>
      <c r="I295" s="149"/>
      <c r="J295" s="148"/>
      <c r="K295" s="148"/>
      <c r="L295" s="148"/>
      <c r="M295" s="148"/>
      <c r="N295" s="148"/>
      <c r="O295" s="148"/>
      <c r="P295" s="148"/>
      <c r="Q295" s="149"/>
      <c r="R295" s="149"/>
      <c r="S295" s="150"/>
      <c r="T295" s="149"/>
      <c r="U295" s="87"/>
    </row>
    <row r="296" spans="1:21" ht="21" customHeight="1" x14ac:dyDescent="0.25">
      <c r="A296" s="83"/>
      <c r="B296" s="83"/>
      <c r="C296" s="85"/>
      <c r="D296" s="175"/>
      <c r="E296" s="149"/>
      <c r="F296" s="176"/>
      <c r="G296" s="149"/>
      <c r="H296" s="149"/>
      <c r="I296" s="149"/>
      <c r="J296" s="148"/>
      <c r="K296" s="148"/>
      <c r="L296" s="148"/>
      <c r="M296" s="148"/>
      <c r="N296" s="148"/>
      <c r="O296" s="148"/>
      <c r="P296" s="148"/>
      <c r="Q296" s="149"/>
      <c r="R296" s="149"/>
      <c r="S296" s="150"/>
      <c r="T296" s="149"/>
      <c r="U296" s="87"/>
    </row>
    <row r="297" spans="1:21" ht="21" customHeight="1" x14ac:dyDescent="0.25">
      <c r="A297" s="83"/>
      <c r="B297" s="83"/>
      <c r="C297" s="85"/>
      <c r="D297" s="175"/>
      <c r="E297" s="149"/>
      <c r="F297" s="176"/>
      <c r="G297" s="149"/>
      <c r="H297" s="149"/>
      <c r="I297" s="149"/>
      <c r="J297" s="148"/>
      <c r="K297" s="148"/>
      <c r="L297" s="148"/>
      <c r="M297" s="148"/>
      <c r="N297" s="148"/>
      <c r="O297" s="148"/>
      <c r="P297" s="148"/>
      <c r="Q297" s="149"/>
      <c r="R297" s="149"/>
      <c r="S297" s="150"/>
      <c r="T297" s="149"/>
      <c r="U297" s="87"/>
    </row>
    <row r="298" spans="1:21" ht="21" customHeight="1" x14ac:dyDescent="0.25">
      <c r="A298" s="83"/>
      <c r="B298" s="83"/>
      <c r="C298" s="85"/>
      <c r="D298" s="175"/>
      <c r="E298" s="149"/>
      <c r="F298" s="176"/>
      <c r="G298" s="149"/>
      <c r="H298" s="149"/>
      <c r="I298" s="149"/>
      <c r="J298" s="148"/>
      <c r="K298" s="148"/>
      <c r="L298" s="148"/>
      <c r="M298" s="148"/>
      <c r="N298" s="148"/>
      <c r="O298" s="148"/>
      <c r="P298" s="148"/>
      <c r="Q298" s="149"/>
      <c r="R298" s="149"/>
      <c r="S298" s="150"/>
      <c r="T298" s="149"/>
      <c r="U298" s="87"/>
    </row>
    <row r="299" spans="1:21" ht="21" customHeight="1" x14ac:dyDescent="0.25">
      <c r="A299" s="83"/>
      <c r="B299" s="83"/>
      <c r="C299" s="85"/>
      <c r="D299" s="175"/>
      <c r="E299" s="149"/>
      <c r="F299" s="176"/>
      <c r="G299" s="149"/>
      <c r="H299" s="149"/>
      <c r="I299" s="149"/>
      <c r="J299" s="148"/>
      <c r="K299" s="148"/>
      <c r="L299" s="148"/>
      <c r="M299" s="148"/>
      <c r="N299" s="148"/>
      <c r="O299" s="148"/>
      <c r="P299" s="148"/>
      <c r="Q299" s="149"/>
      <c r="R299" s="149"/>
      <c r="S299" s="150"/>
      <c r="T299" s="149"/>
      <c r="U299" s="87"/>
    </row>
    <row r="300" spans="1:21" ht="21" customHeight="1" x14ac:dyDescent="0.25">
      <c r="A300" s="83"/>
      <c r="B300" s="83"/>
      <c r="C300" s="85"/>
      <c r="D300" s="175"/>
      <c r="E300" s="149"/>
      <c r="F300" s="176"/>
      <c r="G300" s="149"/>
      <c r="H300" s="149"/>
      <c r="I300" s="149"/>
      <c r="J300" s="148"/>
      <c r="K300" s="148"/>
      <c r="L300" s="148"/>
      <c r="M300" s="148"/>
      <c r="N300" s="148"/>
      <c r="O300" s="148"/>
      <c r="P300" s="148"/>
      <c r="Q300" s="149"/>
      <c r="R300" s="149"/>
      <c r="S300" s="150"/>
      <c r="T300" s="149"/>
      <c r="U300" s="87"/>
    </row>
    <row r="301" spans="1:21" ht="21" customHeight="1" x14ac:dyDescent="0.25">
      <c r="A301" s="83"/>
      <c r="B301" s="83"/>
      <c r="C301" s="85"/>
      <c r="D301" s="175"/>
      <c r="E301" s="149"/>
      <c r="F301" s="176"/>
      <c r="G301" s="149"/>
      <c r="H301" s="149"/>
      <c r="I301" s="149"/>
      <c r="J301" s="148"/>
      <c r="K301" s="148"/>
      <c r="L301" s="148"/>
      <c r="M301" s="148"/>
      <c r="N301" s="148"/>
      <c r="O301" s="148"/>
      <c r="P301" s="148"/>
      <c r="Q301" s="149"/>
      <c r="R301" s="149"/>
      <c r="S301" s="150"/>
      <c r="T301" s="149"/>
      <c r="U301" s="87"/>
    </row>
    <row r="302" spans="1:21" ht="21" customHeight="1" x14ac:dyDescent="0.25">
      <c r="A302" s="83"/>
      <c r="B302" s="83"/>
      <c r="C302" s="85"/>
      <c r="D302" s="175"/>
      <c r="E302" s="149"/>
      <c r="F302" s="176"/>
      <c r="G302" s="149"/>
      <c r="H302" s="149"/>
      <c r="I302" s="149"/>
      <c r="J302" s="148"/>
      <c r="K302" s="148"/>
      <c r="L302" s="148"/>
      <c r="M302" s="148"/>
      <c r="N302" s="148"/>
      <c r="O302" s="148"/>
      <c r="P302" s="148"/>
      <c r="Q302" s="149"/>
      <c r="R302" s="149"/>
      <c r="S302" s="150"/>
      <c r="T302" s="149"/>
      <c r="U302" s="87"/>
    </row>
    <row r="303" spans="1:21" ht="21" customHeight="1" x14ac:dyDescent="0.25">
      <c r="A303" s="83"/>
      <c r="B303" s="83"/>
      <c r="C303" s="85"/>
      <c r="D303" s="175"/>
      <c r="E303" s="149"/>
      <c r="F303" s="176"/>
      <c r="G303" s="149"/>
      <c r="H303" s="149"/>
      <c r="I303" s="149"/>
      <c r="J303" s="148"/>
      <c r="K303" s="148"/>
      <c r="L303" s="148"/>
      <c r="M303" s="148"/>
      <c r="N303" s="148"/>
      <c r="O303" s="148"/>
      <c r="P303" s="148"/>
      <c r="Q303" s="149"/>
      <c r="R303" s="149"/>
      <c r="S303" s="150"/>
      <c r="T303" s="149"/>
      <c r="U303" s="87"/>
    </row>
    <row r="304" spans="1:21" ht="21" customHeight="1" x14ac:dyDescent="0.25">
      <c r="A304" s="83"/>
      <c r="B304" s="83"/>
      <c r="C304" s="85"/>
      <c r="D304" s="175"/>
      <c r="E304" s="149"/>
      <c r="F304" s="176"/>
      <c r="G304" s="149"/>
      <c r="H304" s="149"/>
      <c r="I304" s="149"/>
      <c r="J304" s="148"/>
      <c r="K304" s="148"/>
      <c r="L304" s="148"/>
      <c r="M304" s="148"/>
      <c r="N304" s="148"/>
      <c r="O304" s="148"/>
      <c r="P304" s="148"/>
      <c r="Q304" s="149"/>
      <c r="R304" s="149"/>
      <c r="S304" s="150"/>
      <c r="T304" s="149"/>
      <c r="U304" s="87"/>
    </row>
    <row r="305" spans="1:21" ht="21" customHeight="1" x14ac:dyDescent="0.25">
      <c r="A305" s="83"/>
      <c r="B305" s="83"/>
      <c r="C305" s="85"/>
      <c r="D305" s="175"/>
      <c r="E305" s="149"/>
      <c r="F305" s="176"/>
      <c r="G305" s="149"/>
      <c r="H305" s="149"/>
      <c r="I305" s="149"/>
      <c r="J305" s="148"/>
      <c r="K305" s="148"/>
      <c r="L305" s="148"/>
      <c r="M305" s="148"/>
      <c r="N305" s="148"/>
      <c r="O305" s="148"/>
      <c r="P305" s="148"/>
      <c r="Q305" s="149"/>
      <c r="R305" s="149"/>
      <c r="S305" s="150"/>
      <c r="T305" s="149"/>
      <c r="U305" s="87"/>
    </row>
    <row r="306" spans="1:21" ht="21" customHeight="1" x14ac:dyDescent="0.25">
      <c r="A306" s="83"/>
      <c r="B306" s="83"/>
      <c r="C306" s="85"/>
      <c r="D306" s="175"/>
      <c r="E306" s="149"/>
      <c r="F306" s="176"/>
      <c r="G306" s="149"/>
      <c r="H306" s="149"/>
      <c r="I306" s="149"/>
      <c r="J306" s="148"/>
      <c r="K306" s="148"/>
      <c r="L306" s="148"/>
      <c r="M306" s="148"/>
      <c r="N306" s="148"/>
      <c r="O306" s="148"/>
      <c r="P306" s="148"/>
      <c r="Q306" s="149"/>
      <c r="R306" s="149"/>
      <c r="S306" s="150"/>
      <c r="T306" s="149"/>
      <c r="U306" s="87"/>
    </row>
    <row r="307" spans="1:21" ht="21" customHeight="1" x14ac:dyDescent="0.25">
      <c r="A307" s="83"/>
      <c r="B307" s="83"/>
      <c r="C307" s="85"/>
      <c r="D307" s="175"/>
      <c r="E307" s="149"/>
      <c r="F307" s="176"/>
      <c r="G307" s="149"/>
      <c r="H307" s="149"/>
      <c r="I307" s="149"/>
      <c r="J307" s="148"/>
      <c r="K307" s="148"/>
      <c r="L307" s="148"/>
      <c r="M307" s="148"/>
      <c r="N307" s="148"/>
      <c r="O307" s="148"/>
      <c r="P307" s="148"/>
      <c r="Q307" s="149"/>
      <c r="R307" s="149"/>
      <c r="S307" s="150"/>
      <c r="T307" s="149"/>
      <c r="U307" s="87"/>
    </row>
    <row r="308" spans="1:21" ht="21" customHeight="1" x14ac:dyDescent="0.25">
      <c r="A308" s="83"/>
      <c r="B308" s="83"/>
      <c r="C308" s="85"/>
      <c r="D308" s="175"/>
      <c r="E308" s="149"/>
      <c r="F308" s="176"/>
      <c r="G308" s="149"/>
      <c r="H308" s="149"/>
      <c r="I308" s="149"/>
      <c r="J308" s="148"/>
      <c r="K308" s="148"/>
      <c r="L308" s="148"/>
      <c r="M308" s="148"/>
      <c r="N308" s="148"/>
      <c r="O308" s="148"/>
      <c r="P308" s="148"/>
      <c r="Q308" s="149"/>
      <c r="R308" s="149"/>
      <c r="S308" s="150"/>
      <c r="T308" s="149"/>
      <c r="U308" s="87"/>
    </row>
    <row r="309" spans="1:21" ht="21" customHeight="1" x14ac:dyDescent="0.25">
      <c r="A309" s="83"/>
      <c r="B309" s="83"/>
      <c r="C309" s="85"/>
      <c r="D309" s="175"/>
      <c r="E309" s="149"/>
      <c r="F309" s="176"/>
      <c r="G309" s="149"/>
      <c r="H309" s="149"/>
      <c r="I309" s="149"/>
      <c r="J309" s="148"/>
      <c r="K309" s="148"/>
      <c r="L309" s="148"/>
      <c r="M309" s="148"/>
      <c r="N309" s="148"/>
      <c r="O309" s="148"/>
      <c r="P309" s="148"/>
      <c r="Q309" s="149"/>
      <c r="R309" s="149"/>
      <c r="S309" s="150"/>
      <c r="T309" s="149"/>
      <c r="U309" s="87"/>
    </row>
    <row r="310" spans="1:21" ht="21" customHeight="1" x14ac:dyDescent="0.25">
      <c r="A310" s="83"/>
      <c r="B310" s="83"/>
      <c r="C310" s="85"/>
      <c r="D310" s="175"/>
      <c r="E310" s="149"/>
      <c r="F310" s="176"/>
      <c r="G310" s="149"/>
      <c r="H310" s="149"/>
      <c r="I310" s="149"/>
      <c r="J310" s="148"/>
      <c r="K310" s="148"/>
      <c r="L310" s="148"/>
      <c r="M310" s="148"/>
      <c r="N310" s="148"/>
      <c r="O310" s="148"/>
      <c r="P310" s="148"/>
      <c r="Q310" s="149"/>
      <c r="R310" s="149"/>
      <c r="S310" s="150"/>
      <c r="T310" s="149"/>
      <c r="U310" s="87"/>
    </row>
    <row r="311" spans="1:21" ht="21" customHeight="1" x14ac:dyDescent="0.25">
      <c r="A311" s="83"/>
      <c r="B311" s="83"/>
      <c r="C311" s="85"/>
      <c r="D311" s="175"/>
      <c r="E311" s="149"/>
      <c r="F311" s="176"/>
      <c r="G311" s="149"/>
      <c r="H311" s="149"/>
      <c r="I311" s="149"/>
      <c r="J311" s="148"/>
      <c r="K311" s="148"/>
      <c r="L311" s="148"/>
      <c r="M311" s="148"/>
      <c r="N311" s="148"/>
      <c r="O311" s="148"/>
      <c r="P311" s="148"/>
      <c r="Q311" s="149"/>
      <c r="R311" s="149"/>
      <c r="S311" s="150"/>
      <c r="T311" s="149"/>
      <c r="U311" s="87"/>
    </row>
    <row r="312" spans="1:21" ht="21" customHeight="1" x14ac:dyDescent="0.25">
      <c r="A312" s="83"/>
      <c r="B312" s="83"/>
      <c r="C312" s="85"/>
      <c r="D312" s="175"/>
      <c r="E312" s="149"/>
      <c r="F312" s="176"/>
      <c r="G312" s="149"/>
      <c r="H312" s="149"/>
      <c r="I312" s="149"/>
      <c r="J312" s="148"/>
      <c r="K312" s="148"/>
      <c r="L312" s="148"/>
      <c r="M312" s="148"/>
      <c r="N312" s="148"/>
      <c r="O312" s="148"/>
      <c r="P312" s="148"/>
      <c r="Q312" s="149"/>
      <c r="R312" s="149"/>
      <c r="S312" s="150"/>
      <c r="T312" s="149"/>
      <c r="U312" s="87"/>
    </row>
    <row r="313" spans="1:21" ht="21" customHeight="1" x14ac:dyDescent="0.25">
      <c r="A313" s="83"/>
      <c r="B313" s="83"/>
      <c r="C313" s="85"/>
      <c r="D313" s="175"/>
      <c r="E313" s="149"/>
      <c r="F313" s="176"/>
      <c r="G313" s="149"/>
      <c r="H313" s="149"/>
      <c r="I313" s="149"/>
      <c r="J313" s="148"/>
      <c r="K313" s="148"/>
      <c r="L313" s="148"/>
      <c r="M313" s="148"/>
      <c r="N313" s="148"/>
      <c r="O313" s="148"/>
      <c r="P313" s="148"/>
      <c r="Q313" s="149"/>
      <c r="R313" s="149"/>
      <c r="S313" s="150"/>
      <c r="T313" s="149"/>
      <c r="U313" s="87"/>
    </row>
    <row r="314" spans="1:21" ht="21" customHeight="1" x14ac:dyDescent="0.25">
      <c r="A314" s="83"/>
      <c r="B314" s="83"/>
      <c r="C314" s="85"/>
      <c r="D314" s="175"/>
      <c r="E314" s="149"/>
      <c r="F314" s="176"/>
      <c r="G314" s="149"/>
      <c r="H314" s="149"/>
      <c r="I314" s="149"/>
      <c r="J314" s="148"/>
      <c r="K314" s="148"/>
      <c r="L314" s="148"/>
      <c r="M314" s="148"/>
      <c r="N314" s="148"/>
      <c r="O314" s="148"/>
      <c r="P314" s="148"/>
      <c r="Q314" s="149"/>
      <c r="R314" s="149"/>
      <c r="S314" s="150"/>
      <c r="T314" s="149"/>
      <c r="U314" s="87"/>
    </row>
    <row r="315" spans="1:21" ht="21" customHeight="1" x14ac:dyDescent="0.25">
      <c r="A315" s="83"/>
      <c r="B315" s="83"/>
      <c r="C315" s="85"/>
      <c r="D315" s="175"/>
      <c r="E315" s="149"/>
      <c r="F315" s="176"/>
      <c r="G315" s="149"/>
      <c r="H315" s="149"/>
      <c r="I315" s="149"/>
      <c r="J315" s="148"/>
      <c r="K315" s="148"/>
      <c r="L315" s="148"/>
      <c r="M315" s="148"/>
      <c r="N315" s="148"/>
      <c r="O315" s="148"/>
      <c r="P315" s="148"/>
      <c r="Q315" s="149"/>
      <c r="R315" s="149"/>
      <c r="S315" s="150"/>
      <c r="T315" s="149"/>
      <c r="U315" s="87"/>
    </row>
    <row r="316" spans="1:21" ht="21" customHeight="1" x14ac:dyDescent="0.25">
      <c r="A316" s="83"/>
      <c r="B316" s="83"/>
      <c r="C316" s="85"/>
      <c r="D316" s="175"/>
      <c r="E316" s="149"/>
      <c r="F316" s="176"/>
      <c r="G316" s="149"/>
      <c r="H316" s="149"/>
      <c r="I316" s="149"/>
      <c r="J316" s="148"/>
      <c r="K316" s="148"/>
      <c r="L316" s="148"/>
      <c r="M316" s="148"/>
      <c r="N316" s="148"/>
      <c r="O316" s="148"/>
      <c r="P316" s="148"/>
      <c r="Q316" s="149"/>
      <c r="R316" s="149"/>
      <c r="S316" s="150"/>
      <c r="T316" s="149"/>
      <c r="U316" s="87"/>
    </row>
    <row r="317" spans="1:21" ht="21" customHeight="1" x14ac:dyDescent="0.25">
      <c r="A317" s="83"/>
      <c r="B317" s="83"/>
      <c r="C317" s="85"/>
      <c r="D317" s="175"/>
      <c r="E317" s="149"/>
      <c r="F317" s="176"/>
      <c r="G317" s="149"/>
      <c r="H317" s="149"/>
      <c r="I317" s="149"/>
      <c r="J317" s="148"/>
      <c r="K317" s="148"/>
      <c r="L317" s="148"/>
      <c r="M317" s="148"/>
      <c r="N317" s="148"/>
      <c r="O317" s="148"/>
      <c r="P317" s="148"/>
      <c r="Q317" s="149"/>
      <c r="R317" s="149"/>
      <c r="S317" s="150"/>
      <c r="T317" s="149"/>
      <c r="U317" s="87"/>
    </row>
    <row r="318" spans="1:21" ht="21" customHeight="1" x14ac:dyDescent="0.25">
      <c r="A318" s="83"/>
      <c r="B318" s="83"/>
      <c r="C318" s="85"/>
      <c r="D318" s="175"/>
      <c r="E318" s="149"/>
      <c r="F318" s="176"/>
      <c r="G318" s="149"/>
      <c r="H318" s="149"/>
      <c r="I318" s="149"/>
      <c r="J318" s="148"/>
      <c r="K318" s="148"/>
      <c r="L318" s="148"/>
      <c r="M318" s="148"/>
      <c r="N318" s="148"/>
      <c r="O318" s="148"/>
      <c r="P318" s="148"/>
      <c r="Q318" s="149"/>
      <c r="R318" s="149"/>
      <c r="S318" s="150"/>
      <c r="T318" s="149"/>
      <c r="U318" s="87"/>
    </row>
    <row r="319" spans="1:21" ht="21" customHeight="1" x14ac:dyDescent="0.25">
      <c r="A319" s="83"/>
      <c r="B319" s="83"/>
      <c r="C319" s="85"/>
      <c r="D319" s="175"/>
      <c r="E319" s="149"/>
      <c r="F319" s="176"/>
      <c r="G319" s="149"/>
      <c r="H319" s="149"/>
      <c r="I319" s="149"/>
      <c r="J319" s="148"/>
      <c r="K319" s="148"/>
      <c r="L319" s="148"/>
      <c r="M319" s="148"/>
      <c r="N319" s="148"/>
      <c r="O319" s="148"/>
      <c r="P319" s="148"/>
      <c r="Q319" s="149"/>
      <c r="R319" s="149"/>
      <c r="S319" s="150"/>
      <c r="T319" s="149"/>
      <c r="U319" s="87"/>
    </row>
    <row r="320" spans="1:21" ht="21" customHeight="1" x14ac:dyDescent="0.25">
      <c r="A320" s="83"/>
      <c r="B320" s="83"/>
      <c r="C320" s="85"/>
      <c r="D320" s="175"/>
      <c r="E320" s="149"/>
      <c r="F320" s="176"/>
      <c r="G320" s="149"/>
      <c r="H320" s="149"/>
      <c r="I320" s="149"/>
      <c r="J320" s="148"/>
      <c r="K320" s="148"/>
      <c r="L320" s="148"/>
      <c r="M320" s="148"/>
      <c r="N320" s="148"/>
      <c r="O320" s="148"/>
      <c r="P320" s="148"/>
      <c r="Q320" s="149"/>
      <c r="R320" s="149"/>
      <c r="S320" s="150"/>
      <c r="T320" s="149"/>
      <c r="U320" s="87"/>
    </row>
    <row r="321" spans="1:21" ht="21" customHeight="1" x14ac:dyDescent="0.25">
      <c r="A321" s="83"/>
      <c r="B321" s="83"/>
      <c r="C321" s="85"/>
      <c r="D321" s="175"/>
      <c r="E321" s="149"/>
      <c r="F321" s="176"/>
      <c r="G321" s="149"/>
      <c r="H321" s="149"/>
      <c r="I321" s="149"/>
      <c r="J321" s="148"/>
      <c r="K321" s="148"/>
      <c r="L321" s="148"/>
      <c r="M321" s="148"/>
      <c r="N321" s="148"/>
      <c r="O321" s="148"/>
      <c r="P321" s="148"/>
      <c r="Q321" s="149"/>
      <c r="R321" s="149"/>
      <c r="S321" s="150"/>
      <c r="T321" s="149"/>
      <c r="U321" s="87"/>
    </row>
    <row r="322" spans="1:21" ht="21" customHeight="1" x14ac:dyDescent="0.25">
      <c r="A322" s="83"/>
      <c r="B322" s="83"/>
      <c r="C322" s="85"/>
      <c r="D322" s="175"/>
      <c r="E322" s="149"/>
      <c r="F322" s="176"/>
      <c r="G322" s="149"/>
      <c r="H322" s="149"/>
      <c r="I322" s="149"/>
      <c r="J322" s="148"/>
      <c r="K322" s="148"/>
      <c r="L322" s="148"/>
      <c r="M322" s="148"/>
      <c r="N322" s="148"/>
      <c r="O322" s="148"/>
      <c r="P322" s="148"/>
      <c r="Q322" s="149"/>
      <c r="R322" s="149"/>
      <c r="S322" s="150"/>
      <c r="T322" s="149"/>
      <c r="U322" s="87"/>
    </row>
    <row r="323" spans="1:21" ht="21" customHeight="1" x14ac:dyDescent="0.25">
      <c r="A323" s="83"/>
      <c r="B323" s="83"/>
      <c r="C323" s="85"/>
      <c r="D323" s="175"/>
      <c r="E323" s="149"/>
      <c r="F323" s="176"/>
      <c r="G323" s="149"/>
      <c r="H323" s="149"/>
      <c r="I323" s="149"/>
      <c r="J323" s="148"/>
      <c r="K323" s="148"/>
      <c r="L323" s="148"/>
      <c r="M323" s="148"/>
      <c r="N323" s="148"/>
      <c r="O323" s="148"/>
      <c r="P323" s="148"/>
      <c r="Q323" s="149"/>
      <c r="R323" s="149"/>
      <c r="S323" s="150"/>
      <c r="T323" s="149"/>
      <c r="U323" s="87"/>
    </row>
    <row r="324" spans="1:21" ht="21" customHeight="1" x14ac:dyDescent="0.25">
      <c r="A324" s="83"/>
      <c r="B324" s="83"/>
      <c r="C324" s="85"/>
      <c r="D324" s="175"/>
      <c r="E324" s="149"/>
      <c r="F324" s="176"/>
      <c r="G324" s="149"/>
      <c r="H324" s="149"/>
      <c r="I324" s="149"/>
      <c r="J324" s="148"/>
      <c r="K324" s="148"/>
      <c r="L324" s="148"/>
      <c r="M324" s="148"/>
      <c r="N324" s="148"/>
      <c r="O324" s="148"/>
      <c r="P324" s="148"/>
      <c r="Q324" s="149"/>
      <c r="R324" s="149"/>
      <c r="S324" s="150"/>
      <c r="T324" s="149"/>
      <c r="U324" s="87"/>
    </row>
    <row r="325" spans="1:21" ht="21" customHeight="1" x14ac:dyDescent="0.25">
      <c r="A325" s="83"/>
      <c r="B325" s="83"/>
      <c r="C325" s="85"/>
      <c r="D325" s="175"/>
      <c r="E325" s="149"/>
      <c r="F325" s="176"/>
      <c r="G325" s="149"/>
      <c r="H325" s="149"/>
      <c r="I325" s="149"/>
      <c r="J325" s="148"/>
      <c r="K325" s="148"/>
      <c r="L325" s="148"/>
      <c r="M325" s="148"/>
      <c r="N325" s="148"/>
      <c r="O325" s="148"/>
      <c r="P325" s="148"/>
      <c r="Q325" s="149"/>
      <c r="R325" s="149"/>
      <c r="S325" s="150"/>
      <c r="T325" s="149"/>
      <c r="U325" s="87"/>
    </row>
    <row r="326" spans="1:21" ht="21" customHeight="1" x14ac:dyDescent="0.25">
      <c r="A326" s="83"/>
      <c r="B326" s="83"/>
      <c r="C326" s="85"/>
      <c r="D326" s="175"/>
      <c r="E326" s="149"/>
      <c r="F326" s="176"/>
      <c r="G326" s="149"/>
      <c r="H326" s="149"/>
      <c r="I326" s="149"/>
      <c r="J326" s="148"/>
      <c r="K326" s="148"/>
      <c r="L326" s="148"/>
      <c r="M326" s="148"/>
      <c r="N326" s="148"/>
      <c r="O326" s="148"/>
      <c r="P326" s="148"/>
      <c r="Q326" s="149"/>
      <c r="R326" s="149"/>
      <c r="S326" s="150"/>
      <c r="T326" s="149"/>
      <c r="U326" s="87"/>
    </row>
    <row r="327" spans="1:21" ht="21" customHeight="1" x14ac:dyDescent="0.25">
      <c r="A327" s="83"/>
      <c r="B327" s="83"/>
      <c r="C327" s="85"/>
      <c r="D327" s="175"/>
      <c r="E327" s="149"/>
      <c r="F327" s="176"/>
      <c r="G327" s="149"/>
      <c r="H327" s="149"/>
      <c r="I327" s="149"/>
      <c r="J327" s="148"/>
      <c r="K327" s="148"/>
      <c r="L327" s="148"/>
      <c r="M327" s="148"/>
      <c r="N327" s="148"/>
      <c r="O327" s="148"/>
      <c r="P327" s="148"/>
      <c r="Q327" s="149"/>
      <c r="R327" s="149"/>
      <c r="S327" s="150"/>
      <c r="T327" s="149"/>
      <c r="U327" s="87"/>
    </row>
    <row r="328" spans="1:21" ht="21" customHeight="1" x14ac:dyDescent="0.25">
      <c r="A328" s="83"/>
      <c r="B328" s="83"/>
      <c r="C328" s="85"/>
      <c r="D328" s="175"/>
      <c r="E328" s="149"/>
      <c r="F328" s="176"/>
      <c r="G328" s="149"/>
      <c r="H328" s="149"/>
      <c r="I328" s="149"/>
      <c r="J328" s="148"/>
      <c r="K328" s="148"/>
      <c r="L328" s="148"/>
      <c r="M328" s="148"/>
      <c r="N328" s="148"/>
      <c r="O328" s="148"/>
      <c r="P328" s="148"/>
      <c r="Q328" s="149"/>
      <c r="R328" s="149"/>
      <c r="S328" s="150"/>
      <c r="T328" s="149"/>
      <c r="U328" s="87"/>
    </row>
    <row r="329" spans="1:21" ht="21" customHeight="1" x14ac:dyDescent="0.25">
      <c r="A329" s="83"/>
      <c r="B329" s="83"/>
      <c r="C329" s="85"/>
      <c r="D329" s="175"/>
      <c r="E329" s="149"/>
      <c r="F329" s="176"/>
      <c r="G329" s="149"/>
      <c r="H329" s="149"/>
      <c r="I329" s="149"/>
      <c r="J329" s="148"/>
      <c r="K329" s="148"/>
      <c r="L329" s="148"/>
      <c r="M329" s="148"/>
      <c r="N329" s="148"/>
      <c r="O329" s="148"/>
      <c r="P329" s="148"/>
      <c r="Q329" s="149"/>
      <c r="R329" s="149"/>
      <c r="S329" s="150"/>
      <c r="T329" s="149"/>
      <c r="U329" s="87"/>
    </row>
    <row r="330" spans="1:21" ht="21" customHeight="1" x14ac:dyDescent="0.25">
      <c r="A330" s="83"/>
      <c r="B330" s="83"/>
      <c r="C330" s="85"/>
      <c r="D330" s="175"/>
      <c r="E330" s="149"/>
      <c r="F330" s="176"/>
      <c r="G330" s="149"/>
      <c r="H330" s="149"/>
      <c r="I330" s="149"/>
      <c r="J330" s="148"/>
      <c r="K330" s="148"/>
      <c r="L330" s="148"/>
      <c r="M330" s="148"/>
      <c r="N330" s="148"/>
      <c r="O330" s="148"/>
      <c r="P330" s="148"/>
      <c r="Q330" s="149"/>
      <c r="R330" s="149"/>
      <c r="S330" s="150"/>
      <c r="T330" s="149"/>
      <c r="U330" s="87"/>
    </row>
    <row r="331" spans="1:21" ht="21" customHeight="1" x14ac:dyDescent="0.25">
      <c r="A331" s="83"/>
      <c r="B331" s="83"/>
      <c r="C331" s="85"/>
      <c r="D331" s="175"/>
      <c r="E331" s="149"/>
      <c r="F331" s="176"/>
      <c r="G331" s="149"/>
      <c r="H331" s="149"/>
      <c r="I331" s="149"/>
      <c r="J331" s="148"/>
      <c r="K331" s="148"/>
      <c r="L331" s="148"/>
      <c r="M331" s="148"/>
      <c r="N331" s="148"/>
      <c r="O331" s="148"/>
      <c r="P331" s="148"/>
      <c r="Q331" s="149"/>
      <c r="R331" s="149"/>
      <c r="S331" s="150"/>
      <c r="T331" s="149"/>
      <c r="U331" s="87"/>
    </row>
    <row r="332" spans="1:21" ht="21" customHeight="1" x14ac:dyDescent="0.25">
      <c r="A332" s="83"/>
      <c r="B332" s="83"/>
      <c r="C332" s="85"/>
      <c r="D332" s="175"/>
      <c r="E332" s="149"/>
      <c r="F332" s="176"/>
      <c r="G332" s="149"/>
      <c r="H332" s="149"/>
      <c r="I332" s="149"/>
      <c r="J332" s="148"/>
      <c r="K332" s="148"/>
      <c r="L332" s="148"/>
      <c r="M332" s="148"/>
      <c r="N332" s="148"/>
      <c r="O332" s="148"/>
      <c r="P332" s="148"/>
      <c r="Q332" s="149"/>
      <c r="R332" s="149"/>
      <c r="S332" s="150"/>
      <c r="T332" s="149"/>
      <c r="U332" s="87"/>
    </row>
    <row r="333" spans="1:21" ht="21" customHeight="1" x14ac:dyDescent="0.25">
      <c r="A333" s="83"/>
      <c r="B333" s="83"/>
      <c r="C333" s="85"/>
      <c r="D333" s="175"/>
      <c r="E333" s="149"/>
      <c r="F333" s="176"/>
      <c r="G333" s="149"/>
      <c r="H333" s="149"/>
      <c r="I333" s="149"/>
      <c r="J333" s="148"/>
      <c r="K333" s="148"/>
      <c r="L333" s="148"/>
      <c r="M333" s="148"/>
      <c r="N333" s="148"/>
      <c r="O333" s="148"/>
      <c r="P333" s="148"/>
      <c r="Q333" s="149"/>
      <c r="R333" s="149"/>
      <c r="S333" s="150"/>
      <c r="T333" s="149"/>
      <c r="U333" s="87"/>
    </row>
    <row r="334" spans="1:21" ht="21" customHeight="1" x14ac:dyDescent="0.25">
      <c r="A334" s="83"/>
      <c r="B334" s="83"/>
      <c r="C334" s="85"/>
      <c r="D334" s="175"/>
      <c r="E334" s="149"/>
      <c r="F334" s="176"/>
      <c r="G334" s="149"/>
      <c r="H334" s="149"/>
      <c r="I334" s="149"/>
      <c r="J334" s="148"/>
      <c r="K334" s="148"/>
      <c r="L334" s="148"/>
      <c r="M334" s="148"/>
      <c r="N334" s="148"/>
      <c r="O334" s="148"/>
      <c r="P334" s="148"/>
      <c r="Q334" s="149"/>
      <c r="R334" s="149"/>
      <c r="S334" s="150"/>
      <c r="T334" s="149"/>
      <c r="U334" s="87"/>
    </row>
    <row r="335" spans="1:21" ht="21" customHeight="1" x14ac:dyDescent="0.25">
      <c r="A335" s="83"/>
      <c r="B335" s="83"/>
      <c r="C335" s="85"/>
      <c r="D335" s="175"/>
      <c r="E335" s="149"/>
      <c r="F335" s="176"/>
      <c r="G335" s="149"/>
      <c r="H335" s="149"/>
      <c r="I335" s="149"/>
      <c r="J335" s="148"/>
      <c r="K335" s="148"/>
      <c r="L335" s="148"/>
      <c r="M335" s="148"/>
      <c r="N335" s="148"/>
      <c r="O335" s="148"/>
      <c r="P335" s="148"/>
      <c r="Q335" s="149"/>
      <c r="R335" s="149"/>
      <c r="S335" s="150"/>
      <c r="T335" s="149"/>
      <c r="U335" s="87"/>
    </row>
    <row r="336" spans="1:21" ht="21" customHeight="1" x14ac:dyDescent="0.25">
      <c r="A336" s="83"/>
      <c r="B336" s="83"/>
      <c r="C336" s="85"/>
      <c r="D336" s="175"/>
      <c r="E336" s="149"/>
      <c r="F336" s="176"/>
      <c r="G336" s="149"/>
      <c r="H336" s="149"/>
      <c r="I336" s="149"/>
      <c r="J336" s="148"/>
      <c r="K336" s="148"/>
      <c r="L336" s="148"/>
      <c r="M336" s="148"/>
      <c r="N336" s="148"/>
      <c r="O336" s="148"/>
      <c r="P336" s="148"/>
      <c r="Q336" s="149"/>
      <c r="R336" s="149"/>
      <c r="S336" s="150"/>
      <c r="T336" s="149"/>
      <c r="U336" s="87"/>
    </row>
    <row r="337" spans="1:21" ht="21" customHeight="1" x14ac:dyDescent="0.25">
      <c r="A337" s="83"/>
      <c r="B337" s="83"/>
      <c r="C337" s="85"/>
      <c r="D337" s="175"/>
      <c r="E337" s="149"/>
      <c r="F337" s="176"/>
      <c r="G337" s="149"/>
      <c r="H337" s="149"/>
      <c r="I337" s="149"/>
      <c r="J337" s="148"/>
      <c r="K337" s="148"/>
      <c r="L337" s="148"/>
      <c r="M337" s="148"/>
      <c r="N337" s="148"/>
      <c r="O337" s="148"/>
      <c r="P337" s="148"/>
      <c r="Q337" s="149"/>
      <c r="R337" s="149"/>
      <c r="S337" s="150"/>
      <c r="T337" s="149"/>
      <c r="U337" s="87"/>
    </row>
    <row r="338" spans="1:21" ht="21" customHeight="1" x14ac:dyDescent="0.25">
      <c r="A338" s="83"/>
      <c r="B338" s="83"/>
      <c r="C338" s="85"/>
      <c r="D338" s="175"/>
      <c r="E338" s="149"/>
      <c r="F338" s="176"/>
      <c r="G338" s="149"/>
      <c r="H338" s="149"/>
      <c r="I338" s="149"/>
      <c r="J338" s="148"/>
      <c r="K338" s="148"/>
      <c r="L338" s="148"/>
      <c r="M338" s="148"/>
      <c r="N338" s="148"/>
      <c r="O338" s="148"/>
      <c r="P338" s="148"/>
      <c r="Q338" s="149"/>
      <c r="R338" s="149"/>
      <c r="S338" s="150"/>
      <c r="T338" s="149"/>
      <c r="U338" s="87"/>
    </row>
    <row r="339" spans="1:21" ht="21" customHeight="1" x14ac:dyDescent="0.25">
      <c r="A339" s="83"/>
      <c r="B339" s="83"/>
      <c r="C339" s="85"/>
      <c r="D339" s="175"/>
      <c r="E339" s="149"/>
      <c r="F339" s="176"/>
      <c r="G339" s="149"/>
      <c r="H339" s="149"/>
      <c r="I339" s="149"/>
      <c r="J339" s="148"/>
      <c r="K339" s="148"/>
      <c r="L339" s="148"/>
      <c r="M339" s="148"/>
      <c r="N339" s="148"/>
      <c r="O339" s="148"/>
      <c r="P339" s="148"/>
      <c r="Q339" s="149"/>
      <c r="R339" s="149"/>
      <c r="S339" s="150"/>
      <c r="T339" s="149"/>
      <c r="U339" s="87"/>
    </row>
    <row r="340" spans="1:21" ht="21" customHeight="1" x14ac:dyDescent="0.25">
      <c r="A340" s="83"/>
      <c r="B340" s="83"/>
      <c r="C340" s="85"/>
      <c r="D340" s="175"/>
      <c r="E340" s="149"/>
      <c r="F340" s="176"/>
      <c r="G340" s="149"/>
      <c r="H340" s="149"/>
      <c r="I340" s="149"/>
      <c r="J340" s="148"/>
      <c r="K340" s="148"/>
      <c r="L340" s="148"/>
      <c r="M340" s="148"/>
      <c r="N340" s="148"/>
      <c r="O340" s="148"/>
      <c r="P340" s="148"/>
      <c r="Q340" s="149"/>
      <c r="R340" s="149"/>
      <c r="S340" s="150"/>
      <c r="T340" s="149"/>
      <c r="U340" s="87"/>
    </row>
    <row r="341" spans="1:21" ht="21" customHeight="1" x14ac:dyDescent="0.25">
      <c r="A341" s="83"/>
      <c r="B341" s="83"/>
      <c r="C341" s="85"/>
      <c r="D341" s="175"/>
      <c r="E341" s="149"/>
      <c r="F341" s="176"/>
      <c r="G341" s="149"/>
      <c r="H341" s="149"/>
      <c r="I341" s="149"/>
      <c r="J341" s="148"/>
      <c r="K341" s="148"/>
      <c r="L341" s="148"/>
      <c r="M341" s="148"/>
      <c r="N341" s="148"/>
      <c r="O341" s="148"/>
      <c r="P341" s="148"/>
      <c r="Q341" s="149"/>
      <c r="R341" s="149"/>
      <c r="S341" s="150"/>
      <c r="T341" s="149"/>
      <c r="U341" s="87"/>
    </row>
    <row r="342" spans="1:21" ht="21" customHeight="1" x14ac:dyDescent="0.25">
      <c r="A342" s="83"/>
      <c r="B342" s="83"/>
      <c r="C342" s="85"/>
      <c r="D342" s="175"/>
      <c r="E342" s="149"/>
      <c r="F342" s="176"/>
      <c r="G342" s="149"/>
      <c r="H342" s="149"/>
      <c r="I342" s="149"/>
      <c r="J342" s="148"/>
      <c r="K342" s="148"/>
      <c r="L342" s="148"/>
      <c r="M342" s="148"/>
      <c r="N342" s="148"/>
      <c r="O342" s="148"/>
      <c r="P342" s="148"/>
      <c r="Q342" s="149"/>
      <c r="R342" s="149"/>
      <c r="S342" s="150"/>
      <c r="T342" s="149"/>
      <c r="U342" s="87"/>
    </row>
    <row r="343" spans="1:21" ht="21" customHeight="1" x14ac:dyDescent="0.25">
      <c r="A343" s="83"/>
      <c r="B343" s="83"/>
      <c r="C343" s="85"/>
      <c r="D343" s="175"/>
      <c r="E343" s="149"/>
      <c r="F343" s="176"/>
      <c r="G343" s="149"/>
      <c r="H343" s="149"/>
      <c r="I343" s="149"/>
      <c r="J343" s="148"/>
      <c r="K343" s="148"/>
      <c r="L343" s="148"/>
      <c r="M343" s="148"/>
      <c r="N343" s="148"/>
      <c r="O343" s="148"/>
      <c r="P343" s="148"/>
      <c r="Q343" s="149"/>
      <c r="R343" s="149"/>
      <c r="S343" s="150"/>
      <c r="T343" s="149"/>
      <c r="U343" s="87"/>
    </row>
    <row r="344" spans="1:21" ht="21" customHeight="1" x14ac:dyDescent="0.25">
      <c r="A344" s="83"/>
      <c r="B344" s="83"/>
      <c r="C344" s="85"/>
      <c r="D344" s="175"/>
      <c r="E344" s="149"/>
      <c r="F344" s="176"/>
      <c r="G344" s="149"/>
      <c r="H344" s="149"/>
      <c r="I344" s="149"/>
      <c r="J344" s="148"/>
      <c r="K344" s="148"/>
      <c r="L344" s="148"/>
      <c r="M344" s="148"/>
      <c r="N344" s="148"/>
      <c r="O344" s="148"/>
      <c r="P344" s="148"/>
      <c r="Q344" s="149"/>
      <c r="R344" s="149"/>
      <c r="S344" s="150"/>
      <c r="T344" s="149"/>
      <c r="U344" s="87"/>
    </row>
    <row r="345" spans="1:21" ht="21" customHeight="1" x14ac:dyDescent="0.25">
      <c r="A345" s="83"/>
      <c r="B345" s="83"/>
      <c r="C345" s="85"/>
      <c r="D345" s="175"/>
      <c r="E345" s="149"/>
      <c r="F345" s="176"/>
      <c r="G345" s="149"/>
      <c r="H345" s="149"/>
      <c r="I345" s="149"/>
      <c r="J345" s="148"/>
      <c r="K345" s="148"/>
      <c r="L345" s="148"/>
      <c r="M345" s="148"/>
      <c r="N345" s="148"/>
      <c r="O345" s="148"/>
      <c r="P345" s="148"/>
      <c r="Q345" s="149"/>
      <c r="R345" s="149"/>
      <c r="S345" s="150"/>
      <c r="T345" s="149"/>
      <c r="U345" s="87"/>
    </row>
    <row r="346" spans="1:21" ht="21" customHeight="1" x14ac:dyDescent="0.25">
      <c r="A346" s="83"/>
      <c r="B346" s="83"/>
      <c r="C346" s="85"/>
      <c r="D346" s="175"/>
      <c r="E346" s="149"/>
      <c r="F346" s="176"/>
      <c r="G346" s="149"/>
      <c r="H346" s="149"/>
      <c r="I346" s="149"/>
      <c r="J346" s="148"/>
      <c r="K346" s="148"/>
      <c r="L346" s="148"/>
      <c r="M346" s="148"/>
      <c r="N346" s="148"/>
      <c r="O346" s="148"/>
      <c r="P346" s="148"/>
      <c r="Q346" s="149"/>
      <c r="R346" s="149"/>
      <c r="S346" s="150"/>
      <c r="T346" s="149"/>
      <c r="U346" s="87"/>
    </row>
    <row r="347" spans="1:21" ht="21" customHeight="1" x14ac:dyDescent="0.25">
      <c r="A347" s="83"/>
      <c r="B347" s="83"/>
      <c r="C347" s="85"/>
      <c r="D347" s="175"/>
      <c r="E347" s="149"/>
      <c r="F347" s="176"/>
      <c r="G347" s="149"/>
      <c r="H347" s="149"/>
      <c r="I347" s="149"/>
      <c r="J347" s="148"/>
      <c r="K347" s="148"/>
      <c r="L347" s="148"/>
      <c r="M347" s="148"/>
      <c r="N347" s="148"/>
      <c r="O347" s="148"/>
      <c r="P347" s="148"/>
      <c r="Q347" s="149"/>
      <c r="R347" s="149"/>
      <c r="S347" s="150"/>
      <c r="T347" s="149"/>
      <c r="U347" s="87"/>
    </row>
    <row r="348" spans="1:21" ht="21" customHeight="1" x14ac:dyDescent="0.25">
      <c r="A348" s="83"/>
      <c r="B348" s="83"/>
      <c r="C348" s="85"/>
      <c r="D348" s="175"/>
      <c r="E348" s="149"/>
      <c r="F348" s="176"/>
      <c r="G348" s="149"/>
      <c r="H348" s="149"/>
      <c r="I348" s="149"/>
      <c r="J348" s="148"/>
      <c r="K348" s="148"/>
      <c r="L348" s="148"/>
      <c r="M348" s="148"/>
      <c r="N348" s="148"/>
      <c r="O348" s="148"/>
      <c r="P348" s="148"/>
      <c r="Q348" s="149"/>
      <c r="R348" s="149"/>
      <c r="S348" s="150"/>
      <c r="T348" s="149"/>
      <c r="U348" s="87"/>
    </row>
    <row r="349" spans="1:21" ht="21" customHeight="1" x14ac:dyDescent="0.25">
      <c r="A349" s="83"/>
      <c r="B349" s="83"/>
      <c r="C349" s="85"/>
      <c r="D349" s="175"/>
      <c r="E349" s="149"/>
      <c r="F349" s="176"/>
      <c r="G349" s="149"/>
      <c r="H349" s="149"/>
      <c r="I349" s="149"/>
      <c r="J349" s="148"/>
      <c r="K349" s="148"/>
      <c r="L349" s="148"/>
      <c r="M349" s="148"/>
      <c r="N349" s="148"/>
      <c r="O349" s="148"/>
      <c r="P349" s="148"/>
      <c r="Q349" s="149"/>
      <c r="R349" s="149"/>
      <c r="S349" s="150"/>
      <c r="T349" s="149"/>
      <c r="U349" s="87"/>
    </row>
    <row r="350" spans="1:21" ht="21" customHeight="1" x14ac:dyDescent="0.25">
      <c r="A350" s="83"/>
      <c r="B350" s="83"/>
      <c r="C350" s="85"/>
      <c r="D350" s="175"/>
      <c r="E350" s="149"/>
      <c r="F350" s="176"/>
      <c r="G350" s="149"/>
      <c r="H350" s="149"/>
      <c r="I350" s="149"/>
      <c r="J350" s="148"/>
      <c r="K350" s="148"/>
      <c r="L350" s="148"/>
      <c r="M350" s="148"/>
      <c r="N350" s="148"/>
      <c r="O350" s="148"/>
      <c r="P350" s="148"/>
      <c r="Q350" s="149"/>
      <c r="R350" s="149"/>
      <c r="S350" s="150"/>
      <c r="T350" s="149"/>
      <c r="U350" s="87"/>
    </row>
    <row r="351" spans="1:21" ht="21" customHeight="1" x14ac:dyDescent="0.25">
      <c r="A351" s="83"/>
      <c r="B351" s="83"/>
      <c r="C351" s="85"/>
      <c r="D351" s="175"/>
      <c r="E351" s="149"/>
      <c r="F351" s="176"/>
      <c r="G351" s="149"/>
      <c r="H351" s="149"/>
      <c r="I351" s="149"/>
      <c r="J351" s="148"/>
      <c r="K351" s="148"/>
      <c r="L351" s="148"/>
      <c r="M351" s="148"/>
      <c r="N351" s="148"/>
      <c r="O351" s="148"/>
      <c r="P351" s="148"/>
      <c r="Q351" s="149"/>
      <c r="R351" s="149"/>
      <c r="S351" s="150"/>
      <c r="T351" s="149"/>
      <c r="U351" s="87"/>
    </row>
    <row r="352" spans="1:21" ht="21" customHeight="1" x14ac:dyDescent="0.25">
      <c r="A352" s="83"/>
      <c r="B352" s="83"/>
      <c r="C352" s="85"/>
      <c r="D352" s="175"/>
      <c r="E352" s="149"/>
      <c r="F352" s="176"/>
      <c r="G352" s="149"/>
      <c r="H352" s="149"/>
      <c r="I352" s="149"/>
      <c r="J352" s="148"/>
      <c r="K352" s="148"/>
      <c r="L352" s="148"/>
      <c r="M352" s="148"/>
      <c r="N352" s="148"/>
      <c r="O352" s="148"/>
      <c r="P352" s="148"/>
      <c r="Q352" s="149"/>
      <c r="R352" s="149"/>
      <c r="S352" s="150"/>
      <c r="T352" s="149"/>
      <c r="U352" s="87"/>
    </row>
    <row r="353" spans="1:21" ht="21" customHeight="1" x14ac:dyDescent="0.25">
      <c r="A353" s="83"/>
      <c r="B353" s="83"/>
      <c r="C353" s="85"/>
      <c r="D353" s="175"/>
      <c r="E353" s="149"/>
      <c r="F353" s="176"/>
      <c r="G353" s="149"/>
      <c r="H353" s="149"/>
      <c r="I353" s="149"/>
      <c r="J353" s="148"/>
      <c r="K353" s="148"/>
      <c r="L353" s="148"/>
      <c r="M353" s="148"/>
      <c r="N353" s="148"/>
      <c r="O353" s="148"/>
      <c r="P353" s="148"/>
      <c r="Q353" s="149"/>
      <c r="R353" s="149"/>
      <c r="S353" s="150"/>
      <c r="T353" s="149"/>
      <c r="U353" s="87"/>
    </row>
    <row r="354" spans="1:21" ht="21" customHeight="1" x14ac:dyDescent="0.25">
      <c r="A354" s="83"/>
      <c r="B354" s="83"/>
      <c r="C354" s="85"/>
      <c r="D354" s="175"/>
      <c r="E354" s="149"/>
      <c r="F354" s="176"/>
      <c r="G354" s="149"/>
      <c r="H354" s="149"/>
      <c r="I354" s="149"/>
      <c r="J354" s="148"/>
      <c r="K354" s="148"/>
      <c r="L354" s="148"/>
      <c r="M354" s="148"/>
      <c r="N354" s="148"/>
      <c r="O354" s="148"/>
      <c r="P354" s="148"/>
      <c r="Q354" s="149"/>
      <c r="R354" s="149"/>
      <c r="S354" s="150"/>
      <c r="T354" s="149"/>
      <c r="U354" s="87"/>
    </row>
    <row r="355" spans="1:21" ht="21" customHeight="1" x14ac:dyDescent="0.25">
      <c r="A355" s="83"/>
      <c r="B355" s="83"/>
      <c r="C355" s="85"/>
      <c r="D355" s="175"/>
      <c r="E355" s="149"/>
      <c r="F355" s="176"/>
      <c r="G355" s="149"/>
      <c r="H355" s="149"/>
      <c r="I355" s="149"/>
      <c r="J355" s="148"/>
      <c r="K355" s="148"/>
      <c r="L355" s="148"/>
      <c r="M355" s="148"/>
      <c r="N355" s="148"/>
      <c r="O355" s="148"/>
      <c r="P355" s="148"/>
      <c r="Q355" s="149"/>
      <c r="R355" s="149"/>
      <c r="S355" s="150"/>
      <c r="T355" s="149"/>
      <c r="U355" s="87"/>
    </row>
    <row r="356" spans="1:21" ht="21" customHeight="1" x14ac:dyDescent="0.25">
      <c r="A356" s="83"/>
      <c r="B356" s="83"/>
      <c r="C356" s="85"/>
      <c r="D356" s="175"/>
      <c r="E356" s="149"/>
      <c r="F356" s="176"/>
      <c r="G356" s="149"/>
      <c r="H356" s="149"/>
      <c r="I356" s="149"/>
      <c r="J356" s="148"/>
      <c r="K356" s="148"/>
      <c r="L356" s="148"/>
      <c r="M356" s="148"/>
      <c r="N356" s="148"/>
      <c r="O356" s="148"/>
      <c r="P356" s="148"/>
      <c r="Q356" s="149"/>
      <c r="R356" s="149"/>
      <c r="S356" s="150"/>
      <c r="T356" s="149"/>
      <c r="U356" s="87"/>
    </row>
    <row r="357" spans="1:21" ht="21" customHeight="1" x14ac:dyDescent="0.25">
      <c r="A357" s="83"/>
      <c r="B357" s="83"/>
      <c r="C357" s="85"/>
      <c r="D357" s="175"/>
      <c r="E357" s="149"/>
      <c r="F357" s="176"/>
      <c r="G357" s="149"/>
      <c r="H357" s="149"/>
      <c r="I357" s="149"/>
      <c r="J357" s="148"/>
      <c r="K357" s="148"/>
      <c r="L357" s="148"/>
      <c r="M357" s="148"/>
      <c r="N357" s="148"/>
      <c r="O357" s="148"/>
      <c r="P357" s="148"/>
      <c r="Q357" s="149"/>
      <c r="R357" s="149"/>
      <c r="S357" s="150"/>
      <c r="T357" s="149"/>
      <c r="U357" s="87"/>
    </row>
    <row r="358" spans="1:21" ht="21" customHeight="1" x14ac:dyDescent="0.25">
      <c r="A358" s="83"/>
      <c r="B358" s="83"/>
      <c r="C358" s="85"/>
      <c r="D358" s="175"/>
      <c r="E358" s="149"/>
      <c r="F358" s="176"/>
      <c r="G358" s="149"/>
      <c r="H358" s="149"/>
      <c r="I358" s="149"/>
      <c r="J358" s="148"/>
      <c r="K358" s="148"/>
      <c r="L358" s="148"/>
      <c r="M358" s="148"/>
      <c r="N358" s="148"/>
      <c r="O358" s="148"/>
      <c r="P358" s="148"/>
      <c r="Q358" s="149"/>
      <c r="R358" s="149"/>
      <c r="S358" s="150"/>
      <c r="T358" s="149"/>
      <c r="U358" s="87"/>
    </row>
    <row r="359" spans="1:21" ht="21" customHeight="1" x14ac:dyDescent="0.25">
      <c r="A359" s="83"/>
      <c r="B359" s="83"/>
      <c r="C359" s="85"/>
      <c r="D359" s="175"/>
      <c r="E359" s="149"/>
      <c r="F359" s="176"/>
      <c r="G359" s="149"/>
      <c r="H359" s="149"/>
      <c r="I359" s="149"/>
      <c r="J359" s="148"/>
      <c r="K359" s="148"/>
      <c r="L359" s="148"/>
      <c r="M359" s="148"/>
      <c r="N359" s="148"/>
      <c r="O359" s="148"/>
      <c r="P359" s="148"/>
      <c r="Q359" s="149"/>
      <c r="R359" s="149"/>
      <c r="S359" s="150"/>
      <c r="T359" s="149"/>
      <c r="U359" s="87"/>
    </row>
    <row r="360" spans="1:21" ht="21" customHeight="1" x14ac:dyDescent="0.25">
      <c r="A360" s="83"/>
      <c r="B360" s="83"/>
      <c r="C360" s="85"/>
      <c r="D360" s="175"/>
      <c r="E360" s="149"/>
      <c r="F360" s="176"/>
      <c r="G360" s="149"/>
      <c r="H360" s="149"/>
      <c r="I360" s="149"/>
      <c r="J360" s="148"/>
      <c r="K360" s="148"/>
      <c r="L360" s="148"/>
      <c r="M360" s="148"/>
      <c r="N360" s="148"/>
      <c r="O360" s="148"/>
      <c r="P360" s="148"/>
      <c r="Q360" s="149"/>
      <c r="R360" s="149"/>
      <c r="S360" s="150"/>
      <c r="T360" s="149"/>
      <c r="U360" s="87"/>
    </row>
    <row r="361" spans="1:21" ht="21" customHeight="1" x14ac:dyDescent="0.25">
      <c r="A361" s="83"/>
      <c r="B361" s="83"/>
      <c r="C361" s="85"/>
      <c r="D361" s="175"/>
      <c r="E361" s="149"/>
      <c r="F361" s="176"/>
      <c r="G361" s="149"/>
      <c r="H361" s="149"/>
      <c r="I361" s="149"/>
      <c r="J361" s="148"/>
      <c r="K361" s="148"/>
      <c r="L361" s="148"/>
      <c r="M361" s="148"/>
      <c r="N361" s="148"/>
      <c r="O361" s="148"/>
      <c r="P361" s="148"/>
      <c r="Q361" s="149"/>
      <c r="R361" s="149"/>
      <c r="S361" s="150"/>
      <c r="T361" s="149"/>
      <c r="U361" s="87"/>
    </row>
    <row r="362" spans="1:21" ht="21" customHeight="1" x14ac:dyDescent="0.25">
      <c r="A362" s="83"/>
      <c r="B362" s="83"/>
      <c r="C362" s="85"/>
      <c r="D362" s="175"/>
      <c r="E362" s="149"/>
      <c r="F362" s="176"/>
      <c r="G362" s="149"/>
      <c r="H362" s="149"/>
      <c r="I362" s="149"/>
      <c r="J362" s="148"/>
      <c r="K362" s="148"/>
      <c r="L362" s="148"/>
      <c r="M362" s="148"/>
      <c r="N362" s="148"/>
      <c r="O362" s="148"/>
      <c r="P362" s="148"/>
      <c r="Q362" s="149"/>
      <c r="R362" s="149"/>
      <c r="S362" s="150"/>
      <c r="T362" s="149"/>
      <c r="U362" s="87"/>
    </row>
    <row r="363" spans="1:21" ht="21" customHeight="1" x14ac:dyDescent="0.25">
      <c r="A363" s="83"/>
      <c r="B363" s="83"/>
      <c r="C363" s="85"/>
      <c r="D363" s="175"/>
      <c r="E363" s="149"/>
      <c r="F363" s="176"/>
      <c r="G363" s="149"/>
      <c r="H363" s="149"/>
      <c r="I363" s="149"/>
      <c r="J363" s="148"/>
      <c r="K363" s="148"/>
      <c r="L363" s="148"/>
      <c r="M363" s="148"/>
      <c r="N363" s="148"/>
      <c r="O363" s="148"/>
      <c r="P363" s="148"/>
      <c r="Q363" s="149"/>
      <c r="R363" s="149"/>
      <c r="S363" s="150"/>
      <c r="T363" s="149"/>
      <c r="U363" s="87"/>
    </row>
    <row r="364" spans="1:21" ht="21" customHeight="1" x14ac:dyDescent="0.25">
      <c r="A364" s="83"/>
      <c r="B364" s="83"/>
      <c r="C364" s="85"/>
      <c r="D364" s="175"/>
      <c r="E364" s="149"/>
      <c r="F364" s="176"/>
      <c r="G364" s="149"/>
      <c r="H364" s="149"/>
      <c r="I364" s="149"/>
      <c r="J364" s="148"/>
      <c r="K364" s="148"/>
      <c r="L364" s="148"/>
      <c r="M364" s="148"/>
      <c r="N364" s="148"/>
      <c r="O364" s="148"/>
      <c r="P364" s="148"/>
      <c r="Q364" s="149"/>
      <c r="R364" s="149"/>
      <c r="S364" s="150"/>
      <c r="T364" s="149"/>
      <c r="U364" s="87"/>
    </row>
    <row r="365" spans="1:21" ht="21" customHeight="1" x14ac:dyDescent="0.25">
      <c r="A365" s="83"/>
      <c r="B365" s="83"/>
      <c r="C365" s="85"/>
      <c r="D365" s="175"/>
      <c r="E365" s="149"/>
      <c r="F365" s="176"/>
      <c r="G365" s="149"/>
      <c r="H365" s="149"/>
      <c r="I365" s="149"/>
      <c r="J365" s="148"/>
      <c r="K365" s="148"/>
      <c r="L365" s="148"/>
      <c r="M365" s="148"/>
      <c r="N365" s="148"/>
      <c r="O365" s="148"/>
      <c r="P365" s="148"/>
      <c r="Q365" s="149"/>
      <c r="R365" s="149"/>
      <c r="S365" s="150"/>
      <c r="T365" s="149"/>
      <c r="U365" s="87"/>
    </row>
    <row r="366" spans="1:21" ht="21" customHeight="1" x14ac:dyDescent="0.25">
      <c r="A366" s="83"/>
      <c r="B366" s="83"/>
      <c r="C366" s="85"/>
      <c r="D366" s="175"/>
      <c r="E366" s="149"/>
      <c r="F366" s="176"/>
      <c r="G366" s="149"/>
      <c r="H366" s="149"/>
      <c r="I366" s="149"/>
      <c r="J366" s="148"/>
      <c r="K366" s="148"/>
      <c r="L366" s="148"/>
      <c r="M366" s="148"/>
      <c r="N366" s="148"/>
      <c r="O366" s="148"/>
      <c r="P366" s="148"/>
      <c r="Q366" s="149"/>
      <c r="R366" s="149"/>
      <c r="S366" s="150"/>
      <c r="T366" s="149"/>
      <c r="U366" s="87"/>
    </row>
    <row r="367" spans="1:21" ht="21" customHeight="1" x14ac:dyDescent="0.25">
      <c r="A367" s="83"/>
      <c r="B367" s="83"/>
      <c r="C367" s="85"/>
      <c r="D367" s="175"/>
      <c r="E367" s="149"/>
      <c r="F367" s="176"/>
      <c r="G367" s="149"/>
      <c r="H367" s="149"/>
      <c r="I367" s="149"/>
      <c r="J367" s="148"/>
      <c r="K367" s="148"/>
      <c r="L367" s="148"/>
      <c r="M367" s="148"/>
      <c r="N367" s="148"/>
      <c r="O367" s="148"/>
      <c r="P367" s="148"/>
      <c r="Q367" s="149"/>
      <c r="R367" s="149"/>
      <c r="S367" s="150"/>
      <c r="T367" s="149"/>
      <c r="U367" s="87"/>
    </row>
    <row r="368" spans="1:21" ht="21" customHeight="1" x14ac:dyDescent="0.25">
      <c r="A368" s="83"/>
      <c r="B368" s="83"/>
      <c r="C368" s="85"/>
      <c r="D368" s="175"/>
      <c r="E368" s="149"/>
      <c r="F368" s="176"/>
      <c r="G368" s="149"/>
      <c r="H368" s="149"/>
      <c r="I368" s="149"/>
      <c r="J368" s="148"/>
      <c r="K368" s="148"/>
      <c r="L368" s="148"/>
      <c r="M368" s="148"/>
      <c r="N368" s="148"/>
      <c r="O368" s="148"/>
      <c r="P368" s="148"/>
      <c r="Q368" s="149"/>
      <c r="R368" s="149"/>
      <c r="S368" s="150"/>
      <c r="T368" s="149"/>
      <c r="U368" s="87"/>
    </row>
    <row r="369" spans="1:21" ht="21" customHeight="1" x14ac:dyDescent="0.25">
      <c r="A369" s="83"/>
      <c r="B369" s="83"/>
      <c r="C369" s="85"/>
      <c r="D369" s="175"/>
      <c r="E369" s="149"/>
      <c r="F369" s="176"/>
      <c r="G369" s="149"/>
      <c r="H369" s="149"/>
      <c r="I369" s="149"/>
      <c r="J369" s="148"/>
      <c r="K369" s="148"/>
      <c r="L369" s="148"/>
      <c r="M369" s="148"/>
      <c r="N369" s="148"/>
      <c r="O369" s="148"/>
      <c r="P369" s="148"/>
      <c r="Q369" s="149"/>
      <c r="R369" s="149"/>
      <c r="S369" s="150"/>
      <c r="T369" s="149"/>
      <c r="U369" s="87"/>
    </row>
    <row r="370" spans="1:21" ht="21" customHeight="1" x14ac:dyDescent="0.25">
      <c r="A370" s="83"/>
      <c r="B370" s="83"/>
      <c r="C370" s="85"/>
      <c r="D370" s="175"/>
      <c r="E370" s="149"/>
      <c r="F370" s="176"/>
      <c r="G370" s="149"/>
      <c r="H370" s="149"/>
      <c r="I370" s="149"/>
      <c r="J370" s="148"/>
      <c r="K370" s="148"/>
      <c r="L370" s="148"/>
      <c r="M370" s="148"/>
      <c r="N370" s="148"/>
      <c r="O370" s="148"/>
      <c r="P370" s="148"/>
      <c r="Q370" s="149"/>
      <c r="R370" s="149"/>
      <c r="S370" s="150"/>
      <c r="T370" s="149"/>
      <c r="U370" s="87"/>
    </row>
    <row r="371" spans="1:21" ht="21" customHeight="1" x14ac:dyDescent="0.25">
      <c r="A371" s="83"/>
      <c r="B371" s="83"/>
      <c r="C371" s="85"/>
      <c r="D371" s="175"/>
      <c r="E371" s="149"/>
      <c r="F371" s="176"/>
      <c r="G371" s="149"/>
      <c r="H371" s="149"/>
      <c r="I371" s="149"/>
      <c r="J371" s="148"/>
      <c r="K371" s="148"/>
      <c r="L371" s="148"/>
      <c r="M371" s="148"/>
      <c r="N371" s="148"/>
      <c r="O371" s="148"/>
      <c r="P371" s="148"/>
      <c r="Q371" s="149"/>
      <c r="R371" s="149"/>
      <c r="S371" s="150"/>
      <c r="T371" s="149"/>
      <c r="U371" s="87"/>
    </row>
    <row r="372" spans="1:21" ht="21" customHeight="1" x14ac:dyDescent="0.25">
      <c r="A372" s="83"/>
      <c r="B372" s="83"/>
      <c r="C372" s="85"/>
      <c r="D372" s="175"/>
      <c r="E372" s="149"/>
      <c r="F372" s="176"/>
      <c r="G372" s="149"/>
      <c r="H372" s="149"/>
      <c r="I372" s="149"/>
      <c r="J372" s="148"/>
      <c r="K372" s="148"/>
      <c r="L372" s="148"/>
      <c r="M372" s="148"/>
      <c r="N372" s="148"/>
      <c r="O372" s="148"/>
      <c r="P372" s="148"/>
      <c r="Q372" s="149"/>
      <c r="R372" s="149"/>
      <c r="S372" s="150"/>
      <c r="T372" s="149"/>
      <c r="U372" s="87"/>
    </row>
    <row r="373" spans="1:21" ht="21" customHeight="1" x14ac:dyDescent="0.25">
      <c r="A373" s="83"/>
      <c r="B373" s="83"/>
      <c r="C373" s="85"/>
      <c r="D373" s="175"/>
      <c r="E373" s="149"/>
      <c r="F373" s="176"/>
      <c r="G373" s="149"/>
      <c r="H373" s="149"/>
      <c r="I373" s="149"/>
      <c r="J373" s="148"/>
      <c r="K373" s="148"/>
      <c r="L373" s="148"/>
      <c r="M373" s="148"/>
      <c r="N373" s="148"/>
      <c r="O373" s="148"/>
      <c r="P373" s="148"/>
      <c r="Q373" s="149"/>
      <c r="R373" s="149"/>
      <c r="S373" s="150"/>
      <c r="T373" s="149"/>
      <c r="U373" s="87"/>
    </row>
    <row r="374" spans="1:21" ht="21" customHeight="1" x14ac:dyDescent="0.25">
      <c r="A374" s="83"/>
      <c r="B374" s="83"/>
      <c r="C374" s="85"/>
      <c r="D374" s="175"/>
      <c r="E374" s="149"/>
      <c r="F374" s="176"/>
      <c r="G374" s="149"/>
      <c r="H374" s="149"/>
      <c r="I374" s="149"/>
      <c r="J374" s="148"/>
      <c r="K374" s="148"/>
      <c r="L374" s="148"/>
      <c r="M374" s="148"/>
      <c r="N374" s="148"/>
      <c r="O374" s="148"/>
      <c r="P374" s="148"/>
      <c r="Q374" s="149"/>
      <c r="R374" s="149"/>
      <c r="S374" s="150"/>
      <c r="T374" s="149"/>
      <c r="U374" s="87"/>
    </row>
    <row r="375" spans="1:21" ht="21" customHeight="1" x14ac:dyDescent="0.25">
      <c r="A375" s="83"/>
      <c r="B375" s="83"/>
      <c r="C375" s="85"/>
      <c r="D375" s="175"/>
      <c r="E375" s="149"/>
      <c r="F375" s="176"/>
      <c r="G375" s="149"/>
      <c r="H375" s="149"/>
      <c r="I375" s="149"/>
      <c r="J375" s="148"/>
      <c r="K375" s="148"/>
      <c r="L375" s="148"/>
      <c r="M375" s="148"/>
      <c r="N375" s="148"/>
      <c r="O375" s="148"/>
      <c r="P375" s="148"/>
      <c r="Q375" s="149"/>
      <c r="R375" s="149"/>
      <c r="S375" s="150"/>
      <c r="T375" s="149"/>
      <c r="U375" s="87"/>
    </row>
    <row r="376" spans="1:21" ht="21" customHeight="1" x14ac:dyDescent="0.25">
      <c r="A376" s="83"/>
      <c r="B376" s="83"/>
      <c r="C376" s="85"/>
      <c r="D376" s="175"/>
      <c r="E376" s="149"/>
      <c r="F376" s="176"/>
      <c r="G376" s="149"/>
      <c r="H376" s="149"/>
      <c r="I376" s="149"/>
      <c r="J376" s="148"/>
      <c r="K376" s="148"/>
      <c r="L376" s="148"/>
      <c r="M376" s="148"/>
      <c r="N376" s="148"/>
      <c r="O376" s="148"/>
      <c r="P376" s="148"/>
      <c r="Q376" s="149"/>
      <c r="R376" s="149"/>
      <c r="S376" s="150"/>
      <c r="T376" s="149"/>
      <c r="U376" s="87"/>
    </row>
    <row r="377" spans="1:21" ht="21" customHeight="1" x14ac:dyDescent="0.25">
      <c r="A377" s="83"/>
      <c r="B377" s="83"/>
      <c r="C377" s="85"/>
      <c r="D377" s="175"/>
      <c r="E377" s="149"/>
      <c r="F377" s="176"/>
      <c r="G377" s="149"/>
      <c r="H377" s="149"/>
      <c r="I377" s="149"/>
      <c r="J377" s="148"/>
      <c r="K377" s="148"/>
      <c r="L377" s="148"/>
      <c r="M377" s="148"/>
      <c r="N377" s="148"/>
      <c r="O377" s="148"/>
      <c r="P377" s="148"/>
      <c r="Q377" s="149"/>
      <c r="R377" s="149"/>
      <c r="S377" s="150"/>
      <c r="T377" s="149"/>
      <c r="U377" s="87"/>
    </row>
    <row r="378" spans="1:21" ht="21" customHeight="1" x14ac:dyDescent="0.25">
      <c r="A378" s="83"/>
      <c r="B378" s="83"/>
      <c r="C378" s="85"/>
      <c r="D378" s="175"/>
      <c r="E378" s="149"/>
      <c r="F378" s="176"/>
      <c r="G378" s="149"/>
      <c r="H378" s="149"/>
      <c r="I378" s="149"/>
      <c r="J378" s="148"/>
      <c r="K378" s="148"/>
      <c r="L378" s="148"/>
      <c r="M378" s="148"/>
      <c r="N378" s="148"/>
      <c r="O378" s="148"/>
      <c r="P378" s="148"/>
      <c r="Q378" s="149"/>
      <c r="R378" s="149"/>
      <c r="S378" s="150"/>
      <c r="T378" s="149"/>
      <c r="U378" s="87"/>
    </row>
    <row r="379" spans="1:21" ht="21" customHeight="1" x14ac:dyDescent="0.25">
      <c r="A379" s="83"/>
      <c r="B379" s="83"/>
      <c r="C379" s="85"/>
      <c r="D379" s="175"/>
      <c r="E379" s="149"/>
      <c r="F379" s="176"/>
      <c r="G379" s="149"/>
      <c r="H379" s="149"/>
      <c r="I379" s="149"/>
      <c r="J379" s="148"/>
      <c r="K379" s="148"/>
      <c r="L379" s="148"/>
      <c r="M379" s="148"/>
      <c r="N379" s="148"/>
      <c r="O379" s="148"/>
      <c r="P379" s="148"/>
      <c r="Q379" s="149"/>
      <c r="R379" s="149"/>
      <c r="S379" s="150"/>
      <c r="T379" s="149"/>
      <c r="U379" s="87"/>
    </row>
    <row r="380" spans="1:21" ht="21" customHeight="1" x14ac:dyDescent="0.25">
      <c r="A380" s="83"/>
      <c r="B380" s="83"/>
      <c r="C380" s="85"/>
      <c r="D380" s="175"/>
      <c r="E380" s="149"/>
      <c r="F380" s="176"/>
      <c r="G380" s="149"/>
      <c r="H380" s="149"/>
      <c r="I380" s="149"/>
      <c r="J380" s="148"/>
      <c r="K380" s="148"/>
      <c r="L380" s="148"/>
      <c r="M380" s="148"/>
      <c r="N380" s="148"/>
      <c r="O380" s="148"/>
      <c r="P380" s="148"/>
      <c r="Q380" s="149"/>
      <c r="R380" s="149"/>
      <c r="S380" s="150"/>
      <c r="T380" s="149"/>
      <c r="U380" s="87"/>
    </row>
    <row r="381" spans="1:21" ht="21" customHeight="1" x14ac:dyDescent="0.25">
      <c r="A381" s="83"/>
      <c r="B381" s="83"/>
      <c r="C381" s="85"/>
      <c r="D381" s="175"/>
      <c r="E381" s="149"/>
      <c r="F381" s="176"/>
      <c r="G381" s="149"/>
      <c r="H381" s="149"/>
      <c r="I381" s="149"/>
      <c r="J381" s="148"/>
      <c r="K381" s="148"/>
      <c r="L381" s="148"/>
      <c r="M381" s="148"/>
      <c r="N381" s="148"/>
      <c r="O381" s="148"/>
      <c r="P381" s="148"/>
      <c r="Q381" s="149"/>
      <c r="R381" s="149"/>
      <c r="S381" s="150"/>
      <c r="T381" s="149"/>
      <c r="U381" s="87"/>
    </row>
    <row r="382" spans="1:21" ht="21" customHeight="1" x14ac:dyDescent="0.25">
      <c r="A382" s="83"/>
      <c r="B382" s="83"/>
      <c r="C382" s="85"/>
      <c r="D382" s="175"/>
      <c r="E382" s="149"/>
      <c r="F382" s="176"/>
      <c r="G382" s="149"/>
      <c r="H382" s="149"/>
      <c r="I382" s="149"/>
      <c r="J382" s="148"/>
      <c r="K382" s="148"/>
      <c r="L382" s="148"/>
      <c r="M382" s="148"/>
      <c r="N382" s="148"/>
      <c r="O382" s="148"/>
      <c r="P382" s="148"/>
      <c r="Q382" s="149"/>
      <c r="R382" s="149"/>
      <c r="S382" s="150"/>
      <c r="T382" s="149"/>
      <c r="U382" s="87"/>
    </row>
    <row r="383" spans="1:21" ht="21" customHeight="1" x14ac:dyDescent="0.25">
      <c r="A383" s="83"/>
      <c r="B383" s="83"/>
      <c r="C383" s="85"/>
      <c r="D383" s="175"/>
      <c r="E383" s="149"/>
      <c r="F383" s="176"/>
      <c r="G383" s="149"/>
      <c r="H383" s="149"/>
      <c r="I383" s="149"/>
      <c r="J383" s="148"/>
      <c r="K383" s="148"/>
      <c r="L383" s="148"/>
      <c r="M383" s="148"/>
      <c r="N383" s="148"/>
      <c r="O383" s="148"/>
      <c r="P383" s="148"/>
      <c r="Q383" s="149"/>
      <c r="R383" s="149"/>
      <c r="S383" s="150"/>
      <c r="T383" s="149"/>
      <c r="U383" s="87"/>
    </row>
    <row r="384" spans="1:21" ht="21" customHeight="1" x14ac:dyDescent="0.25">
      <c r="A384" s="83"/>
      <c r="B384" s="83"/>
      <c r="C384" s="85"/>
      <c r="D384" s="175"/>
      <c r="E384" s="149"/>
      <c r="F384" s="176"/>
      <c r="G384" s="149"/>
      <c r="H384" s="149"/>
      <c r="I384" s="149"/>
      <c r="J384" s="148"/>
      <c r="K384" s="148"/>
      <c r="L384" s="148"/>
      <c r="M384" s="148"/>
      <c r="N384" s="148"/>
      <c r="O384" s="148"/>
      <c r="P384" s="148"/>
      <c r="Q384" s="149"/>
      <c r="R384" s="149"/>
      <c r="S384" s="150"/>
      <c r="T384" s="149"/>
      <c r="U384" s="87"/>
    </row>
    <row r="385" spans="1:21" ht="21" customHeight="1" x14ac:dyDescent="0.25">
      <c r="A385" s="83"/>
      <c r="B385" s="83"/>
      <c r="C385" s="85"/>
      <c r="D385" s="175"/>
      <c r="E385" s="149"/>
      <c r="F385" s="176"/>
      <c r="G385" s="149"/>
      <c r="H385" s="149"/>
      <c r="I385" s="149"/>
      <c r="J385" s="148"/>
      <c r="K385" s="148"/>
      <c r="L385" s="148"/>
      <c r="M385" s="148"/>
      <c r="N385" s="148"/>
      <c r="O385" s="148"/>
      <c r="P385" s="148"/>
      <c r="Q385" s="149"/>
      <c r="R385" s="149"/>
      <c r="S385" s="150"/>
      <c r="T385" s="149"/>
      <c r="U385" s="87"/>
    </row>
    <row r="386" spans="1:21" ht="21" customHeight="1" x14ac:dyDescent="0.25">
      <c r="A386" s="83"/>
      <c r="B386" s="83"/>
      <c r="C386" s="85"/>
      <c r="D386" s="175"/>
      <c r="E386" s="149"/>
      <c r="F386" s="176"/>
      <c r="G386" s="149"/>
      <c r="H386" s="149"/>
      <c r="I386" s="149"/>
      <c r="J386" s="148"/>
      <c r="K386" s="148"/>
      <c r="L386" s="148"/>
      <c r="M386" s="148"/>
      <c r="N386" s="148"/>
      <c r="O386" s="148"/>
      <c r="P386" s="148"/>
      <c r="Q386" s="149"/>
      <c r="R386" s="149"/>
      <c r="S386" s="150"/>
      <c r="T386" s="149"/>
      <c r="U386" s="87"/>
    </row>
    <row r="387" spans="1:21" ht="21" customHeight="1" x14ac:dyDescent="0.25">
      <c r="A387" s="83"/>
      <c r="B387" s="83"/>
      <c r="C387" s="85"/>
      <c r="D387" s="175"/>
      <c r="E387" s="149"/>
      <c r="F387" s="176"/>
      <c r="G387" s="149"/>
      <c r="H387" s="149"/>
      <c r="I387" s="149"/>
      <c r="J387" s="148"/>
      <c r="K387" s="148"/>
      <c r="L387" s="148"/>
      <c r="M387" s="148"/>
      <c r="N387" s="148"/>
      <c r="O387" s="148"/>
      <c r="P387" s="148"/>
      <c r="Q387" s="149"/>
      <c r="R387" s="149"/>
      <c r="S387" s="150"/>
      <c r="T387" s="149"/>
      <c r="U387" s="87"/>
    </row>
    <row r="388" spans="1:21" ht="21" customHeight="1" x14ac:dyDescent="0.25">
      <c r="A388" s="83"/>
      <c r="B388" s="83"/>
      <c r="C388" s="85"/>
      <c r="D388" s="175"/>
      <c r="E388" s="149"/>
      <c r="F388" s="176"/>
      <c r="G388" s="149"/>
      <c r="H388" s="149"/>
      <c r="I388" s="149"/>
      <c r="J388" s="148"/>
      <c r="K388" s="148"/>
      <c r="L388" s="148"/>
      <c r="M388" s="148"/>
      <c r="N388" s="148"/>
      <c r="O388" s="148"/>
      <c r="P388" s="148"/>
      <c r="Q388" s="149"/>
      <c r="R388" s="149"/>
      <c r="S388" s="150"/>
      <c r="T388" s="149"/>
      <c r="U388" s="87"/>
    </row>
    <row r="389" spans="1:21" ht="21" customHeight="1" x14ac:dyDescent="0.25">
      <c r="A389" s="83"/>
      <c r="B389" s="83"/>
      <c r="C389" s="85"/>
      <c r="D389" s="175"/>
      <c r="E389" s="149"/>
      <c r="F389" s="176"/>
      <c r="G389" s="149"/>
      <c r="H389" s="149"/>
      <c r="I389" s="149"/>
      <c r="J389" s="148"/>
      <c r="K389" s="148"/>
      <c r="L389" s="148"/>
      <c r="M389" s="148"/>
      <c r="N389" s="148"/>
      <c r="O389" s="148"/>
      <c r="P389" s="148"/>
      <c r="Q389" s="149"/>
      <c r="R389" s="149"/>
      <c r="S389" s="150"/>
      <c r="T389" s="149"/>
      <c r="U389" s="87"/>
    </row>
    <row r="390" spans="1:21" ht="21" customHeight="1" x14ac:dyDescent="0.25">
      <c r="A390" s="83"/>
      <c r="B390" s="83"/>
      <c r="C390" s="85"/>
      <c r="D390" s="175"/>
      <c r="E390" s="149"/>
      <c r="F390" s="176"/>
      <c r="G390" s="149"/>
      <c r="H390" s="149"/>
      <c r="I390" s="149"/>
      <c r="J390" s="148"/>
      <c r="K390" s="148"/>
      <c r="L390" s="148"/>
      <c r="M390" s="148"/>
      <c r="N390" s="148"/>
      <c r="O390" s="148"/>
      <c r="P390" s="148"/>
      <c r="Q390" s="149"/>
      <c r="R390" s="149"/>
      <c r="S390" s="150"/>
      <c r="T390" s="149"/>
      <c r="U390" s="87"/>
    </row>
    <row r="391" spans="1:21" ht="21" customHeight="1" x14ac:dyDescent="0.25">
      <c r="A391" s="83"/>
      <c r="B391" s="83"/>
      <c r="C391" s="85"/>
      <c r="D391" s="175"/>
      <c r="E391" s="149"/>
      <c r="F391" s="176"/>
      <c r="G391" s="149"/>
      <c r="H391" s="149"/>
      <c r="I391" s="149"/>
      <c r="J391" s="148"/>
      <c r="K391" s="148"/>
      <c r="L391" s="148"/>
      <c r="M391" s="148"/>
      <c r="N391" s="148"/>
      <c r="O391" s="148"/>
      <c r="P391" s="148"/>
      <c r="Q391" s="149"/>
      <c r="R391" s="149"/>
      <c r="S391" s="150"/>
      <c r="T391" s="149"/>
      <c r="U391" s="87"/>
    </row>
    <row r="392" spans="1:21" ht="21" customHeight="1" x14ac:dyDescent="0.25">
      <c r="A392" s="83"/>
      <c r="B392" s="83"/>
      <c r="C392" s="85"/>
      <c r="D392" s="175"/>
      <c r="E392" s="149"/>
      <c r="F392" s="176"/>
      <c r="G392" s="149"/>
      <c r="H392" s="149"/>
      <c r="I392" s="149"/>
      <c r="J392" s="148"/>
      <c r="K392" s="148"/>
      <c r="L392" s="148"/>
      <c r="M392" s="148"/>
      <c r="N392" s="148"/>
      <c r="O392" s="148"/>
      <c r="P392" s="148"/>
      <c r="Q392" s="149"/>
      <c r="R392" s="149"/>
      <c r="S392" s="150"/>
      <c r="T392" s="149"/>
      <c r="U392" s="87"/>
    </row>
    <row r="393" spans="1:21" ht="21" customHeight="1" x14ac:dyDescent="0.25">
      <c r="A393" s="83"/>
      <c r="B393" s="83"/>
      <c r="C393" s="85"/>
      <c r="D393" s="175"/>
      <c r="E393" s="149"/>
      <c r="F393" s="176"/>
      <c r="G393" s="149"/>
      <c r="H393" s="149"/>
      <c r="I393" s="149"/>
      <c r="J393" s="148"/>
      <c r="K393" s="148"/>
      <c r="L393" s="148"/>
      <c r="M393" s="148"/>
      <c r="N393" s="148"/>
      <c r="O393" s="148"/>
      <c r="P393" s="148"/>
      <c r="Q393" s="149"/>
      <c r="R393" s="149"/>
      <c r="S393" s="150"/>
      <c r="T393" s="149"/>
      <c r="U393" s="87"/>
    </row>
    <row r="394" spans="1:21" ht="21" customHeight="1" x14ac:dyDescent="0.25">
      <c r="A394" s="83"/>
      <c r="B394" s="83"/>
      <c r="C394" s="85"/>
      <c r="D394" s="175"/>
      <c r="E394" s="149"/>
      <c r="F394" s="176"/>
      <c r="G394" s="149"/>
      <c r="H394" s="149"/>
      <c r="I394" s="149"/>
      <c r="J394" s="148"/>
      <c r="K394" s="148"/>
      <c r="L394" s="148"/>
      <c r="M394" s="148"/>
      <c r="N394" s="148"/>
      <c r="O394" s="148"/>
      <c r="P394" s="148"/>
      <c r="Q394" s="149"/>
      <c r="R394" s="149"/>
      <c r="S394" s="150"/>
      <c r="T394" s="149"/>
      <c r="U394" s="87"/>
    </row>
    <row r="395" spans="1:21" ht="21" customHeight="1" x14ac:dyDescent="0.25">
      <c r="A395" s="83"/>
      <c r="B395" s="83"/>
      <c r="C395" s="85"/>
      <c r="D395" s="175"/>
      <c r="E395" s="149"/>
      <c r="F395" s="176"/>
      <c r="G395" s="149"/>
      <c r="H395" s="149"/>
      <c r="I395" s="149"/>
      <c r="J395" s="148"/>
      <c r="K395" s="148"/>
      <c r="L395" s="148"/>
      <c r="M395" s="148"/>
      <c r="N395" s="148"/>
      <c r="O395" s="148"/>
      <c r="P395" s="148"/>
      <c r="Q395" s="149"/>
      <c r="R395" s="149"/>
      <c r="S395" s="150"/>
      <c r="T395" s="149"/>
      <c r="U395" s="87"/>
    </row>
    <row r="396" spans="1:21" ht="21" customHeight="1" x14ac:dyDescent="0.25">
      <c r="A396" s="83"/>
      <c r="B396" s="83"/>
      <c r="C396" s="85"/>
      <c r="D396" s="175"/>
      <c r="E396" s="149"/>
      <c r="F396" s="176"/>
      <c r="G396" s="149"/>
      <c r="H396" s="149"/>
      <c r="I396" s="149"/>
      <c r="J396" s="148"/>
      <c r="K396" s="148"/>
      <c r="L396" s="148"/>
      <c r="M396" s="148"/>
      <c r="N396" s="148"/>
      <c r="O396" s="148"/>
      <c r="P396" s="148"/>
      <c r="Q396" s="149"/>
      <c r="R396" s="149"/>
      <c r="S396" s="150"/>
      <c r="T396" s="149"/>
      <c r="U396" s="87"/>
    </row>
    <row r="397" spans="1:21" ht="21" customHeight="1" x14ac:dyDescent="0.25">
      <c r="A397" s="83"/>
      <c r="B397" s="83"/>
      <c r="C397" s="85"/>
      <c r="D397" s="175"/>
      <c r="E397" s="149"/>
      <c r="F397" s="176"/>
      <c r="G397" s="149"/>
      <c r="H397" s="149"/>
      <c r="I397" s="149"/>
      <c r="J397" s="148"/>
      <c r="K397" s="148"/>
      <c r="L397" s="148"/>
      <c r="M397" s="148"/>
      <c r="N397" s="148"/>
      <c r="O397" s="148"/>
      <c r="P397" s="148"/>
      <c r="Q397" s="149"/>
      <c r="R397" s="149"/>
      <c r="S397" s="150"/>
      <c r="T397" s="149"/>
      <c r="U397" s="87"/>
    </row>
    <row r="398" spans="1:21" ht="21" customHeight="1" x14ac:dyDescent="0.25">
      <c r="A398" s="83"/>
      <c r="B398" s="83"/>
      <c r="C398" s="85"/>
      <c r="D398" s="175"/>
      <c r="E398" s="149"/>
      <c r="F398" s="176"/>
      <c r="G398" s="149"/>
      <c r="H398" s="149"/>
      <c r="I398" s="149"/>
      <c r="J398" s="148"/>
      <c r="K398" s="148"/>
      <c r="L398" s="148"/>
      <c r="M398" s="148"/>
      <c r="N398" s="148"/>
      <c r="O398" s="148"/>
      <c r="P398" s="148"/>
      <c r="Q398" s="149"/>
      <c r="R398" s="149"/>
      <c r="S398" s="150"/>
      <c r="T398" s="149"/>
      <c r="U398" s="87"/>
    </row>
    <row r="399" spans="1:21" ht="21" customHeight="1" x14ac:dyDescent="0.25">
      <c r="A399" s="83"/>
      <c r="B399" s="83"/>
      <c r="C399" s="85"/>
      <c r="D399" s="175"/>
      <c r="E399" s="149"/>
      <c r="F399" s="176"/>
      <c r="G399" s="149"/>
      <c r="H399" s="149"/>
      <c r="I399" s="149"/>
      <c r="J399" s="148"/>
      <c r="K399" s="148"/>
      <c r="L399" s="148"/>
      <c r="M399" s="148"/>
      <c r="N399" s="148"/>
      <c r="O399" s="148"/>
      <c r="P399" s="148"/>
      <c r="Q399" s="149"/>
      <c r="R399" s="149"/>
      <c r="S399" s="150"/>
      <c r="T399" s="149"/>
      <c r="U399" s="87"/>
    </row>
    <row r="400" spans="1:21" ht="21" customHeight="1" x14ac:dyDescent="0.25">
      <c r="A400" s="83"/>
      <c r="B400" s="83"/>
      <c r="C400" s="85"/>
      <c r="D400" s="175"/>
      <c r="E400" s="149"/>
      <c r="F400" s="176"/>
      <c r="G400" s="149"/>
      <c r="H400" s="149"/>
      <c r="I400" s="149"/>
      <c r="J400" s="148"/>
      <c r="K400" s="148"/>
      <c r="L400" s="148"/>
      <c r="M400" s="148"/>
      <c r="N400" s="148"/>
      <c r="O400" s="148"/>
      <c r="P400" s="148"/>
      <c r="Q400" s="149"/>
      <c r="R400" s="149"/>
      <c r="S400" s="150"/>
      <c r="T400" s="149"/>
      <c r="U400" s="87"/>
    </row>
    <row r="401" spans="1:21" ht="21" customHeight="1" x14ac:dyDescent="0.25">
      <c r="A401" s="83"/>
      <c r="B401" s="83"/>
      <c r="C401" s="85"/>
      <c r="D401" s="175"/>
      <c r="E401" s="149"/>
      <c r="F401" s="176"/>
      <c r="G401" s="149"/>
      <c r="H401" s="149"/>
      <c r="I401" s="149"/>
      <c r="J401" s="148"/>
      <c r="K401" s="148"/>
      <c r="L401" s="148"/>
      <c r="M401" s="148"/>
      <c r="N401" s="148"/>
      <c r="O401" s="148"/>
      <c r="P401" s="148"/>
      <c r="Q401" s="149"/>
      <c r="R401" s="149"/>
      <c r="S401" s="150"/>
      <c r="T401" s="149"/>
      <c r="U401" s="87"/>
    </row>
    <row r="402" spans="1:21" ht="21" customHeight="1" x14ac:dyDescent="0.25">
      <c r="A402" s="83"/>
      <c r="B402" s="83"/>
      <c r="C402" s="85"/>
      <c r="D402" s="175"/>
      <c r="E402" s="149"/>
      <c r="F402" s="176"/>
      <c r="G402" s="149"/>
      <c r="H402" s="149"/>
      <c r="I402" s="149"/>
      <c r="J402" s="148"/>
      <c r="K402" s="148"/>
      <c r="L402" s="148"/>
      <c r="M402" s="148"/>
      <c r="N402" s="148"/>
      <c r="O402" s="148"/>
      <c r="P402" s="148"/>
      <c r="Q402" s="149"/>
      <c r="R402" s="149"/>
      <c r="S402" s="150"/>
      <c r="T402" s="149"/>
      <c r="U402" s="87"/>
    </row>
    <row r="403" spans="1:21" ht="21" customHeight="1" x14ac:dyDescent="0.25">
      <c r="A403" s="83"/>
      <c r="B403" s="83"/>
      <c r="C403" s="85"/>
      <c r="D403" s="175"/>
      <c r="E403" s="149"/>
      <c r="F403" s="176"/>
      <c r="G403" s="149"/>
      <c r="H403" s="149"/>
      <c r="I403" s="149"/>
      <c r="J403" s="148"/>
      <c r="K403" s="148"/>
      <c r="L403" s="148"/>
      <c r="M403" s="148"/>
      <c r="N403" s="148"/>
      <c r="O403" s="148"/>
      <c r="P403" s="148"/>
      <c r="Q403" s="149"/>
      <c r="R403" s="149"/>
      <c r="S403" s="150"/>
      <c r="T403" s="149"/>
      <c r="U403" s="87"/>
    </row>
    <row r="404" spans="1:21" ht="21" customHeight="1" x14ac:dyDescent="0.25">
      <c r="A404" s="83"/>
      <c r="B404" s="83"/>
      <c r="C404" s="85"/>
      <c r="D404" s="175"/>
      <c r="E404" s="149"/>
      <c r="F404" s="176"/>
      <c r="G404" s="149"/>
      <c r="H404" s="149"/>
      <c r="I404" s="149"/>
      <c r="J404" s="148"/>
      <c r="K404" s="148"/>
      <c r="L404" s="148"/>
      <c r="M404" s="148"/>
      <c r="N404" s="148"/>
      <c r="O404" s="148"/>
      <c r="P404" s="148"/>
      <c r="Q404" s="149"/>
      <c r="R404" s="149"/>
      <c r="S404" s="150"/>
      <c r="T404" s="149"/>
      <c r="U404" s="87"/>
    </row>
    <row r="405" spans="1:21" ht="21" customHeight="1" x14ac:dyDescent="0.25">
      <c r="A405" s="83"/>
      <c r="B405" s="83"/>
      <c r="C405" s="85"/>
      <c r="D405" s="175"/>
      <c r="E405" s="149"/>
      <c r="F405" s="176"/>
      <c r="G405" s="149"/>
      <c r="H405" s="149"/>
      <c r="I405" s="149"/>
      <c r="J405" s="148"/>
      <c r="K405" s="148"/>
      <c r="L405" s="148"/>
      <c r="M405" s="148"/>
      <c r="N405" s="148"/>
      <c r="O405" s="148"/>
      <c r="P405" s="148"/>
      <c r="Q405" s="149"/>
      <c r="R405" s="149"/>
      <c r="S405" s="150"/>
      <c r="T405" s="149"/>
      <c r="U405" s="87"/>
    </row>
    <row r="406" spans="1:21" ht="21" customHeight="1" x14ac:dyDescent="0.25">
      <c r="A406" s="83"/>
      <c r="B406" s="83"/>
      <c r="C406" s="85"/>
      <c r="D406" s="175"/>
      <c r="E406" s="149"/>
      <c r="F406" s="176"/>
      <c r="G406" s="149"/>
      <c r="H406" s="149"/>
      <c r="I406" s="149"/>
      <c r="J406" s="148"/>
      <c r="K406" s="148"/>
      <c r="L406" s="148"/>
      <c r="M406" s="148"/>
      <c r="N406" s="148"/>
      <c r="O406" s="148"/>
      <c r="P406" s="148"/>
      <c r="Q406" s="149"/>
      <c r="R406" s="149"/>
      <c r="S406" s="150"/>
      <c r="T406" s="149"/>
      <c r="U406" s="87"/>
    </row>
    <row r="407" spans="1:21" ht="21" customHeight="1" x14ac:dyDescent="0.25">
      <c r="A407" s="83"/>
      <c r="B407" s="83"/>
      <c r="C407" s="85"/>
      <c r="D407" s="175"/>
      <c r="E407" s="149"/>
      <c r="F407" s="176"/>
      <c r="G407" s="149"/>
      <c r="H407" s="149"/>
      <c r="I407" s="149"/>
      <c r="J407" s="148"/>
      <c r="K407" s="148"/>
      <c r="L407" s="148"/>
      <c r="M407" s="148"/>
      <c r="N407" s="148"/>
      <c r="O407" s="148"/>
      <c r="P407" s="148"/>
      <c r="Q407" s="149"/>
      <c r="R407" s="149"/>
      <c r="S407" s="150"/>
      <c r="T407" s="149"/>
      <c r="U407" s="87"/>
    </row>
    <row r="408" spans="1:21" ht="21" customHeight="1" x14ac:dyDescent="0.25">
      <c r="A408" s="83"/>
      <c r="B408" s="83"/>
      <c r="C408" s="85"/>
      <c r="D408" s="175"/>
      <c r="E408" s="149"/>
      <c r="F408" s="176"/>
      <c r="G408" s="149"/>
      <c r="H408" s="149"/>
      <c r="I408" s="149"/>
      <c r="J408" s="148"/>
      <c r="K408" s="148"/>
      <c r="L408" s="148"/>
      <c r="M408" s="148"/>
      <c r="N408" s="148"/>
      <c r="O408" s="148"/>
      <c r="P408" s="148"/>
      <c r="Q408" s="149"/>
      <c r="R408" s="149"/>
      <c r="S408" s="150"/>
      <c r="T408" s="149"/>
      <c r="U408" s="87"/>
    </row>
    <row r="409" spans="1:21" ht="21" customHeight="1" x14ac:dyDescent="0.25">
      <c r="A409" s="83"/>
      <c r="B409" s="83"/>
      <c r="C409" s="85"/>
      <c r="D409" s="175"/>
      <c r="E409" s="149"/>
      <c r="F409" s="176"/>
      <c r="G409" s="149"/>
      <c r="H409" s="149"/>
      <c r="I409" s="149"/>
      <c r="J409" s="148"/>
      <c r="K409" s="148"/>
      <c r="L409" s="148"/>
      <c r="M409" s="148"/>
      <c r="N409" s="148"/>
      <c r="O409" s="148"/>
      <c r="P409" s="148"/>
      <c r="Q409" s="149"/>
      <c r="R409" s="149"/>
      <c r="S409" s="150"/>
      <c r="T409" s="149"/>
      <c r="U409" s="87"/>
    </row>
    <row r="410" spans="1:21" ht="21" customHeight="1" x14ac:dyDescent="0.25">
      <c r="A410" s="83"/>
      <c r="B410" s="83"/>
      <c r="C410" s="85"/>
      <c r="D410" s="175"/>
      <c r="E410" s="149"/>
      <c r="F410" s="176"/>
      <c r="G410" s="149"/>
      <c r="H410" s="149"/>
      <c r="I410" s="149"/>
      <c r="J410" s="148"/>
      <c r="K410" s="148"/>
      <c r="L410" s="148"/>
      <c r="M410" s="148"/>
      <c r="N410" s="148"/>
      <c r="O410" s="148"/>
      <c r="P410" s="148"/>
      <c r="Q410" s="149"/>
      <c r="R410" s="149"/>
      <c r="S410" s="150"/>
      <c r="T410" s="149"/>
      <c r="U410" s="87"/>
    </row>
    <row r="411" spans="1:21" ht="21" customHeight="1" x14ac:dyDescent="0.25">
      <c r="A411" s="83"/>
      <c r="B411" s="83"/>
      <c r="C411" s="85"/>
      <c r="D411" s="175"/>
      <c r="E411" s="149"/>
      <c r="F411" s="176"/>
      <c r="G411" s="149"/>
      <c r="H411" s="149"/>
      <c r="I411" s="149"/>
      <c r="J411" s="148"/>
      <c r="K411" s="148"/>
      <c r="L411" s="148"/>
      <c r="M411" s="148"/>
      <c r="N411" s="148"/>
      <c r="O411" s="148"/>
      <c r="P411" s="148"/>
      <c r="Q411" s="149"/>
      <c r="R411" s="149"/>
      <c r="S411" s="150"/>
      <c r="T411" s="149"/>
      <c r="U411" s="87"/>
    </row>
    <row r="412" spans="1:21" ht="21" customHeight="1" x14ac:dyDescent="0.25">
      <c r="A412" s="83"/>
      <c r="B412" s="83"/>
      <c r="C412" s="85"/>
      <c r="D412" s="175"/>
      <c r="E412" s="149"/>
      <c r="F412" s="176"/>
      <c r="G412" s="149"/>
      <c r="H412" s="149"/>
      <c r="I412" s="149"/>
      <c r="J412" s="148"/>
      <c r="K412" s="148"/>
      <c r="L412" s="148"/>
      <c r="M412" s="148"/>
      <c r="N412" s="148"/>
      <c r="O412" s="148"/>
      <c r="P412" s="148"/>
      <c r="Q412" s="149"/>
      <c r="R412" s="149"/>
      <c r="S412" s="150"/>
      <c r="T412" s="149"/>
      <c r="U412" s="87"/>
    </row>
    <row r="413" spans="1:21" ht="21" customHeight="1" x14ac:dyDescent="0.25">
      <c r="A413" s="83"/>
      <c r="B413" s="83"/>
      <c r="C413" s="85"/>
      <c r="D413" s="175"/>
      <c r="E413" s="149"/>
      <c r="F413" s="176"/>
      <c r="G413" s="149"/>
      <c r="H413" s="149"/>
      <c r="I413" s="149"/>
      <c r="J413" s="148"/>
      <c r="K413" s="148"/>
      <c r="L413" s="148"/>
      <c r="M413" s="148"/>
      <c r="N413" s="148"/>
      <c r="O413" s="148"/>
      <c r="P413" s="148"/>
      <c r="Q413" s="149"/>
      <c r="R413" s="149"/>
      <c r="S413" s="150"/>
      <c r="T413" s="149"/>
      <c r="U413" s="87"/>
    </row>
    <row r="414" spans="1:21" ht="21" customHeight="1" x14ac:dyDescent="0.25">
      <c r="A414" s="83"/>
      <c r="B414" s="83"/>
      <c r="C414" s="85"/>
      <c r="D414" s="175"/>
      <c r="E414" s="149"/>
      <c r="F414" s="176"/>
      <c r="G414" s="149"/>
      <c r="H414" s="149"/>
      <c r="I414" s="149"/>
      <c r="J414" s="148"/>
      <c r="K414" s="148"/>
      <c r="L414" s="148"/>
      <c r="M414" s="148"/>
      <c r="N414" s="148"/>
      <c r="O414" s="148"/>
      <c r="P414" s="148"/>
      <c r="Q414" s="149"/>
      <c r="R414" s="149"/>
      <c r="S414" s="150"/>
      <c r="T414" s="149"/>
      <c r="U414" s="87"/>
    </row>
    <row r="415" spans="1:21" ht="21" customHeight="1" x14ac:dyDescent="0.25">
      <c r="A415" s="83"/>
      <c r="B415" s="83"/>
      <c r="C415" s="85"/>
      <c r="D415" s="175"/>
      <c r="E415" s="149"/>
      <c r="F415" s="176"/>
      <c r="G415" s="149"/>
      <c r="H415" s="149"/>
      <c r="I415" s="149"/>
      <c r="J415" s="148"/>
      <c r="K415" s="148"/>
      <c r="L415" s="148"/>
      <c r="M415" s="148"/>
      <c r="N415" s="148"/>
      <c r="O415" s="148"/>
      <c r="P415" s="148"/>
      <c r="Q415" s="149"/>
      <c r="R415" s="149"/>
      <c r="S415" s="150"/>
      <c r="T415" s="149"/>
      <c r="U415" s="87"/>
    </row>
    <row r="416" spans="1:21" ht="21" customHeight="1" x14ac:dyDescent="0.25">
      <c r="A416" s="83"/>
      <c r="B416" s="83"/>
      <c r="C416" s="85"/>
      <c r="D416" s="175"/>
      <c r="E416" s="149"/>
      <c r="F416" s="176"/>
      <c r="G416" s="149"/>
      <c r="H416" s="149"/>
      <c r="I416" s="149"/>
      <c r="J416" s="148"/>
      <c r="K416" s="148"/>
      <c r="L416" s="148"/>
      <c r="M416" s="148"/>
      <c r="N416" s="148"/>
      <c r="O416" s="148"/>
      <c r="P416" s="148"/>
      <c r="Q416" s="149"/>
      <c r="R416" s="149"/>
      <c r="S416" s="150"/>
      <c r="T416" s="149"/>
      <c r="U416" s="87"/>
    </row>
    <row r="417" spans="1:21" ht="21" customHeight="1" x14ac:dyDescent="0.25">
      <c r="A417" s="83"/>
      <c r="B417" s="83"/>
      <c r="C417" s="85"/>
      <c r="D417" s="175"/>
      <c r="E417" s="149"/>
      <c r="F417" s="176"/>
      <c r="G417" s="149"/>
      <c r="H417" s="149"/>
      <c r="I417" s="149"/>
      <c r="J417" s="148"/>
      <c r="K417" s="148"/>
      <c r="L417" s="148"/>
      <c r="M417" s="148"/>
      <c r="N417" s="148"/>
      <c r="O417" s="148"/>
      <c r="P417" s="148"/>
      <c r="Q417" s="149"/>
      <c r="R417" s="149"/>
      <c r="S417" s="150"/>
      <c r="T417" s="149"/>
      <c r="U417" s="87"/>
    </row>
    <row r="418" spans="1:21" ht="21" customHeight="1" x14ac:dyDescent="0.25">
      <c r="A418" s="83"/>
      <c r="B418" s="83"/>
      <c r="C418" s="85"/>
      <c r="D418" s="175"/>
      <c r="E418" s="149"/>
      <c r="F418" s="176"/>
      <c r="G418" s="149"/>
      <c r="H418" s="149"/>
      <c r="I418" s="149"/>
      <c r="J418" s="148"/>
      <c r="K418" s="148"/>
      <c r="L418" s="148"/>
      <c r="M418" s="148"/>
      <c r="N418" s="148"/>
      <c r="O418" s="148"/>
      <c r="P418" s="148"/>
      <c r="Q418" s="149"/>
      <c r="R418" s="149"/>
      <c r="S418" s="150"/>
      <c r="T418" s="149"/>
      <c r="U418" s="87"/>
    </row>
    <row r="419" spans="1:21" ht="21" customHeight="1" x14ac:dyDescent="0.25">
      <c r="A419" s="83"/>
      <c r="B419" s="83"/>
      <c r="C419" s="85"/>
      <c r="D419" s="175"/>
      <c r="E419" s="149"/>
      <c r="F419" s="176"/>
      <c r="G419" s="149"/>
      <c r="H419" s="149"/>
      <c r="I419" s="149"/>
      <c r="J419" s="148"/>
      <c r="K419" s="148"/>
      <c r="L419" s="148"/>
      <c r="M419" s="148"/>
      <c r="N419" s="148"/>
      <c r="O419" s="148"/>
      <c r="P419" s="148"/>
      <c r="Q419" s="149"/>
      <c r="R419" s="149"/>
      <c r="S419" s="150"/>
      <c r="T419" s="149"/>
      <c r="U419" s="87"/>
    </row>
    <row r="420" spans="1:21" ht="21" customHeight="1" x14ac:dyDescent="0.25">
      <c r="A420" s="83"/>
      <c r="B420" s="83"/>
      <c r="C420" s="85"/>
      <c r="D420" s="175"/>
      <c r="E420" s="149"/>
      <c r="F420" s="176"/>
      <c r="G420" s="149"/>
      <c r="H420" s="149"/>
      <c r="I420" s="149"/>
      <c r="J420" s="148"/>
      <c r="K420" s="148"/>
      <c r="L420" s="148"/>
      <c r="M420" s="148"/>
      <c r="N420" s="148"/>
      <c r="O420" s="148"/>
      <c r="P420" s="148"/>
      <c r="Q420" s="149"/>
      <c r="R420" s="149"/>
      <c r="S420" s="150"/>
      <c r="T420" s="149"/>
      <c r="U420" s="87"/>
    </row>
    <row r="421" spans="1:21" ht="21" customHeight="1" x14ac:dyDescent="0.25">
      <c r="A421" s="83"/>
      <c r="B421" s="83"/>
      <c r="C421" s="85"/>
      <c r="D421" s="175"/>
      <c r="E421" s="149"/>
      <c r="F421" s="176"/>
      <c r="G421" s="149"/>
      <c r="H421" s="149"/>
      <c r="I421" s="149"/>
      <c r="J421" s="148"/>
      <c r="K421" s="148"/>
      <c r="L421" s="148"/>
      <c r="M421" s="148"/>
      <c r="N421" s="148"/>
      <c r="O421" s="148"/>
      <c r="P421" s="148"/>
      <c r="Q421" s="149"/>
      <c r="R421" s="149"/>
      <c r="S421" s="150"/>
      <c r="T421" s="149"/>
      <c r="U421" s="87"/>
    </row>
    <row r="422" spans="1:21" ht="21" customHeight="1" x14ac:dyDescent="0.25">
      <c r="A422" s="83"/>
      <c r="B422" s="83"/>
      <c r="C422" s="85"/>
      <c r="D422" s="175"/>
      <c r="E422" s="149"/>
      <c r="F422" s="176"/>
      <c r="G422" s="149"/>
      <c r="H422" s="149"/>
      <c r="I422" s="149"/>
      <c r="J422" s="148"/>
      <c r="K422" s="148"/>
      <c r="L422" s="148"/>
      <c r="M422" s="148"/>
      <c r="N422" s="148"/>
      <c r="O422" s="148"/>
      <c r="P422" s="148"/>
      <c r="Q422" s="149"/>
      <c r="R422" s="149"/>
      <c r="S422" s="150"/>
      <c r="T422" s="149"/>
      <c r="U422" s="87"/>
    </row>
    <row r="423" spans="1:21" ht="21" customHeight="1" x14ac:dyDescent="0.25">
      <c r="A423" s="83"/>
      <c r="B423" s="83"/>
      <c r="C423" s="85"/>
      <c r="D423" s="175"/>
      <c r="E423" s="149"/>
      <c r="F423" s="176"/>
      <c r="G423" s="149"/>
      <c r="H423" s="149"/>
      <c r="I423" s="149"/>
      <c r="J423" s="148"/>
      <c r="K423" s="148"/>
      <c r="L423" s="148"/>
      <c r="M423" s="148"/>
      <c r="N423" s="148"/>
      <c r="O423" s="148"/>
      <c r="P423" s="148"/>
      <c r="Q423" s="149"/>
      <c r="R423" s="149"/>
      <c r="S423" s="150"/>
      <c r="T423" s="149"/>
      <c r="U423" s="87"/>
    </row>
    <row r="424" spans="1:21" ht="21" customHeight="1" x14ac:dyDescent="0.25">
      <c r="A424" s="83"/>
      <c r="B424" s="83"/>
      <c r="C424" s="85"/>
      <c r="D424" s="175"/>
      <c r="E424" s="149"/>
      <c r="F424" s="176"/>
      <c r="G424" s="149"/>
      <c r="H424" s="149"/>
      <c r="I424" s="149"/>
      <c r="J424" s="148"/>
      <c r="K424" s="148"/>
      <c r="L424" s="148"/>
      <c r="M424" s="148"/>
      <c r="N424" s="148"/>
      <c r="O424" s="148"/>
      <c r="P424" s="148"/>
      <c r="Q424" s="149"/>
      <c r="R424" s="149"/>
      <c r="S424" s="150"/>
      <c r="T424" s="149"/>
      <c r="U424" s="87"/>
    </row>
    <row r="425" spans="1:21" ht="21" customHeight="1" x14ac:dyDescent="0.25">
      <c r="A425" s="83"/>
      <c r="B425" s="83"/>
      <c r="C425" s="85"/>
      <c r="D425" s="175"/>
      <c r="E425" s="149"/>
      <c r="F425" s="176"/>
      <c r="G425" s="149"/>
      <c r="H425" s="149"/>
      <c r="I425" s="149"/>
      <c r="J425" s="148"/>
      <c r="K425" s="148"/>
      <c r="L425" s="148"/>
      <c r="M425" s="148"/>
      <c r="N425" s="148"/>
      <c r="O425" s="148"/>
      <c r="P425" s="148"/>
      <c r="Q425" s="149"/>
      <c r="R425" s="149"/>
      <c r="S425" s="150"/>
      <c r="T425" s="149"/>
      <c r="U425" s="87"/>
    </row>
    <row r="426" spans="1:21" ht="21" customHeight="1" x14ac:dyDescent="0.25">
      <c r="A426" s="83"/>
      <c r="B426" s="83"/>
      <c r="C426" s="85"/>
      <c r="D426" s="175"/>
      <c r="E426" s="149"/>
      <c r="F426" s="176"/>
      <c r="G426" s="149"/>
      <c r="H426" s="149"/>
      <c r="I426" s="149"/>
      <c r="J426" s="148"/>
      <c r="K426" s="148"/>
      <c r="L426" s="148"/>
      <c r="M426" s="148"/>
      <c r="N426" s="148"/>
      <c r="O426" s="148"/>
      <c r="P426" s="148"/>
      <c r="Q426" s="149"/>
      <c r="R426" s="149"/>
      <c r="S426" s="150"/>
      <c r="T426" s="149"/>
      <c r="U426" s="87"/>
    </row>
    <row r="427" spans="1:21" ht="21" customHeight="1" x14ac:dyDescent="0.25">
      <c r="A427" s="83"/>
      <c r="B427" s="83"/>
      <c r="C427" s="85"/>
      <c r="D427" s="175"/>
      <c r="E427" s="149"/>
      <c r="F427" s="176"/>
      <c r="G427" s="149"/>
      <c r="H427" s="149"/>
      <c r="I427" s="149"/>
      <c r="J427" s="148"/>
      <c r="K427" s="148"/>
      <c r="L427" s="148"/>
      <c r="M427" s="148"/>
      <c r="N427" s="148"/>
      <c r="O427" s="148"/>
      <c r="P427" s="148"/>
      <c r="Q427" s="149"/>
      <c r="R427" s="149"/>
      <c r="S427" s="150"/>
      <c r="T427" s="149"/>
      <c r="U427" s="87"/>
    </row>
    <row r="428" spans="1:21" ht="21" customHeight="1" x14ac:dyDescent="0.25">
      <c r="A428" s="83"/>
      <c r="B428" s="83"/>
      <c r="C428" s="85"/>
      <c r="D428" s="175"/>
      <c r="E428" s="149"/>
      <c r="F428" s="176"/>
      <c r="G428" s="149"/>
      <c r="H428" s="149"/>
      <c r="I428" s="149"/>
      <c r="J428" s="148"/>
      <c r="K428" s="148"/>
      <c r="L428" s="148"/>
      <c r="M428" s="148"/>
      <c r="N428" s="148"/>
      <c r="O428" s="148"/>
      <c r="P428" s="148"/>
      <c r="Q428" s="149"/>
      <c r="R428" s="149"/>
      <c r="S428" s="150"/>
      <c r="T428" s="149"/>
      <c r="U428" s="87"/>
    </row>
    <row r="429" spans="1:21" ht="21" customHeight="1" x14ac:dyDescent="0.25">
      <c r="A429" s="83"/>
      <c r="B429" s="83"/>
      <c r="C429" s="85"/>
      <c r="D429" s="175"/>
      <c r="E429" s="149"/>
      <c r="F429" s="176"/>
      <c r="G429" s="149"/>
      <c r="H429" s="149"/>
      <c r="I429" s="149"/>
      <c r="J429" s="148"/>
      <c r="K429" s="148"/>
      <c r="L429" s="148"/>
      <c r="M429" s="148"/>
      <c r="N429" s="148"/>
      <c r="O429" s="148"/>
      <c r="P429" s="148"/>
      <c r="Q429" s="149"/>
      <c r="R429" s="149"/>
      <c r="S429" s="150"/>
      <c r="T429" s="149"/>
      <c r="U429" s="87"/>
    </row>
    <row r="430" spans="1:21" ht="21" customHeight="1" x14ac:dyDescent="0.25">
      <c r="A430" s="83"/>
      <c r="B430" s="83"/>
      <c r="C430" s="85"/>
      <c r="D430" s="175"/>
      <c r="E430" s="149"/>
      <c r="F430" s="176"/>
      <c r="G430" s="149"/>
      <c r="H430" s="149"/>
      <c r="I430" s="149"/>
      <c r="J430" s="148"/>
      <c r="K430" s="148"/>
      <c r="L430" s="148"/>
      <c r="M430" s="148"/>
      <c r="N430" s="148"/>
      <c r="O430" s="148"/>
      <c r="P430" s="148"/>
      <c r="Q430" s="149"/>
      <c r="R430" s="149"/>
      <c r="S430" s="150"/>
      <c r="T430" s="149"/>
      <c r="U430" s="87"/>
    </row>
    <row r="431" spans="1:21" ht="21" customHeight="1" x14ac:dyDescent="0.25">
      <c r="A431" s="83"/>
      <c r="B431" s="83"/>
      <c r="C431" s="85"/>
      <c r="D431" s="175"/>
      <c r="E431" s="149"/>
      <c r="F431" s="176"/>
      <c r="G431" s="149"/>
      <c r="H431" s="149"/>
      <c r="I431" s="149"/>
      <c r="J431" s="148"/>
      <c r="K431" s="148"/>
      <c r="L431" s="148"/>
      <c r="M431" s="148"/>
      <c r="N431" s="148"/>
      <c r="O431" s="148"/>
      <c r="P431" s="148"/>
      <c r="Q431" s="149"/>
      <c r="R431" s="149"/>
      <c r="S431" s="150"/>
      <c r="T431" s="149"/>
      <c r="U431" s="87"/>
    </row>
    <row r="432" spans="1:21" ht="21" customHeight="1" x14ac:dyDescent="0.25">
      <c r="A432" s="83"/>
      <c r="B432" s="83"/>
      <c r="C432" s="85"/>
      <c r="D432" s="175"/>
      <c r="E432" s="149"/>
      <c r="F432" s="176"/>
      <c r="G432" s="149"/>
      <c r="H432" s="149"/>
      <c r="I432" s="149"/>
      <c r="J432" s="148"/>
      <c r="K432" s="148"/>
      <c r="L432" s="148"/>
      <c r="M432" s="148"/>
      <c r="N432" s="148"/>
      <c r="O432" s="148"/>
      <c r="P432" s="148"/>
      <c r="Q432" s="149"/>
      <c r="R432" s="149"/>
      <c r="S432" s="150"/>
      <c r="T432" s="149"/>
      <c r="U432" s="87"/>
    </row>
    <row r="433" spans="1:21" ht="21" customHeight="1" x14ac:dyDescent="0.25">
      <c r="A433" s="83"/>
      <c r="B433" s="83"/>
      <c r="C433" s="85"/>
      <c r="D433" s="175"/>
      <c r="E433" s="149"/>
      <c r="F433" s="176"/>
      <c r="G433" s="149"/>
      <c r="H433" s="149"/>
      <c r="I433" s="149"/>
      <c r="J433" s="148"/>
      <c r="K433" s="148"/>
      <c r="L433" s="148"/>
      <c r="M433" s="148"/>
      <c r="N433" s="148"/>
      <c r="O433" s="148"/>
      <c r="P433" s="148"/>
      <c r="Q433" s="149"/>
      <c r="R433" s="149"/>
      <c r="S433" s="150"/>
      <c r="T433" s="149"/>
      <c r="U433" s="87"/>
    </row>
    <row r="434" spans="1:21" ht="21" customHeight="1" x14ac:dyDescent="0.25">
      <c r="A434" s="83"/>
      <c r="B434" s="83"/>
      <c r="C434" s="85"/>
      <c r="D434" s="175"/>
      <c r="E434" s="149"/>
      <c r="F434" s="176"/>
      <c r="G434" s="149"/>
      <c r="H434" s="149"/>
      <c r="I434" s="149"/>
      <c r="J434" s="148"/>
      <c r="K434" s="148"/>
      <c r="L434" s="148"/>
      <c r="M434" s="148"/>
      <c r="N434" s="148"/>
      <c r="O434" s="148"/>
      <c r="P434" s="148"/>
      <c r="Q434" s="149"/>
      <c r="R434" s="149"/>
      <c r="S434" s="150"/>
      <c r="T434" s="149"/>
      <c r="U434" s="87"/>
    </row>
    <row r="435" spans="1:21" ht="21" customHeight="1" x14ac:dyDescent="0.25">
      <c r="A435" s="83"/>
      <c r="B435" s="83"/>
      <c r="C435" s="85"/>
      <c r="D435" s="175"/>
      <c r="E435" s="149"/>
      <c r="F435" s="176"/>
      <c r="G435" s="149"/>
      <c r="H435" s="149"/>
      <c r="I435" s="149"/>
      <c r="J435" s="148"/>
      <c r="K435" s="148"/>
      <c r="L435" s="148"/>
      <c r="M435" s="148"/>
      <c r="N435" s="148"/>
      <c r="O435" s="148"/>
      <c r="P435" s="148"/>
      <c r="Q435" s="149"/>
      <c r="R435" s="149"/>
      <c r="S435" s="150"/>
      <c r="T435" s="149"/>
      <c r="U435" s="87"/>
    </row>
    <row r="436" spans="1:21" ht="21" customHeight="1" x14ac:dyDescent="0.25">
      <c r="A436" s="83"/>
      <c r="B436" s="83"/>
      <c r="C436" s="85"/>
      <c r="D436" s="175"/>
      <c r="E436" s="149"/>
      <c r="F436" s="176"/>
      <c r="G436" s="149"/>
      <c r="H436" s="149"/>
      <c r="I436" s="149"/>
      <c r="J436" s="148"/>
      <c r="K436" s="148"/>
      <c r="L436" s="148"/>
      <c r="M436" s="148"/>
      <c r="N436" s="148"/>
      <c r="O436" s="148"/>
      <c r="P436" s="148"/>
      <c r="Q436" s="149"/>
      <c r="R436" s="149"/>
      <c r="S436" s="150"/>
      <c r="T436" s="149"/>
      <c r="U436" s="87"/>
    </row>
    <row r="437" spans="1:21" ht="21" customHeight="1" x14ac:dyDescent="0.25">
      <c r="A437" s="83"/>
      <c r="B437" s="83"/>
      <c r="C437" s="85"/>
      <c r="D437" s="175"/>
      <c r="E437" s="149"/>
      <c r="F437" s="176"/>
      <c r="G437" s="149"/>
      <c r="H437" s="149"/>
      <c r="I437" s="149"/>
      <c r="J437" s="148"/>
      <c r="K437" s="148"/>
      <c r="L437" s="148"/>
      <c r="M437" s="148"/>
      <c r="N437" s="148"/>
      <c r="O437" s="148"/>
      <c r="P437" s="148"/>
      <c r="Q437" s="149"/>
      <c r="R437" s="149"/>
      <c r="S437" s="150"/>
      <c r="T437" s="149"/>
      <c r="U437" s="87"/>
    </row>
    <row r="438" spans="1:21" ht="21" customHeight="1" x14ac:dyDescent="0.25">
      <c r="A438" s="83"/>
      <c r="B438" s="83"/>
      <c r="C438" s="85"/>
      <c r="D438" s="175"/>
      <c r="E438" s="149"/>
      <c r="F438" s="176"/>
      <c r="G438" s="149"/>
      <c r="H438" s="149"/>
      <c r="I438" s="149"/>
      <c r="J438" s="148"/>
      <c r="K438" s="148"/>
      <c r="L438" s="148"/>
      <c r="M438" s="148"/>
      <c r="N438" s="148"/>
      <c r="O438" s="148"/>
      <c r="P438" s="148"/>
      <c r="Q438" s="149"/>
      <c r="R438" s="149"/>
      <c r="S438" s="150"/>
      <c r="T438" s="149"/>
      <c r="U438" s="87"/>
    </row>
    <row r="439" spans="1:21" ht="21" customHeight="1" x14ac:dyDescent="0.25">
      <c r="A439" s="83"/>
      <c r="B439" s="83"/>
      <c r="C439" s="85"/>
      <c r="D439" s="175"/>
      <c r="E439" s="149"/>
      <c r="F439" s="176"/>
      <c r="G439" s="149"/>
      <c r="H439" s="149"/>
      <c r="I439" s="149"/>
      <c r="J439" s="148"/>
      <c r="K439" s="148"/>
      <c r="L439" s="148"/>
      <c r="M439" s="148"/>
      <c r="N439" s="148"/>
      <c r="O439" s="148"/>
      <c r="P439" s="148"/>
      <c r="Q439" s="149"/>
      <c r="R439" s="149"/>
      <c r="S439" s="150"/>
      <c r="T439" s="149"/>
      <c r="U439" s="87"/>
    </row>
    <row r="440" spans="1:21" ht="21" customHeight="1" x14ac:dyDescent="0.25">
      <c r="A440" s="83"/>
      <c r="B440" s="83"/>
      <c r="C440" s="85"/>
      <c r="D440" s="175"/>
      <c r="E440" s="149"/>
      <c r="F440" s="176"/>
      <c r="G440" s="149"/>
      <c r="H440" s="149"/>
      <c r="I440" s="149"/>
      <c r="J440" s="148"/>
      <c r="K440" s="148"/>
      <c r="L440" s="148"/>
      <c r="M440" s="148"/>
      <c r="N440" s="148"/>
      <c r="O440" s="148"/>
      <c r="P440" s="148"/>
      <c r="Q440" s="149"/>
      <c r="R440" s="149"/>
      <c r="S440" s="150"/>
      <c r="T440" s="149"/>
      <c r="U440" s="87"/>
    </row>
    <row r="441" spans="1:21" ht="21" customHeight="1" x14ac:dyDescent="0.25">
      <c r="A441" s="83"/>
      <c r="B441" s="83"/>
      <c r="C441" s="85"/>
      <c r="D441" s="175"/>
      <c r="E441" s="149"/>
      <c r="F441" s="176"/>
      <c r="G441" s="149"/>
      <c r="H441" s="149"/>
      <c r="I441" s="149"/>
      <c r="J441" s="148"/>
      <c r="K441" s="148"/>
      <c r="L441" s="148"/>
      <c r="M441" s="148"/>
      <c r="N441" s="148"/>
      <c r="O441" s="148"/>
      <c r="P441" s="148"/>
      <c r="Q441" s="149"/>
      <c r="R441" s="149"/>
      <c r="S441" s="150"/>
      <c r="T441" s="149"/>
      <c r="U441" s="87"/>
    </row>
    <row r="442" spans="1:21" ht="21" customHeight="1" x14ac:dyDescent="0.25">
      <c r="A442" s="83"/>
      <c r="B442" s="83"/>
      <c r="C442" s="85"/>
      <c r="D442" s="175"/>
      <c r="E442" s="149"/>
      <c r="F442" s="176"/>
      <c r="G442" s="149"/>
      <c r="H442" s="149"/>
      <c r="I442" s="149"/>
      <c r="J442" s="148"/>
      <c r="K442" s="148"/>
      <c r="L442" s="148"/>
      <c r="M442" s="148"/>
      <c r="N442" s="148"/>
      <c r="O442" s="148"/>
      <c r="P442" s="148"/>
      <c r="Q442" s="149"/>
      <c r="R442" s="149"/>
      <c r="S442" s="150"/>
      <c r="T442" s="149"/>
      <c r="U442" s="87"/>
    </row>
    <row r="443" spans="1:21" ht="21" customHeight="1" x14ac:dyDescent="0.25">
      <c r="A443" s="83"/>
      <c r="B443" s="83"/>
      <c r="C443" s="85"/>
      <c r="D443" s="175"/>
      <c r="E443" s="149"/>
      <c r="F443" s="176"/>
      <c r="G443" s="149"/>
      <c r="H443" s="149"/>
      <c r="I443" s="149"/>
      <c r="J443" s="148"/>
      <c r="K443" s="148"/>
      <c r="L443" s="148"/>
      <c r="M443" s="148"/>
      <c r="N443" s="148"/>
      <c r="O443" s="148"/>
      <c r="P443" s="148"/>
      <c r="Q443" s="149"/>
      <c r="R443" s="149"/>
      <c r="S443" s="150"/>
      <c r="T443" s="149"/>
      <c r="U443" s="87"/>
    </row>
    <row r="444" spans="1:21" ht="21" customHeight="1" x14ac:dyDescent="0.25">
      <c r="A444" s="83"/>
      <c r="B444" s="83"/>
      <c r="C444" s="85"/>
      <c r="D444" s="175"/>
      <c r="E444" s="149"/>
      <c r="F444" s="176"/>
      <c r="G444" s="149"/>
      <c r="H444" s="149"/>
      <c r="I444" s="149"/>
      <c r="J444" s="148"/>
      <c r="K444" s="148"/>
      <c r="L444" s="148"/>
      <c r="M444" s="148"/>
      <c r="N444" s="148"/>
      <c r="O444" s="148"/>
      <c r="P444" s="148"/>
      <c r="Q444" s="149"/>
      <c r="R444" s="149"/>
      <c r="S444" s="150"/>
      <c r="T444" s="149"/>
      <c r="U444" s="87"/>
    </row>
    <row r="445" spans="1:21" ht="21" customHeight="1" x14ac:dyDescent="0.25">
      <c r="A445" s="83"/>
      <c r="B445" s="83"/>
      <c r="C445" s="85"/>
      <c r="D445" s="175"/>
      <c r="E445" s="149"/>
      <c r="F445" s="176"/>
      <c r="G445" s="149"/>
      <c r="H445" s="149"/>
      <c r="I445" s="149"/>
      <c r="J445" s="148"/>
      <c r="K445" s="148"/>
      <c r="L445" s="148"/>
      <c r="M445" s="148"/>
      <c r="N445" s="148"/>
      <c r="O445" s="148"/>
      <c r="P445" s="148"/>
      <c r="Q445" s="149"/>
      <c r="R445" s="149"/>
      <c r="S445" s="150"/>
      <c r="T445" s="149"/>
      <c r="U445" s="87"/>
    </row>
    <row r="446" spans="1:21" ht="21" customHeight="1" x14ac:dyDescent="0.25">
      <c r="A446" s="83"/>
      <c r="B446" s="83"/>
      <c r="C446" s="85"/>
      <c r="D446" s="175"/>
      <c r="E446" s="149"/>
      <c r="F446" s="176"/>
      <c r="G446" s="149"/>
      <c r="H446" s="149"/>
      <c r="I446" s="149"/>
      <c r="J446" s="148"/>
      <c r="K446" s="148"/>
      <c r="L446" s="148"/>
      <c r="M446" s="148"/>
      <c r="N446" s="148"/>
      <c r="O446" s="148"/>
      <c r="P446" s="148"/>
      <c r="Q446" s="149"/>
      <c r="R446" s="149"/>
      <c r="S446" s="150"/>
      <c r="T446" s="149"/>
      <c r="U446" s="87"/>
    </row>
    <row r="447" spans="1:21" ht="21" customHeight="1" x14ac:dyDescent="0.25">
      <c r="A447" s="83"/>
      <c r="B447" s="83"/>
      <c r="C447" s="85"/>
      <c r="D447" s="175"/>
      <c r="E447" s="149"/>
      <c r="F447" s="176"/>
      <c r="G447" s="149"/>
      <c r="H447" s="149"/>
      <c r="I447" s="149"/>
      <c r="J447" s="148"/>
      <c r="K447" s="148"/>
      <c r="L447" s="148"/>
      <c r="M447" s="148"/>
      <c r="N447" s="148"/>
      <c r="O447" s="148"/>
      <c r="P447" s="148"/>
      <c r="Q447" s="149"/>
      <c r="R447" s="149"/>
      <c r="S447" s="150"/>
      <c r="T447" s="149"/>
      <c r="U447" s="87"/>
    </row>
    <row r="448" spans="1:21" ht="21" customHeight="1" x14ac:dyDescent="0.25">
      <c r="A448" s="83"/>
      <c r="B448" s="83"/>
      <c r="C448" s="85"/>
      <c r="D448" s="175"/>
      <c r="E448" s="149"/>
      <c r="F448" s="176"/>
      <c r="G448" s="149"/>
      <c r="H448" s="149"/>
      <c r="I448" s="149"/>
      <c r="J448" s="148"/>
      <c r="K448" s="148"/>
      <c r="L448" s="148"/>
      <c r="M448" s="148"/>
      <c r="N448" s="148"/>
      <c r="O448" s="148"/>
      <c r="P448" s="148"/>
      <c r="Q448" s="149"/>
      <c r="R448" s="149"/>
      <c r="S448" s="150"/>
      <c r="T448" s="149"/>
      <c r="U448" s="87"/>
    </row>
    <row r="449" spans="1:21" ht="21" customHeight="1" x14ac:dyDescent="0.25">
      <c r="A449" s="83"/>
      <c r="B449" s="83"/>
      <c r="C449" s="85"/>
      <c r="D449" s="175"/>
      <c r="E449" s="149"/>
      <c r="F449" s="176"/>
      <c r="G449" s="149"/>
      <c r="H449" s="149"/>
      <c r="I449" s="149"/>
      <c r="J449" s="148"/>
      <c r="K449" s="148"/>
      <c r="L449" s="148"/>
      <c r="M449" s="148"/>
      <c r="N449" s="148"/>
      <c r="O449" s="148"/>
      <c r="P449" s="148"/>
      <c r="Q449" s="149"/>
      <c r="R449" s="149"/>
      <c r="S449" s="150"/>
      <c r="T449" s="149"/>
      <c r="U449" s="87"/>
    </row>
    <row r="450" spans="1:21" ht="21" customHeight="1" x14ac:dyDescent="0.25">
      <c r="A450" s="83"/>
      <c r="B450" s="83"/>
      <c r="C450" s="85"/>
      <c r="D450" s="175"/>
      <c r="E450" s="149"/>
      <c r="F450" s="176"/>
      <c r="G450" s="149"/>
      <c r="H450" s="149"/>
      <c r="I450" s="149"/>
      <c r="J450" s="148"/>
      <c r="K450" s="148"/>
      <c r="L450" s="148"/>
      <c r="M450" s="148"/>
      <c r="N450" s="148"/>
      <c r="O450" s="148"/>
      <c r="P450" s="148"/>
      <c r="Q450" s="149"/>
      <c r="R450" s="149"/>
      <c r="S450" s="150"/>
      <c r="T450" s="149"/>
      <c r="U450" s="87"/>
    </row>
    <row r="451" spans="1:21" ht="21" customHeight="1" x14ac:dyDescent="0.25">
      <c r="A451" s="83"/>
      <c r="B451" s="83"/>
      <c r="C451" s="85"/>
      <c r="D451" s="175"/>
      <c r="E451" s="149"/>
      <c r="F451" s="176"/>
      <c r="G451" s="149"/>
      <c r="H451" s="149"/>
      <c r="I451" s="149"/>
      <c r="J451" s="148"/>
      <c r="K451" s="148"/>
      <c r="L451" s="148"/>
      <c r="M451" s="148"/>
      <c r="N451" s="148"/>
      <c r="O451" s="148"/>
      <c r="P451" s="148"/>
      <c r="Q451" s="149"/>
      <c r="R451" s="149"/>
      <c r="S451" s="150"/>
      <c r="T451" s="149"/>
      <c r="U451" s="87"/>
    </row>
    <row r="452" spans="1:21" ht="21" customHeight="1" x14ac:dyDescent="0.25">
      <c r="A452" s="83"/>
      <c r="B452" s="83"/>
      <c r="C452" s="85"/>
      <c r="D452" s="175"/>
      <c r="E452" s="149"/>
      <c r="F452" s="176"/>
      <c r="G452" s="149"/>
      <c r="H452" s="149"/>
      <c r="I452" s="149"/>
      <c r="J452" s="148"/>
      <c r="K452" s="148"/>
      <c r="L452" s="148"/>
      <c r="M452" s="148"/>
      <c r="N452" s="148"/>
      <c r="O452" s="148"/>
      <c r="P452" s="148"/>
      <c r="Q452" s="149"/>
      <c r="R452" s="149"/>
      <c r="S452" s="150"/>
      <c r="T452" s="149"/>
      <c r="U452" s="87"/>
    </row>
    <row r="453" spans="1:21" ht="21" customHeight="1" x14ac:dyDescent="0.25">
      <c r="A453" s="83"/>
      <c r="B453" s="83"/>
      <c r="C453" s="85"/>
      <c r="D453" s="175"/>
      <c r="E453" s="149"/>
      <c r="F453" s="176"/>
      <c r="G453" s="149"/>
      <c r="H453" s="149"/>
      <c r="I453" s="149"/>
      <c r="J453" s="148"/>
      <c r="K453" s="148"/>
      <c r="L453" s="148"/>
      <c r="M453" s="148"/>
      <c r="N453" s="148"/>
      <c r="O453" s="148"/>
      <c r="P453" s="148"/>
      <c r="Q453" s="149"/>
      <c r="R453" s="149"/>
      <c r="S453" s="150"/>
      <c r="T453" s="149"/>
      <c r="U453" s="87"/>
    </row>
    <row r="454" spans="1:21" ht="21" customHeight="1" x14ac:dyDescent="0.25">
      <c r="A454" s="83"/>
      <c r="B454" s="83"/>
      <c r="C454" s="85"/>
      <c r="D454" s="175"/>
      <c r="E454" s="149"/>
      <c r="F454" s="176"/>
      <c r="G454" s="149"/>
      <c r="H454" s="149"/>
      <c r="I454" s="149"/>
      <c r="J454" s="148"/>
      <c r="K454" s="148"/>
      <c r="L454" s="148"/>
      <c r="M454" s="148"/>
      <c r="N454" s="148"/>
      <c r="O454" s="148"/>
      <c r="P454" s="148"/>
      <c r="Q454" s="149"/>
      <c r="R454" s="149"/>
      <c r="S454" s="150"/>
      <c r="T454" s="149"/>
      <c r="U454" s="87"/>
    </row>
    <row r="455" spans="1:21" ht="21" customHeight="1" x14ac:dyDescent="0.25">
      <c r="A455" s="83"/>
      <c r="B455" s="83"/>
      <c r="C455" s="85"/>
      <c r="D455" s="175"/>
      <c r="E455" s="149"/>
      <c r="F455" s="176"/>
      <c r="G455" s="149"/>
      <c r="H455" s="149"/>
      <c r="I455" s="149"/>
      <c r="J455" s="148"/>
      <c r="K455" s="148"/>
      <c r="L455" s="148"/>
      <c r="M455" s="148"/>
      <c r="N455" s="148"/>
      <c r="O455" s="148"/>
      <c r="P455" s="148"/>
      <c r="Q455" s="149"/>
      <c r="R455" s="149"/>
      <c r="S455" s="150"/>
      <c r="T455" s="149"/>
      <c r="U455" s="87"/>
    </row>
    <row r="456" spans="1:21" ht="21" customHeight="1" x14ac:dyDescent="0.25">
      <c r="A456" s="83"/>
      <c r="B456" s="83"/>
      <c r="C456" s="85"/>
      <c r="D456" s="175"/>
      <c r="E456" s="149"/>
      <c r="F456" s="176"/>
      <c r="G456" s="149"/>
      <c r="H456" s="149"/>
      <c r="I456" s="149"/>
      <c r="J456" s="148"/>
      <c r="K456" s="148"/>
      <c r="L456" s="148"/>
      <c r="M456" s="148"/>
      <c r="N456" s="148"/>
      <c r="O456" s="148"/>
      <c r="P456" s="148"/>
      <c r="Q456" s="149"/>
      <c r="R456" s="149"/>
      <c r="S456" s="150"/>
      <c r="T456" s="149"/>
      <c r="U456" s="87"/>
    </row>
    <row r="457" spans="1:21" ht="21" customHeight="1" x14ac:dyDescent="0.25">
      <c r="A457" s="83"/>
      <c r="B457" s="83"/>
      <c r="C457" s="85"/>
      <c r="D457" s="175"/>
      <c r="E457" s="149"/>
      <c r="F457" s="176"/>
      <c r="G457" s="149"/>
      <c r="H457" s="149"/>
      <c r="I457" s="149"/>
      <c r="J457" s="148"/>
      <c r="K457" s="148"/>
      <c r="L457" s="148"/>
      <c r="M457" s="148"/>
      <c r="N457" s="148"/>
      <c r="O457" s="148"/>
      <c r="P457" s="148"/>
      <c r="Q457" s="149"/>
      <c r="R457" s="149"/>
      <c r="S457" s="150"/>
      <c r="T457" s="149"/>
      <c r="U457" s="87"/>
    </row>
    <row r="458" spans="1:21" ht="21" customHeight="1" x14ac:dyDescent="0.25">
      <c r="A458" s="83"/>
      <c r="B458" s="83"/>
      <c r="C458" s="85"/>
      <c r="D458" s="175"/>
      <c r="E458" s="149"/>
      <c r="F458" s="176"/>
      <c r="G458" s="149"/>
      <c r="H458" s="149"/>
      <c r="I458" s="149"/>
      <c r="J458" s="148"/>
      <c r="K458" s="148"/>
      <c r="L458" s="148"/>
      <c r="M458" s="148"/>
      <c r="N458" s="148"/>
      <c r="O458" s="148"/>
      <c r="P458" s="148"/>
      <c r="Q458" s="149"/>
      <c r="R458" s="149"/>
      <c r="S458" s="150"/>
      <c r="T458" s="149"/>
      <c r="U458" s="87"/>
    </row>
    <row r="459" spans="1:21" ht="21" customHeight="1" x14ac:dyDescent="0.25">
      <c r="A459" s="83"/>
      <c r="B459" s="83"/>
      <c r="C459" s="85"/>
      <c r="D459" s="175"/>
      <c r="E459" s="149"/>
      <c r="F459" s="176"/>
      <c r="G459" s="149"/>
      <c r="H459" s="149"/>
      <c r="I459" s="149"/>
      <c r="J459" s="148"/>
      <c r="K459" s="148"/>
      <c r="L459" s="148"/>
      <c r="M459" s="148"/>
      <c r="N459" s="148"/>
      <c r="O459" s="148"/>
      <c r="P459" s="148"/>
      <c r="Q459" s="149"/>
      <c r="R459" s="149"/>
      <c r="S459" s="150"/>
      <c r="T459" s="149"/>
      <c r="U459" s="87"/>
    </row>
    <row r="460" spans="1:21" ht="21" customHeight="1" x14ac:dyDescent="0.25">
      <c r="A460" s="83"/>
      <c r="B460" s="83"/>
      <c r="C460" s="85"/>
      <c r="D460" s="175"/>
      <c r="E460" s="149"/>
      <c r="F460" s="176"/>
      <c r="G460" s="149"/>
      <c r="H460" s="149"/>
      <c r="I460" s="149"/>
      <c r="J460" s="148"/>
      <c r="K460" s="148"/>
      <c r="L460" s="148"/>
      <c r="M460" s="148"/>
      <c r="N460" s="148"/>
      <c r="O460" s="148"/>
      <c r="P460" s="148"/>
      <c r="Q460" s="149"/>
      <c r="R460" s="149"/>
      <c r="S460" s="150"/>
      <c r="T460" s="149"/>
      <c r="U460" s="87"/>
    </row>
    <row r="461" spans="1:21" ht="21" customHeight="1" x14ac:dyDescent="0.25">
      <c r="A461" s="83"/>
      <c r="B461" s="83"/>
      <c r="C461" s="85"/>
      <c r="D461" s="175"/>
      <c r="E461" s="149"/>
      <c r="F461" s="176"/>
      <c r="G461" s="149"/>
      <c r="H461" s="149"/>
      <c r="I461" s="149"/>
      <c r="J461" s="148"/>
      <c r="K461" s="148"/>
      <c r="L461" s="148"/>
      <c r="M461" s="148"/>
      <c r="N461" s="148"/>
      <c r="O461" s="148"/>
      <c r="P461" s="148"/>
      <c r="Q461" s="149"/>
      <c r="R461" s="149"/>
      <c r="S461" s="150"/>
      <c r="T461" s="149"/>
      <c r="U461" s="87"/>
    </row>
    <row r="462" spans="1:21" ht="21" customHeight="1" x14ac:dyDescent="0.25">
      <c r="A462" s="83"/>
      <c r="B462" s="83"/>
      <c r="C462" s="85"/>
      <c r="D462" s="175"/>
      <c r="E462" s="149"/>
      <c r="F462" s="176"/>
      <c r="G462" s="149"/>
      <c r="H462" s="149"/>
      <c r="I462" s="149"/>
      <c r="J462" s="148"/>
      <c r="K462" s="148"/>
      <c r="L462" s="148"/>
      <c r="M462" s="148"/>
      <c r="N462" s="148"/>
      <c r="O462" s="148"/>
      <c r="P462" s="148"/>
      <c r="Q462" s="149"/>
      <c r="R462" s="149"/>
      <c r="S462" s="150"/>
      <c r="T462" s="149"/>
      <c r="U462" s="87"/>
    </row>
    <row r="463" spans="1:21" ht="21" customHeight="1" x14ac:dyDescent="0.25">
      <c r="A463" s="83"/>
      <c r="B463" s="83"/>
      <c r="C463" s="85"/>
      <c r="D463" s="175"/>
      <c r="E463" s="149"/>
      <c r="F463" s="176"/>
      <c r="G463" s="149"/>
      <c r="H463" s="149"/>
      <c r="I463" s="149"/>
      <c r="J463" s="148"/>
      <c r="K463" s="148"/>
      <c r="L463" s="148"/>
      <c r="M463" s="148"/>
      <c r="N463" s="148"/>
      <c r="O463" s="148"/>
      <c r="P463" s="148"/>
      <c r="Q463" s="149"/>
      <c r="R463" s="149"/>
      <c r="S463" s="150"/>
      <c r="T463" s="149"/>
      <c r="U463" s="87"/>
    </row>
    <row r="464" spans="1:21" ht="21" customHeight="1" x14ac:dyDescent="0.25">
      <c r="A464" s="83"/>
      <c r="B464" s="83"/>
      <c r="C464" s="85"/>
      <c r="D464" s="175"/>
      <c r="E464" s="149"/>
      <c r="F464" s="176"/>
      <c r="G464" s="149"/>
      <c r="H464" s="149"/>
      <c r="I464" s="149"/>
      <c r="J464" s="148"/>
      <c r="K464" s="148"/>
      <c r="L464" s="148"/>
      <c r="M464" s="148"/>
      <c r="N464" s="148"/>
      <c r="O464" s="148"/>
      <c r="P464" s="148"/>
      <c r="Q464" s="149"/>
      <c r="R464" s="149"/>
      <c r="S464" s="150"/>
      <c r="T464" s="149"/>
      <c r="U464" s="87"/>
    </row>
    <row r="465" spans="1:21" ht="21" customHeight="1" x14ac:dyDescent="0.25">
      <c r="A465" s="83"/>
      <c r="B465" s="83"/>
      <c r="C465" s="85"/>
      <c r="D465" s="175"/>
      <c r="E465" s="149"/>
      <c r="F465" s="176"/>
      <c r="G465" s="149"/>
      <c r="H465" s="149"/>
      <c r="I465" s="149"/>
      <c r="J465" s="148"/>
      <c r="K465" s="148"/>
      <c r="L465" s="148"/>
      <c r="M465" s="148"/>
      <c r="N465" s="148"/>
      <c r="O465" s="148"/>
      <c r="P465" s="148"/>
      <c r="Q465" s="149"/>
      <c r="R465" s="149"/>
      <c r="S465" s="150"/>
      <c r="T465" s="149"/>
      <c r="U465" s="87"/>
    </row>
    <row r="466" spans="1:21" ht="21" customHeight="1" x14ac:dyDescent="0.25">
      <c r="A466" s="83"/>
      <c r="B466" s="83"/>
      <c r="C466" s="85"/>
      <c r="D466" s="175"/>
      <c r="E466" s="149"/>
      <c r="F466" s="176"/>
      <c r="G466" s="149"/>
      <c r="H466" s="149"/>
      <c r="I466" s="149"/>
      <c r="J466" s="148"/>
      <c r="K466" s="148"/>
      <c r="L466" s="148"/>
      <c r="M466" s="148"/>
      <c r="N466" s="148"/>
      <c r="O466" s="148"/>
      <c r="P466" s="148"/>
      <c r="Q466" s="149"/>
      <c r="R466" s="149"/>
      <c r="S466" s="150"/>
      <c r="T466" s="149"/>
      <c r="U466" s="87"/>
    </row>
    <row r="467" spans="1:21" ht="21" customHeight="1" x14ac:dyDescent="0.25">
      <c r="A467" s="83"/>
      <c r="B467" s="83"/>
      <c r="C467" s="85"/>
      <c r="D467" s="175"/>
      <c r="E467" s="149"/>
      <c r="F467" s="176"/>
      <c r="G467" s="149"/>
      <c r="H467" s="149"/>
      <c r="I467" s="149"/>
      <c r="J467" s="148"/>
      <c r="K467" s="148"/>
      <c r="L467" s="148"/>
      <c r="M467" s="148"/>
      <c r="N467" s="148"/>
      <c r="O467" s="148"/>
      <c r="P467" s="148"/>
      <c r="Q467" s="149"/>
      <c r="R467" s="149"/>
      <c r="S467" s="150"/>
      <c r="T467" s="149"/>
      <c r="U467" s="87"/>
    </row>
    <row r="468" spans="1:21" ht="21" customHeight="1" x14ac:dyDescent="0.25">
      <c r="A468" s="83"/>
      <c r="B468" s="83"/>
      <c r="C468" s="85"/>
      <c r="D468" s="175"/>
      <c r="E468" s="149"/>
      <c r="F468" s="176"/>
      <c r="G468" s="149"/>
      <c r="H468" s="149"/>
      <c r="I468" s="149"/>
      <c r="J468" s="148"/>
      <c r="K468" s="148"/>
      <c r="L468" s="148"/>
      <c r="M468" s="148"/>
      <c r="N468" s="148"/>
      <c r="O468" s="148"/>
      <c r="P468" s="148"/>
      <c r="Q468" s="149"/>
      <c r="R468" s="149"/>
      <c r="S468" s="150"/>
      <c r="T468" s="149"/>
      <c r="U468" s="87"/>
    </row>
    <row r="469" spans="1:21" ht="21" customHeight="1" x14ac:dyDescent="0.25">
      <c r="A469" s="83"/>
      <c r="B469" s="83"/>
      <c r="C469" s="85"/>
      <c r="D469" s="175"/>
      <c r="E469" s="149"/>
      <c r="F469" s="176"/>
      <c r="G469" s="149"/>
      <c r="H469" s="149"/>
      <c r="I469" s="149"/>
      <c r="J469" s="148"/>
      <c r="K469" s="148"/>
      <c r="L469" s="148"/>
      <c r="M469" s="148"/>
      <c r="N469" s="148"/>
      <c r="O469" s="148"/>
      <c r="P469" s="148"/>
      <c r="Q469" s="149"/>
      <c r="R469" s="149"/>
      <c r="S469" s="150"/>
      <c r="T469" s="149"/>
      <c r="U469" s="87"/>
    </row>
    <row r="470" spans="1:21" ht="21" customHeight="1" x14ac:dyDescent="0.25">
      <c r="A470" s="83"/>
      <c r="B470" s="83"/>
      <c r="C470" s="85"/>
      <c r="D470" s="175"/>
      <c r="E470" s="149"/>
      <c r="F470" s="176"/>
      <c r="G470" s="149"/>
      <c r="H470" s="149"/>
      <c r="I470" s="149"/>
      <c r="J470" s="148"/>
      <c r="K470" s="148"/>
      <c r="L470" s="148"/>
      <c r="M470" s="148"/>
      <c r="N470" s="148"/>
      <c r="O470" s="148"/>
      <c r="P470" s="148"/>
      <c r="Q470" s="149"/>
      <c r="R470" s="149"/>
      <c r="S470" s="150"/>
      <c r="T470" s="149"/>
      <c r="U470" s="87"/>
    </row>
    <row r="471" spans="1:21" ht="21" customHeight="1" x14ac:dyDescent="0.25">
      <c r="A471" s="83"/>
      <c r="B471" s="83"/>
      <c r="C471" s="85"/>
      <c r="D471" s="175"/>
      <c r="E471" s="149"/>
      <c r="F471" s="176"/>
      <c r="G471" s="149"/>
      <c r="H471" s="149"/>
      <c r="I471" s="149"/>
      <c r="J471" s="148"/>
      <c r="K471" s="148"/>
      <c r="L471" s="148"/>
      <c r="M471" s="148"/>
      <c r="N471" s="148"/>
      <c r="O471" s="148"/>
      <c r="P471" s="148"/>
      <c r="Q471" s="149"/>
      <c r="R471" s="149"/>
      <c r="S471" s="150"/>
      <c r="T471" s="149"/>
      <c r="U471" s="87"/>
    </row>
    <row r="472" spans="1:21" ht="21" customHeight="1" x14ac:dyDescent="0.25">
      <c r="A472" s="83"/>
      <c r="B472" s="83"/>
      <c r="C472" s="85"/>
      <c r="D472" s="149"/>
      <c r="E472" s="149"/>
      <c r="F472" s="176"/>
      <c r="G472" s="149"/>
      <c r="H472" s="149"/>
      <c r="I472" s="149"/>
      <c r="J472" s="148"/>
      <c r="K472" s="148"/>
      <c r="L472" s="148"/>
      <c r="M472" s="148"/>
      <c r="N472" s="148"/>
      <c r="O472" s="148"/>
      <c r="P472" s="148"/>
      <c r="Q472" s="149"/>
      <c r="R472" s="149"/>
      <c r="S472" s="150"/>
      <c r="T472" s="149"/>
      <c r="U472" s="87"/>
    </row>
    <row r="473" spans="1:21" ht="21" customHeight="1" x14ac:dyDescent="0.25">
      <c r="A473" s="83"/>
      <c r="B473" s="83"/>
      <c r="C473" s="85"/>
      <c r="D473" s="149"/>
      <c r="E473" s="149"/>
      <c r="F473" s="176"/>
      <c r="G473" s="149"/>
      <c r="H473" s="149"/>
      <c r="I473" s="149"/>
      <c r="J473" s="148"/>
      <c r="K473" s="148"/>
      <c r="L473" s="148"/>
      <c r="M473" s="148"/>
      <c r="N473" s="148"/>
      <c r="O473" s="148"/>
      <c r="P473" s="148"/>
      <c r="Q473" s="149"/>
      <c r="R473" s="149"/>
      <c r="S473" s="150"/>
      <c r="T473" s="149"/>
      <c r="U473" s="87"/>
    </row>
    <row r="474" spans="1:21" ht="21" customHeight="1" x14ac:dyDescent="0.25">
      <c r="A474" s="83"/>
      <c r="B474" s="83"/>
      <c r="C474" s="85"/>
      <c r="D474" s="149"/>
      <c r="E474" s="149"/>
      <c r="F474" s="176"/>
      <c r="G474" s="149"/>
      <c r="H474" s="149"/>
      <c r="I474" s="149"/>
      <c r="J474" s="148"/>
      <c r="K474" s="148"/>
      <c r="L474" s="148"/>
      <c r="M474" s="148"/>
      <c r="N474" s="148"/>
      <c r="O474" s="148"/>
      <c r="P474" s="148"/>
      <c r="Q474" s="149"/>
      <c r="R474" s="149"/>
      <c r="S474" s="150"/>
      <c r="T474" s="149"/>
      <c r="U474" s="87"/>
    </row>
    <row r="475" spans="1:21" ht="21" customHeight="1" x14ac:dyDescent="0.25">
      <c r="A475" s="83"/>
      <c r="B475" s="83"/>
      <c r="C475" s="85"/>
      <c r="D475" s="149"/>
      <c r="E475" s="149"/>
      <c r="F475" s="176"/>
      <c r="G475" s="149"/>
      <c r="H475" s="149"/>
      <c r="I475" s="149"/>
      <c r="J475" s="148"/>
      <c r="K475" s="148"/>
      <c r="L475" s="148"/>
      <c r="M475" s="148"/>
      <c r="N475" s="148"/>
      <c r="O475" s="148"/>
      <c r="P475" s="148"/>
      <c r="Q475" s="149"/>
      <c r="R475" s="149"/>
      <c r="S475" s="150"/>
      <c r="T475" s="149"/>
      <c r="U475" s="87"/>
    </row>
    <row r="476" spans="1:21" ht="21" customHeight="1" x14ac:dyDescent="0.25">
      <c r="A476" s="83"/>
      <c r="B476" s="83"/>
      <c r="C476" s="85"/>
      <c r="D476" s="149"/>
      <c r="E476" s="149"/>
      <c r="F476" s="176"/>
      <c r="G476" s="149"/>
      <c r="H476" s="149"/>
      <c r="I476" s="149"/>
      <c r="J476" s="148"/>
      <c r="K476" s="148"/>
      <c r="L476" s="148"/>
      <c r="M476" s="148"/>
      <c r="N476" s="148"/>
      <c r="O476" s="148"/>
      <c r="P476" s="148"/>
      <c r="Q476" s="149"/>
      <c r="R476" s="149"/>
      <c r="S476" s="150"/>
      <c r="T476" s="149"/>
      <c r="U476" s="87"/>
    </row>
    <row r="477" spans="1:21" ht="21" customHeight="1" x14ac:dyDescent="0.25">
      <c r="A477" s="83"/>
      <c r="B477" s="83"/>
      <c r="C477" s="85"/>
      <c r="D477" s="149"/>
      <c r="E477" s="149"/>
      <c r="F477" s="176"/>
      <c r="G477" s="149"/>
      <c r="H477" s="149"/>
      <c r="I477" s="149"/>
      <c r="J477" s="148"/>
      <c r="K477" s="148"/>
      <c r="L477" s="148"/>
      <c r="M477" s="148"/>
      <c r="N477" s="148"/>
      <c r="O477" s="148"/>
      <c r="P477" s="148"/>
      <c r="Q477" s="149"/>
      <c r="R477" s="149"/>
      <c r="S477" s="150"/>
      <c r="T477" s="149"/>
      <c r="U477" s="87"/>
    </row>
    <row r="478" spans="1:21" ht="21" customHeight="1" x14ac:dyDescent="0.25">
      <c r="A478" s="83"/>
      <c r="B478" s="83"/>
      <c r="C478" s="85"/>
      <c r="D478" s="149"/>
      <c r="E478" s="149"/>
      <c r="F478" s="176"/>
      <c r="G478" s="149"/>
      <c r="H478" s="149"/>
      <c r="I478" s="149"/>
      <c r="J478" s="148"/>
      <c r="K478" s="148"/>
      <c r="L478" s="148"/>
      <c r="M478" s="148"/>
      <c r="N478" s="148"/>
      <c r="O478" s="148"/>
      <c r="P478" s="148"/>
      <c r="Q478" s="149"/>
      <c r="R478" s="149"/>
      <c r="S478" s="150"/>
      <c r="T478" s="149"/>
      <c r="U478" s="87"/>
    </row>
    <row r="479" spans="1:21" ht="21" customHeight="1" x14ac:dyDescent="0.25">
      <c r="A479" s="83"/>
      <c r="B479" s="83"/>
      <c r="C479" s="85"/>
      <c r="D479" s="149"/>
      <c r="E479" s="149"/>
      <c r="F479" s="176"/>
      <c r="G479" s="149"/>
      <c r="H479" s="149"/>
      <c r="I479" s="149"/>
      <c r="J479" s="148"/>
      <c r="K479" s="148"/>
      <c r="L479" s="148"/>
      <c r="M479" s="148"/>
      <c r="N479" s="148"/>
      <c r="O479" s="148"/>
      <c r="P479" s="148"/>
      <c r="Q479" s="149"/>
      <c r="R479" s="149"/>
      <c r="S479" s="150"/>
      <c r="T479" s="149"/>
      <c r="U479" s="87"/>
    </row>
    <row r="480" spans="1:21" ht="21" customHeight="1" x14ac:dyDescent="0.25">
      <c r="A480" s="83"/>
      <c r="B480" s="83"/>
      <c r="C480" s="85"/>
      <c r="D480" s="149"/>
      <c r="E480" s="149"/>
      <c r="F480" s="176"/>
      <c r="G480" s="149"/>
      <c r="H480" s="149"/>
      <c r="I480" s="149"/>
      <c r="J480" s="148"/>
      <c r="K480" s="148"/>
      <c r="L480" s="148"/>
      <c r="M480" s="148"/>
      <c r="N480" s="148"/>
      <c r="O480" s="148"/>
      <c r="P480" s="148"/>
      <c r="Q480" s="149"/>
      <c r="R480" s="149"/>
      <c r="S480" s="150"/>
      <c r="T480" s="149"/>
      <c r="U480" s="87"/>
    </row>
    <row r="481" spans="1:21" ht="21" customHeight="1" x14ac:dyDescent="0.25">
      <c r="A481" s="83"/>
      <c r="B481" s="83"/>
      <c r="C481" s="85"/>
      <c r="D481" s="149"/>
      <c r="E481" s="149"/>
      <c r="F481" s="176"/>
      <c r="G481" s="149"/>
      <c r="H481" s="149"/>
      <c r="I481" s="149"/>
      <c r="J481" s="148"/>
      <c r="K481" s="148"/>
      <c r="L481" s="148"/>
      <c r="M481" s="148"/>
      <c r="N481" s="148"/>
      <c r="O481" s="148"/>
      <c r="P481" s="148"/>
      <c r="Q481" s="149"/>
      <c r="R481" s="149"/>
      <c r="S481" s="150"/>
      <c r="T481" s="149"/>
      <c r="U481" s="87"/>
    </row>
    <row r="482" spans="1:21" ht="21" customHeight="1" x14ac:dyDescent="0.25">
      <c r="A482" s="83"/>
      <c r="B482" s="83"/>
      <c r="C482" s="85"/>
      <c r="D482" s="149"/>
      <c r="E482" s="149"/>
      <c r="F482" s="176"/>
      <c r="G482" s="149"/>
      <c r="H482" s="149"/>
      <c r="I482" s="149"/>
      <c r="J482" s="148"/>
      <c r="K482" s="148"/>
      <c r="L482" s="148"/>
      <c r="M482" s="148"/>
      <c r="N482" s="148"/>
      <c r="O482" s="148"/>
      <c r="P482" s="148"/>
      <c r="Q482" s="149"/>
      <c r="R482" s="149"/>
      <c r="S482" s="150"/>
      <c r="T482" s="149"/>
      <c r="U482" s="87"/>
    </row>
    <row r="483" spans="1:21" ht="21" customHeight="1" x14ac:dyDescent="0.25">
      <c r="A483" s="83"/>
      <c r="B483" s="83"/>
      <c r="C483" s="85"/>
      <c r="D483" s="149"/>
      <c r="E483" s="149"/>
      <c r="F483" s="176"/>
      <c r="G483" s="149"/>
      <c r="H483" s="149"/>
      <c r="I483" s="149"/>
      <c r="J483" s="148"/>
      <c r="K483" s="148"/>
      <c r="L483" s="148"/>
      <c r="M483" s="148"/>
      <c r="N483" s="148"/>
      <c r="O483" s="148"/>
      <c r="P483" s="148"/>
      <c r="Q483" s="149"/>
      <c r="R483" s="149"/>
      <c r="S483" s="150"/>
      <c r="T483" s="149"/>
      <c r="U483" s="87"/>
    </row>
    <row r="484" spans="1:21" ht="21" customHeight="1" x14ac:dyDescent="0.25">
      <c r="A484" s="83"/>
      <c r="B484" s="83"/>
      <c r="C484" s="85"/>
      <c r="D484" s="149"/>
      <c r="E484" s="149"/>
      <c r="F484" s="176"/>
      <c r="G484" s="149"/>
      <c r="H484" s="149"/>
      <c r="I484" s="149"/>
      <c r="J484" s="148"/>
      <c r="K484" s="148"/>
      <c r="L484" s="148"/>
      <c r="M484" s="148"/>
      <c r="N484" s="148"/>
      <c r="O484" s="148"/>
      <c r="P484" s="148"/>
      <c r="Q484" s="149"/>
      <c r="R484" s="149"/>
      <c r="S484" s="150"/>
      <c r="T484" s="149"/>
      <c r="U484" s="87"/>
    </row>
    <row r="485" spans="1:21" ht="21" customHeight="1" x14ac:dyDescent="0.25">
      <c r="A485" s="83"/>
      <c r="B485" s="83"/>
      <c r="C485" s="85"/>
      <c r="D485" s="149"/>
      <c r="E485" s="149"/>
      <c r="F485" s="176"/>
      <c r="G485" s="149"/>
      <c r="H485" s="149"/>
      <c r="I485" s="149"/>
      <c r="J485" s="148"/>
      <c r="K485" s="148"/>
      <c r="L485" s="148"/>
      <c r="M485" s="148"/>
      <c r="N485" s="148"/>
      <c r="O485" s="148"/>
      <c r="P485" s="148"/>
      <c r="Q485" s="149"/>
      <c r="R485" s="149"/>
      <c r="S485" s="150"/>
      <c r="T485" s="149"/>
      <c r="U485" s="87"/>
    </row>
    <row r="486" spans="1:21" ht="21" customHeight="1" x14ac:dyDescent="0.25">
      <c r="A486" s="83"/>
      <c r="B486" s="83"/>
      <c r="C486" s="85"/>
      <c r="D486" s="149"/>
      <c r="E486" s="149"/>
      <c r="F486" s="176"/>
      <c r="G486" s="149"/>
      <c r="H486" s="149"/>
      <c r="I486" s="149"/>
      <c r="J486" s="148"/>
      <c r="K486" s="148"/>
      <c r="L486" s="148"/>
      <c r="M486" s="148"/>
      <c r="N486" s="148"/>
      <c r="O486" s="148"/>
      <c r="P486" s="148"/>
      <c r="Q486" s="149"/>
      <c r="R486" s="149"/>
      <c r="S486" s="150"/>
      <c r="T486" s="149"/>
      <c r="U486" s="87"/>
    </row>
    <row r="487" spans="1:21" ht="21" customHeight="1" x14ac:dyDescent="0.25">
      <c r="A487" s="83"/>
      <c r="B487" s="83"/>
      <c r="C487" s="85"/>
      <c r="D487" s="149"/>
      <c r="E487" s="149"/>
      <c r="F487" s="176"/>
      <c r="G487" s="149"/>
      <c r="H487" s="149"/>
      <c r="I487" s="149"/>
      <c r="J487" s="148"/>
      <c r="K487" s="148"/>
      <c r="L487" s="148"/>
      <c r="M487" s="148"/>
      <c r="N487" s="148"/>
      <c r="O487" s="148"/>
      <c r="P487" s="148"/>
      <c r="Q487" s="149"/>
      <c r="R487" s="149"/>
      <c r="S487" s="150"/>
      <c r="T487" s="149"/>
      <c r="U487" s="87"/>
    </row>
    <row r="488" spans="1:21" ht="21" customHeight="1" x14ac:dyDescent="0.25">
      <c r="A488" s="83"/>
      <c r="B488" s="83"/>
      <c r="C488" s="85"/>
      <c r="D488" s="149"/>
      <c r="E488" s="149"/>
      <c r="F488" s="176"/>
      <c r="G488" s="149"/>
      <c r="H488" s="149"/>
      <c r="I488" s="149"/>
      <c r="J488" s="148"/>
      <c r="K488" s="148"/>
      <c r="L488" s="148"/>
      <c r="M488" s="148"/>
      <c r="N488" s="148"/>
      <c r="O488" s="148"/>
      <c r="P488" s="148"/>
      <c r="Q488" s="149"/>
      <c r="R488" s="149"/>
      <c r="S488" s="150"/>
      <c r="T488" s="149"/>
      <c r="U488" s="87"/>
    </row>
    <row r="489" spans="1:21" ht="21" customHeight="1" x14ac:dyDescent="0.25">
      <c r="A489" s="83"/>
      <c r="B489" s="83"/>
      <c r="C489" s="85"/>
      <c r="D489" s="149"/>
      <c r="E489" s="149"/>
      <c r="F489" s="176"/>
      <c r="G489" s="149"/>
      <c r="H489" s="149"/>
      <c r="I489" s="149"/>
      <c r="J489" s="148"/>
      <c r="K489" s="148"/>
      <c r="L489" s="148"/>
      <c r="M489" s="148"/>
      <c r="N489" s="148"/>
      <c r="O489" s="148"/>
      <c r="P489" s="148"/>
      <c r="Q489" s="149"/>
      <c r="R489" s="149"/>
      <c r="S489" s="150"/>
      <c r="T489" s="149"/>
      <c r="U489" s="87"/>
    </row>
    <row r="490" spans="1:21" ht="21" customHeight="1" x14ac:dyDescent="0.25">
      <c r="A490" s="83"/>
      <c r="B490" s="83"/>
      <c r="C490" s="85"/>
      <c r="D490" s="149"/>
      <c r="E490" s="149"/>
      <c r="F490" s="176"/>
      <c r="G490" s="149"/>
      <c r="H490" s="149"/>
      <c r="I490" s="149"/>
      <c r="J490" s="148"/>
      <c r="K490" s="148"/>
      <c r="L490" s="148"/>
      <c r="M490" s="148"/>
      <c r="N490" s="148"/>
      <c r="O490" s="148"/>
      <c r="P490" s="148"/>
      <c r="Q490" s="149"/>
      <c r="R490" s="149"/>
      <c r="S490" s="150"/>
      <c r="T490" s="149"/>
      <c r="U490" s="87"/>
    </row>
    <row r="491" spans="1:21" ht="21" customHeight="1" x14ac:dyDescent="0.25">
      <c r="A491" s="83"/>
      <c r="B491" s="83"/>
      <c r="C491" s="85"/>
      <c r="D491" s="149"/>
      <c r="E491" s="149"/>
      <c r="F491" s="176"/>
      <c r="G491" s="149"/>
      <c r="H491" s="149"/>
      <c r="I491" s="149"/>
      <c r="J491" s="148"/>
      <c r="K491" s="148"/>
      <c r="L491" s="148"/>
      <c r="M491" s="148"/>
      <c r="N491" s="148"/>
      <c r="O491" s="148"/>
      <c r="P491" s="148"/>
      <c r="Q491" s="149"/>
      <c r="R491" s="149"/>
      <c r="S491" s="150"/>
      <c r="T491" s="149"/>
      <c r="U491" s="87"/>
    </row>
    <row r="492" spans="1:21" ht="21" customHeight="1" x14ac:dyDescent="0.25">
      <c r="A492" s="83"/>
      <c r="B492" s="83"/>
      <c r="C492" s="85"/>
      <c r="D492" s="149"/>
      <c r="E492" s="149"/>
      <c r="F492" s="176"/>
      <c r="G492" s="149"/>
      <c r="H492" s="149"/>
      <c r="I492" s="149"/>
      <c r="J492" s="148"/>
      <c r="K492" s="148"/>
      <c r="L492" s="148"/>
      <c r="M492" s="148"/>
      <c r="N492" s="148"/>
      <c r="O492" s="148"/>
      <c r="P492" s="148"/>
      <c r="Q492" s="149"/>
      <c r="R492" s="149"/>
      <c r="S492" s="150"/>
      <c r="T492" s="149"/>
      <c r="U492" s="87"/>
    </row>
    <row r="493" spans="1:21" ht="21" customHeight="1" x14ac:dyDescent="0.25">
      <c r="A493" s="83"/>
      <c r="B493" s="83"/>
      <c r="C493" s="85"/>
      <c r="D493" s="149"/>
      <c r="E493" s="149"/>
      <c r="F493" s="176"/>
      <c r="G493" s="149"/>
      <c r="H493" s="149"/>
      <c r="I493" s="149"/>
      <c r="J493" s="148"/>
      <c r="K493" s="148"/>
      <c r="L493" s="148"/>
      <c r="M493" s="148"/>
      <c r="N493" s="148"/>
      <c r="O493" s="148"/>
      <c r="P493" s="148"/>
      <c r="Q493" s="149"/>
      <c r="R493" s="149"/>
      <c r="S493" s="150"/>
      <c r="T493" s="149"/>
      <c r="U493" s="87"/>
    </row>
    <row r="494" spans="1:21" ht="21" customHeight="1" x14ac:dyDescent="0.25">
      <c r="A494" s="83"/>
      <c r="B494" s="83"/>
      <c r="C494" s="85"/>
      <c r="D494" s="149"/>
      <c r="E494" s="149"/>
      <c r="F494" s="176"/>
      <c r="G494" s="149"/>
      <c r="H494" s="149"/>
      <c r="I494" s="149"/>
      <c r="J494" s="148"/>
      <c r="K494" s="148"/>
      <c r="L494" s="148"/>
      <c r="M494" s="148"/>
      <c r="N494" s="148"/>
      <c r="O494" s="148"/>
      <c r="P494" s="148"/>
      <c r="Q494" s="149"/>
      <c r="R494" s="149"/>
      <c r="S494" s="150"/>
      <c r="T494" s="149"/>
      <c r="U494" s="87"/>
    </row>
    <row r="495" spans="1:21" ht="21" customHeight="1" x14ac:dyDescent="0.25">
      <c r="A495" s="83"/>
      <c r="B495" s="83"/>
      <c r="C495" s="85"/>
      <c r="D495" s="149"/>
      <c r="E495" s="149"/>
      <c r="F495" s="176"/>
      <c r="G495" s="149"/>
      <c r="H495" s="149"/>
      <c r="I495" s="149"/>
      <c r="J495" s="148"/>
      <c r="K495" s="148"/>
      <c r="L495" s="148"/>
      <c r="M495" s="148"/>
      <c r="N495" s="148"/>
      <c r="O495" s="148"/>
      <c r="P495" s="148"/>
      <c r="Q495" s="149"/>
      <c r="R495" s="149"/>
      <c r="S495" s="150"/>
      <c r="T495" s="149"/>
      <c r="U495" s="87"/>
    </row>
    <row r="496" spans="1:21" ht="21" customHeight="1" x14ac:dyDescent="0.25">
      <c r="A496" s="83"/>
      <c r="B496" s="83"/>
      <c r="C496" s="85"/>
      <c r="D496" s="149"/>
      <c r="E496" s="149"/>
      <c r="F496" s="176"/>
      <c r="G496" s="149"/>
      <c r="H496" s="149"/>
      <c r="I496" s="149"/>
      <c r="J496" s="148"/>
      <c r="K496" s="148"/>
      <c r="L496" s="148"/>
      <c r="M496" s="148"/>
      <c r="N496" s="148"/>
      <c r="O496" s="148"/>
      <c r="P496" s="148"/>
      <c r="Q496" s="149"/>
      <c r="R496" s="149"/>
      <c r="S496" s="150"/>
      <c r="T496" s="149"/>
      <c r="U496" s="87"/>
    </row>
    <row r="497" spans="1:21" ht="21" customHeight="1" x14ac:dyDescent="0.25">
      <c r="A497" s="83"/>
      <c r="B497" s="83"/>
      <c r="C497" s="85"/>
      <c r="D497" s="149"/>
      <c r="E497" s="149"/>
      <c r="F497" s="176"/>
      <c r="G497" s="149"/>
      <c r="H497" s="149"/>
      <c r="I497" s="149"/>
      <c r="J497" s="148"/>
      <c r="K497" s="148"/>
      <c r="L497" s="148"/>
      <c r="M497" s="148"/>
      <c r="N497" s="148"/>
      <c r="O497" s="148"/>
      <c r="P497" s="148"/>
      <c r="Q497" s="149"/>
      <c r="R497" s="149"/>
      <c r="S497" s="150"/>
      <c r="T497" s="149"/>
      <c r="U497" s="87"/>
    </row>
    <row r="498" spans="1:21" ht="21" customHeight="1" x14ac:dyDescent="0.25">
      <c r="A498" s="83"/>
      <c r="B498" s="83"/>
      <c r="C498" s="85"/>
      <c r="D498" s="149"/>
      <c r="E498" s="149"/>
      <c r="F498" s="176"/>
      <c r="G498" s="149"/>
      <c r="H498" s="149"/>
      <c r="I498" s="149"/>
      <c r="J498" s="148"/>
      <c r="K498" s="148"/>
      <c r="L498" s="148"/>
      <c r="M498" s="148"/>
      <c r="N498" s="148"/>
      <c r="O498" s="148"/>
      <c r="P498" s="148"/>
      <c r="Q498" s="149"/>
      <c r="R498" s="149"/>
      <c r="S498" s="150"/>
      <c r="T498" s="149"/>
      <c r="U498" s="87"/>
    </row>
    <row r="499" spans="1:21" ht="21" customHeight="1" x14ac:dyDescent="0.25">
      <c r="A499" s="83"/>
      <c r="B499" s="83"/>
      <c r="C499" s="85"/>
      <c r="D499" s="149"/>
      <c r="E499" s="149"/>
      <c r="F499" s="176"/>
      <c r="G499" s="149"/>
      <c r="H499" s="149"/>
      <c r="I499" s="149"/>
      <c r="J499" s="148"/>
      <c r="K499" s="148"/>
      <c r="L499" s="148"/>
      <c r="M499" s="148"/>
      <c r="N499" s="148"/>
      <c r="O499" s="148"/>
      <c r="P499" s="148"/>
      <c r="Q499" s="149"/>
      <c r="R499" s="149"/>
      <c r="S499" s="150"/>
      <c r="T499" s="149"/>
      <c r="U499" s="87"/>
    </row>
    <row r="500" spans="1:21" ht="21" customHeight="1" x14ac:dyDescent="0.25">
      <c r="A500" s="83"/>
      <c r="B500" s="83"/>
      <c r="C500" s="85"/>
      <c r="D500" s="149"/>
      <c r="E500" s="149"/>
      <c r="F500" s="176"/>
      <c r="G500" s="149"/>
      <c r="H500" s="149"/>
      <c r="I500" s="149"/>
      <c r="J500" s="148"/>
      <c r="K500" s="148"/>
      <c r="L500" s="148"/>
      <c r="M500" s="148"/>
      <c r="N500" s="148"/>
      <c r="O500" s="148"/>
      <c r="P500" s="148"/>
      <c r="Q500" s="149"/>
      <c r="R500" s="149"/>
      <c r="S500" s="150"/>
      <c r="T500" s="149"/>
      <c r="U500" s="87"/>
    </row>
    <row r="501" spans="1:21" ht="21" customHeight="1" x14ac:dyDescent="0.25">
      <c r="A501" s="83"/>
      <c r="B501" s="83"/>
      <c r="C501" s="85"/>
      <c r="D501" s="149"/>
      <c r="E501" s="149"/>
      <c r="F501" s="176"/>
      <c r="G501" s="149"/>
      <c r="H501" s="149"/>
      <c r="I501" s="149"/>
      <c r="J501" s="148"/>
      <c r="K501" s="148"/>
      <c r="L501" s="148"/>
      <c r="M501" s="148"/>
      <c r="N501" s="148"/>
      <c r="O501" s="148"/>
      <c r="P501" s="148"/>
      <c r="Q501" s="149"/>
      <c r="R501" s="149"/>
      <c r="S501" s="150"/>
      <c r="T501" s="149"/>
      <c r="U501" s="87"/>
    </row>
    <row r="502" spans="1:21" ht="21" customHeight="1" x14ac:dyDescent="0.25">
      <c r="A502" s="83"/>
      <c r="B502" s="83"/>
      <c r="C502" s="85"/>
      <c r="D502" s="149"/>
      <c r="E502" s="149"/>
      <c r="F502" s="176"/>
      <c r="G502" s="149"/>
      <c r="H502" s="149"/>
      <c r="I502" s="149"/>
      <c r="J502" s="148"/>
      <c r="K502" s="148"/>
      <c r="L502" s="148"/>
      <c r="M502" s="148"/>
      <c r="N502" s="148"/>
      <c r="O502" s="148"/>
      <c r="P502" s="148"/>
      <c r="Q502" s="149"/>
      <c r="R502" s="149"/>
      <c r="S502" s="150"/>
      <c r="T502" s="149"/>
      <c r="U502" s="87"/>
    </row>
    <row r="503" spans="1:21" ht="21" customHeight="1" x14ac:dyDescent="0.25">
      <c r="A503" s="83"/>
      <c r="B503" s="83"/>
      <c r="C503" s="85"/>
      <c r="D503" s="149"/>
      <c r="E503" s="149"/>
      <c r="F503" s="176"/>
      <c r="G503" s="149"/>
      <c r="H503" s="149"/>
      <c r="I503" s="149"/>
      <c r="J503" s="148"/>
      <c r="K503" s="148"/>
      <c r="L503" s="148"/>
      <c r="M503" s="148"/>
      <c r="N503" s="148"/>
      <c r="O503" s="148"/>
      <c r="P503" s="148"/>
      <c r="Q503" s="149"/>
      <c r="R503" s="149"/>
      <c r="S503" s="150"/>
      <c r="T503" s="149"/>
      <c r="U503" s="87"/>
    </row>
    <row r="504" spans="1:21" ht="21" customHeight="1" x14ac:dyDescent="0.25">
      <c r="A504" s="83"/>
      <c r="B504" s="83"/>
      <c r="C504" s="85"/>
      <c r="D504" s="149"/>
      <c r="E504" s="149"/>
      <c r="F504" s="176"/>
      <c r="G504" s="149"/>
      <c r="H504" s="149"/>
      <c r="I504" s="149"/>
      <c r="J504" s="148"/>
      <c r="K504" s="148"/>
      <c r="L504" s="148"/>
      <c r="M504" s="148"/>
      <c r="N504" s="148"/>
      <c r="O504" s="148"/>
      <c r="P504" s="148"/>
      <c r="Q504" s="149"/>
      <c r="R504" s="149"/>
      <c r="S504" s="150"/>
      <c r="T504" s="149"/>
      <c r="U504" s="87"/>
    </row>
    <row r="505" spans="1:21" ht="21" customHeight="1" x14ac:dyDescent="0.25">
      <c r="A505" s="83"/>
      <c r="B505" s="83"/>
      <c r="C505" s="85"/>
      <c r="D505" s="149"/>
      <c r="E505" s="149"/>
      <c r="F505" s="176"/>
      <c r="G505" s="149"/>
      <c r="H505" s="149"/>
      <c r="I505" s="149"/>
      <c r="J505" s="148"/>
      <c r="K505" s="148"/>
      <c r="L505" s="148"/>
      <c r="M505" s="148"/>
      <c r="N505" s="148"/>
      <c r="O505" s="148"/>
      <c r="P505" s="148"/>
      <c r="Q505" s="149"/>
      <c r="R505" s="149"/>
      <c r="S505" s="150"/>
      <c r="T505" s="149"/>
      <c r="U505" s="87"/>
    </row>
    <row r="506" spans="1:21" ht="21" customHeight="1" x14ac:dyDescent="0.25">
      <c r="A506" s="83"/>
      <c r="B506" s="83"/>
      <c r="C506" s="85"/>
      <c r="D506" s="149"/>
      <c r="E506" s="149"/>
      <c r="F506" s="176"/>
      <c r="G506" s="149"/>
      <c r="H506" s="149"/>
      <c r="I506" s="149"/>
      <c r="J506" s="148"/>
      <c r="K506" s="148"/>
      <c r="L506" s="148"/>
      <c r="M506" s="148"/>
      <c r="N506" s="148"/>
      <c r="O506" s="148"/>
      <c r="P506" s="148"/>
      <c r="Q506" s="149"/>
      <c r="R506" s="149"/>
      <c r="S506" s="150"/>
      <c r="T506" s="149"/>
      <c r="U506" s="87"/>
    </row>
    <row r="507" spans="1:21" ht="21" customHeight="1" x14ac:dyDescent="0.25">
      <c r="A507" s="83"/>
      <c r="B507" s="83"/>
      <c r="C507" s="85"/>
      <c r="D507" s="149"/>
      <c r="E507" s="149"/>
      <c r="F507" s="176"/>
      <c r="G507" s="149"/>
      <c r="H507" s="149"/>
      <c r="I507" s="149"/>
      <c r="J507" s="148"/>
      <c r="K507" s="148"/>
      <c r="L507" s="148"/>
      <c r="M507" s="148"/>
      <c r="N507" s="148"/>
      <c r="O507" s="148"/>
      <c r="P507" s="148"/>
      <c r="Q507" s="149"/>
      <c r="R507" s="149"/>
      <c r="S507" s="150"/>
      <c r="T507" s="149"/>
      <c r="U507" s="87"/>
    </row>
    <row r="508" spans="1:21" ht="21" customHeight="1" x14ac:dyDescent="0.25">
      <c r="A508" s="83"/>
      <c r="B508" s="83"/>
      <c r="C508" s="85"/>
      <c r="D508" s="149"/>
      <c r="E508" s="149"/>
      <c r="F508" s="176"/>
      <c r="G508" s="149"/>
      <c r="H508" s="149"/>
      <c r="I508" s="149"/>
      <c r="J508" s="148"/>
      <c r="K508" s="148"/>
      <c r="L508" s="148"/>
      <c r="M508" s="148"/>
      <c r="N508" s="148"/>
      <c r="O508" s="148"/>
      <c r="P508" s="148"/>
      <c r="Q508" s="149"/>
      <c r="R508" s="149"/>
      <c r="S508" s="150"/>
      <c r="T508" s="149"/>
      <c r="U508" s="87"/>
    </row>
    <row r="509" spans="1:21" ht="21" customHeight="1" x14ac:dyDescent="0.25">
      <c r="A509" s="83"/>
      <c r="B509" s="83"/>
      <c r="C509" s="85"/>
      <c r="D509" s="149"/>
      <c r="E509" s="149"/>
      <c r="F509" s="176"/>
      <c r="G509" s="149"/>
      <c r="H509" s="149"/>
      <c r="I509" s="149"/>
      <c r="J509" s="148"/>
      <c r="K509" s="148"/>
      <c r="L509" s="148"/>
      <c r="M509" s="148"/>
      <c r="N509" s="148"/>
      <c r="O509" s="148"/>
      <c r="P509" s="148"/>
      <c r="Q509" s="149"/>
      <c r="R509" s="149"/>
      <c r="S509" s="150"/>
      <c r="T509" s="149"/>
      <c r="U509" s="87"/>
    </row>
    <row r="510" spans="1:21" ht="21" customHeight="1" x14ac:dyDescent="0.25">
      <c r="A510" s="83"/>
      <c r="B510" s="83"/>
      <c r="C510" s="85"/>
      <c r="D510" s="149"/>
      <c r="E510" s="149"/>
      <c r="F510" s="176"/>
      <c r="G510" s="149"/>
      <c r="H510" s="149"/>
      <c r="I510" s="149"/>
      <c r="J510" s="148"/>
      <c r="K510" s="148"/>
      <c r="L510" s="148"/>
      <c r="M510" s="148"/>
      <c r="N510" s="148"/>
      <c r="O510" s="148"/>
      <c r="P510" s="148"/>
      <c r="Q510" s="149"/>
      <c r="R510" s="149"/>
      <c r="S510" s="150"/>
      <c r="T510" s="149"/>
      <c r="U510" s="87"/>
    </row>
    <row r="511" spans="1:21" ht="21" customHeight="1" x14ac:dyDescent="0.25">
      <c r="A511" s="83"/>
      <c r="B511" s="83"/>
      <c r="C511" s="85"/>
      <c r="D511" s="149"/>
      <c r="E511" s="149"/>
      <c r="F511" s="176"/>
      <c r="G511" s="149"/>
      <c r="H511" s="149"/>
      <c r="I511" s="149"/>
      <c r="J511" s="148"/>
      <c r="K511" s="148"/>
      <c r="L511" s="148"/>
      <c r="M511" s="148"/>
      <c r="N511" s="148"/>
      <c r="O511" s="148"/>
      <c r="P511" s="148"/>
      <c r="Q511" s="149"/>
      <c r="R511" s="149"/>
      <c r="S511" s="150"/>
      <c r="T511" s="149"/>
      <c r="U511" s="87"/>
    </row>
    <row r="512" spans="1:21" ht="21" customHeight="1" x14ac:dyDescent="0.25">
      <c r="A512" s="83"/>
      <c r="B512" s="83"/>
      <c r="C512" s="85"/>
      <c r="D512" s="149"/>
      <c r="E512" s="149"/>
      <c r="F512" s="176"/>
      <c r="G512" s="149"/>
      <c r="H512" s="149"/>
      <c r="I512" s="149"/>
      <c r="J512" s="148"/>
      <c r="K512" s="148"/>
      <c r="L512" s="148"/>
      <c r="M512" s="148"/>
      <c r="N512" s="148"/>
      <c r="O512" s="148"/>
      <c r="P512" s="148"/>
      <c r="Q512" s="149"/>
      <c r="R512" s="149"/>
      <c r="S512" s="150"/>
      <c r="T512" s="149"/>
      <c r="U512" s="87"/>
    </row>
    <row r="513" spans="1:21" ht="21" customHeight="1" x14ac:dyDescent="0.25">
      <c r="A513" s="83"/>
      <c r="B513" s="83"/>
      <c r="C513" s="85"/>
      <c r="D513" s="149"/>
      <c r="E513" s="149"/>
      <c r="F513" s="176"/>
      <c r="G513" s="149"/>
      <c r="H513" s="149"/>
      <c r="I513" s="149"/>
      <c r="J513" s="148"/>
      <c r="K513" s="148"/>
      <c r="L513" s="148"/>
      <c r="M513" s="148"/>
      <c r="N513" s="148"/>
      <c r="O513" s="148"/>
      <c r="P513" s="148"/>
      <c r="Q513" s="149"/>
      <c r="R513" s="149"/>
      <c r="S513" s="150"/>
      <c r="T513" s="149"/>
      <c r="U513" s="87"/>
    </row>
    <row r="514" spans="1:21" ht="21" customHeight="1" x14ac:dyDescent="0.25">
      <c r="A514" s="83"/>
      <c r="B514" s="83"/>
      <c r="C514" s="85"/>
      <c r="D514" s="149"/>
      <c r="E514" s="149"/>
      <c r="F514" s="176"/>
      <c r="G514" s="149"/>
      <c r="H514" s="149"/>
      <c r="I514" s="149"/>
      <c r="J514" s="148"/>
      <c r="K514" s="148"/>
      <c r="L514" s="148"/>
      <c r="M514" s="148"/>
      <c r="N514" s="148"/>
      <c r="O514" s="148"/>
      <c r="P514" s="148"/>
      <c r="Q514" s="149"/>
      <c r="R514" s="149"/>
      <c r="S514" s="150"/>
      <c r="T514" s="149"/>
      <c r="U514" s="87"/>
    </row>
    <row r="515" spans="1:21" ht="21" customHeight="1" x14ac:dyDescent="0.25">
      <c r="A515" s="83"/>
      <c r="B515" s="83"/>
      <c r="C515" s="85"/>
      <c r="D515" s="149"/>
      <c r="E515" s="149"/>
      <c r="F515" s="176"/>
      <c r="G515" s="149"/>
      <c r="H515" s="149"/>
      <c r="I515" s="149"/>
      <c r="J515" s="148"/>
      <c r="K515" s="148"/>
      <c r="L515" s="148"/>
      <c r="M515" s="148"/>
      <c r="N515" s="148"/>
      <c r="O515" s="148"/>
      <c r="P515" s="148"/>
      <c r="Q515" s="149"/>
      <c r="R515" s="149"/>
      <c r="S515" s="150"/>
      <c r="T515" s="149"/>
      <c r="U515" s="87"/>
    </row>
    <row r="516" spans="1:21" ht="21" customHeight="1" x14ac:dyDescent="0.25">
      <c r="A516" s="83"/>
      <c r="B516" s="83"/>
      <c r="C516" s="85"/>
      <c r="D516" s="149"/>
      <c r="E516" s="149"/>
      <c r="F516" s="176"/>
      <c r="G516" s="149"/>
      <c r="H516" s="149"/>
      <c r="I516" s="149"/>
      <c r="J516" s="148"/>
      <c r="K516" s="148"/>
      <c r="L516" s="148"/>
      <c r="M516" s="148"/>
      <c r="N516" s="148"/>
      <c r="O516" s="148"/>
      <c r="P516" s="148"/>
      <c r="Q516" s="149"/>
      <c r="R516" s="149"/>
      <c r="S516" s="150"/>
      <c r="T516" s="149"/>
      <c r="U516" s="87"/>
    </row>
    <row r="517" spans="1:21" ht="21" customHeight="1" x14ac:dyDescent="0.25">
      <c r="A517" s="83"/>
      <c r="B517" s="83"/>
      <c r="C517" s="85"/>
      <c r="D517" s="149"/>
      <c r="E517" s="149"/>
      <c r="F517" s="176"/>
      <c r="G517" s="149"/>
      <c r="H517" s="149"/>
      <c r="I517" s="149"/>
      <c r="J517" s="148"/>
      <c r="K517" s="148"/>
      <c r="L517" s="148"/>
      <c r="M517" s="148"/>
      <c r="N517" s="148"/>
      <c r="O517" s="148"/>
      <c r="P517" s="148"/>
      <c r="Q517" s="149"/>
      <c r="R517" s="149"/>
      <c r="S517" s="150"/>
      <c r="T517" s="149"/>
      <c r="U517" s="87"/>
    </row>
    <row r="518" spans="1:21" ht="21" customHeight="1" x14ac:dyDescent="0.25">
      <c r="A518" s="83"/>
      <c r="B518" s="83"/>
      <c r="C518" s="85"/>
      <c r="D518" s="149"/>
      <c r="E518" s="149"/>
      <c r="F518" s="176"/>
      <c r="G518" s="149"/>
      <c r="H518" s="149"/>
      <c r="I518" s="149"/>
      <c r="J518" s="148"/>
      <c r="K518" s="148"/>
      <c r="L518" s="148"/>
      <c r="M518" s="148"/>
      <c r="N518" s="148"/>
      <c r="O518" s="148"/>
      <c r="P518" s="148"/>
      <c r="Q518" s="149"/>
      <c r="R518" s="149"/>
      <c r="S518" s="150"/>
      <c r="T518" s="149"/>
      <c r="U518" s="87"/>
    </row>
    <row r="519" spans="1:21" ht="21" customHeight="1" x14ac:dyDescent="0.25">
      <c r="A519" s="83"/>
      <c r="B519" s="83"/>
      <c r="C519" s="85"/>
      <c r="D519" s="149"/>
      <c r="E519" s="149"/>
      <c r="F519" s="176"/>
      <c r="G519" s="149"/>
      <c r="H519" s="149"/>
      <c r="I519" s="149"/>
      <c r="J519" s="148"/>
      <c r="K519" s="148"/>
      <c r="L519" s="148"/>
      <c r="M519" s="148"/>
      <c r="N519" s="148"/>
      <c r="O519" s="148"/>
      <c r="P519" s="148"/>
      <c r="Q519" s="149"/>
      <c r="R519" s="149"/>
      <c r="S519" s="150"/>
      <c r="T519" s="149"/>
      <c r="U519" s="87"/>
    </row>
    <row r="520" spans="1:21" ht="21" customHeight="1" x14ac:dyDescent="0.25">
      <c r="A520" s="83"/>
      <c r="B520" s="83"/>
      <c r="C520" s="85"/>
      <c r="D520" s="149"/>
      <c r="E520" s="149"/>
      <c r="F520" s="176"/>
      <c r="G520" s="149"/>
      <c r="H520" s="149"/>
      <c r="I520" s="149"/>
      <c r="J520" s="148"/>
      <c r="K520" s="148"/>
      <c r="L520" s="148"/>
      <c r="M520" s="148"/>
      <c r="N520" s="148"/>
      <c r="O520" s="148"/>
      <c r="P520" s="148"/>
      <c r="Q520" s="149"/>
      <c r="R520" s="149"/>
      <c r="S520" s="150"/>
      <c r="T520" s="149"/>
      <c r="U520" s="87"/>
    </row>
    <row r="521" spans="1:21" ht="21" customHeight="1" x14ac:dyDescent="0.25">
      <c r="A521" s="83"/>
      <c r="B521" s="83"/>
      <c r="C521" s="85"/>
      <c r="D521" s="149"/>
      <c r="E521" s="149"/>
      <c r="F521" s="176"/>
      <c r="G521" s="149"/>
      <c r="H521" s="149"/>
      <c r="I521" s="149"/>
      <c r="J521" s="148"/>
      <c r="K521" s="148"/>
      <c r="L521" s="148"/>
      <c r="M521" s="148"/>
      <c r="N521" s="148"/>
      <c r="O521" s="148"/>
      <c r="P521" s="148"/>
      <c r="Q521" s="149"/>
      <c r="R521" s="149"/>
      <c r="S521" s="150"/>
      <c r="T521" s="149"/>
      <c r="U521" s="87"/>
    </row>
    <row r="522" spans="1:21" ht="21" customHeight="1" x14ac:dyDescent="0.25">
      <c r="A522" s="83"/>
      <c r="B522" s="83"/>
      <c r="C522" s="85"/>
      <c r="D522" s="149"/>
      <c r="E522" s="149"/>
      <c r="F522" s="176"/>
      <c r="G522" s="149"/>
      <c r="H522" s="149"/>
      <c r="I522" s="149"/>
      <c r="J522" s="148"/>
      <c r="K522" s="148"/>
      <c r="L522" s="148"/>
      <c r="M522" s="148"/>
      <c r="N522" s="148"/>
      <c r="O522" s="148"/>
      <c r="P522" s="148"/>
      <c r="Q522" s="149"/>
      <c r="R522" s="149"/>
      <c r="S522" s="150"/>
      <c r="T522" s="149"/>
      <c r="U522" s="87"/>
    </row>
    <row r="523" spans="1:21" ht="21" customHeight="1" x14ac:dyDescent="0.25">
      <c r="A523" s="83"/>
      <c r="B523" s="83"/>
      <c r="C523" s="85"/>
      <c r="D523" s="149"/>
      <c r="E523" s="149"/>
      <c r="F523" s="176"/>
      <c r="G523" s="149"/>
      <c r="H523" s="149"/>
      <c r="I523" s="149"/>
      <c r="J523" s="148"/>
      <c r="K523" s="148"/>
      <c r="L523" s="148"/>
      <c r="M523" s="148"/>
      <c r="N523" s="148"/>
      <c r="O523" s="148"/>
      <c r="P523" s="148"/>
      <c r="Q523" s="149"/>
      <c r="R523" s="149"/>
      <c r="S523" s="150"/>
      <c r="T523" s="149"/>
      <c r="U523" s="87"/>
    </row>
    <row r="524" spans="1:21" ht="21" customHeight="1" x14ac:dyDescent="0.25">
      <c r="A524" s="83"/>
      <c r="B524" s="83"/>
      <c r="C524" s="85"/>
      <c r="D524" s="149"/>
      <c r="E524" s="149"/>
      <c r="F524" s="176"/>
      <c r="G524" s="149"/>
      <c r="H524" s="149"/>
      <c r="I524" s="149"/>
      <c r="J524" s="148"/>
      <c r="K524" s="148"/>
      <c r="L524" s="148"/>
      <c r="M524" s="148"/>
      <c r="N524" s="148"/>
      <c r="O524" s="148"/>
      <c r="P524" s="148"/>
      <c r="Q524" s="149"/>
      <c r="R524" s="149"/>
      <c r="S524" s="150"/>
      <c r="T524" s="149"/>
      <c r="U524" s="87"/>
    </row>
    <row r="525" spans="1:21" ht="21" customHeight="1" x14ac:dyDescent="0.25">
      <c r="A525" s="83"/>
      <c r="B525" s="83"/>
      <c r="C525" s="85"/>
      <c r="D525" s="149"/>
      <c r="E525" s="149"/>
      <c r="F525" s="176"/>
      <c r="G525" s="149"/>
      <c r="H525" s="149"/>
      <c r="I525" s="149"/>
      <c r="J525" s="148"/>
      <c r="K525" s="148"/>
      <c r="L525" s="148"/>
      <c r="M525" s="148"/>
      <c r="N525" s="148"/>
      <c r="O525" s="148"/>
      <c r="P525" s="148"/>
      <c r="Q525" s="149"/>
      <c r="R525" s="149"/>
      <c r="S525" s="150"/>
      <c r="T525" s="149"/>
      <c r="U525" s="87"/>
    </row>
    <row r="526" spans="1:21" ht="21" customHeight="1" x14ac:dyDescent="0.25">
      <c r="A526" s="83"/>
      <c r="B526" s="83"/>
      <c r="C526" s="85"/>
      <c r="D526" s="149"/>
      <c r="E526" s="149"/>
      <c r="F526" s="176"/>
      <c r="G526" s="149"/>
      <c r="H526" s="149"/>
      <c r="I526" s="149"/>
      <c r="J526" s="148"/>
      <c r="K526" s="148"/>
      <c r="L526" s="148"/>
      <c r="M526" s="148"/>
      <c r="N526" s="148"/>
      <c r="O526" s="148"/>
      <c r="P526" s="148"/>
      <c r="Q526" s="149"/>
      <c r="R526" s="149"/>
      <c r="S526" s="150"/>
      <c r="T526" s="149"/>
      <c r="U526" s="87"/>
    </row>
    <row r="527" spans="1:21" ht="21" customHeight="1" x14ac:dyDescent="0.25">
      <c r="A527" s="83"/>
      <c r="B527" s="83"/>
      <c r="C527" s="85"/>
      <c r="D527" s="149"/>
      <c r="E527" s="149"/>
      <c r="F527" s="176"/>
      <c r="G527" s="149"/>
      <c r="H527" s="149"/>
      <c r="I527" s="149"/>
      <c r="J527" s="148"/>
      <c r="K527" s="148"/>
      <c r="L527" s="148"/>
      <c r="M527" s="148"/>
      <c r="N527" s="148"/>
      <c r="O527" s="148"/>
      <c r="P527" s="148"/>
      <c r="Q527" s="149"/>
      <c r="R527" s="149"/>
      <c r="S527" s="150"/>
      <c r="T527" s="149"/>
      <c r="U527" s="87"/>
    </row>
    <row r="528" spans="1:21" ht="21" customHeight="1" x14ac:dyDescent="0.25">
      <c r="A528" s="83"/>
      <c r="B528" s="83"/>
      <c r="C528" s="85"/>
      <c r="D528" s="149"/>
      <c r="E528" s="149"/>
      <c r="F528" s="176"/>
      <c r="G528" s="149"/>
      <c r="H528" s="149"/>
      <c r="I528" s="149"/>
      <c r="J528" s="148"/>
      <c r="K528" s="148"/>
      <c r="L528" s="148"/>
      <c r="M528" s="148"/>
      <c r="N528" s="148"/>
      <c r="O528" s="148"/>
      <c r="P528" s="148"/>
      <c r="Q528" s="149"/>
      <c r="R528" s="149"/>
      <c r="S528" s="150"/>
      <c r="T528" s="149"/>
      <c r="U528" s="87"/>
    </row>
    <row r="529" spans="1:21" ht="21" customHeight="1" x14ac:dyDescent="0.25">
      <c r="A529" s="83"/>
      <c r="B529" s="83"/>
      <c r="C529" s="85"/>
      <c r="D529" s="149"/>
      <c r="E529" s="149"/>
      <c r="F529" s="176"/>
      <c r="G529" s="149"/>
      <c r="H529" s="149"/>
      <c r="I529" s="149"/>
      <c r="J529" s="148"/>
      <c r="K529" s="148"/>
      <c r="L529" s="148"/>
      <c r="M529" s="148"/>
      <c r="N529" s="148"/>
      <c r="O529" s="148"/>
      <c r="P529" s="148"/>
      <c r="Q529" s="149"/>
      <c r="R529" s="149"/>
      <c r="S529" s="150"/>
      <c r="T529" s="149"/>
      <c r="U529" s="87"/>
    </row>
    <row r="530" spans="1:21" ht="21" customHeight="1" x14ac:dyDescent="0.25">
      <c r="A530" s="83"/>
      <c r="B530" s="83"/>
      <c r="C530" s="85"/>
      <c r="D530" s="149"/>
      <c r="E530" s="149"/>
      <c r="F530" s="176"/>
      <c r="G530" s="149"/>
      <c r="H530" s="149"/>
      <c r="I530" s="149"/>
      <c r="J530" s="148"/>
      <c r="K530" s="148"/>
      <c r="L530" s="148"/>
      <c r="M530" s="148"/>
      <c r="N530" s="148"/>
      <c r="O530" s="148"/>
      <c r="P530" s="148"/>
      <c r="Q530" s="149"/>
      <c r="R530" s="149"/>
      <c r="S530" s="150"/>
      <c r="T530" s="149"/>
      <c r="U530" s="87"/>
    </row>
    <row r="531" spans="1:21" ht="21" customHeight="1" x14ac:dyDescent="0.25">
      <c r="A531" s="83"/>
      <c r="B531" s="83"/>
      <c r="C531" s="85"/>
      <c r="D531" s="149"/>
      <c r="E531" s="149"/>
      <c r="F531" s="176"/>
      <c r="G531" s="149"/>
      <c r="H531" s="149"/>
      <c r="I531" s="149"/>
      <c r="J531" s="148"/>
      <c r="K531" s="148"/>
      <c r="L531" s="148"/>
      <c r="M531" s="148"/>
      <c r="N531" s="148"/>
      <c r="O531" s="148"/>
      <c r="P531" s="148"/>
      <c r="Q531" s="149"/>
      <c r="R531" s="149"/>
      <c r="S531" s="150"/>
      <c r="T531" s="149"/>
      <c r="U531" s="87"/>
    </row>
    <row r="532" spans="1:21" ht="21" customHeight="1" x14ac:dyDescent="0.25">
      <c r="A532" s="83"/>
      <c r="B532" s="83"/>
      <c r="C532" s="85"/>
      <c r="D532" s="149"/>
      <c r="E532" s="149"/>
      <c r="F532" s="176"/>
      <c r="G532" s="149"/>
      <c r="H532" s="149"/>
      <c r="I532" s="149"/>
      <c r="J532" s="148"/>
      <c r="K532" s="148"/>
      <c r="L532" s="148"/>
      <c r="M532" s="148"/>
      <c r="N532" s="148"/>
      <c r="O532" s="148"/>
      <c r="P532" s="148"/>
      <c r="Q532" s="149"/>
      <c r="R532" s="149"/>
      <c r="S532" s="150"/>
      <c r="T532" s="149"/>
      <c r="U532" s="87"/>
    </row>
    <row r="533" spans="1:21" ht="21" customHeight="1" x14ac:dyDescent="0.25">
      <c r="A533" s="83"/>
      <c r="B533" s="83"/>
      <c r="C533" s="85"/>
      <c r="D533" s="149"/>
      <c r="E533" s="149"/>
      <c r="F533" s="176"/>
      <c r="G533" s="149"/>
      <c r="H533" s="149"/>
      <c r="I533" s="149"/>
      <c r="J533" s="148"/>
      <c r="K533" s="148"/>
      <c r="L533" s="148"/>
      <c r="M533" s="148"/>
      <c r="N533" s="148"/>
      <c r="O533" s="148"/>
      <c r="P533" s="148"/>
      <c r="Q533" s="149"/>
      <c r="R533" s="149"/>
      <c r="S533" s="150"/>
      <c r="T533" s="149"/>
      <c r="U533" s="87"/>
    </row>
    <row r="534" spans="1:21" ht="21" customHeight="1" x14ac:dyDescent="0.25">
      <c r="A534" s="83"/>
      <c r="B534" s="83"/>
      <c r="C534" s="85"/>
      <c r="D534" s="149"/>
      <c r="E534" s="149"/>
      <c r="F534" s="176"/>
      <c r="G534" s="149"/>
      <c r="H534" s="149"/>
      <c r="I534" s="149"/>
      <c r="J534" s="148"/>
      <c r="K534" s="148"/>
      <c r="L534" s="148"/>
      <c r="M534" s="148"/>
      <c r="N534" s="148"/>
      <c r="O534" s="148"/>
      <c r="P534" s="148"/>
      <c r="Q534" s="149"/>
      <c r="R534" s="149"/>
      <c r="S534" s="150"/>
      <c r="T534" s="149"/>
      <c r="U534" s="87"/>
    </row>
    <row r="535" spans="1:21" ht="21" customHeight="1" x14ac:dyDescent="0.25">
      <c r="A535" s="83"/>
      <c r="B535" s="83"/>
      <c r="C535" s="85"/>
      <c r="D535" s="149"/>
      <c r="E535" s="149"/>
      <c r="F535" s="176"/>
      <c r="G535" s="149"/>
      <c r="H535" s="149"/>
      <c r="I535" s="149"/>
      <c r="J535" s="148"/>
      <c r="K535" s="148"/>
      <c r="L535" s="148"/>
      <c r="M535" s="148"/>
      <c r="N535" s="148"/>
      <c r="O535" s="148"/>
      <c r="P535" s="148"/>
      <c r="Q535" s="149"/>
      <c r="R535" s="149"/>
      <c r="S535" s="150"/>
      <c r="T535" s="149"/>
      <c r="U535" s="87"/>
    </row>
    <row r="536" spans="1:21" ht="21" customHeight="1" x14ac:dyDescent="0.25">
      <c r="A536" s="83"/>
      <c r="B536" s="83"/>
      <c r="C536" s="85"/>
      <c r="D536" s="83"/>
      <c r="E536" s="83"/>
      <c r="F536" s="86"/>
      <c r="G536" s="83"/>
      <c r="H536" s="83"/>
      <c r="I536" s="83"/>
      <c r="J536" s="87"/>
      <c r="K536" s="87"/>
      <c r="L536" s="87"/>
      <c r="M536" s="87"/>
      <c r="N536" s="87"/>
      <c r="O536" s="87"/>
      <c r="P536" s="87"/>
      <c r="Q536" s="83"/>
      <c r="R536" s="83"/>
      <c r="S536" s="88"/>
      <c r="T536" s="83"/>
      <c r="U536" s="87"/>
    </row>
    <row r="537" spans="1:21" ht="21" customHeight="1" x14ac:dyDescent="0.25">
      <c r="A537" s="83"/>
      <c r="B537" s="83"/>
      <c r="C537" s="85"/>
      <c r="D537" s="83"/>
      <c r="E537" s="83"/>
      <c r="F537" s="86"/>
      <c r="G537" s="83"/>
      <c r="H537" s="83"/>
      <c r="I537" s="83"/>
      <c r="J537" s="87"/>
      <c r="K537" s="87"/>
      <c r="L537" s="87"/>
      <c r="M537" s="87"/>
      <c r="N537" s="87"/>
      <c r="O537" s="87"/>
      <c r="P537" s="87"/>
      <c r="Q537" s="83"/>
      <c r="R537" s="83"/>
      <c r="S537" s="88"/>
      <c r="T537" s="83"/>
      <c r="U537" s="87"/>
    </row>
    <row r="538" spans="1:21" ht="21" customHeight="1" x14ac:dyDescent="0.25">
      <c r="A538" s="83"/>
      <c r="B538" s="83"/>
      <c r="C538" s="85"/>
      <c r="D538" s="83"/>
      <c r="E538" s="83"/>
      <c r="F538" s="86"/>
      <c r="G538" s="83"/>
      <c r="H538" s="83"/>
      <c r="I538" s="83"/>
      <c r="J538" s="87"/>
      <c r="K538" s="87"/>
      <c r="L538" s="87"/>
      <c r="M538" s="87"/>
      <c r="N538" s="87"/>
      <c r="O538" s="87"/>
      <c r="P538" s="87"/>
      <c r="Q538" s="83"/>
      <c r="R538" s="83"/>
      <c r="S538" s="88"/>
      <c r="T538" s="83"/>
      <c r="U538" s="87"/>
    </row>
    <row r="539" spans="1:21" ht="21" customHeight="1" x14ac:dyDescent="0.25">
      <c r="A539" s="83"/>
      <c r="B539" s="83"/>
      <c r="C539" s="85"/>
      <c r="D539" s="83"/>
      <c r="E539" s="83"/>
      <c r="F539" s="86"/>
      <c r="G539" s="83"/>
      <c r="H539" s="83"/>
      <c r="I539" s="83"/>
      <c r="J539" s="87"/>
      <c r="K539" s="87"/>
      <c r="L539" s="87"/>
      <c r="M539" s="87"/>
      <c r="N539" s="87"/>
      <c r="O539" s="87"/>
      <c r="P539" s="87"/>
      <c r="Q539" s="83"/>
      <c r="R539" s="83"/>
      <c r="S539" s="88"/>
      <c r="T539" s="83"/>
      <c r="U539" s="87"/>
    </row>
    <row r="540" spans="1:21" ht="21" customHeight="1" x14ac:dyDescent="0.25">
      <c r="A540" s="83"/>
      <c r="B540" s="83"/>
      <c r="C540" s="85"/>
      <c r="D540" s="83"/>
      <c r="E540" s="83"/>
      <c r="F540" s="86"/>
      <c r="G540" s="83"/>
      <c r="H540" s="83"/>
      <c r="I540" s="83"/>
      <c r="J540" s="87"/>
      <c r="K540" s="87"/>
      <c r="L540" s="87"/>
      <c r="M540" s="87"/>
      <c r="N540" s="87"/>
      <c r="O540" s="87"/>
      <c r="P540" s="87"/>
      <c r="Q540" s="83"/>
      <c r="R540" s="83"/>
      <c r="S540" s="88"/>
      <c r="T540" s="83"/>
      <c r="U540" s="87"/>
    </row>
    <row r="541" spans="1:21" ht="21" customHeight="1" x14ac:dyDescent="0.25">
      <c r="A541" s="83"/>
      <c r="B541" s="83"/>
      <c r="C541" s="85"/>
      <c r="D541" s="83"/>
      <c r="E541" s="83"/>
      <c r="F541" s="86"/>
      <c r="G541" s="83"/>
      <c r="H541" s="83"/>
      <c r="I541" s="83"/>
      <c r="J541" s="87"/>
      <c r="K541" s="87"/>
      <c r="L541" s="87"/>
      <c r="M541" s="87"/>
      <c r="N541" s="87"/>
      <c r="O541" s="87"/>
      <c r="P541" s="87"/>
      <c r="Q541" s="83"/>
      <c r="R541" s="83"/>
      <c r="S541" s="88"/>
      <c r="T541" s="83"/>
      <c r="U541" s="87"/>
    </row>
    <row r="542" spans="1:21" ht="21" customHeight="1" x14ac:dyDescent="0.25">
      <c r="A542" s="83"/>
      <c r="B542" s="83"/>
      <c r="C542" s="85"/>
      <c r="D542" s="83"/>
      <c r="E542" s="83"/>
      <c r="F542" s="86"/>
      <c r="G542" s="83"/>
      <c r="H542" s="83"/>
      <c r="I542" s="83"/>
      <c r="J542" s="87"/>
      <c r="K542" s="87"/>
      <c r="L542" s="87"/>
      <c r="M542" s="87"/>
      <c r="N542" s="87"/>
      <c r="O542" s="87"/>
      <c r="P542" s="87"/>
      <c r="Q542" s="83"/>
      <c r="R542" s="83"/>
      <c r="S542" s="88"/>
      <c r="T542" s="83"/>
      <c r="U542" s="87"/>
    </row>
    <row r="543" spans="1:21" ht="21" customHeight="1" x14ac:dyDescent="0.25">
      <c r="A543" s="83"/>
      <c r="B543" s="83"/>
      <c r="C543" s="85"/>
      <c r="D543" s="83"/>
      <c r="E543" s="83"/>
      <c r="F543" s="86"/>
      <c r="G543" s="83"/>
      <c r="H543" s="83"/>
      <c r="I543" s="83"/>
      <c r="J543" s="87"/>
      <c r="K543" s="87"/>
      <c r="L543" s="87"/>
      <c r="M543" s="87"/>
      <c r="N543" s="87"/>
      <c r="O543" s="87"/>
      <c r="P543" s="87"/>
      <c r="Q543" s="83"/>
      <c r="R543" s="83"/>
      <c r="S543" s="88"/>
      <c r="T543" s="83"/>
      <c r="U543" s="87"/>
    </row>
    <row r="544" spans="1:21" ht="21" customHeight="1" x14ac:dyDescent="0.25">
      <c r="A544" s="83"/>
      <c r="B544" s="83"/>
      <c r="C544" s="85"/>
      <c r="D544" s="83"/>
      <c r="E544" s="83"/>
      <c r="F544" s="86"/>
      <c r="G544" s="83"/>
      <c r="H544" s="83"/>
      <c r="I544" s="83"/>
      <c r="J544" s="87"/>
      <c r="K544" s="87"/>
      <c r="L544" s="87"/>
      <c r="M544" s="87"/>
      <c r="N544" s="87"/>
      <c r="O544" s="87"/>
      <c r="P544" s="87"/>
      <c r="Q544" s="83"/>
      <c r="R544" s="83"/>
      <c r="S544" s="88"/>
      <c r="T544" s="83"/>
      <c r="U544" s="87"/>
    </row>
    <row r="545" spans="1:21" ht="21" customHeight="1" x14ac:dyDescent="0.25">
      <c r="A545" s="83"/>
      <c r="B545" s="83"/>
      <c r="C545" s="85"/>
      <c r="D545" s="83"/>
      <c r="E545" s="83"/>
      <c r="F545" s="86"/>
      <c r="G545" s="83"/>
      <c r="H545" s="83"/>
      <c r="I545" s="83"/>
      <c r="J545" s="87"/>
      <c r="K545" s="87"/>
      <c r="L545" s="87"/>
      <c r="M545" s="87"/>
      <c r="N545" s="87"/>
      <c r="O545" s="87"/>
      <c r="P545" s="87"/>
      <c r="Q545" s="83"/>
      <c r="R545" s="83"/>
      <c r="S545" s="88"/>
      <c r="T545" s="83"/>
      <c r="U545" s="87"/>
    </row>
    <row r="546" spans="1:21" ht="21" customHeight="1" x14ac:dyDescent="0.25">
      <c r="A546" s="83"/>
      <c r="B546" s="83"/>
      <c r="C546" s="85"/>
      <c r="D546" s="83"/>
      <c r="E546" s="83"/>
      <c r="F546" s="86"/>
      <c r="G546" s="83"/>
      <c r="H546" s="83"/>
      <c r="I546" s="83"/>
      <c r="J546" s="87"/>
      <c r="K546" s="87"/>
      <c r="L546" s="87"/>
      <c r="M546" s="87"/>
      <c r="N546" s="87"/>
      <c r="O546" s="87"/>
      <c r="P546" s="87"/>
      <c r="Q546" s="83"/>
      <c r="R546" s="83"/>
      <c r="S546" s="88"/>
      <c r="T546" s="83"/>
      <c r="U546" s="87"/>
    </row>
    <row r="547" spans="1:21" ht="21" customHeight="1" x14ac:dyDescent="0.25">
      <c r="A547" s="83"/>
      <c r="B547" s="83"/>
      <c r="C547" s="85"/>
      <c r="D547" s="83"/>
      <c r="E547" s="83"/>
      <c r="F547" s="86"/>
      <c r="G547" s="83"/>
      <c r="H547" s="83"/>
      <c r="I547" s="83"/>
      <c r="J547" s="87"/>
      <c r="K547" s="87"/>
      <c r="L547" s="87"/>
      <c r="M547" s="87"/>
      <c r="N547" s="87"/>
      <c r="O547" s="87"/>
      <c r="P547" s="87"/>
      <c r="Q547" s="83"/>
      <c r="R547" s="83"/>
      <c r="S547" s="88"/>
      <c r="T547" s="83"/>
      <c r="U547" s="87"/>
    </row>
    <row r="548" spans="1:21" ht="21" customHeight="1" x14ac:dyDescent="0.25">
      <c r="A548" s="83"/>
      <c r="B548" s="83"/>
      <c r="C548" s="85"/>
      <c r="D548" s="83"/>
      <c r="E548" s="83"/>
      <c r="F548" s="86"/>
      <c r="G548" s="83"/>
      <c r="H548" s="83"/>
      <c r="I548" s="83"/>
      <c r="J548" s="87"/>
      <c r="K548" s="87"/>
      <c r="L548" s="87"/>
      <c r="M548" s="87"/>
      <c r="N548" s="87"/>
      <c r="O548" s="87"/>
      <c r="P548" s="87"/>
      <c r="Q548" s="83"/>
      <c r="R548" s="83"/>
      <c r="S548" s="88"/>
      <c r="T548" s="83"/>
      <c r="U548" s="87"/>
    </row>
    <row r="549" spans="1:21" ht="21" customHeight="1" x14ac:dyDescent="0.25">
      <c r="A549" s="83"/>
      <c r="B549" s="83"/>
      <c r="C549" s="85"/>
      <c r="D549" s="83"/>
      <c r="E549" s="83"/>
      <c r="F549" s="86"/>
      <c r="G549" s="83"/>
      <c r="H549" s="83"/>
      <c r="I549" s="83"/>
      <c r="J549" s="87"/>
      <c r="K549" s="87"/>
      <c r="L549" s="87"/>
      <c r="M549" s="87"/>
      <c r="N549" s="87"/>
      <c r="O549" s="87"/>
      <c r="P549" s="87"/>
      <c r="Q549" s="83"/>
      <c r="R549" s="83"/>
      <c r="S549" s="88"/>
      <c r="T549" s="83"/>
      <c r="U549" s="87"/>
    </row>
    <row r="550" spans="1:21" ht="21" customHeight="1" x14ac:dyDescent="0.25">
      <c r="A550" s="83"/>
      <c r="B550" s="83"/>
      <c r="C550" s="85"/>
      <c r="D550" s="83"/>
      <c r="E550" s="83"/>
      <c r="F550" s="86"/>
      <c r="G550" s="83"/>
      <c r="H550" s="83"/>
      <c r="I550" s="83"/>
      <c r="J550" s="87"/>
      <c r="K550" s="87"/>
      <c r="L550" s="87"/>
      <c r="M550" s="87"/>
      <c r="N550" s="87"/>
      <c r="O550" s="87"/>
      <c r="P550" s="87"/>
      <c r="Q550" s="83"/>
      <c r="R550" s="83"/>
      <c r="S550" s="88"/>
      <c r="T550" s="83"/>
      <c r="U550" s="87"/>
    </row>
    <row r="551" spans="1:21" ht="21" customHeight="1" x14ac:dyDescent="0.25">
      <c r="A551" s="83"/>
      <c r="B551" s="83"/>
      <c r="C551" s="85"/>
      <c r="D551" s="83"/>
      <c r="E551" s="83"/>
      <c r="F551" s="86"/>
      <c r="G551" s="83"/>
      <c r="H551" s="83"/>
      <c r="I551" s="83"/>
      <c r="J551" s="87"/>
      <c r="K551" s="87"/>
      <c r="L551" s="87"/>
      <c r="M551" s="87"/>
      <c r="N551" s="87"/>
      <c r="O551" s="87"/>
      <c r="P551" s="87"/>
      <c r="Q551" s="83"/>
      <c r="R551" s="83"/>
      <c r="S551" s="88"/>
      <c r="T551" s="83"/>
      <c r="U551" s="87"/>
    </row>
    <row r="552" spans="1:21" ht="21" customHeight="1" x14ac:dyDescent="0.25">
      <c r="A552" s="83"/>
      <c r="B552" s="83"/>
      <c r="C552" s="85"/>
      <c r="D552" s="83"/>
      <c r="E552" s="83"/>
      <c r="F552" s="86"/>
      <c r="G552" s="83"/>
      <c r="H552" s="83"/>
      <c r="I552" s="83"/>
      <c r="J552" s="87"/>
      <c r="K552" s="87"/>
      <c r="L552" s="87"/>
      <c r="M552" s="87"/>
      <c r="N552" s="87"/>
      <c r="O552" s="87"/>
      <c r="P552" s="87"/>
      <c r="Q552" s="83"/>
      <c r="R552" s="83"/>
      <c r="S552" s="88"/>
      <c r="T552" s="83"/>
      <c r="U552" s="87"/>
    </row>
    <row r="553" spans="1:21" ht="21" customHeight="1" x14ac:dyDescent="0.25">
      <c r="A553" s="83"/>
      <c r="B553" s="83"/>
      <c r="C553" s="85"/>
      <c r="D553" s="83"/>
      <c r="E553" s="83"/>
      <c r="F553" s="86"/>
      <c r="G553" s="83"/>
      <c r="H553" s="83"/>
      <c r="I553" s="83"/>
      <c r="J553" s="87"/>
      <c r="K553" s="87"/>
      <c r="L553" s="87"/>
      <c r="M553" s="87"/>
      <c r="N553" s="87"/>
      <c r="O553" s="87"/>
      <c r="P553" s="87"/>
      <c r="Q553" s="83"/>
      <c r="R553" s="83"/>
      <c r="S553" s="88"/>
      <c r="T553" s="83"/>
      <c r="U553" s="87"/>
    </row>
    <row r="554" spans="1:21" ht="21" customHeight="1" x14ac:dyDescent="0.25">
      <c r="A554" s="83"/>
      <c r="B554" s="83"/>
      <c r="C554" s="85"/>
      <c r="D554" s="83"/>
      <c r="E554" s="83"/>
      <c r="F554" s="86"/>
      <c r="G554" s="83"/>
      <c r="H554" s="83"/>
      <c r="I554" s="83"/>
      <c r="J554" s="87"/>
      <c r="K554" s="87"/>
      <c r="L554" s="87"/>
      <c r="M554" s="87"/>
      <c r="N554" s="87"/>
      <c r="O554" s="87"/>
      <c r="P554" s="87"/>
      <c r="Q554" s="83"/>
      <c r="R554" s="83"/>
      <c r="S554" s="88"/>
      <c r="T554" s="83"/>
      <c r="U554" s="87"/>
    </row>
    <row r="555" spans="1:21" ht="21" customHeight="1" x14ac:dyDescent="0.25">
      <c r="A555" s="83"/>
      <c r="B555" s="83"/>
      <c r="C555" s="85"/>
      <c r="D555" s="83"/>
      <c r="E555" s="83"/>
      <c r="F555" s="86"/>
      <c r="G555" s="83"/>
      <c r="H555" s="83"/>
      <c r="I555" s="83"/>
      <c r="J555" s="87"/>
      <c r="K555" s="87"/>
      <c r="L555" s="87"/>
      <c r="M555" s="87"/>
      <c r="N555" s="87"/>
      <c r="O555" s="87"/>
      <c r="P555" s="87"/>
      <c r="Q555" s="83"/>
      <c r="R555" s="83"/>
      <c r="S555" s="88"/>
      <c r="T555" s="83"/>
      <c r="U555" s="87"/>
    </row>
    <row r="556" spans="1:21" ht="21" customHeight="1" x14ac:dyDescent="0.25">
      <c r="A556" s="83"/>
      <c r="B556" s="83"/>
      <c r="C556" s="85"/>
      <c r="D556" s="83"/>
      <c r="E556" s="83"/>
      <c r="F556" s="86"/>
      <c r="G556" s="83"/>
      <c r="H556" s="83"/>
      <c r="I556" s="83"/>
      <c r="J556" s="87"/>
      <c r="K556" s="87"/>
      <c r="L556" s="87"/>
      <c r="M556" s="87"/>
      <c r="N556" s="87"/>
      <c r="O556" s="87"/>
      <c r="P556" s="87"/>
      <c r="Q556" s="83"/>
      <c r="R556" s="83"/>
      <c r="S556" s="88"/>
      <c r="T556" s="83"/>
      <c r="U556" s="87"/>
    </row>
    <row r="557" spans="1:21" ht="21" customHeight="1" x14ac:dyDescent="0.25">
      <c r="A557" s="83"/>
      <c r="B557" s="83"/>
      <c r="C557" s="85"/>
      <c r="D557" s="83"/>
      <c r="E557" s="83"/>
      <c r="F557" s="86"/>
      <c r="G557" s="83"/>
      <c r="H557" s="83"/>
      <c r="I557" s="83"/>
      <c r="J557" s="87"/>
      <c r="K557" s="87"/>
      <c r="L557" s="87"/>
      <c r="M557" s="87"/>
      <c r="N557" s="87"/>
      <c r="O557" s="87"/>
      <c r="P557" s="87"/>
      <c r="Q557" s="83"/>
      <c r="R557" s="83"/>
      <c r="S557" s="88"/>
      <c r="T557" s="83"/>
      <c r="U557" s="87"/>
    </row>
    <row r="558" spans="1:21" ht="21" customHeight="1" x14ac:dyDescent="0.25">
      <c r="A558" s="83"/>
      <c r="B558" s="83"/>
      <c r="C558" s="85"/>
      <c r="D558" s="83"/>
      <c r="E558" s="83"/>
      <c r="F558" s="86"/>
      <c r="G558" s="83"/>
      <c r="H558" s="83"/>
      <c r="I558" s="83"/>
      <c r="J558" s="87"/>
      <c r="K558" s="87"/>
      <c r="L558" s="87"/>
      <c r="M558" s="87"/>
      <c r="N558" s="87"/>
      <c r="O558" s="87"/>
      <c r="P558" s="87"/>
      <c r="Q558" s="83"/>
      <c r="R558" s="83"/>
      <c r="S558" s="88"/>
      <c r="T558" s="83"/>
      <c r="U558" s="87"/>
    </row>
    <row r="559" spans="1:21" ht="21" customHeight="1" x14ac:dyDescent="0.25">
      <c r="A559" s="83"/>
      <c r="B559" s="83"/>
      <c r="C559" s="85"/>
      <c r="D559" s="83"/>
      <c r="E559" s="83"/>
      <c r="F559" s="86"/>
      <c r="G559" s="83"/>
      <c r="H559" s="83"/>
      <c r="I559" s="83"/>
      <c r="J559" s="87"/>
      <c r="K559" s="87"/>
      <c r="L559" s="87"/>
      <c r="M559" s="87"/>
      <c r="N559" s="87"/>
      <c r="O559" s="87"/>
      <c r="P559" s="87"/>
      <c r="Q559" s="83"/>
      <c r="R559" s="83"/>
      <c r="S559" s="88"/>
      <c r="T559" s="83"/>
      <c r="U559" s="87"/>
    </row>
    <row r="560" spans="1:21" ht="21" customHeight="1" x14ac:dyDescent="0.25">
      <c r="A560" s="83"/>
      <c r="B560" s="83"/>
      <c r="C560" s="85"/>
      <c r="D560" s="83"/>
      <c r="E560" s="83"/>
      <c r="F560" s="86"/>
      <c r="G560" s="83"/>
      <c r="H560" s="83"/>
      <c r="I560" s="83"/>
      <c r="J560" s="87"/>
      <c r="K560" s="87"/>
      <c r="L560" s="87"/>
      <c r="M560" s="87"/>
      <c r="N560" s="87"/>
      <c r="O560" s="87"/>
      <c r="P560" s="87"/>
      <c r="Q560" s="83"/>
      <c r="R560" s="83"/>
      <c r="S560" s="88"/>
      <c r="T560" s="83"/>
      <c r="U560" s="87"/>
    </row>
    <row r="561" spans="1:21" ht="21" customHeight="1" x14ac:dyDescent="0.25">
      <c r="A561" s="83"/>
      <c r="B561" s="83"/>
      <c r="C561" s="85"/>
      <c r="D561" s="83"/>
      <c r="E561" s="83"/>
      <c r="F561" s="86"/>
      <c r="G561" s="83"/>
      <c r="H561" s="83"/>
      <c r="I561" s="83"/>
      <c r="J561" s="87"/>
      <c r="K561" s="87"/>
      <c r="L561" s="87"/>
      <c r="M561" s="87"/>
      <c r="N561" s="87"/>
      <c r="O561" s="87"/>
      <c r="P561" s="87"/>
      <c r="Q561" s="83"/>
      <c r="R561" s="83"/>
      <c r="S561" s="88"/>
      <c r="T561" s="83"/>
      <c r="U561" s="87"/>
    </row>
    <row r="562" spans="1:21" ht="21" customHeight="1" x14ac:dyDescent="0.25">
      <c r="A562" s="83"/>
      <c r="B562" s="83"/>
      <c r="C562" s="85"/>
      <c r="D562" s="83"/>
      <c r="E562" s="83"/>
      <c r="F562" s="86"/>
      <c r="G562" s="83"/>
      <c r="H562" s="83"/>
      <c r="I562" s="83"/>
      <c r="J562" s="87"/>
      <c r="K562" s="87"/>
      <c r="L562" s="87"/>
      <c r="M562" s="87"/>
      <c r="N562" s="87"/>
      <c r="O562" s="87"/>
      <c r="P562" s="87"/>
      <c r="Q562" s="83"/>
      <c r="R562" s="83"/>
      <c r="S562" s="88"/>
      <c r="T562" s="83"/>
      <c r="U562" s="87"/>
    </row>
    <row r="563" spans="1:21" ht="21" customHeight="1" x14ac:dyDescent="0.25">
      <c r="A563" s="83"/>
      <c r="B563" s="83"/>
      <c r="C563" s="85"/>
      <c r="D563" s="83"/>
      <c r="E563" s="83"/>
      <c r="F563" s="86"/>
      <c r="G563" s="83"/>
      <c r="H563" s="83"/>
      <c r="I563" s="83"/>
      <c r="J563" s="87"/>
      <c r="K563" s="87"/>
      <c r="L563" s="87"/>
      <c r="M563" s="87"/>
      <c r="N563" s="87"/>
      <c r="O563" s="87"/>
      <c r="P563" s="87"/>
      <c r="Q563" s="83"/>
      <c r="R563" s="83"/>
      <c r="S563" s="88"/>
      <c r="T563" s="83"/>
      <c r="U563" s="87"/>
    </row>
    <row r="564" spans="1:21" ht="21" customHeight="1" x14ac:dyDescent="0.25">
      <c r="A564" s="83"/>
      <c r="B564" s="83"/>
      <c r="C564" s="85"/>
      <c r="D564" s="83"/>
      <c r="E564" s="83"/>
      <c r="F564" s="86"/>
      <c r="G564" s="83"/>
      <c r="H564" s="83"/>
      <c r="I564" s="83"/>
      <c r="J564" s="87"/>
      <c r="K564" s="87"/>
      <c r="L564" s="87"/>
      <c r="M564" s="87"/>
      <c r="N564" s="87"/>
      <c r="O564" s="87"/>
      <c r="P564" s="87"/>
      <c r="Q564" s="83"/>
      <c r="R564" s="83"/>
      <c r="S564" s="88"/>
      <c r="T564" s="83"/>
      <c r="U564" s="87"/>
    </row>
    <row r="565" spans="1:21" ht="21" customHeight="1" x14ac:dyDescent="0.25">
      <c r="A565" s="83"/>
      <c r="B565" s="83"/>
      <c r="C565" s="85"/>
      <c r="D565" s="83"/>
      <c r="E565" s="83"/>
      <c r="F565" s="86"/>
      <c r="G565" s="83"/>
      <c r="H565" s="83"/>
      <c r="I565" s="83"/>
      <c r="J565" s="87"/>
      <c r="K565" s="87"/>
      <c r="L565" s="87"/>
      <c r="M565" s="87"/>
      <c r="N565" s="87"/>
      <c r="O565" s="87"/>
      <c r="P565" s="87"/>
      <c r="Q565" s="83"/>
      <c r="R565" s="83"/>
      <c r="S565" s="88"/>
      <c r="T565" s="83"/>
      <c r="U565" s="87"/>
    </row>
    <row r="566" spans="1:21" ht="21" customHeight="1" x14ac:dyDescent="0.25">
      <c r="A566" s="83"/>
      <c r="B566" s="83"/>
      <c r="C566" s="85"/>
      <c r="D566" s="83"/>
      <c r="E566" s="83"/>
      <c r="F566" s="86"/>
      <c r="G566" s="83"/>
      <c r="H566" s="83"/>
      <c r="I566" s="83"/>
      <c r="J566" s="87"/>
      <c r="K566" s="87"/>
      <c r="L566" s="87"/>
      <c r="M566" s="87"/>
      <c r="N566" s="87"/>
      <c r="O566" s="87"/>
      <c r="P566" s="87"/>
      <c r="Q566" s="83"/>
      <c r="R566" s="83"/>
      <c r="S566" s="88"/>
      <c r="T566" s="83"/>
      <c r="U566" s="87"/>
    </row>
    <row r="567" spans="1:21" ht="21" customHeight="1" x14ac:dyDescent="0.25">
      <c r="A567" s="83"/>
      <c r="B567" s="83"/>
      <c r="C567" s="85"/>
      <c r="D567" s="83"/>
      <c r="E567" s="83"/>
      <c r="F567" s="86"/>
      <c r="G567" s="83"/>
      <c r="H567" s="83"/>
      <c r="I567" s="83"/>
      <c r="J567" s="87"/>
      <c r="K567" s="87"/>
      <c r="L567" s="87"/>
      <c r="M567" s="87"/>
      <c r="N567" s="87"/>
      <c r="O567" s="87"/>
      <c r="P567" s="87"/>
      <c r="Q567" s="83"/>
      <c r="R567" s="83"/>
      <c r="S567" s="88"/>
      <c r="T567" s="83"/>
      <c r="U567" s="87"/>
    </row>
    <row r="568" spans="1:21" ht="21" customHeight="1" x14ac:dyDescent="0.25">
      <c r="A568" s="83"/>
      <c r="B568" s="83"/>
      <c r="C568" s="85"/>
      <c r="D568" s="83"/>
      <c r="E568" s="83"/>
      <c r="F568" s="86"/>
      <c r="G568" s="83"/>
      <c r="H568" s="83"/>
      <c r="I568" s="83"/>
      <c r="J568" s="87"/>
      <c r="K568" s="87"/>
      <c r="L568" s="87"/>
      <c r="M568" s="87"/>
      <c r="N568" s="87"/>
      <c r="O568" s="87"/>
      <c r="P568" s="87"/>
      <c r="Q568" s="83"/>
      <c r="R568" s="83"/>
      <c r="S568" s="88"/>
      <c r="T568" s="83"/>
      <c r="U568" s="87"/>
    </row>
    <row r="569" spans="1:21" ht="21" customHeight="1" x14ac:dyDescent="0.25">
      <c r="A569" s="83"/>
      <c r="B569" s="83"/>
      <c r="C569" s="85"/>
      <c r="D569" s="83"/>
      <c r="E569" s="83"/>
      <c r="F569" s="86"/>
      <c r="G569" s="83"/>
      <c r="H569" s="83"/>
      <c r="I569" s="83"/>
      <c r="J569" s="87"/>
      <c r="K569" s="87"/>
      <c r="L569" s="87"/>
      <c r="M569" s="87"/>
      <c r="N569" s="87"/>
      <c r="O569" s="87"/>
      <c r="P569" s="87"/>
      <c r="Q569" s="83"/>
      <c r="R569" s="83"/>
      <c r="S569" s="88"/>
      <c r="T569" s="83"/>
      <c r="U569" s="87"/>
    </row>
    <row r="570" spans="1:21" ht="21" customHeight="1" x14ac:dyDescent="0.25">
      <c r="A570" s="83"/>
      <c r="B570" s="83"/>
      <c r="C570" s="85"/>
      <c r="D570" s="83"/>
      <c r="E570" s="83"/>
      <c r="F570" s="86"/>
      <c r="G570" s="83"/>
      <c r="H570" s="83"/>
      <c r="I570" s="83"/>
      <c r="J570" s="87"/>
      <c r="K570" s="87"/>
      <c r="L570" s="87"/>
      <c r="M570" s="87"/>
      <c r="N570" s="87"/>
      <c r="O570" s="87"/>
      <c r="P570" s="87"/>
      <c r="Q570" s="83"/>
      <c r="R570" s="83"/>
      <c r="S570" s="88"/>
      <c r="T570" s="83"/>
      <c r="U570" s="87"/>
    </row>
    <row r="571" spans="1:21" ht="21" customHeight="1" x14ac:dyDescent="0.25">
      <c r="A571" s="83"/>
      <c r="B571" s="83"/>
      <c r="C571" s="85"/>
      <c r="D571" s="83"/>
      <c r="E571" s="83"/>
      <c r="F571" s="86"/>
      <c r="G571" s="83"/>
      <c r="H571" s="83"/>
      <c r="I571" s="83"/>
      <c r="J571" s="87"/>
      <c r="K571" s="87"/>
      <c r="L571" s="87"/>
      <c r="M571" s="87"/>
      <c r="N571" s="87"/>
      <c r="O571" s="87"/>
      <c r="P571" s="87"/>
      <c r="Q571" s="83"/>
      <c r="R571" s="83"/>
      <c r="S571" s="88"/>
      <c r="T571" s="83"/>
      <c r="U571" s="87"/>
    </row>
    <row r="572" spans="1:21" ht="21" customHeight="1" x14ac:dyDescent="0.25">
      <c r="A572" s="83"/>
      <c r="B572" s="83"/>
      <c r="C572" s="85"/>
      <c r="D572" s="83"/>
      <c r="E572" s="83"/>
      <c r="F572" s="86"/>
      <c r="G572" s="83"/>
      <c r="H572" s="83"/>
      <c r="I572" s="83"/>
      <c r="J572" s="87"/>
      <c r="K572" s="87"/>
      <c r="L572" s="87"/>
      <c r="M572" s="87"/>
      <c r="N572" s="87"/>
      <c r="O572" s="87"/>
      <c r="P572" s="87"/>
      <c r="Q572" s="83"/>
      <c r="R572" s="83"/>
      <c r="S572" s="88"/>
      <c r="T572" s="83"/>
      <c r="U572" s="87"/>
    </row>
    <row r="573" spans="1:21" ht="21" customHeight="1" x14ac:dyDescent="0.25">
      <c r="A573" s="83"/>
      <c r="B573" s="83"/>
      <c r="C573" s="85"/>
      <c r="D573" s="83"/>
      <c r="E573" s="83"/>
      <c r="F573" s="86"/>
      <c r="G573" s="83"/>
      <c r="H573" s="83"/>
      <c r="I573" s="83"/>
      <c r="J573" s="87"/>
      <c r="K573" s="87"/>
      <c r="L573" s="87"/>
      <c r="M573" s="87"/>
      <c r="N573" s="87"/>
      <c r="O573" s="87"/>
      <c r="P573" s="87"/>
      <c r="Q573" s="83"/>
      <c r="R573" s="83"/>
      <c r="S573" s="88"/>
      <c r="T573" s="83"/>
      <c r="U573" s="87"/>
    </row>
    <row r="574" spans="1:21" ht="21" customHeight="1" x14ac:dyDescent="0.25">
      <c r="A574" s="83"/>
      <c r="B574" s="83"/>
      <c r="C574" s="85"/>
      <c r="D574" s="83"/>
      <c r="E574" s="83"/>
      <c r="F574" s="86"/>
      <c r="G574" s="83"/>
      <c r="H574" s="83"/>
      <c r="I574" s="83"/>
      <c r="J574" s="87"/>
      <c r="K574" s="87"/>
      <c r="L574" s="87"/>
      <c r="M574" s="87"/>
      <c r="N574" s="87"/>
      <c r="O574" s="87"/>
      <c r="P574" s="87"/>
      <c r="Q574" s="83"/>
      <c r="R574" s="83"/>
      <c r="S574" s="88"/>
      <c r="T574" s="83"/>
      <c r="U574" s="87"/>
    </row>
    <row r="575" spans="1:21" ht="21" customHeight="1" x14ac:dyDescent="0.25">
      <c r="A575" s="83"/>
      <c r="B575" s="83"/>
      <c r="C575" s="85"/>
      <c r="D575" s="83"/>
      <c r="E575" s="83"/>
      <c r="F575" s="86"/>
      <c r="G575" s="83"/>
      <c r="H575" s="83"/>
      <c r="I575" s="83"/>
      <c r="J575" s="87"/>
      <c r="K575" s="87"/>
      <c r="L575" s="87"/>
      <c r="M575" s="87"/>
      <c r="N575" s="87"/>
      <c r="O575" s="87"/>
      <c r="P575" s="87"/>
      <c r="Q575" s="83"/>
      <c r="R575" s="83"/>
      <c r="S575" s="88"/>
      <c r="T575" s="83"/>
      <c r="U575" s="87"/>
    </row>
    <row r="576" spans="1:21" ht="21" customHeight="1" x14ac:dyDescent="0.25">
      <c r="A576" s="83"/>
      <c r="B576" s="83"/>
      <c r="C576" s="85"/>
      <c r="D576" s="83"/>
      <c r="E576" s="83"/>
      <c r="F576" s="86"/>
      <c r="G576" s="83"/>
      <c r="H576" s="83"/>
      <c r="I576" s="83"/>
      <c r="J576" s="87"/>
      <c r="K576" s="87"/>
      <c r="L576" s="87"/>
      <c r="M576" s="87"/>
      <c r="N576" s="87"/>
      <c r="O576" s="87"/>
      <c r="P576" s="87"/>
      <c r="Q576" s="83"/>
      <c r="R576" s="83"/>
      <c r="S576" s="88"/>
      <c r="T576" s="83"/>
      <c r="U576" s="87"/>
    </row>
    <row r="577" spans="1:21" ht="21" customHeight="1" x14ac:dyDescent="0.25">
      <c r="A577" s="83"/>
      <c r="B577" s="83"/>
      <c r="C577" s="85"/>
      <c r="D577" s="83"/>
      <c r="E577" s="83"/>
      <c r="F577" s="86"/>
      <c r="G577" s="83"/>
      <c r="H577" s="83"/>
      <c r="I577" s="83"/>
      <c r="J577" s="87"/>
      <c r="K577" s="87"/>
      <c r="L577" s="87"/>
      <c r="M577" s="87"/>
      <c r="N577" s="87"/>
      <c r="O577" s="87"/>
      <c r="P577" s="87"/>
      <c r="Q577" s="83"/>
      <c r="R577" s="83"/>
      <c r="S577" s="88"/>
      <c r="T577" s="83"/>
      <c r="U577" s="87"/>
    </row>
    <row r="578" spans="1:21" ht="21" customHeight="1" x14ac:dyDescent="0.25">
      <c r="A578" s="83"/>
      <c r="B578" s="83"/>
      <c r="C578" s="85"/>
      <c r="D578" s="83"/>
      <c r="E578" s="83"/>
      <c r="F578" s="86"/>
      <c r="G578" s="83"/>
      <c r="H578" s="83"/>
      <c r="I578" s="83"/>
      <c r="J578" s="87"/>
      <c r="K578" s="87"/>
      <c r="L578" s="87"/>
      <c r="M578" s="87"/>
      <c r="N578" s="87"/>
      <c r="O578" s="87"/>
      <c r="P578" s="87"/>
      <c r="Q578" s="83"/>
      <c r="R578" s="83"/>
      <c r="S578" s="88"/>
      <c r="T578" s="83"/>
      <c r="U578" s="87"/>
    </row>
    <row r="579" spans="1:21" ht="21" customHeight="1" x14ac:dyDescent="0.25">
      <c r="A579" s="83"/>
      <c r="B579" s="83"/>
      <c r="C579" s="85"/>
      <c r="D579" s="83"/>
      <c r="E579" s="83"/>
      <c r="F579" s="86"/>
      <c r="G579" s="83"/>
      <c r="H579" s="83"/>
      <c r="I579" s="83"/>
      <c r="J579" s="87"/>
      <c r="K579" s="87"/>
      <c r="L579" s="87"/>
      <c r="M579" s="87"/>
      <c r="N579" s="87"/>
      <c r="O579" s="87"/>
      <c r="P579" s="87"/>
      <c r="Q579" s="83"/>
      <c r="R579" s="83"/>
      <c r="S579" s="88"/>
      <c r="T579" s="83"/>
      <c r="U579" s="87"/>
    </row>
    <row r="580" spans="1:21" ht="21" customHeight="1" x14ac:dyDescent="0.25">
      <c r="A580" s="83"/>
      <c r="B580" s="83"/>
      <c r="C580" s="85"/>
      <c r="D580" s="83"/>
      <c r="E580" s="83"/>
      <c r="F580" s="86"/>
      <c r="G580" s="83"/>
      <c r="H580" s="83"/>
      <c r="I580" s="83"/>
      <c r="J580" s="87"/>
      <c r="K580" s="87"/>
      <c r="L580" s="87"/>
      <c r="M580" s="87"/>
      <c r="N580" s="87"/>
      <c r="O580" s="87"/>
      <c r="P580" s="87"/>
      <c r="Q580" s="83"/>
      <c r="R580" s="83"/>
      <c r="S580" s="88"/>
      <c r="T580" s="83"/>
      <c r="U580" s="87"/>
    </row>
    <row r="581" spans="1:21" ht="21" customHeight="1" x14ac:dyDescent="0.25">
      <c r="A581" s="83"/>
      <c r="B581" s="83"/>
      <c r="C581" s="85"/>
      <c r="D581" s="83"/>
      <c r="E581" s="83"/>
      <c r="F581" s="86"/>
      <c r="G581" s="83"/>
      <c r="H581" s="83"/>
      <c r="I581" s="83"/>
      <c r="J581" s="87"/>
      <c r="K581" s="87"/>
      <c r="L581" s="87"/>
      <c r="M581" s="87"/>
      <c r="N581" s="87"/>
      <c r="O581" s="87"/>
      <c r="P581" s="87"/>
      <c r="Q581" s="83"/>
      <c r="R581" s="83"/>
      <c r="S581" s="88"/>
      <c r="T581" s="83"/>
      <c r="U581" s="87"/>
    </row>
    <row r="582" spans="1:21" ht="21" customHeight="1" x14ac:dyDescent="0.25">
      <c r="A582" s="83"/>
      <c r="B582" s="83"/>
      <c r="C582" s="85"/>
      <c r="D582" s="83"/>
      <c r="E582" s="83"/>
      <c r="F582" s="86"/>
      <c r="G582" s="83"/>
      <c r="H582" s="83"/>
      <c r="I582" s="83"/>
      <c r="J582" s="87"/>
      <c r="K582" s="87"/>
      <c r="L582" s="87"/>
      <c r="M582" s="87"/>
      <c r="N582" s="87"/>
      <c r="O582" s="87"/>
      <c r="P582" s="87"/>
      <c r="Q582" s="83"/>
      <c r="R582" s="83"/>
      <c r="S582" s="88"/>
      <c r="T582" s="83"/>
      <c r="U582" s="87"/>
    </row>
    <row r="583" spans="1:21" ht="21" customHeight="1" x14ac:dyDescent="0.25">
      <c r="A583" s="83"/>
      <c r="B583" s="83"/>
      <c r="C583" s="85"/>
      <c r="D583" s="83"/>
      <c r="E583" s="83"/>
      <c r="F583" s="86"/>
      <c r="G583" s="83"/>
      <c r="H583" s="83"/>
      <c r="I583" s="83"/>
      <c r="J583" s="87"/>
      <c r="K583" s="87"/>
      <c r="L583" s="87"/>
      <c r="M583" s="87"/>
      <c r="N583" s="87"/>
      <c r="O583" s="87"/>
      <c r="P583" s="87"/>
      <c r="Q583" s="83"/>
      <c r="R583" s="83"/>
      <c r="S583" s="88"/>
      <c r="T583" s="83"/>
      <c r="U583" s="87"/>
    </row>
    <row r="584" spans="1:21" ht="21" customHeight="1" x14ac:dyDescent="0.25">
      <c r="A584" s="83"/>
      <c r="B584" s="83"/>
      <c r="C584" s="85"/>
      <c r="D584" s="83"/>
      <c r="E584" s="83"/>
      <c r="F584" s="86"/>
      <c r="G584" s="83"/>
      <c r="H584" s="83"/>
      <c r="I584" s="83"/>
      <c r="J584" s="87"/>
      <c r="K584" s="87"/>
      <c r="L584" s="87"/>
      <c r="M584" s="87"/>
      <c r="N584" s="87"/>
      <c r="O584" s="87"/>
      <c r="P584" s="87"/>
      <c r="Q584" s="83"/>
      <c r="R584" s="83"/>
      <c r="S584" s="88"/>
      <c r="T584" s="83"/>
      <c r="U584" s="87"/>
    </row>
    <row r="585" spans="1:21" ht="21" customHeight="1" x14ac:dyDescent="0.25">
      <c r="A585" s="83"/>
      <c r="B585" s="83"/>
      <c r="C585" s="85"/>
      <c r="D585" s="83"/>
      <c r="E585" s="83"/>
      <c r="F585" s="86"/>
      <c r="G585" s="83"/>
      <c r="H585" s="83"/>
      <c r="I585" s="83"/>
      <c r="J585" s="87"/>
      <c r="K585" s="87"/>
      <c r="L585" s="87"/>
      <c r="M585" s="87"/>
      <c r="N585" s="87"/>
      <c r="O585" s="87"/>
      <c r="P585" s="87"/>
      <c r="Q585" s="83"/>
      <c r="R585" s="83"/>
      <c r="S585" s="88"/>
      <c r="T585" s="83"/>
      <c r="U585" s="87"/>
    </row>
    <row r="586" spans="1:21" ht="21" customHeight="1" x14ac:dyDescent="0.25">
      <c r="A586" s="83"/>
      <c r="B586" s="83"/>
      <c r="C586" s="85"/>
      <c r="D586" s="83"/>
      <c r="E586" s="83"/>
      <c r="F586" s="86"/>
      <c r="G586" s="83"/>
      <c r="H586" s="83"/>
      <c r="I586" s="83"/>
      <c r="J586" s="87"/>
      <c r="K586" s="87"/>
      <c r="L586" s="87"/>
      <c r="M586" s="87"/>
      <c r="N586" s="87"/>
      <c r="O586" s="87"/>
      <c r="P586" s="87"/>
      <c r="Q586" s="83"/>
      <c r="R586" s="83"/>
      <c r="S586" s="88"/>
      <c r="T586" s="83"/>
      <c r="U586" s="87"/>
    </row>
    <row r="587" spans="1:21" ht="21" customHeight="1" x14ac:dyDescent="0.25">
      <c r="A587" s="83"/>
      <c r="B587" s="83"/>
      <c r="C587" s="85"/>
      <c r="D587" s="83"/>
      <c r="E587" s="83"/>
      <c r="F587" s="86"/>
      <c r="G587" s="83"/>
      <c r="H587" s="83"/>
      <c r="I587" s="83"/>
      <c r="J587" s="87"/>
      <c r="K587" s="87"/>
      <c r="L587" s="87"/>
      <c r="M587" s="87"/>
      <c r="N587" s="87"/>
      <c r="O587" s="87"/>
      <c r="P587" s="87"/>
      <c r="Q587" s="83"/>
      <c r="R587" s="83"/>
      <c r="S587" s="88"/>
      <c r="T587" s="83"/>
      <c r="U587" s="87"/>
    </row>
    <row r="588" spans="1:21" ht="21" customHeight="1" x14ac:dyDescent="0.25">
      <c r="A588" s="83"/>
      <c r="B588" s="83"/>
      <c r="C588" s="85"/>
      <c r="D588" s="83"/>
      <c r="E588" s="83"/>
      <c r="F588" s="86"/>
      <c r="G588" s="83"/>
      <c r="H588" s="83"/>
      <c r="I588" s="83"/>
      <c r="J588" s="87"/>
      <c r="K588" s="87"/>
      <c r="L588" s="87"/>
      <c r="M588" s="87"/>
      <c r="N588" s="87"/>
      <c r="O588" s="87"/>
      <c r="P588" s="87"/>
      <c r="Q588" s="83"/>
      <c r="R588" s="83"/>
      <c r="S588" s="88"/>
      <c r="T588" s="83"/>
      <c r="U588" s="87"/>
    </row>
    <row r="589" spans="1:21" ht="21" customHeight="1" x14ac:dyDescent="0.25">
      <c r="A589" s="83"/>
      <c r="B589" s="83"/>
      <c r="C589" s="85"/>
      <c r="D589" s="83"/>
      <c r="E589" s="83"/>
      <c r="F589" s="86"/>
      <c r="G589" s="83"/>
      <c r="H589" s="83"/>
      <c r="I589" s="83"/>
      <c r="J589" s="87"/>
      <c r="K589" s="87"/>
      <c r="L589" s="87"/>
      <c r="M589" s="87"/>
      <c r="N589" s="87"/>
      <c r="O589" s="87"/>
      <c r="P589" s="87"/>
      <c r="Q589" s="83"/>
      <c r="R589" s="83"/>
      <c r="S589" s="88"/>
      <c r="T589" s="83"/>
      <c r="U589" s="87"/>
    </row>
    <row r="590" spans="1:21" ht="21" customHeight="1" x14ac:dyDescent="0.25">
      <c r="A590" s="83"/>
      <c r="B590" s="83"/>
      <c r="C590" s="85"/>
      <c r="D590" s="83"/>
      <c r="E590" s="83"/>
      <c r="F590" s="86"/>
      <c r="G590" s="83"/>
      <c r="H590" s="83"/>
      <c r="I590" s="83"/>
      <c r="J590" s="87"/>
      <c r="K590" s="87"/>
      <c r="L590" s="87"/>
      <c r="M590" s="87"/>
      <c r="N590" s="87"/>
      <c r="O590" s="87"/>
      <c r="P590" s="87"/>
      <c r="Q590" s="83"/>
      <c r="R590" s="83"/>
      <c r="S590" s="88"/>
      <c r="T590" s="83"/>
      <c r="U590" s="87"/>
    </row>
    <row r="591" spans="1:21" ht="21" customHeight="1" x14ac:dyDescent="0.25">
      <c r="A591" s="83"/>
      <c r="B591" s="83"/>
      <c r="C591" s="85"/>
      <c r="D591" s="83"/>
      <c r="E591" s="83"/>
      <c r="F591" s="86"/>
      <c r="G591" s="83"/>
      <c r="H591" s="83"/>
      <c r="I591" s="83"/>
      <c r="J591" s="87"/>
      <c r="K591" s="87"/>
      <c r="L591" s="87"/>
      <c r="M591" s="87"/>
      <c r="N591" s="87"/>
      <c r="O591" s="87"/>
      <c r="P591" s="87"/>
      <c r="Q591" s="83"/>
      <c r="R591" s="83"/>
      <c r="S591" s="88"/>
      <c r="T591" s="83"/>
      <c r="U591" s="87"/>
    </row>
    <row r="592" spans="1:21" ht="21" customHeight="1" x14ac:dyDescent="0.25">
      <c r="A592" s="83"/>
      <c r="B592" s="83"/>
      <c r="C592" s="85"/>
      <c r="D592" s="83"/>
      <c r="E592" s="83"/>
      <c r="F592" s="86"/>
      <c r="G592" s="83"/>
      <c r="H592" s="83"/>
      <c r="I592" s="83"/>
      <c r="J592" s="87"/>
      <c r="K592" s="87"/>
      <c r="L592" s="87"/>
      <c r="M592" s="87"/>
      <c r="N592" s="87"/>
      <c r="O592" s="87"/>
      <c r="P592" s="87"/>
      <c r="Q592" s="83"/>
      <c r="R592" s="83"/>
      <c r="S592" s="88"/>
      <c r="T592" s="83"/>
      <c r="U592" s="87"/>
    </row>
    <row r="593" spans="1:21" ht="21" customHeight="1" x14ac:dyDescent="0.25">
      <c r="A593" s="83"/>
      <c r="B593" s="83"/>
      <c r="C593" s="85"/>
      <c r="D593" s="83"/>
      <c r="E593" s="83"/>
      <c r="F593" s="86"/>
      <c r="G593" s="83"/>
      <c r="H593" s="83"/>
      <c r="I593" s="83"/>
      <c r="J593" s="87"/>
      <c r="K593" s="87"/>
      <c r="L593" s="87"/>
      <c r="M593" s="87"/>
      <c r="N593" s="87"/>
      <c r="O593" s="87"/>
      <c r="P593" s="87"/>
      <c r="Q593" s="83"/>
      <c r="R593" s="83"/>
      <c r="S593" s="88"/>
      <c r="T593" s="83"/>
      <c r="U593" s="87"/>
    </row>
    <row r="594" spans="1:21" ht="21" customHeight="1" x14ac:dyDescent="0.25">
      <c r="A594" s="83"/>
      <c r="B594" s="83"/>
      <c r="C594" s="85"/>
      <c r="D594" s="83"/>
      <c r="E594" s="83"/>
      <c r="F594" s="86"/>
      <c r="G594" s="83"/>
      <c r="H594" s="83"/>
      <c r="I594" s="83"/>
      <c r="J594" s="87"/>
      <c r="K594" s="87"/>
      <c r="L594" s="87"/>
      <c r="M594" s="87"/>
      <c r="N594" s="87"/>
      <c r="O594" s="87"/>
      <c r="P594" s="87"/>
      <c r="Q594" s="83"/>
      <c r="R594" s="83"/>
      <c r="S594" s="88"/>
      <c r="T594" s="83"/>
      <c r="U594" s="87"/>
    </row>
    <row r="595" spans="1:21" ht="21" customHeight="1" x14ac:dyDescent="0.25">
      <c r="A595" s="83"/>
      <c r="B595" s="83"/>
      <c r="C595" s="85"/>
      <c r="D595" s="83"/>
      <c r="E595" s="83"/>
      <c r="F595" s="86"/>
      <c r="G595" s="83"/>
      <c r="H595" s="83"/>
      <c r="I595" s="83"/>
      <c r="J595" s="87"/>
      <c r="K595" s="87"/>
      <c r="L595" s="87"/>
      <c r="M595" s="87"/>
      <c r="N595" s="87"/>
      <c r="O595" s="87"/>
      <c r="P595" s="87"/>
      <c r="Q595" s="83"/>
      <c r="R595" s="83"/>
      <c r="S595" s="88"/>
      <c r="T595" s="83"/>
      <c r="U595" s="87"/>
    </row>
    <row r="596" spans="1:21" ht="21" customHeight="1" x14ac:dyDescent="0.25">
      <c r="A596" s="83"/>
      <c r="B596" s="83"/>
      <c r="C596" s="85"/>
      <c r="D596" s="83"/>
      <c r="E596" s="83"/>
      <c r="F596" s="86"/>
      <c r="G596" s="83"/>
      <c r="H596" s="83"/>
      <c r="I596" s="83"/>
      <c r="J596" s="87"/>
      <c r="K596" s="87"/>
      <c r="L596" s="87"/>
      <c r="M596" s="87"/>
      <c r="N596" s="87"/>
      <c r="O596" s="87"/>
      <c r="P596" s="87"/>
      <c r="Q596" s="83"/>
      <c r="R596" s="83"/>
      <c r="S596" s="88"/>
      <c r="T596" s="83"/>
      <c r="U596" s="87"/>
    </row>
    <row r="597" spans="1:21" ht="21" customHeight="1" x14ac:dyDescent="0.25">
      <c r="A597" s="83"/>
      <c r="B597" s="83"/>
      <c r="C597" s="85"/>
      <c r="D597" s="83"/>
      <c r="E597" s="83"/>
      <c r="F597" s="86"/>
      <c r="G597" s="83"/>
      <c r="H597" s="83"/>
      <c r="I597" s="83"/>
      <c r="J597" s="87"/>
      <c r="K597" s="87"/>
      <c r="L597" s="87"/>
      <c r="M597" s="87"/>
      <c r="N597" s="87"/>
      <c r="O597" s="87"/>
      <c r="P597" s="87"/>
      <c r="Q597" s="83"/>
      <c r="R597" s="83"/>
      <c r="S597" s="88"/>
      <c r="T597" s="83"/>
      <c r="U597" s="87"/>
    </row>
    <row r="598" spans="1:21" ht="21" customHeight="1" x14ac:dyDescent="0.25">
      <c r="A598" s="83"/>
      <c r="B598" s="83"/>
      <c r="C598" s="85"/>
      <c r="D598" s="83"/>
      <c r="E598" s="83"/>
      <c r="F598" s="86"/>
      <c r="G598" s="83"/>
      <c r="H598" s="83"/>
      <c r="I598" s="83"/>
      <c r="J598" s="87"/>
      <c r="K598" s="87"/>
      <c r="L598" s="87"/>
      <c r="M598" s="87"/>
      <c r="N598" s="87"/>
      <c r="O598" s="87"/>
      <c r="P598" s="87"/>
      <c r="Q598" s="83"/>
      <c r="R598" s="83"/>
      <c r="S598" s="88"/>
      <c r="T598" s="83"/>
      <c r="U598" s="87"/>
    </row>
    <row r="599" spans="1:21" ht="21" customHeight="1" x14ac:dyDescent="0.25">
      <c r="A599" s="83"/>
      <c r="B599" s="83"/>
      <c r="C599" s="85"/>
      <c r="D599" s="83"/>
      <c r="E599" s="83"/>
      <c r="F599" s="86"/>
      <c r="G599" s="83"/>
      <c r="H599" s="83"/>
      <c r="I599" s="83"/>
      <c r="J599" s="87"/>
      <c r="K599" s="87"/>
      <c r="L599" s="87"/>
      <c r="M599" s="87"/>
      <c r="N599" s="87"/>
      <c r="O599" s="87"/>
      <c r="P599" s="87"/>
      <c r="Q599" s="83"/>
      <c r="R599" s="83"/>
      <c r="S599" s="88"/>
      <c r="T599" s="83"/>
      <c r="U599" s="87"/>
    </row>
    <row r="600" spans="1:21" ht="21" customHeight="1" x14ac:dyDescent="0.25">
      <c r="A600" s="83"/>
      <c r="B600" s="83"/>
      <c r="C600" s="85"/>
      <c r="D600" s="83"/>
      <c r="E600" s="83"/>
      <c r="F600" s="86"/>
      <c r="G600" s="83"/>
      <c r="H600" s="83"/>
      <c r="I600" s="83"/>
      <c r="J600" s="87"/>
      <c r="K600" s="87"/>
      <c r="L600" s="87"/>
      <c r="M600" s="87"/>
      <c r="N600" s="87"/>
      <c r="O600" s="87"/>
      <c r="P600" s="87"/>
      <c r="Q600" s="83"/>
      <c r="R600" s="83"/>
      <c r="S600" s="88"/>
      <c r="T600" s="83"/>
      <c r="U600" s="87"/>
    </row>
    <row r="601" spans="1:21" ht="21" customHeight="1" x14ac:dyDescent="0.25">
      <c r="A601" s="83"/>
      <c r="B601" s="83"/>
      <c r="C601" s="85"/>
      <c r="D601" s="83"/>
      <c r="E601" s="83"/>
      <c r="F601" s="86"/>
      <c r="G601" s="83"/>
      <c r="H601" s="83"/>
      <c r="I601" s="83"/>
      <c r="J601" s="87"/>
      <c r="K601" s="87"/>
      <c r="L601" s="87"/>
      <c r="M601" s="87"/>
      <c r="N601" s="87"/>
      <c r="O601" s="87"/>
      <c r="P601" s="87"/>
      <c r="Q601" s="83"/>
      <c r="R601" s="83"/>
      <c r="S601" s="88"/>
      <c r="T601" s="83"/>
      <c r="U601" s="87"/>
    </row>
    <row r="602" spans="1:21" ht="21" customHeight="1" x14ac:dyDescent="0.25">
      <c r="A602" s="83"/>
      <c r="B602" s="83"/>
      <c r="C602" s="85"/>
      <c r="D602" s="83"/>
      <c r="E602" s="83"/>
      <c r="F602" s="86"/>
      <c r="G602" s="83"/>
      <c r="H602" s="83"/>
      <c r="I602" s="83"/>
      <c r="J602" s="87"/>
      <c r="K602" s="87"/>
      <c r="L602" s="87"/>
      <c r="M602" s="87"/>
      <c r="N602" s="87"/>
      <c r="O602" s="87"/>
      <c r="P602" s="87"/>
      <c r="Q602" s="83"/>
      <c r="R602" s="83"/>
      <c r="S602" s="88"/>
      <c r="T602" s="83"/>
      <c r="U602" s="87"/>
    </row>
    <row r="603" spans="1:21" ht="21" customHeight="1" x14ac:dyDescent="0.25">
      <c r="A603" s="83"/>
      <c r="B603" s="83"/>
      <c r="C603" s="85"/>
      <c r="D603" s="83"/>
      <c r="E603" s="83"/>
      <c r="F603" s="86"/>
      <c r="G603" s="83"/>
      <c r="H603" s="83"/>
      <c r="I603" s="83"/>
      <c r="J603" s="87"/>
      <c r="K603" s="87"/>
      <c r="L603" s="87"/>
      <c r="M603" s="87"/>
      <c r="N603" s="87"/>
      <c r="O603" s="87"/>
      <c r="P603" s="87"/>
      <c r="Q603" s="83"/>
      <c r="R603" s="83"/>
      <c r="S603" s="88"/>
      <c r="T603" s="83"/>
      <c r="U603" s="87"/>
    </row>
    <row r="604" spans="1:21" ht="21" customHeight="1" x14ac:dyDescent="0.25">
      <c r="A604" s="83"/>
      <c r="B604" s="83"/>
      <c r="C604" s="85"/>
      <c r="D604" s="83"/>
      <c r="E604" s="83"/>
      <c r="F604" s="86"/>
      <c r="G604" s="83"/>
      <c r="H604" s="83"/>
      <c r="I604" s="83"/>
      <c r="J604" s="87"/>
      <c r="K604" s="87"/>
      <c r="L604" s="87"/>
      <c r="M604" s="87"/>
      <c r="N604" s="87"/>
      <c r="O604" s="87"/>
      <c r="P604" s="87"/>
      <c r="Q604" s="83"/>
      <c r="R604" s="83"/>
      <c r="S604" s="88"/>
      <c r="T604" s="83"/>
      <c r="U604" s="87"/>
    </row>
    <row r="605" spans="1:21" ht="21" customHeight="1" x14ac:dyDescent="0.25">
      <c r="A605" s="83"/>
      <c r="B605" s="83"/>
      <c r="C605" s="85"/>
      <c r="D605" s="83"/>
      <c r="E605" s="83"/>
      <c r="F605" s="86"/>
      <c r="G605" s="83"/>
      <c r="H605" s="83"/>
      <c r="I605" s="83"/>
      <c r="J605" s="87"/>
      <c r="K605" s="87"/>
      <c r="L605" s="87"/>
      <c r="M605" s="87"/>
      <c r="N605" s="87"/>
      <c r="O605" s="87"/>
      <c r="P605" s="87"/>
      <c r="Q605" s="83"/>
      <c r="R605" s="83"/>
      <c r="S605" s="88"/>
      <c r="T605" s="83"/>
      <c r="U605" s="87"/>
    </row>
    <row r="606" spans="1:21" ht="21" customHeight="1" x14ac:dyDescent="0.25">
      <c r="A606" s="83"/>
      <c r="B606" s="83"/>
      <c r="C606" s="85"/>
      <c r="D606" s="83"/>
      <c r="E606" s="83"/>
      <c r="F606" s="86"/>
      <c r="G606" s="83"/>
      <c r="H606" s="83"/>
      <c r="I606" s="83"/>
      <c r="J606" s="87"/>
      <c r="K606" s="87"/>
      <c r="L606" s="87"/>
      <c r="M606" s="87"/>
      <c r="N606" s="87"/>
      <c r="O606" s="87"/>
      <c r="P606" s="87"/>
      <c r="Q606" s="83"/>
      <c r="R606" s="83"/>
      <c r="S606" s="88"/>
      <c r="T606" s="83"/>
      <c r="U606" s="87"/>
    </row>
    <row r="607" spans="1:21" ht="21" customHeight="1" x14ac:dyDescent="0.25">
      <c r="A607" s="83"/>
      <c r="B607" s="83"/>
      <c r="C607" s="85"/>
      <c r="D607" s="83"/>
      <c r="E607" s="83"/>
      <c r="F607" s="86"/>
      <c r="G607" s="83"/>
      <c r="H607" s="83"/>
      <c r="I607" s="83"/>
      <c r="J607" s="87"/>
      <c r="K607" s="87"/>
      <c r="L607" s="87"/>
      <c r="M607" s="87"/>
      <c r="N607" s="87"/>
      <c r="O607" s="87"/>
      <c r="P607" s="87"/>
      <c r="Q607" s="83"/>
      <c r="R607" s="83"/>
      <c r="S607" s="88"/>
      <c r="T607" s="83"/>
      <c r="U607" s="87"/>
    </row>
    <row r="608" spans="1:21" ht="21" customHeight="1" x14ac:dyDescent="0.25">
      <c r="A608" s="83"/>
      <c r="B608" s="83"/>
      <c r="C608" s="85"/>
      <c r="D608" s="83"/>
      <c r="E608" s="83"/>
      <c r="F608" s="86"/>
      <c r="G608" s="83"/>
      <c r="H608" s="83"/>
      <c r="I608" s="83"/>
      <c r="J608" s="87"/>
      <c r="K608" s="87"/>
      <c r="L608" s="87"/>
      <c r="M608" s="87"/>
      <c r="N608" s="87"/>
      <c r="O608" s="87"/>
      <c r="P608" s="87"/>
      <c r="Q608" s="83"/>
      <c r="R608" s="83"/>
      <c r="S608" s="88"/>
      <c r="T608" s="83"/>
      <c r="U608" s="87"/>
    </row>
    <row r="609" spans="1:21" ht="21" customHeight="1" x14ac:dyDescent="0.25">
      <c r="A609" s="83"/>
      <c r="B609" s="83"/>
      <c r="C609" s="85"/>
      <c r="D609" s="83"/>
      <c r="E609" s="83"/>
      <c r="F609" s="86"/>
      <c r="G609" s="83"/>
      <c r="H609" s="83"/>
      <c r="I609" s="83"/>
      <c r="J609" s="87"/>
      <c r="K609" s="87"/>
      <c r="L609" s="87"/>
      <c r="M609" s="87"/>
      <c r="N609" s="87"/>
      <c r="O609" s="87"/>
      <c r="P609" s="87"/>
      <c r="Q609" s="83"/>
      <c r="R609" s="83"/>
      <c r="S609" s="88"/>
      <c r="T609" s="83"/>
      <c r="U609" s="87"/>
    </row>
    <row r="610" spans="1:21" ht="21" customHeight="1" x14ac:dyDescent="0.25">
      <c r="A610" s="83"/>
      <c r="B610" s="83"/>
      <c r="C610" s="85"/>
      <c r="D610" s="83"/>
      <c r="E610" s="83"/>
      <c r="F610" s="86"/>
      <c r="G610" s="83"/>
      <c r="H610" s="83"/>
      <c r="I610" s="83"/>
      <c r="J610" s="87"/>
      <c r="K610" s="87"/>
      <c r="L610" s="87"/>
      <c r="M610" s="87"/>
      <c r="N610" s="87"/>
      <c r="O610" s="87"/>
      <c r="P610" s="87"/>
      <c r="Q610" s="83"/>
      <c r="R610" s="83"/>
      <c r="S610" s="88"/>
      <c r="T610" s="83"/>
      <c r="U610" s="87"/>
    </row>
    <row r="611" spans="1:21" ht="21" customHeight="1" x14ac:dyDescent="0.25">
      <c r="A611" s="83"/>
      <c r="B611" s="83"/>
      <c r="C611" s="85"/>
      <c r="D611" s="83"/>
      <c r="E611" s="83"/>
      <c r="F611" s="86"/>
      <c r="G611" s="83"/>
      <c r="H611" s="83"/>
      <c r="I611" s="83"/>
      <c r="J611" s="87"/>
      <c r="K611" s="87"/>
      <c r="L611" s="87"/>
      <c r="M611" s="87"/>
      <c r="N611" s="87"/>
      <c r="O611" s="87"/>
      <c r="P611" s="87"/>
      <c r="Q611" s="83"/>
      <c r="R611" s="83"/>
      <c r="S611" s="88"/>
      <c r="T611" s="83"/>
      <c r="U611" s="87"/>
    </row>
    <row r="612" spans="1:21" ht="21" customHeight="1" x14ac:dyDescent="0.25">
      <c r="A612" s="83"/>
      <c r="B612" s="83"/>
      <c r="C612" s="85"/>
      <c r="D612" s="83"/>
      <c r="E612" s="83"/>
      <c r="F612" s="86"/>
      <c r="G612" s="83"/>
      <c r="H612" s="83"/>
      <c r="I612" s="83"/>
      <c r="J612" s="87"/>
      <c r="K612" s="87"/>
      <c r="L612" s="87"/>
      <c r="M612" s="87"/>
      <c r="N612" s="87"/>
      <c r="O612" s="87"/>
      <c r="P612" s="87"/>
      <c r="Q612" s="83"/>
      <c r="R612" s="83"/>
      <c r="S612" s="88"/>
      <c r="T612" s="83"/>
      <c r="U612" s="87"/>
    </row>
    <row r="613" spans="1:21" ht="21" customHeight="1" x14ac:dyDescent="0.25">
      <c r="A613" s="83"/>
      <c r="B613" s="83"/>
      <c r="C613" s="85"/>
      <c r="D613" s="83"/>
      <c r="E613" s="83"/>
      <c r="F613" s="86"/>
      <c r="G613" s="83"/>
      <c r="H613" s="83"/>
      <c r="I613" s="83"/>
      <c r="J613" s="87"/>
      <c r="K613" s="87"/>
      <c r="L613" s="87"/>
      <c r="M613" s="87"/>
      <c r="N613" s="87"/>
      <c r="O613" s="87"/>
      <c r="P613" s="87"/>
      <c r="Q613" s="83"/>
      <c r="R613" s="83"/>
      <c r="S613" s="88"/>
      <c r="T613" s="83"/>
      <c r="U613" s="87"/>
    </row>
    <row r="614" spans="1:21" ht="21" customHeight="1" x14ac:dyDescent="0.25">
      <c r="A614" s="83"/>
      <c r="B614" s="83"/>
      <c r="C614" s="85"/>
      <c r="D614" s="83"/>
      <c r="E614" s="83"/>
      <c r="F614" s="86"/>
      <c r="G614" s="83"/>
      <c r="H614" s="83"/>
      <c r="I614" s="83"/>
      <c r="J614" s="87"/>
      <c r="K614" s="87"/>
      <c r="L614" s="87"/>
      <c r="M614" s="87"/>
      <c r="N614" s="87"/>
      <c r="O614" s="87"/>
      <c r="P614" s="87"/>
      <c r="Q614" s="83"/>
      <c r="R614" s="83"/>
      <c r="S614" s="88"/>
      <c r="T614" s="83"/>
      <c r="U614" s="87"/>
    </row>
    <row r="615" spans="1:21" ht="21" customHeight="1" x14ac:dyDescent="0.25">
      <c r="A615" s="83"/>
      <c r="B615" s="83"/>
      <c r="C615" s="85"/>
      <c r="D615" s="83"/>
      <c r="E615" s="83"/>
      <c r="F615" s="86"/>
      <c r="G615" s="83"/>
      <c r="H615" s="83"/>
      <c r="I615" s="83"/>
      <c r="J615" s="87"/>
      <c r="K615" s="87"/>
      <c r="L615" s="87"/>
      <c r="M615" s="87"/>
      <c r="N615" s="87"/>
      <c r="O615" s="87"/>
      <c r="P615" s="87"/>
      <c r="Q615" s="83"/>
      <c r="R615" s="83"/>
      <c r="S615" s="88"/>
      <c r="T615" s="83"/>
      <c r="U615" s="87"/>
    </row>
    <row r="616" spans="1:21" ht="21" customHeight="1" x14ac:dyDescent="0.25">
      <c r="A616" s="83"/>
      <c r="B616" s="83"/>
      <c r="C616" s="85"/>
      <c r="D616" s="83"/>
      <c r="E616" s="83"/>
      <c r="F616" s="86"/>
      <c r="G616" s="83"/>
      <c r="H616" s="83"/>
      <c r="I616" s="83"/>
      <c r="J616" s="87"/>
      <c r="K616" s="87"/>
      <c r="L616" s="87"/>
      <c r="M616" s="87"/>
      <c r="N616" s="87"/>
      <c r="O616" s="87"/>
      <c r="P616" s="87"/>
      <c r="Q616" s="83"/>
      <c r="R616" s="83"/>
      <c r="S616" s="88"/>
      <c r="T616" s="83"/>
      <c r="U616" s="87"/>
    </row>
    <row r="617" spans="1:21" ht="21" customHeight="1" x14ac:dyDescent="0.25">
      <c r="A617" s="83"/>
      <c r="B617" s="83"/>
      <c r="C617" s="85"/>
      <c r="D617" s="83"/>
      <c r="E617" s="83"/>
      <c r="F617" s="86"/>
      <c r="G617" s="83"/>
      <c r="H617" s="83"/>
      <c r="I617" s="83"/>
      <c r="J617" s="87"/>
      <c r="K617" s="87"/>
      <c r="L617" s="87"/>
      <c r="M617" s="87"/>
      <c r="N617" s="87"/>
      <c r="O617" s="87"/>
      <c r="P617" s="87"/>
      <c r="Q617" s="83"/>
      <c r="R617" s="83"/>
      <c r="S617" s="88"/>
      <c r="T617" s="83"/>
      <c r="U617" s="87"/>
    </row>
    <row r="618" spans="1:21" ht="21" customHeight="1" x14ac:dyDescent="0.25">
      <c r="A618" s="83"/>
      <c r="B618" s="83"/>
      <c r="C618" s="85"/>
      <c r="D618" s="83"/>
      <c r="E618" s="83"/>
      <c r="F618" s="86"/>
      <c r="G618" s="83"/>
      <c r="H618" s="83"/>
      <c r="I618" s="83"/>
      <c r="J618" s="87"/>
      <c r="K618" s="87"/>
      <c r="L618" s="87"/>
      <c r="M618" s="87"/>
      <c r="N618" s="87"/>
      <c r="O618" s="87"/>
      <c r="P618" s="87"/>
      <c r="Q618" s="83"/>
      <c r="R618" s="83"/>
      <c r="S618" s="88"/>
      <c r="T618" s="83"/>
      <c r="U618" s="87"/>
    </row>
    <row r="619" spans="1:21" ht="21" customHeight="1" x14ac:dyDescent="0.25">
      <c r="A619" s="83"/>
      <c r="B619" s="83"/>
      <c r="C619" s="85"/>
      <c r="D619" s="83"/>
      <c r="E619" s="83"/>
      <c r="F619" s="86"/>
      <c r="G619" s="83"/>
      <c r="H619" s="83"/>
      <c r="I619" s="83"/>
      <c r="J619" s="87"/>
      <c r="K619" s="87"/>
      <c r="L619" s="87"/>
      <c r="M619" s="87"/>
      <c r="N619" s="87"/>
      <c r="O619" s="87"/>
      <c r="P619" s="87"/>
      <c r="Q619" s="83"/>
      <c r="R619" s="83"/>
      <c r="S619" s="88"/>
      <c r="T619" s="83"/>
      <c r="U619" s="87"/>
    </row>
    <row r="620" spans="1:21" ht="21" customHeight="1" x14ac:dyDescent="0.25">
      <c r="A620" s="83"/>
      <c r="B620" s="83"/>
      <c r="C620" s="85"/>
      <c r="D620" s="83"/>
      <c r="E620" s="83"/>
      <c r="F620" s="86"/>
      <c r="G620" s="83"/>
      <c r="H620" s="83"/>
      <c r="I620" s="83"/>
      <c r="J620" s="87"/>
      <c r="K620" s="87"/>
      <c r="L620" s="87"/>
      <c r="M620" s="87"/>
      <c r="N620" s="87"/>
      <c r="O620" s="87"/>
      <c r="P620" s="87"/>
      <c r="Q620" s="83"/>
      <c r="R620" s="83"/>
      <c r="S620" s="88"/>
      <c r="T620" s="83"/>
      <c r="U620" s="87"/>
    </row>
    <row r="621" spans="1:21" ht="21" customHeight="1" x14ac:dyDescent="0.25">
      <c r="A621" s="83"/>
      <c r="B621" s="83"/>
      <c r="C621" s="85"/>
      <c r="D621" s="83"/>
      <c r="E621" s="83"/>
      <c r="F621" s="86"/>
      <c r="G621" s="83"/>
      <c r="H621" s="83"/>
      <c r="I621" s="83"/>
      <c r="J621" s="87"/>
      <c r="K621" s="87"/>
      <c r="L621" s="87"/>
      <c r="M621" s="87"/>
      <c r="N621" s="87"/>
      <c r="O621" s="87"/>
      <c r="P621" s="87"/>
      <c r="Q621" s="83"/>
      <c r="R621" s="83"/>
      <c r="S621" s="88"/>
      <c r="T621" s="83"/>
      <c r="U621" s="87"/>
    </row>
    <row r="622" spans="1:21" ht="21" customHeight="1" x14ac:dyDescent="0.25">
      <c r="A622" s="83"/>
      <c r="B622" s="83"/>
      <c r="C622" s="85"/>
      <c r="D622" s="83"/>
      <c r="E622" s="83"/>
      <c r="F622" s="86"/>
      <c r="G622" s="83"/>
      <c r="H622" s="83"/>
      <c r="I622" s="83"/>
      <c r="J622" s="87"/>
      <c r="K622" s="87"/>
      <c r="L622" s="87"/>
      <c r="M622" s="87"/>
      <c r="N622" s="87"/>
      <c r="O622" s="87"/>
      <c r="P622" s="87"/>
      <c r="Q622" s="83"/>
      <c r="R622" s="83"/>
      <c r="S622" s="88"/>
      <c r="T622" s="83"/>
      <c r="U622" s="87"/>
    </row>
    <row r="623" spans="1:21" ht="21" customHeight="1" x14ac:dyDescent="0.25">
      <c r="A623" s="83"/>
      <c r="B623" s="83"/>
      <c r="C623" s="85"/>
      <c r="D623" s="83"/>
      <c r="E623" s="83"/>
      <c r="F623" s="86"/>
      <c r="G623" s="83"/>
      <c r="H623" s="83"/>
      <c r="I623" s="83"/>
      <c r="J623" s="87"/>
      <c r="K623" s="87"/>
      <c r="L623" s="87"/>
      <c r="M623" s="87"/>
      <c r="N623" s="87"/>
      <c r="O623" s="87"/>
      <c r="P623" s="87"/>
      <c r="Q623" s="83"/>
      <c r="R623" s="83"/>
      <c r="S623" s="88"/>
      <c r="T623" s="83"/>
      <c r="U623" s="87"/>
    </row>
    <row r="624" spans="1:21" ht="21" customHeight="1" x14ac:dyDescent="0.25">
      <c r="A624" s="83"/>
      <c r="B624" s="83"/>
      <c r="C624" s="85"/>
      <c r="D624" s="83"/>
      <c r="E624" s="83"/>
      <c r="F624" s="86"/>
      <c r="G624" s="83"/>
      <c r="H624" s="83"/>
      <c r="I624" s="83"/>
      <c r="J624" s="87"/>
      <c r="K624" s="87"/>
      <c r="L624" s="87"/>
      <c r="M624" s="87"/>
      <c r="N624" s="87"/>
      <c r="O624" s="87"/>
      <c r="P624" s="87"/>
      <c r="Q624" s="83"/>
      <c r="R624" s="83"/>
      <c r="S624" s="88"/>
      <c r="T624" s="83"/>
      <c r="U624" s="87"/>
    </row>
    <row r="625" spans="1:21" ht="21" customHeight="1" x14ac:dyDescent="0.25">
      <c r="A625" s="83"/>
      <c r="B625" s="83"/>
      <c r="C625" s="85"/>
      <c r="D625" s="83"/>
      <c r="E625" s="83"/>
      <c r="F625" s="86"/>
      <c r="G625" s="83"/>
      <c r="H625" s="83"/>
      <c r="I625" s="83"/>
      <c r="J625" s="87"/>
      <c r="K625" s="87"/>
      <c r="L625" s="87"/>
      <c r="M625" s="87"/>
      <c r="N625" s="87"/>
      <c r="O625" s="87"/>
      <c r="P625" s="87"/>
      <c r="Q625" s="83"/>
      <c r="R625" s="83"/>
      <c r="S625" s="88"/>
      <c r="T625" s="83"/>
      <c r="U625" s="87"/>
    </row>
    <row r="626" spans="1:21" ht="21" customHeight="1" x14ac:dyDescent="0.25">
      <c r="A626" s="83"/>
      <c r="B626" s="83"/>
      <c r="C626" s="85"/>
      <c r="D626" s="83"/>
      <c r="E626" s="83"/>
      <c r="F626" s="86"/>
      <c r="G626" s="83"/>
      <c r="H626" s="83"/>
      <c r="I626" s="83"/>
      <c r="J626" s="87"/>
      <c r="K626" s="87"/>
      <c r="L626" s="87"/>
      <c r="M626" s="87"/>
      <c r="N626" s="87"/>
      <c r="O626" s="87"/>
      <c r="P626" s="87"/>
      <c r="Q626" s="83"/>
      <c r="R626" s="83"/>
      <c r="S626" s="88"/>
      <c r="T626" s="83"/>
      <c r="U626" s="87"/>
    </row>
    <row r="627" spans="1:21" ht="21" customHeight="1" x14ac:dyDescent="0.25">
      <c r="A627" s="83"/>
      <c r="B627" s="83"/>
      <c r="C627" s="85"/>
      <c r="D627" s="83"/>
      <c r="E627" s="83"/>
      <c r="F627" s="86"/>
      <c r="G627" s="83"/>
      <c r="H627" s="83"/>
      <c r="I627" s="83"/>
      <c r="J627" s="87"/>
      <c r="K627" s="87"/>
      <c r="L627" s="87"/>
      <c r="M627" s="87"/>
      <c r="N627" s="87"/>
      <c r="O627" s="87"/>
      <c r="P627" s="87"/>
      <c r="Q627" s="83"/>
      <c r="R627" s="83"/>
      <c r="S627" s="88"/>
      <c r="T627" s="83"/>
      <c r="U627" s="87"/>
    </row>
    <row r="628" spans="1:21" ht="21" customHeight="1" x14ac:dyDescent="0.25">
      <c r="A628" s="83"/>
      <c r="B628" s="83"/>
      <c r="C628" s="85"/>
      <c r="D628" s="83"/>
      <c r="E628" s="83"/>
      <c r="F628" s="86"/>
      <c r="G628" s="83"/>
      <c r="H628" s="83"/>
      <c r="I628" s="83"/>
      <c r="J628" s="87"/>
      <c r="K628" s="87"/>
      <c r="L628" s="87"/>
      <c r="M628" s="87"/>
      <c r="N628" s="87"/>
      <c r="O628" s="87"/>
      <c r="P628" s="87"/>
      <c r="Q628" s="83"/>
      <c r="R628" s="83"/>
      <c r="S628" s="88"/>
      <c r="T628" s="83"/>
      <c r="U628" s="87"/>
    </row>
    <row r="629" spans="1:21" ht="21" customHeight="1" x14ac:dyDescent="0.25">
      <c r="A629" s="83"/>
      <c r="B629" s="83"/>
      <c r="C629" s="85"/>
      <c r="D629" s="83"/>
      <c r="E629" s="83"/>
      <c r="F629" s="86"/>
      <c r="G629" s="83"/>
      <c r="H629" s="83"/>
      <c r="I629" s="83"/>
      <c r="J629" s="87"/>
      <c r="K629" s="87"/>
      <c r="L629" s="87"/>
      <c r="M629" s="87"/>
      <c r="N629" s="87"/>
      <c r="O629" s="87"/>
      <c r="P629" s="87"/>
      <c r="Q629" s="83"/>
      <c r="R629" s="83"/>
      <c r="S629" s="88"/>
      <c r="T629" s="83"/>
      <c r="U629" s="87"/>
    </row>
    <row r="630" spans="1:21" ht="21" customHeight="1" x14ac:dyDescent="0.25">
      <c r="A630" s="83"/>
      <c r="B630" s="83"/>
      <c r="C630" s="85"/>
      <c r="D630" s="83"/>
      <c r="E630" s="83"/>
      <c r="F630" s="86"/>
      <c r="G630" s="83"/>
      <c r="H630" s="83"/>
      <c r="I630" s="83"/>
      <c r="J630" s="87"/>
      <c r="K630" s="87"/>
      <c r="L630" s="87"/>
      <c r="M630" s="87"/>
      <c r="N630" s="87"/>
      <c r="O630" s="87"/>
      <c r="P630" s="87"/>
      <c r="Q630" s="83"/>
      <c r="R630" s="83"/>
      <c r="S630" s="88"/>
      <c r="T630" s="83"/>
      <c r="U630" s="87"/>
    </row>
    <row r="631" spans="1:21" ht="21" customHeight="1" x14ac:dyDescent="0.25">
      <c r="A631" s="83"/>
      <c r="B631" s="83"/>
      <c r="C631" s="85"/>
      <c r="D631" s="83"/>
      <c r="E631" s="83"/>
      <c r="F631" s="86"/>
      <c r="G631" s="83"/>
      <c r="H631" s="83"/>
      <c r="I631" s="83"/>
      <c r="J631" s="87"/>
      <c r="K631" s="87"/>
      <c r="L631" s="87"/>
      <c r="M631" s="87"/>
      <c r="N631" s="87"/>
      <c r="O631" s="87"/>
      <c r="P631" s="87"/>
      <c r="Q631" s="83"/>
      <c r="R631" s="83"/>
      <c r="S631" s="88"/>
      <c r="T631" s="83"/>
      <c r="U631" s="87"/>
    </row>
    <row r="632" spans="1:21" ht="21" customHeight="1" x14ac:dyDescent="0.25">
      <c r="A632" s="83"/>
      <c r="B632" s="83"/>
      <c r="C632" s="85"/>
      <c r="D632" s="83"/>
      <c r="E632" s="83"/>
      <c r="F632" s="86"/>
      <c r="G632" s="83"/>
      <c r="H632" s="83"/>
      <c r="I632" s="83"/>
      <c r="J632" s="87"/>
      <c r="K632" s="87"/>
      <c r="L632" s="87"/>
      <c r="M632" s="87"/>
      <c r="N632" s="87"/>
      <c r="O632" s="87"/>
      <c r="P632" s="87"/>
      <c r="Q632" s="83"/>
      <c r="R632" s="83"/>
      <c r="S632" s="88"/>
      <c r="T632" s="83"/>
      <c r="U632" s="87"/>
    </row>
    <row r="633" spans="1:21" ht="21" customHeight="1" x14ac:dyDescent="0.25">
      <c r="A633" s="83"/>
      <c r="B633" s="83"/>
      <c r="C633" s="85"/>
      <c r="D633" s="83"/>
      <c r="E633" s="83"/>
      <c r="F633" s="86"/>
      <c r="G633" s="83"/>
      <c r="H633" s="83"/>
      <c r="I633" s="83"/>
      <c r="J633" s="87"/>
      <c r="K633" s="87"/>
      <c r="L633" s="87"/>
      <c r="M633" s="87"/>
      <c r="N633" s="87"/>
      <c r="O633" s="87"/>
      <c r="P633" s="87"/>
      <c r="Q633" s="83"/>
      <c r="R633" s="83"/>
      <c r="S633" s="88"/>
      <c r="T633" s="83"/>
      <c r="U633" s="87"/>
    </row>
    <row r="634" spans="1:21" ht="21" customHeight="1" x14ac:dyDescent="0.25">
      <c r="A634" s="83"/>
      <c r="B634" s="83"/>
      <c r="C634" s="85"/>
      <c r="D634" s="83"/>
      <c r="E634" s="83"/>
      <c r="F634" s="86"/>
      <c r="G634" s="83"/>
      <c r="H634" s="83"/>
      <c r="I634" s="83"/>
      <c r="J634" s="87"/>
      <c r="K634" s="87"/>
      <c r="L634" s="87"/>
      <c r="M634" s="87"/>
      <c r="N634" s="87"/>
      <c r="O634" s="87"/>
      <c r="P634" s="87"/>
      <c r="Q634" s="83"/>
      <c r="R634" s="83"/>
      <c r="S634" s="88"/>
      <c r="T634" s="83"/>
      <c r="U634" s="87"/>
    </row>
    <row r="635" spans="1:21" ht="21" customHeight="1" x14ac:dyDescent="0.25">
      <c r="A635" s="83"/>
      <c r="B635" s="83"/>
      <c r="C635" s="85"/>
      <c r="D635" s="83"/>
      <c r="E635" s="83"/>
      <c r="F635" s="86"/>
      <c r="G635" s="83"/>
      <c r="H635" s="83"/>
      <c r="I635" s="83"/>
      <c r="J635" s="87"/>
      <c r="K635" s="87"/>
      <c r="L635" s="87"/>
      <c r="M635" s="87"/>
      <c r="N635" s="87"/>
      <c r="O635" s="87"/>
      <c r="P635" s="87"/>
      <c r="Q635" s="83"/>
      <c r="R635" s="83"/>
      <c r="S635" s="88"/>
      <c r="T635" s="83"/>
      <c r="U635" s="87"/>
    </row>
    <row r="636" spans="1:21" ht="21" customHeight="1" x14ac:dyDescent="0.25">
      <c r="A636" s="83"/>
      <c r="B636" s="83"/>
      <c r="C636" s="85"/>
      <c r="D636" s="83"/>
      <c r="E636" s="83"/>
      <c r="F636" s="86"/>
      <c r="G636" s="83"/>
      <c r="H636" s="83"/>
      <c r="I636" s="83"/>
      <c r="J636" s="87"/>
      <c r="K636" s="87"/>
      <c r="L636" s="87"/>
      <c r="M636" s="87"/>
      <c r="N636" s="87"/>
      <c r="O636" s="87"/>
      <c r="P636" s="87"/>
      <c r="Q636" s="83"/>
      <c r="R636" s="83"/>
      <c r="S636" s="88"/>
      <c r="T636" s="83"/>
      <c r="U636" s="87"/>
    </row>
    <row r="637" spans="1:21" ht="21" customHeight="1" x14ac:dyDescent="0.25">
      <c r="A637" s="83"/>
      <c r="B637" s="83"/>
      <c r="C637" s="85"/>
      <c r="D637" s="83"/>
      <c r="E637" s="83"/>
      <c r="F637" s="86"/>
      <c r="G637" s="83"/>
      <c r="H637" s="83"/>
      <c r="I637" s="83"/>
      <c r="J637" s="87"/>
      <c r="K637" s="87"/>
      <c r="L637" s="87"/>
      <c r="M637" s="87"/>
      <c r="N637" s="87"/>
      <c r="O637" s="87"/>
      <c r="P637" s="87"/>
      <c r="Q637" s="83"/>
      <c r="R637" s="83"/>
      <c r="S637" s="88"/>
      <c r="T637" s="83"/>
      <c r="U637" s="87"/>
    </row>
    <row r="638" spans="1:21" ht="21" customHeight="1" x14ac:dyDescent="0.25">
      <c r="A638" s="83"/>
      <c r="B638" s="83"/>
      <c r="C638" s="85"/>
      <c r="D638" s="83"/>
      <c r="E638" s="83"/>
      <c r="F638" s="86"/>
      <c r="G638" s="83"/>
      <c r="H638" s="83"/>
      <c r="I638" s="83"/>
      <c r="J638" s="87"/>
      <c r="K638" s="87"/>
      <c r="L638" s="87"/>
      <c r="M638" s="87"/>
      <c r="N638" s="87"/>
      <c r="O638" s="87"/>
      <c r="P638" s="87"/>
      <c r="Q638" s="83"/>
      <c r="R638" s="83"/>
      <c r="S638" s="88"/>
      <c r="T638" s="83"/>
      <c r="U638" s="87"/>
    </row>
    <row r="639" spans="1:21" ht="21" customHeight="1" x14ac:dyDescent="0.25">
      <c r="A639" s="83"/>
      <c r="B639" s="83"/>
      <c r="C639" s="85"/>
      <c r="D639" s="83"/>
      <c r="E639" s="83"/>
      <c r="F639" s="86"/>
      <c r="G639" s="83"/>
      <c r="H639" s="83"/>
      <c r="I639" s="83"/>
      <c r="J639" s="87"/>
      <c r="K639" s="87"/>
      <c r="L639" s="87"/>
      <c r="M639" s="87"/>
      <c r="N639" s="87"/>
      <c r="O639" s="87"/>
      <c r="P639" s="87"/>
      <c r="Q639" s="83"/>
      <c r="R639" s="83"/>
      <c r="S639" s="88"/>
      <c r="T639" s="83"/>
      <c r="U639" s="87"/>
    </row>
    <row r="640" spans="1:21" ht="21" customHeight="1" x14ac:dyDescent="0.25">
      <c r="A640" s="83"/>
      <c r="B640" s="83"/>
      <c r="C640" s="85"/>
      <c r="D640" s="83"/>
      <c r="E640" s="83"/>
      <c r="F640" s="86"/>
      <c r="G640" s="83"/>
      <c r="H640" s="83"/>
      <c r="I640" s="83"/>
      <c r="J640" s="87"/>
      <c r="K640" s="87"/>
      <c r="L640" s="87"/>
      <c r="M640" s="87"/>
      <c r="N640" s="87"/>
      <c r="O640" s="87"/>
      <c r="P640" s="87"/>
      <c r="Q640" s="83"/>
      <c r="R640" s="83"/>
      <c r="S640" s="88"/>
      <c r="T640" s="83"/>
      <c r="U640" s="87"/>
    </row>
    <row r="641" spans="1:21" ht="21" customHeight="1" x14ac:dyDescent="0.25">
      <c r="A641" s="83"/>
      <c r="B641" s="83"/>
      <c r="C641" s="85"/>
      <c r="D641" s="83"/>
      <c r="E641" s="83"/>
      <c r="F641" s="86"/>
      <c r="G641" s="83"/>
      <c r="H641" s="83"/>
      <c r="I641" s="83"/>
      <c r="J641" s="87"/>
      <c r="K641" s="87"/>
      <c r="L641" s="87"/>
      <c r="M641" s="87"/>
      <c r="N641" s="87"/>
      <c r="O641" s="87"/>
      <c r="P641" s="87"/>
      <c r="Q641" s="83"/>
      <c r="R641" s="83"/>
      <c r="S641" s="88"/>
      <c r="T641" s="83"/>
      <c r="U641" s="87"/>
    </row>
    <row r="642" spans="1:21" ht="21" customHeight="1" x14ac:dyDescent="0.25">
      <c r="A642" s="83"/>
      <c r="B642" s="83"/>
      <c r="C642" s="85"/>
      <c r="D642" s="83"/>
      <c r="E642" s="83"/>
      <c r="F642" s="86"/>
      <c r="G642" s="83"/>
      <c r="H642" s="83"/>
      <c r="I642" s="83"/>
      <c r="J642" s="87"/>
      <c r="K642" s="87"/>
      <c r="L642" s="87"/>
      <c r="M642" s="87"/>
      <c r="N642" s="87"/>
      <c r="O642" s="87"/>
      <c r="P642" s="87"/>
      <c r="Q642" s="83"/>
      <c r="R642" s="83"/>
      <c r="S642" s="88"/>
      <c r="T642" s="83"/>
      <c r="U642" s="87"/>
    </row>
    <row r="643" spans="1:21" ht="21" customHeight="1" x14ac:dyDescent="0.25">
      <c r="A643" s="83"/>
      <c r="B643" s="83"/>
      <c r="C643" s="85"/>
      <c r="D643" s="83"/>
      <c r="E643" s="83"/>
      <c r="F643" s="86"/>
      <c r="G643" s="83"/>
      <c r="H643" s="83"/>
      <c r="I643" s="83"/>
      <c r="J643" s="87"/>
      <c r="K643" s="87"/>
      <c r="L643" s="87"/>
      <c r="M643" s="87"/>
      <c r="N643" s="87"/>
      <c r="O643" s="87"/>
      <c r="P643" s="87"/>
      <c r="Q643" s="83"/>
      <c r="R643" s="83"/>
      <c r="S643" s="88"/>
      <c r="T643" s="83"/>
      <c r="U643" s="87"/>
    </row>
    <row r="644" spans="1:21" ht="21" customHeight="1" x14ac:dyDescent="0.25">
      <c r="A644" s="83"/>
      <c r="B644" s="83"/>
      <c r="C644" s="85"/>
      <c r="D644" s="83"/>
      <c r="E644" s="83"/>
      <c r="F644" s="86"/>
      <c r="G644" s="83"/>
      <c r="H644" s="83"/>
      <c r="I644" s="83"/>
      <c r="J644" s="87"/>
      <c r="K644" s="87"/>
      <c r="L644" s="87"/>
      <c r="M644" s="87"/>
      <c r="N644" s="87"/>
      <c r="O644" s="87"/>
      <c r="P644" s="87"/>
      <c r="Q644" s="83"/>
      <c r="R644" s="83"/>
      <c r="S644" s="88"/>
      <c r="T644" s="83"/>
      <c r="U644" s="87"/>
    </row>
    <row r="645" spans="1:21" ht="21" customHeight="1" x14ac:dyDescent="0.25">
      <c r="A645" s="83"/>
      <c r="B645" s="83"/>
      <c r="C645" s="85"/>
      <c r="D645" s="83"/>
      <c r="E645" s="83"/>
      <c r="F645" s="86"/>
      <c r="G645" s="83"/>
      <c r="H645" s="83"/>
      <c r="I645" s="83"/>
      <c r="J645" s="87"/>
      <c r="K645" s="87"/>
      <c r="L645" s="87"/>
      <c r="M645" s="87"/>
      <c r="N645" s="87"/>
      <c r="O645" s="87"/>
      <c r="P645" s="87"/>
      <c r="Q645" s="83"/>
      <c r="R645" s="83"/>
      <c r="S645" s="88"/>
      <c r="T645" s="83"/>
      <c r="U645" s="87"/>
    </row>
    <row r="646" spans="1:21" ht="21" customHeight="1" x14ac:dyDescent="0.25">
      <c r="A646" s="83"/>
      <c r="B646" s="83"/>
      <c r="C646" s="85"/>
      <c r="D646" s="83"/>
      <c r="E646" s="83"/>
      <c r="F646" s="86"/>
      <c r="G646" s="83"/>
      <c r="H646" s="83"/>
      <c r="I646" s="83"/>
      <c r="J646" s="87"/>
      <c r="K646" s="87"/>
      <c r="L646" s="87"/>
      <c r="M646" s="87"/>
      <c r="N646" s="87"/>
      <c r="O646" s="87"/>
      <c r="P646" s="87"/>
      <c r="Q646" s="83"/>
      <c r="R646" s="83"/>
      <c r="S646" s="88"/>
      <c r="T646" s="83"/>
      <c r="U646" s="87"/>
    </row>
    <row r="647" spans="1:21" ht="21" customHeight="1" x14ac:dyDescent="0.25">
      <c r="A647" s="83"/>
      <c r="B647" s="83"/>
      <c r="C647" s="85"/>
      <c r="D647" s="83"/>
      <c r="E647" s="83"/>
      <c r="F647" s="86"/>
      <c r="G647" s="83"/>
      <c r="H647" s="83"/>
      <c r="I647" s="83"/>
      <c r="J647" s="87"/>
      <c r="K647" s="87"/>
      <c r="L647" s="87"/>
      <c r="M647" s="87"/>
      <c r="N647" s="87"/>
      <c r="O647" s="87"/>
      <c r="P647" s="87"/>
      <c r="Q647" s="83"/>
      <c r="R647" s="83"/>
      <c r="S647" s="88"/>
      <c r="T647" s="83"/>
      <c r="U647" s="87"/>
    </row>
    <row r="648" spans="1:21" ht="21" customHeight="1" x14ac:dyDescent="0.25">
      <c r="A648" s="83"/>
      <c r="B648" s="83"/>
      <c r="C648" s="85"/>
      <c r="D648" s="83"/>
      <c r="E648" s="83"/>
      <c r="F648" s="86"/>
      <c r="G648" s="83"/>
      <c r="H648" s="83"/>
      <c r="I648" s="83"/>
      <c r="J648" s="87"/>
      <c r="K648" s="87"/>
      <c r="L648" s="87"/>
      <c r="M648" s="87"/>
      <c r="N648" s="87"/>
      <c r="O648" s="87"/>
      <c r="P648" s="87"/>
      <c r="Q648" s="83"/>
      <c r="R648" s="83"/>
      <c r="S648" s="88"/>
      <c r="T648" s="83"/>
      <c r="U648" s="87"/>
    </row>
    <row r="649" spans="1:21" ht="21" customHeight="1" x14ac:dyDescent="0.25">
      <c r="A649" s="83"/>
      <c r="B649" s="83"/>
      <c r="C649" s="85"/>
      <c r="D649" s="83"/>
      <c r="E649" s="83"/>
      <c r="F649" s="86"/>
      <c r="G649" s="83"/>
      <c r="H649" s="83"/>
      <c r="I649" s="83"/>
      <c r="J649" s="87"/>
      <c r="K649" s="87"/>
      <c r="L649" s="87"/>
      <c r="M649" s="87"/>
      <c r="N649" s="87"/>
      <c r="O649" s="87"/>
      <c r="P649" s="87"/>
      <c r="Q649" s="83"/>
      <c r="R649" s="83"/>
      <c r="S649" s="88"/>
      <c r="T649" s="83"/>
      <c r="U649" s="87"/>
    </row>
    <row r="650" spans="1:21" ht="21" customHeight="1" x14ac:dyDescent="0.25"/>
    <row r="651" spans="1:21" ht="21" customHeight="1" x14ac:dyDescent="0.25"/>
  </sheetData>
  <mergeCells count="55">
    <mergeCell ref="D8:D10"/>
    <mergeCell ref="E8:E10"/>
    <mergeCell ref="F8:F10"/>
    <mergeCell ref="G8:G10"/>
    <mergeCell ref="H8:H10"/>
    <mergeCell ref="A1:U1"/>
    <mergeCell ref="A2:U2"/>
    <mergeCell ref="A3:U3"/>
    <mergeCell ref="A4:U4"/>
    <mergeCell ref="A5:U5"/>
    <mergeCell ref="I8:I10"/>
    <mergeCell ref="J8:P8"/>
    <mergeCell ref="Q8:Q10"/>
    <mergeCell ref="R8:R10"/>
    <mergeCell ref="S8:S10"/>
    <mergeCell ref="U8:U10"/>
    <mergeCell ref="J9:J10"/>
    <mergeCell ref="K9:K10"/>
    <mergeCell ref="L9:L10"/>
    <mergeCell ref="M9:M10"/>
    <mergeCell ref="N9:N10"/>
    <mergeCell ref="P9:P10"/>
    <mergeCell ref="T8:T10"/>
    <mergeCell ref="T23:U23"/>
    <mergeCell ref="T12:U12"/>
    <mergeCell ref="T13:U13"/>
    <mergeCell ref="T14:U14"/>
    <mergeCell ref="T15:U15"/>
    <mergeCell ref="T16:U16"/>
    <mergeCell ref="T17:U17"/>
    <mergeCell ref="T18:U18"/>
    <mergeCell ref="T19:U19"/>
    <mergeCell ref="T20:U20"/>
    <mergeCell ref="T21:U21"/>
    <mergeCell ref="T22:U22"/>
    <mergeCell ref="A28:G28"/>
    <mergeCell ref="H28:U28"/>
    <mergeCell ref="A29:G29"/>
    <mergeCell ref="H29:U29"/>
    <mergeCell ref="A30:G30"/>
    <mergeCell ref="H30:U30"/>
    <mergeCell ref="R31:U31"/>
    <mergeCell ref="R32:U32"/>
    <mergeCell ref="R33:U33"/>
    <mergeCell ref="R34:U34"/>
    <mergeCell ref="B35:E35"/>
    <mergeCell ref="H35:I35"/>
    <mergeCell ref="P35:Q35"/>
    <mergeCell ref="R35:U35"/>
    <mergeCell ref="B36:E36"/>
    <mergeCell ref="H36:I36"/>
    <mergeCell ref="R36:U36"/>
    <mergeCell ref="B37:E37"/>
    <mergeCell ref="H37:I37"/>
    <mergeCell ref="R37:U37"/>
  </mergeCells>
  <printOptions horizontalCentered="1"/>
  <pageMargins left="0" right="0" top="0" bottom="0" header="0" footer="0"/>
  <pageSetup paperSize="119" scale="85" orientation="landscape" r:id="rId1"/>
  <headerFooter>
    <oddFooter>Page &amp;P of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P57"/>
  <sheetViews>
    <sheetView topLeftCell="A3" zoomScaleSheetLayoutView="100" zoomScalePageLayoutView="81" workbookViewId="0">
      <selection activeCell="D6" sqref="D6:M7"/>
    </sheetView>
  </sheetViews>
  <sheetFormatPr defaultRowHeight="12.75" x14ac:dyDescent="0.2"/>
  <cols>
    <col min="1" max="1" width="7.42578125" style="2" customWidth="1"/>
    <col min="2" max="2" width="5.140625" style="2" customWidth="1"/>
    <col min="3" max="3" width="5.85546875" style="2" customWidth="1"/>
    <col min="4" max="4" width="7.42578125" style="2" customWidth="1"/>
    <col min="5" max="5" width="3.42578125" style="2" customWidth="1"/>
    <col min="6" max="6" width="5.85546875" style="2" customWidth="1"/>
    <col min="7" max="7" width="7.7109375" style="2" customWidth="1"/>
    <col min="8" max="8" width="13.28515625" style="2" customWidth="1"/>
    <col min="9" max="9" width="8.28515625" style="2" customWidth="1"/>
    <col min="10" max="10" width="12.28515625" style="2" customWidth="1"/>
    <col min="11" max="11" width="18" style="2" customWidth="1"/>
    <col min="12" max="12" width="12" style="2" customWidth="1"/>
    <col min="13" max="13" width="12.5703125" style="2" customWidth="1"/>
    <col min="14" max="15" width="9.140625" style="2"/>
    <col min="16" max="16" width="20.28515625" style="2" customWidth="1"/>
    <col min="17" max="16384" width="9.140625" style="2"/>
  </cols>
  <sheetData>
    <row r="1" spans="1:16" ht="19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64" t="s">
        <v>0</v>
      </c>
      <c r="M1" s="364"/>
    </row>
    <row r="2" spans="1:16" ht="15.75" customHeight="1" thickBo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365"/>
      <c r="M2" s="365"/>
    </row>
    <row r="3" spans="1:16" ht="25.5" customHeight="1" x14ac:dyDescent="0.25">
      <c r="A3" s="366" t="s">
        <v>1</v>
      </c>
      <c r="B3" s="367"/>
      <c r="C3" s="367"/>
      <c r="D3" s="367"/>
      <c r="E3" s="367"/>
      <c r="F3" s="367"/>
      <c r="G3" s="367"/>
      <c r="H3" s="367"/>
      <c r="I3" s="367"/>
      <c r="J3" s="368"/>
      <c r="K3" s="369" t="s">
        <v>2</v>
      </c>
      <c r="L3" s="370"/>
      <c r="M3" s="371"/>
    </row>
    <row r="4" spans="1:16" ht="25.5" customHeight="1" x14ac:dyDescent="0.25">
      <c r="A4" s="372" t="s">
        <v>3</v>
      </c>
      <c r="B4" s="373"/>
      <c r="C4" s="373"/>
      <c r="D4" s="373"/>
      <c r="E4" s="373"/>
      <c r="F4" s="373"/>
      <c r="G4" s="373"/>
      <c r="H4" s="373"/>
      <c r="I4" s="373"/>
      <c r="J4" s="374"/>
      <c r="K4" s="271" t="s">
        <v>4</v>
      </c>
      <c r="L4" s="272"/>
      <c r="M4" s="375"/>
    </row>
    <row r="5" spans="1:16" ht="25.5" customHeight="1" thickBot="1" x14ac:dyDescent="0.25">
      <c r="A5" s="346" t="s">
        <v>5</v>
      </c>
      <c r="B5" s="347"/>
      <c r="C5" s="347"/>
      <c r="D5" s="347"/>
      <c r="E5" s="347"/>
      <c r="F5" s="347"/>
      <c r="G5" s="347"/>
      <c r="H5" s="347"/>
      <c r="I5" s="347"/>
      <c r="J5" s="348"/>
      <c r="K5" s="349" t="s">
        <v>6</v>
      </c>
      <c r="L5" s="350"/>
      <c r="M5" s="351"/>
    </row>
    <row r="6" spans="1:16" ht="12.75" customHeight="1" x14ac:dyDescent="0.2">
      <c r="A6" s="331" t="s">
        <v>7</v>
      </c>
      <c r="B6" s="332"/>
      <c r="C6" s="312"/>
      <c r="D6" s="355" t="s">
        <v>155</v>
      </c>
      <c r="E6" s="356"/>
      <c r="F6" s="356"/>
      <c r="G6" s="356"/>
      <c r="H6" s="356"/>
      <c r="I6" s="356"/>
      <c r="J6" s="356"/>
      <c r="K6" s="356"/>
      <c r="L6" s="356"/>
      <c r="M6" s="357"/>
    </row>
    <row r="7" spans="1:16" ht="12.75" customHeight="1" x14ac:dyDescent="0.2">
      <c r="A7" s="352"/>
      <c r="B7" s="353"/>
      <c r="C7" s="354"/>
      <c r="D7" s="358"/>
      <c r="E7" s="359"/>
      <c r="F7" s="359"/>
      <c r="G7" s="359"/>
      <c r="H7" s="359"/>
      <c r="I7" s="359"/>
      <c r="J7" s="359"/>
      <c r="K7" s="359"/>
      <c r="L7" s="359"/>
      <c r="M7" s="360"/>
    </row>
    <row r="8" spans="1:16" ht="12.75" customHeight="1" x14ac:dyDescent="0.2">
      <c r="A8" s="320" t="s">
        <v>9</v>
      </c>
      <c r="B8" s="321"/>
      <c r="C8" s="322"/>
      <c r="D8" s="325" t="s">
        <v>10</v>
      </c>
      <c r="E8" s="326"/>
      <c r="F8" s="326"/>
      <c r="G8" s="326"/>
      <c r="H8" s="326"/>
      <c r="I8" s="326"/>
      <c r="J8" s="326"/>
      <c r="K8" s="326"/>
      <c r="L8" s="326"/>
      <c r="M8" s="327"/>
    </row>
    <row r="9" spans="1:16" ht="12.75" customHeight="1" x14ac:dyDescent="0.2">
      <c r="A9" s="352"/>
      <c r="B9" s="353"/>
      <c r="C9" s="354"/>
      <c r="D9" s="361"/>
      <c r="E9" s="362"/>
      <c r="F9" s="362"/>
      <c r="G9" s="362"/>
      <c r="H9" s="362"/>
      <c r="I9" s="362"/>
      <c r="J9" s="362"/>
      <c r="K9" s="362"/>
      <c r="L9" s="362"/>
      <c r="M9" s="363"/>
    </row>
    <row r="10" spans="1:16" ht="12.75" customHeight="1" x14ac:dyDescent="0.2">
      <c r="A10" s="320" t="s">
        <v>11</v>
      </c>
      <c r="B10" s="321"/>
      <c r="C10" s="322"/>
      <c r="D10" s="325" t="s">
        <v>12</v>
      </c>
      <c r="E10" s="326"/>
      <c r="F10" s="326"/>
      <c r="G10" s="326"/>
      <c r="H10" s="326"/>
      <c r="I10" s="326"/>
      <c r="J10" s="326"/>
      <c r="K10" s="326"/>
      <c r="L10" s="326"/>
      <c r="M10" s="327"/>
    </row>
    <row r="11" spans="1:16" ht="13.5" customHeight="1" thickBot="1" x14ac:dyDescent="0.25">
      <c r="A11" s="323"/>
      <c r="B11" s="257"/>
      <c r="C11" s="324"/>
      <c r="D11" s="328"/>
      <c r="E11" s="329"/>
      <c r="F11" s="329"/>
      <c r="G11" s="329"/>
      <c r="H11" s="329"/>
      <c r="I11" s="329"/>
      <c r="J11" s="329"/>
      <c r="K11" s="329"/>
      <c r="L11" s="329"/>
      <c r="M11" s="330"/>
    </row>
    <row r="12" spans="1:16" ht="12.75" customHeight="1" x14ac:dyDescent="0.2">
      <c r="A12" s="331" t="s">
        <v>13</v>
      </c>
      <c r="B12" s="332"/>
      <c r="C12" s="312"/>
      <c r="D12" s="333" t="s">
        <v>14</v>
      </c>
      <c r="E12" s="334"/>
      <c r="F12" s="334"/>
      <c r="G12" s="334"/>
      <c r="H12" s="335"/>
      <c r="I12" s="339" t="s">
        <v>15</v>
      </c>
      <c r="J12" s="340"/>
      <c r="K12" s="343" t="s">
        <v>16</v>
      </c>
      <c r="L12" s="333" t="s">
        <v>17</v>
      </c>
      <c r="M12" s="345"/>
    </row>
    <row r="13" spans="1:16" ht="18.600000000000001" customHeight="1" thickBot="1" x14ac:dyDescent="0.25">
      <c r="A13" s="323"/>
      <c r="B13" s="257"/>
      <c r="C13" s="324"/>
      <c r="D13" s="336"/>
      <c r="E13" s="337"/>
      <c r="F13" s="337"/>
      <c r="G13" s="337"/>
      <c r="H13" s="338"/>
      <c r="I13" s="341"/>
      <c r="J13" s="342"/>
      <c r="K13" s="344"/>
      <c r="L13" s="256"/>
      <c r="M13" s="258"/>
      <c r="P13" s="3" t="s">
        <v>18</v>
      </c>
    </row>
    <row r="14" spans="1:16" ht="75.75" customHeight="1" x14ac:dyDescent="0.25">
      <c r="A14" s="300"/>
      <c r="B14" s="301"/>
      <c r="C14" s="302"/>
      <c r="D14" s="308" t="s">
        <v>156</v>
      </c>
      <c r="E14" s="309"/>
      <c r="F14" s="309"/>
      <c r="G14" s="309"/>
      <c r="H14" s="310"/>
      <c r="I14" s="311"/>
      <c r="J14" s="312"/>
      <c r="K14" s="4"/>
      <c r="L14" s="313">
        <v>108000</v>
      </c>
      <c r="M14" s="314"/>
      <c r="O14" s="303" t="s">
        <v>20</v>
      </c>
      <c r="P14" s="302"/>
    </row>
    <row r="15" spans="1:16" ht="17.25" customHeight="1" x14ac:dyDescent="0.3">
      <c r="A15" s="300"/>
      <c r="B15" s="301"/>
      <c r="C15" s="302"/>
      <c r="D15" s="315"/>
      <c r="E15" s="316"/>
      <c r="F15" s="316"/>
      <c r="G15" s="316"/>
      <c r="H15" s="317"/>
      <c r="I15" s="304"/>
      <c r="J15" s="305"/>
      <c r="K15" s="5"/>
      <c r="L15" s="318"/>
      <c r="M15" s="319"/>
    </row>
    <row r="16" spans="1:16" ht="12.75" hidden="1" customHeight="1" x14ac:dyDescent="0.3">
      <c r="A16" s="6"/>
      <c r="B16" s="7"/>
      <c r="C16" s="8"/>
      <c r="D16" s="9"/>
      <c r="E16" s="7"/>
      <c r="F16" s="7"/>
      <c r="G16" s="7"/>
      <c r="H16" s="8"/>
      <c r="I16" s="10"/>
      <c r="J16" s="11"/>
      <c r="K16" s="12"/>
      <c r="L16" s="13"/>
      <c r="M16" s="14"/>
    </row>
    <row r="17" spans="1:16" ht="12.75" hidden="1" customHeight="1" x14ac:dyDescent="0.3">
      <c r="A17" s="6"/>
      <c r="B17" s="7"/>
      <c r="C17" s="8"/>
      <c r="D17" s="9"/>
      <c r="E17" s="7"/>
      <c r="F17" s="7"/>
      <c r="G17" s="7"/>
      <c r="H17" s="8"/>
      <c r="I17" s="10"/>
      <c r="J17" s="11"/>
      <c r="K17" s="12"/>
      <c r="L17" s="13"/>
      <c r="M17" s="14"/>
    </row>
    <row r="18" spans="1:16" ht="12.75" hidden="1" customHeight="1" x14ac:dyDescent="0.3">
      <c r="A18" s="6"/>
      <c r="B18" s="7"/>
      <c r="C18" s="8"/>
      <c r="D18" s="9"/>
      <c r="E18" s="7"/>
      <c r="F18" s="7"/>
      <c r="G18" s="7"/>
      <c r="H18" s="8"/>
      <c r="I18" s="10"/>
      <c r="J18" s="11"/>
      <c r="K18" s="12"/>
      <c r="L18" s="13"/>
      <c r="M18" s="14"/>
    </row>
    <row r="19" spans="1:16" ht="12.75" customHeight="1" x14ac:dyDescent="0.3">
      <c r="A19" s="300"/>
      <c r="B19" s="301"/>
      <c r="C19" s="302"/>
      <c r="D19" s="303"/>
      <c r="E19" s="301"/>
      <c r="F19" s="301"/>
      <c r="G19" s="301"/>
      <c r="H19" s="302"/>
      <c r="I19" s="304"/>
      <c r="J19" s="305"/>
      <c r="K19" s="12"/>
      <c r="L19" s="306"/>
      <c r="M19" s="307"/>
      <c r="P19" s="15">
        <f>SUM(L14)</f>
        <v>108000</v>
      </c>
    </row>
    <row r="20" spans="1:16" ht="12.75" customHeight="1" x14ac:dyDescent="0.3">
      <c r="A20" s="300"/>
      <c r="B20" s="301"/>
      <c r="C20" s="302"/>
      <c r="D20" s="303"/>
      <c r="E20" s="301"/>
      <c r="F20" s="301"/>
      <c r="G20" s="301"/>
      <c r="H20" s="302"/>
      <c r="I20" s="304"/>
      <c r="J20" s="305"/>
      <c r="K20" s="12"/>
      <c r="L20" s="306"/>
      <c r="M20" s="307"/>
    </row>
    <row r="21" spans="1:16" ht="12.75" customHeight="1" x14ac:dyDescent="0.3">
      <c r="A21" s="300"/>
      <c r="B21" s="301"/>
      <c r="C21" s="302"/>
      <c r="D21" s="303"/>
      <c r="E21" s="301"/>
      <c r="F21" s="301"/>
      <c r="G21" s="301"/>
      <c r="H21" s="302"/>
      <c r="I21" s="304"/>
      <c r="J21" s="305"/>
      <c r="K21" s="12"/>
      <c r="L21" s="306"/>
      <c r="M21" s="307"/>
    </row>
    <row r="22" spans="1:16" ht="12.75" customHeight="1" x14ac:dyDescent="0.3">
      <c r="A22" s="300"/>
      <c r="B22" s="301"/>
      <c r="C22" s="302"/>
      <c r="D22" s="303"/>
      <c r="E22" s="301"/>
      <c r="F22" s="301"/>
      <c r="G22" s="301"/>
      <c r="H22" s="302"/>
      <c r="I22" s="304"/>
      <c r="J22" s="305"/>
      <c r="K22" s="12"/>
      <c r="L22" s="306"/>
      <c r="M22" s="307"/>
    </row>
    <row r="23" spans="1:16" ht="12.75" customHeight="1" x14ac:dyDescent="0.3">
      <c r="A23" s="300"/>
      <c r="B23" s="301"/>
      <c r="C23" s="302"/>
      <c r="D23" s="303"/>
      <c r="E23" s="301"/>
      <c r="F23" s="301"/>
      <c r="G23" s="301"/>
      <c r="H23" s="302"/>
      <c r="I23" s="304"/>
      <c r="J23" s="305"/>
      <c r="K23" s="12"/>
      <c r="L23" s="306"/>
      <c r="M23" s="307"/>
    </row>
    <row r="24" spans="1:16" ht="12.75" customHeight="1" x14ac:dyDescent="0.3">
      <c r="A24" s="300"/>
      <c r="B24" s="301"/>
      <c r="C24" s="302"/>
      <c r="D24" s="303"/>
      <c r="E24" s="301"/>
      <c r="F24" s="301"/>
      <c r="G24" s="301"/>
      <c r="H24" s="302"/>
      <c r="I24" s="304"/>
      <c r="J24" s="305"/>
      <c r="K24" s="12"/>
      <c r="L24" s="306"/>
      <c r="M24" s="307"/>
    </row>
    <row r="25" spans="1:16" ht="12.75" customHeight="1" x14ac:dyDescent="0.3">
      <c r="A25" s="300"/>
      <c r="B25" s="301"/>
      <c r="C25" s="302"/>
      <c r="D25" s="303"/>
      <c r="E25" s="301"/>
      <c r="F25" s="301"/>
      <c r="G25" s="301"/>
      <c r="H25" s="302"/>
      <c r="I25" s="304"/>
      <c r="J25" s="305"/>
      <c r="K25" s="5"/>
      <c r="L25" s="306"/>
      <c r="M25" s="307"/>
    </row>
    <row r="26" spans="1:16" ht="15.75" customHeight="1" x14ac:dyDescent="0.3">
      <c r="A26" s="300"/>
      <c r="B26" s="301"/>
      <c r="C26" s="302"/>
      <c r="D26" s="303"/>
      <c r="E26" s="301"/>
      <c r="F26" s="301"/>
      <c r="G26" s="301"/>
      <c r="H26" s="302"/>
      <c r="I26" s="304"/>
      <c r="J26" s="305"/>
      <c r="K26" s="5"/>
      <c r="L26" s="306"/>
      <c r="M26" s="307"/>
    </row>
    <row r="27" spans="1:16" ht="15.75" customHeight="1" x14ac:dyDescent="0.3">
      <c r="A27" s="300"/>
      <c r="B27" s="301"/>
      <c r="C27" s="302"/>
      <c r="D27" s="303"/>
      <c r="E27" s="301"/>
      <c r="F27" s="301"/>
      <c r="G27" s="301"/>
      <c r="H27" s="302"/>
      <c r="I27" s="304"/>
      <c r="J27" s="305"/>
      <c r="K27" s="5"/>
      <c r="L27" s="306"/>
      <c r="M27" s="307"/>
    </row>
    <row r="28" spans="1:16" ht="16.5" x14ac:dyDescent="0.3">
      <c r="A28" s="300"/>
      <c r="B28" s="301"/>
      <c r="C28" s="302"/>
      <c r="D28" s="303"/>
      <c r="E28" s="301"/>
      <c r="F28" s="301"/>
      <c r="G28" s="301"/>
      <c r="H28" s="302"/>
      <c r="I28" s="304"/>
      <c r="J28" s="305"/>
      <c r="K28" s="5"/>
      <c r="L28" s="306"/>
      <c r="M28" s="307"/>
    </row>
    <row r="29" spans="1:16" ht="16.5" x14ac:dyDescent="0.3">
      <c r="A29" s="300"/>
      <c r="B29" s="301"/>
      <c r="C29" s="302"/>
      <c r="D29" s="303"/>
      <c r="E29" s="301"/>
      <c r="F29" s="301"/>
      <c r="G29" s="301"/>
      <c r="H29" s="302"/>
      <c r="I29" s="304"/>
      <c r="J29" s="305"/>
      <c r="K29" s="5"/>
      <c r="L29" s="306"/>
      <c r="M29" s="307"/>
    </row>
    <row r="30" spans="1:16" ht="16.5" x14ac:dyDescent="0.3">
      <c r="A30" s="300"/>
      <c r="B30" s="301"/>
      <c r="C30" s="302"/>
      <c r="D30" s="303"/>
      <c r="E30" s="301"/>
      <c r="F30" s="301"/>
      <c r="G30" s="301"/>
      <c r="H30" s="302"/>
      <c r="I30" s="304"/>
      <c r="J30" s="305"/>
      <c r="K30" s="5"/>
      <c r="L30" s="306"/>
      <c r="M30" s="307"/>
    </row>
    <row r="31" spans="1:16" ht="16.5" customHeight="1" thickBot="1" x14ac:dyDescent="0.35">
      <c r="A31" s="283"/>
      <c r="B31" s="284"/>
      <c r="C31" s="285"/>
      <c r="D31" s="286" t="s">
        <v>21</v>
      </c>
      <c r="E31" s="287"/>
      <c r="F31" s="287"/>
      <c r="G31" s="287"/>
      <c r="H31" s="288"/>
      <c r="I31" s="289"/>
      <c r="J31" s="290"/>
      <c r="K31" s="16"/>
      <c r="L31" s="291">
        <f>SUM(L14)</f>
        <v>108000</v>
      </c>
      <c r="M31" s="292"/>
    </row>
    <row r="32" spans="1:16" ht="15" x14ac:dyDescent="0.25">
      <c r="A32" s="293" t="s">
        <v>22</v>
      </c>
      <c r="B32" s="17"/>
      <c r="C32" s="18"/>
      <c r="D32" s="273" t="s">
        <v>23</v>
      </c>
      <c r="E32" s="295"/>
      <c r="F32" s="295"/>
      <c r="G32" s="295"/>
      <c r="H32" s="296"/>
      <c r="I32" s="297" t="s">
        <v>24</v>
      </c>
      <c r="J32" s="19"/>
      <c r="K32" s="18"/>
      <c r="L32" s="18"/>
      <c r="M32" s="20"/>
    </row>
    <row r="33" spans="1:13" ht="14.25" customHeight="1" x14ac:dyDescent="0.25">
      <c r="A33" s="294"/>
      <c r="B33" s="298" t="s">
        <v>25</v>
      </c>
      <c r="C33" s="299"/>
      <c r="D33" s="295"/>
      <c r="E33" s="295"/>
      <c r="F33" s="295"/>
      <c r="G33" s="295"/>
      <c r="H33" s="296"/>
      <c r="I33" s="297"/>
      <c r="J33" s="21" t="s">
        <v>26</v>
      </c>
      <c r="K33" s="1"/>
      <c r="L33" s="18"/>
      <c r="M33" s="20"/>
    </row>
    <row r="34" spans="1:13" ht="15" x14ac:dyDescent="0.25">
      <c r="A34" s="22"/>
      <c r="B34" s="275" t="s">
        <v>27</v>
      </c>
      <c r="C34" s="275"/>
      <c r="D34" s="275"/>
      <c r="E34" s="275"/>
      <c r="F34" s="275"/>
      <c r="G34" s="275"/>
      <c r="H34" s="276"/>
      <c r="I34" s="23"/>
      <c r="J34" s="18" t="s">
        <v>28</v>
      </c>
      <c r="K34" s="1"/>
      <c r="L34" s="18"/>
      <c r="M34" s="20"/>
    </row>
    <row r="35" spans="1:13" ht="15" x14ac:dyDescent="0.25">
      <c r="A35" s="277"/>
      <c r="B35" s="18" t="s">
        <v>29</v>
      </c>
      <c r="C35" s="18"/>
      <c r="D35" s="18"/>
      <c r="E35" s="18"/>
      <c r="F35" s="18"/>
      <c r="G35" s="18"/>
      <c r="H35" s="20"/>
      <c r="I35" s="18"/>
      <c r="J35" s="18" t="s">
        <v>30</v>
      </c>
      <c r="K35" s="1"/>
      <c r="L35" s="18"/>
      <c r="M35" s="20"/>
    </row>
    <row r="36" spans="1:13" ht="12.75" customHeight="1" x14ac:dyDescent="0.25">
      <c r="A36" s="277"/>
      <c r="B36" s="18"/>
      <c r="C36" s="18"/>
      <c r="D36" s="18"/>
      <c r="E36" s="18"/>
      <c r="F36" s="18"/>
      <c r="G36" s="18"/>
      <c r="H36" s="20"/>
      <c r="I36" s="24"/>
      <c r="J36" s="24"/>
      <c r="K36" s="18"/>
      <c r="L36" s="18"/>
      <c r="M36" s="20"/>
    </row>
    <row r="37" spans="1:13" ht="12.75" customHeight="1" x14ac:dyDescent="0.25">
      <c r="A37" s="25"/>
      <c r="B37" s="26"/>
      <c r="C37" s="26"/>
      <c r="D37" s="26"/>
      <c r="E37" s="26"/>
      <c r="F37" s="26"/>
      <c r="G37" s="18"/>
      <c r="H37" s="20"/>
      <c r="I37" s="18"/>
      <c r="J37" s="18"/>
      <c r="K37" s="18"/>
      <c r="L37" s="18"/>
      <c r="M37" s="20"/>
    </row>
    <row r="38" spans="1:13" ht="12.75" customHeight="1" x14ac:dyDescent="0.25">
      <c r="A38" s="25"/>
      <c r="B38" s="24"/>
      <c r="C38" s="24"/>
      <c r="D38" s="24"/>
      <c r="E38" s="24"/>
      <c r="F38" s="24"/>
      <c r="G38" s="18"/>
      <c r="H38" s="20"/>
      <c r="I38" s="18"/>
      <c r="J38" s="18"/>
      <c r="K38" s="18"/>
      <c r="L38" s="18"/>
      <c r="M38" s="20"/>
    </row>
    <row r="39" spans="1:13" ht="13.9" customHeight="1" x14ac:dyDescent="0.25">
      <c r="A39" s="264" t="s">
        <v>31</v>
      </c>
      <c r="B39" s="254"/>
      <c r="C39" s="278" t="s">
        <v>32</v>
      </c>
      <c r="D39" s="278"/>
      <c r="E39" s="278"/>
      <c r="F39" s="278"/>
      <c r="G39" s="278"/>
      <c r="H39" s="279"/>
      <c r="I39" s="18" t="s">
        <v>33</v>
      </c>
      <c r="J39" s="18"/>
      <c r="K39" s="27"/>
      <c r="L39" s="28"/>
      <c r="M39" s="29"/>
    </row>
    <row r="40" spans="1:13" ht="17.25" customHeight="1" x14ac:dyDescent="0.25">
      <c r="A40" s="280" t="s">
        <v>34</v>
      </c>
      <c r="B40" s="273"/>
      <c r="C40" s="273"/>
      <c r="D40" s="273"/>
      <c r="E40" s="273"/>
      <c r="F40" s="273"/>
      <c r="G40" s="273"/>
      <c r="H40" s="274"/>
      <c r="I40" s="18" t="s">
        <v>35</v>
      </c>
      <c r="J40" s="18"/>
      <c r="K40" s="281" t="s">
        <v>36</v>
      </c>
      <c r="L40" s="281"/>
      <c r="M40" s="282"/>
    </row>
    <row r="41" spans="1:13" ht="12.75" customHeight="1" x14ac:dyDescent="0.25">
      <c r="A41" s="264" t="s">
        <v>37</v>
      </c>
      <c r="B41" s="254"/>
      <c r="C41" s="265" t="s">
        <v>38</v>
      </c>
      <c r="D41" s="265"/>
      <c r="E41" s="265"/>
      <c r="F41" s="265"/>
      <c r="G41" s="265"/>
      <c r="H41" s="266"/>
      <c r="I41" s="18" t="s">
        <v>37</v>
      </c>
      <c r="J41" s="18"/>
      <c r="K41" s="267" t="s">
        <v>39</v>
      </c>
      <c r="L41" s="267"/>
      <c r="M41" s="268"/>
    </row>
    <row r="42" spans="1:13" ht="32.25" customHeight="1" x14ac:dyDescent="0.25">
      <c r="A42" s="30"/>
      <c r="B42" s="31"/>
      <c r="C42" s="254" t="s">
        <v>40</v>
      </c>
      <c r="D42" s="254"/>
      <c r="E42" s="254"/>
      <c r="F42" s="254"/>
      <c r="G42" s="254"/>
      <c r="H42" s="255"/>
      <c r="I42" s="18"/>
      <c r="J42" s="18"/>
      <c r="K42" s="269" t="s">
        <v>41</v>
      </c>
      <c r="L42" s="269"/>
      <c r="M42" s="270"/>
    </row>
    <row r="43" spans="1:13" ht="12.75" customHeight="1" x14ac:dyDescent="0.25">
      <c r="A43" s="271" t="s">
        <v>42</v>
      </c>
      <c r="B43" s="272"/>
      <c r="C43" s="273" t="s">
        <v>32</v>
      </c>
      <c r="D43" s="273"/>
      <c r="E43" s="273"/>
      <c r="F43" s="273"/>
      <c r="G43" s="273"/>
      <c r="H43" s="274"/>
      <c r="I43" s="18" t="s">
        <v>43</v>
      </c>
      <c r="J43" s="18"/>
      <c r="K43" s="18" t="s">
        <v>44</v>
      </c>
      <c r="L43" s="18"/>
      <c r="M43" s="20"/>
    </row>
    <row r="44" spans="1:13" ht="15.75" thickBot="1" x14ac:dyDescent="0.3">
      <c r="A44" s="32"/>
      <c r="B44" s="33"/>
      <c r="C44" s="33"/>
      <c r="D44" s="33"/>
      <c r="E44" s="33"/>
      <c r="F44" s="33"/>
      <c r="G44" s="33"/>
      <c r="H44" s="34"/>
      <c r="I44" s="35"/>
      <c r="J44" s="35"/>
      <c r="K44" s="35"/>
      <c r="L44" s="35"/>
      <c r="M44" s="36"/>
    </row>
    <row r="45" spans="1:13" ht="3.75" customHeight="1" thickBot="1" x14ac:dyDescent="0.3">
      <c r="A45" s="37"/>
      <c r="B45" s="38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40"/>
    </row>
    <row r="46" spans="1:13" ht="15" thickBot="1" x14ac:dyDescent="0.25">
      <c r="A46" s="41" t="s">
        <v>45</v>
      </c>
      <c r="B46" s="243" t="s">
        <v>46</v>
      </c>
      <c r="C46" s="244"/>
      <c r="D46" s="244"/>
      <c r="E46" s="244"/>
      <c r="F46" s="244"/>
      <c r="G46" s="244"/>
      <c r="H46" s="244"/>
      <c r="I46" s="244"/>
      <c r="J46" s="244"/>
      <c r="K46" s="244"/>
      <c r="L46" s="244"/>
      <c r="M46" s="245"/>
    </row>
    <row r="47" spans="1:13" ht="13.5" customHeight="1" thickBot="1" x14ac:dyDescent="0.25">
      <c r="A47" s="246" t="s">
        <v>47</v>
      </c>
      <c r="B47" s="244"/>
      <c r="C47" s="244"/>
      <c r="D47" s="244"/>
      <c r="E47" s="244"/>
      <c r="F47" s="244"/>
      <c r="G47" s="245"/>
      <c r="H47" s="246" t="s">
        <v>17</v>
      </c>
      <c r="I47" s="244"/>
      <c r="J47" s="244"/>
      <c r="K47" s="244"/>
      <c r="L47" s="244"/>
      <c r="M47" s="245"/>
    </row>
    <row r="48" spans="1:13" ht="16.5" customHeight="1" x14ac:dyDescent="0.25">
      <c r="A48" s="247" t="s">
        <v>48</v>
      </c>
      <c r="B48" s="249" t="s">
        <v>14</v>
      </c>
      <c r="C48" s="250"/>
      <c r="D48" s="250"/>
      <c r="E48" s="253" t="s">
        <v>49</v>
      </c>
      <c r="F48" s="254"/>
      <c r="G48" s="255"/>
      <c r="H48" s="247" t="s">
        <v>50</v>
      </c>
      <c r="I48" s="259" t="s">
        <v>51</v>
      </c>
      <c r="J48" s="260"/>
      <c r="K48" s="261" t="s">
        <v>52</v>
      </c>
      <c r="L48" s="262" t="s">
        <v>53</v>
      </c>
      <c r="M48" s="263"/>
    </row>
    <row r="49" spans="1:13" ht="32.25" customHeight="1" thickBot="1" x14ac:dyDescent="0.25">
      <c r="A49" s="247"/>
      <c r="B49" s="249"/>
      <c r="C49" s="250"/>
      <c r="D49" s="250"/>
      <c r="E49" s="253"/>
      <c r="F49" s="254"/>
      <c r="G49" s="255"/>
      <c r="H49" s="247"/>
      <c r="I49" s="259"/>
      <c r="J49" s="260"/>
      <c r="K49" s="261"/>
      <c r="L49" s="42" t="s">
        <v>54</v>
      </c>
      <c r="M49" s="43" t="s">
        <v>55</v>
      </c>
    </row>
    <row r="50" spans="1:13" ht="19.5" customHeight="1" thickBot="1" x14ac:dyDescent="0.3">
      <c r="A50" s="248"/>
      <c r="B50" s="251"/>
      <c r="C50" s="252"/>
      <c r="D50" s="252"/>
      <c r="E50" s="256"/>
      <c r="F50" s="257"/>
      <c r="G50" s="258"/>
      <c r="H50" s="44" t="s">
        <v>56</v>
      </c>
      <c r="I50" s="238" t="s">
        <v>57</v>
      </c>
      <c r="J50" s="239"/>
      <c r="K50" s="45" t="s">
        <v>58</v>
      </c>
      <c r="L50" s="46" t="s">
        <v>59</v>
      </c>
      <c r="M50" s="47" t="s">
        <v>60</v>
      </c>
    </row>
    <row r="51" spans="1:13" ht="13.5" customHeight="1" x14ac:dyDescent="0.25">
      <c r="A51" s="48"/>
      <c r="B51" s="49"/>
      <c r="C51" s="18"/>
      <c r="D51" s="50"/>
      <c r="E51" s="51"/>
      <c r="F51" s="24"/>
      <c r="G51" s="52"/>
      <c r="H51" s="53"/>
      <c r="I51" s="54"/>
      <c r="J51" s="55"/>
      <c r="K51" s="56"/>
      <c r="L51" s="57"/>
      <c r="M51" s="58"/>
    </row>
    <row r="52" spans="1:13" ht="13.5" customHeight="1" x14ac:dyDescent="0.25">
      <c r="A52" s="48"/>
      <c r="B52" s="59"/>
      <c r="C52" s="18"/>
      <c r="D52" s="50"/>
      <c r="E52" s="51"/>
      <c r="F52" s="24"/>
      <c r="G52" s="52"/>
      <c r="H52" s="60"/>
      <c r="I52" s="61"/>
      <c r="J52" s="62"/>
      <c r="K52" s="57"/>
      <c r="L52" s="57"/>
      <c r="M52" s="63"/>
    </row>
    <row r="53" spans="1:13" ht="13.5" customHeight="1" x14ac:dyDescent="0.25">
      <c r="A53" s="48"/>
      <c r="B53" s="59"/>
      <c r="C53" s="18"/>
      <c r="D53" s="50"/>
      <c r="E53" s="240"/>
      <c r="F53" s="241"/>
      <c r="G53" s="242"/>
      <c r="H53" s="60"/>
      <c r="I53" s="61"/>
      <c r="J53" s="62"/>
      <c r="K53" s="57"/>
      <c r="L53" s="57"/>
      <c r="M53" s="63"/>
    </row>
    <row r="54" spans="1:13" ht="13.5" customHeight="1" x14ac:dyDescent="0.25">
      <c r="A54" s="48"/>
      <c r="B54" s="59"/>
      <c r="C54" s="18"/>
      <c r="D54" s="50"/>
      <c r="E54" s="51"/>
      <c r="F54" s="24"/>
      <c r="G54" s="52"/>
      <c r="H54" s="60"/>
      <c r="I54" s="61"/>
      <c r="J54" s="62"/>
      <c r="K54" s="57"/>
      <c r="L54" s="64"/>
      <c r="M54" s="63"/>
    </row>
    <row r="55" spans="1:13" ht="13.5" customHeight="1" x14ac:dyDescent="0.25">
      <c r="A55" s="65"/>
      <c r="B55" s="59"/>
      <c r="C55" s="18"/>
      <c r="D55" s="50"/>
      <c r="E55" s="66"/>
      <c r="F55" s="24"/>
      <c r="G55" s="52"/>
      <c r="H55" s="60"/>
      <c r="I55" s="54"/>
      <c r="J55" s="55"/>
      <c r="K55" s="56"/>
      <c r="L55" s="56"/>
      <c r="M55" s="52"/>
    </row>
    <row r="56" spans="1:13" ht="13.5" customHeight="1" x14ac:dyDescent="0.25">
      <c r="A56" s="65"/>
      <c r="B56" s="59"/>
      <c r="C56" s="18"/>
      <c r="D56" s="50"/>
      <c r="E56" s="66"/>
      <c r="F56" s="24"/>
      <c r="G56" s="52"/>
      <c r="H56" s="60"/>
      <c r="I56" s="54"/>
      <c r="J56" s="55"/>
      <c r="K56" s="56"/>
      <c r="L56" s="56"/>
      <c r="M56" s="52"/>
    </row>
    <row r="57" spans="1:13" ht="13.5" customHeight="1" thickBot="1" x14ac:dyDescent="0.25">
      <c r="A57" s="67"/>
      <c r="B57" s="68"/>
      <c r="C57" s="69"/>
      <c r="D57" s="70"/>
      <c r="E57" s="71"/>
      <c r="F57" s="72"/>
      <c r="G57" s="73"/>
      <c r="H57" s="74"/>
      <c r="I57" s="75"/>
      <c r="J57" s="76"/>
      <c r="K57" s="77"/>
      <c r="L57" s="77"/>
      <c r="M57" s="73"/>
    </row>
  </sheetData>
  <mergeCells count="109"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  <mergeCell ref="O14:P14"/>
    <mergeCell ref="A15:C15"/>
    <mergeCell ref="D15:H15"/>
    <mergeCell ref="I15:J15"/>
    <mergeCell ref="L15:M15"/>
    <mergeCell ref="A10:C11"/>
    <mergeCell ref="D10:M11"/>
    <mergeCell ref="A12:C13"/>
    <mergeCell ref="D12:H13"/>
    <mergeCell ref="I12:J13"/>
    <mergeCell ref="K12:K13"/>
    <mergeCell ref="L12:M13"/>
    <mergeCell ref="A19:C19"/>
    <mergeCell ref="D19:H19"/>
    <mergeCell ref="I19:J19"/>
    <mergeCell ref="L19:M19"/>
    <mergeCell ref="A20:C20"/>
    <mergeCell ref="D20:H20"/>
    <mergeCell ref="I20:J20"/>
    <mergeCell ref="L20:M20"/>
    <mergeCell ref="A14:C14"/>
    <mergeCell ref="D14:H14"/>
    <mergeCell ref="I14:J14"/>
    <mergeCell ref="L14:M14"/>
    <mergeCell ref="A23:C23"/>
    <mergeCell ref="D23:H23"/>
    <mergeCell ref="I23:J23"/>
    <mergeCell ref="L23:M23"/>
    <mergeCell ref="A24:C24"/>
    <mergeCell ref="D24:H24"/>
    <mergeCell ref="I24:J24"/>
    <mergeCell ref="L24:M24"/>
    <mergeCell ref="A21:C21"/>
    <mergeCell ref="D21:H21"/>
    <mergeCell ref="I21:J21"/>
    <mergeCell ref="L21:M21"/>
    <mergeCell ref="A22:C22"/>
    <mergeCell ref="D22:H22"/>
    <mergeCell ref="I22:J22"/>
    <mergeCell ref="L22:M22"/>
    <mergeCell ref="A27:C27"/>
    <mergeCell ref="D27:H27"/>
    <mergeCell ref="I27:J27"/>
    <mergeCell ref="L27:M27"/>
    <mergeCell ref="A28:C28"/>
    <mergeCell ref="D28:H28"/>
    <mergeCell ref="I28:J28"/>
    <mergeCell ref="L28:M28"/>
    <mergeCell ref="A25:C25"/>
    <mergeCell ref="D25:H25"/>
    <mergeCell ref="I25:J25"/>
    <mergeCell ref="L25:M25"/>
    <mergeCell ref="A26:C26"/>
    <mergeCell ref="D26:H26"/>
    <mergeCell ref="I26:J26"/>
    <mergeCell ref="L26:M26"/>
    <mergeCell ref="A31:C31"/>
    <mergeCell ref="D31:H31"/>
    <mergeCell ref="I31:J31"/>
    <mergeCell ref="L31:M31"/>
    <mergeCell ref="A32:A33"/>
    <mergeCell ref="D32:H33"/>
    <mergeCell ref="I32:I33"/>
    <mergeCell ref="B33:C33"/>
    <mergeCell ref="A29:C29"/>
    <mergeCell ref="D29:H29"/>
    <mergeCell ref="I29:J29"/>
    <mergeCell ref="L29:M29"/>
    <mergeCell ref="A30:C30"/>
    <mergeCell ref="D30:H30"/>
    <mergeCell ref="I30:J30"/>
    <mergeCell ref="L30:M30"/>
    <mergeCell ref="A41:B41"/>
    <mergeCell ref="C41:H41"/>
    <mergeCell ref="K41:M41"/>
    <mergeCell ref="C42:H42"/>
    <mergeCell ref="K42:M42"/>
    <mergeCell ref="A43:B43"/>
    <mergeCell ref="C43:H43"/>
    <mergeCell ref="B34:H34"/>
    <mergeCell ref="A35:A36"/>
    <mergeCell ref="A39:B39"/>
    <mergeCell ref="C39:H39"/>
    <mergeCell ref="A40:H40"/>
    <mergeCell ref="K40:M40"/>
    <mergeCell ref="I50:J50"/>
    <mergeCell ref="E53:G53"/>
    <mergeCell ref="B46:M46"/>
    <mergeCell ref="A47:G47"/>
    <mergeCell ref="H47:M47"/>
    <mergeCell ref="A48:A50"/>
    <mergeCell ref="B48:D50"/>
    <mergeCell ref="E48:G50"/>
    <mergeCell ref="H48:H49"/>
    <mergeCell ref="I48:J49"/>
    <mergeCell ref="K48:K49"/>
    <mergeCell ref="L48:M48"/>
  </mergeCells>
  <printOptions horizontalCentered="1"/>
  <pageMargins left="0.2" right="0.2" top="0.53" bottom="0.24" header="0.17" footer="0.17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OB-R RHMPP</vt:lpstr>
      <vt:lpstr>RHMPP ILOCOS SUR</vt:lpstr>
      <vt:lpstr>OB-R NDP BATCH 1</vt:lpstr>
      <vt:lpstr>NDP BATCH 1- ILOCOS SUR</vt:lpstr>
      <vt:lpstr>NURSE VAC</vt:lpstr>
      <vt:lpstr>OB-R NURSE VACCINATOR</vt:lpstr>
      <vt:lpstr>NDP BATCH 2</vt:lpstr>
      <vt:lpstr>OB-R NDP BATCH 2</vt:lpstr>
      <vt:lpstr>'NDP BATCH 1- ILOCOS SUR'!Print_Area</vt:lpstr>
      <vt:lpstr>'NDP BATCH 2'!Print_Area</vt:lpstr>
      <vt:lpstr>'NURSE VAC'!Print_Area</vt:lpstr>
      <vt:lpstr>'OB-R NDP BATCH 1'!Print_Area</vt:lpstr>
      <vt:lpstr>'OB-R NDP BATCH 2'!Print_Area</vt:lpstr>
      <vt:lpstr>'OB-R NURSE VACCINATOR'!Print_Area</vt:lpstr>
      <vt:lpstr>'OB-R RHMPP'!Print_Area</vt:lpstr>
      <vt:lpstr>'RHMPP ILOCOS SUR'!Print_Area</vt:lpstr>
      <vt:lpstr>'NDP BATCH 1- ILOCOS SUR'!Print_Titles</vt:lpstr>
      <vt:lpstr>'NDP BATCH 2'!Print_Titles</vt:lpstr>
      <vt:lpstr>'NURSE VAC'!Print_Titles</vt:lpstr>
      <vt:lpstr>'RHMPP ILOCOS SUR'!Print_Titles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</dc:creator>
  <cp:lastModifiedBy>Doh</cp:lastModifiedBy>
  <cp:lastPrinted>2023-06-13T23:39:53Z</cp:lastPrinted>
  <dcterms:created xsi:type="dcterms:W3CDTF">2023-06-07T23:52:37Z</dcterms:created>
  <dcterms:modified xsi:type="dcterms:W3CDTF">2023-06-13T23:53:13Z</dcterms:modified>
</cp:coreProperties>
</file>