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885" windowWidth="15600" windowHeight="5100" tabRatio="837" activeTab="2"/>
  </bookViews>
  <sheets>
    <sheet name="DBM" sheetId="19" r:id="rId1"/>
    <sheet name="Non DBM OS" sheetId="20" r:id="rId2"/>
    <sheet name="IT Supplies Non DBM" sheetId="23" r:id="rId3"/>
    <sheet name="Drugs and Meds" sheetId="25" r:id="rId4"/>
    <sheet name="Dental Supplies and Instruments" sheetId="26" r:id="rId5"/>
    <sheet name="HFEP Supplies and Equipments" sheetId="27" r:id="rId6"/>
    <sheet name="Sheet2" sheetId="29" r:id="rId7"/>
    <sheet name="Updated Budget -PMD as of 10-1" sheetId="15" state="hidden" r:id="rId8"/>
    <sheet name="RD ARD Planning PDOHO Concerns" sheetId="30" r:id="rId9"/>
  </sheets>
  <definedNames>
    <definedName name="_xlnm.Print_Titles" localSheetId="0">DBM!$8:$9</definedName>
    <definedName name="_xlnm.Print_Titles" localSheetId="8">'RD ARD Planning PDOHO Concerns'!$7:$8</definedName>
  </definedNames>
  <calcPr calcId="144525"/>
</workbook>
</file>

<file path=xl/calcChain.xml><?xml version="1.0" encoding="utf-8"?>
<calcChain xmlns="http://schemas.openxmlformats.org/spreadsheetml/2006/main">
  <c r="E181" i="20" l="1"/>
  <c r="E180" i="20"/>
  <c r="C114" i="23" l="1"/>
  <c r="C115" i="23"/>
  <c r="C116" i="23"/>
  <c r="C117" i="23"/>
  <c r="C118" i="23"/>
  <c r="C119" i="23"/>
  <c r="E119" i="23" s="1"/>
  <c r="C120" i="23"/>
  <c r="E120" i="23" s="1"/>
  <c r="C121" i="23"/>
  <c r="E121" i="23" s="1"/>
  <c r="E114" i="23"/>
  <c r="E115" i="23"/>
  <c r="E116" i="23"/>
  <c r="E117" i="23"/>
  <c r="E118" i="23"/>
  <c r="C113" i="23"/>
  <c r="E113" i="23" s="1"/>
  <c r="C112" i="23"/>
  <c r="E112" i="23" s="1"/>
  <c r="C262" i="20"/>
  <c r="E262" i="20" s="1"/>
  <c r="C260" i="20"/>
  <c r="E260" i="20" s="1"/>
  <c r="C261" i="20"/>
  <c r="E261" i="20" s="1"/>
  <c r="C134" i="23"/>
  <c r="E134" i="23" s="1"/>
  <c r="C111" i="23"/>
  <c r="E111" i="23" s="1"/>
  <c r="C105" i="23"/>
  <c r="E105" i="23" s="1"/>
  <c r="C106" i="23"/>
  <c r="E106" i="23" s="1"/>
  <c r="C107" i="23"/>
  <c r="E107" i="23" s="1"/>
  <c r="C108" i="23"/>
  <c r="E108" i="23" s="1"/>
  <c r="C109" i="23"/>
  <c r="E109" i="23" s="1"/>
  <c r="C110" i="23"/>
  <c r="E110" i="23" s="1"/>
  <c r="C103" i="23" l="1"/>
  <c r="E103" i="23" s="1"/>
  <c r="C104" i="23"/>
  <c r="E104" i="23" s="1"/>
  <c r="C102" i="23"/>
  <c r="E102" i="23" s="1"/>
  <c r="C259" i="20" l="1"/>
  <c r="E259" i="20" s="1"/>
  <c r="C99" i="23" l="1"/>
  <c r="E99" i="23" s="1"/>
  <c r="C100" i="23"/>
  <c r="E100" i="23" s="1"/>
  <c r="C101" i="23"/>
  <c r="E101" i="23" s="1"/>
  <c r="C258" i="20"/>
  <c r="E258" i="20" s="1"/>
  <c r="C98" i="23" l="1"/>
  <c r="E98" i="23" s="1"/>
  <c r="C97" i="23"/>
  <c r="E97" i="23" s="1"/>
  <c r="C96" i="23"/>
  <c r="E96" i="23" s="1"/>
  <c r="C194" i="20" l="1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92" i="23" l="1"/>
  <c r="E92" i="23" s="1"/>
  <c r="C93" i="23"/>
  <c r="E93" i="23" s="1"/>
  <c r="C94" i="23"/>
  <c r="E94" i="23" s="1"/>
  <c r="C95" i="23"/>
  <c r="E95" i="23" s="1"/>
  <c r="C191" i="20"/>
  <c r="E191" i="20" s="1"/>
  <c r="C192" i="20"/>
  <c r="E192" i="20" s="1"/>
  <c r="C193" i="20"/>
  <c r="E193" i="20" s="1"/>
  <c r="C188" i="20"/>
  <c r="E188" i="20" s="1"/>
  <c r="C189" i="20"/>
  <c r="E189" i="20" s="1"/>
  <c r="C190" i="20"/>
  <c r="E190" i="20" s="1"/>
  <c r="C187" i="20"/>
  <c r="E187" i="20" s="1"/>
  <c r="C186" i="20"/>
  <c r="E186" i="20" s="1"/>
  <c r="C160" i="20" l="1"/>
  <c r="E160" i="20" s="1"/>
  <c r="C161" i="20"/>
  <c r="E161" i="20" s="1"/>
  <c r="C162" i="20"/>
  <c r="E162" i="20" s="1"/>
  <c r="C163" i="20"/>
  <c r="E163" i="20" s="1"/>
  <c r="C164" i="20"/>
  <c r="E164" i="20" s="1"/>
  <c r="C165" i="20"/>
  <c r="E165" i="20" s="1"/>
  <c r="C166" i="20"/>
  <c r="E166" i="20" s="1"/>
  <c r="C167" i="20"/>
  <c r="E167" i="20" s="1"/>
  <c r="C168" i="20"/>
  <c r="E168" i="20" s="1"/>
  <c r="C169" i="20"/>
  <c r="E169" i="20" s="1"/>
  <c r="C170" i="20"/>
  <c r="E170" i="20" s="1"/>
  <c r="C171" i="20"/>
  <c r="E171" i="20" s="1"/>
  <c r="C172" i="20"/>
  <c r="E172" i="20" s="1"/>
  <c r="C173" i="20"/>
  <c r="E173" i="20" s="1"/>
  <c r="C174" i="20"/>
  <c r="E174" i="20" s="1"/>
  <c r="C175" i="20"/>
  <c r="E175" i="20" s="1"/>
  <c r="C176" i="20"/>
  <c r="E176" i="20" s="1"/>
  <c r="C177" i="20"/>
  <c r="E177" i="20" s="1"/>
  <c r="C178" i="20"/>
  <c r="E178" i="20" s="1"/>
  <c r="C179" i="20"/>
  <c r="E179" i="20" s="1"/>
  <c r="C182" i="20"/>
  <c r="E182" i="20" s="1"/>
  <c r="C183" i="20"/>
  <c r="C184" i="20"/>
  <c r="C185" i="20"/>
  <c r="C534" i="30" l="1"/>
  <c r="E534" i="30" s="1"/>
  <c r="C533" i="30"/>
  <c r="E533" i="30" s="1"/>
  <c r="C532" i="30"/>
  <c r="E532" i="30" s="1"/>
  <c r="C531" i="30"/>
  <c r="E531" i="30" s="1"/>
  <c r="C530" i="30"/>
  <c r="E530" i="30" s="1"/>
  <c r="C528" i="30"/>
  <c r="E528" i="30" s="1"/>
  <c r="C527" i="30"/>
  <c r="E527" i="30" s="1"/>
  <c r="C526" i="30"/>
  <c r="E526" i="30" s="1"/>
  <c r="C525" i="30"/>
  <c r="E525" i="30" s="1"/>
  <c r="C524" i="30"/>
  <c r="E524" i="30" s="1"/>
  <c r="C523" i="30"/>
  <c r="E523" i="30" s="1"/>
  <c r="C522" i="30"/>
  <c r="E522" i="30" s="1"/>
  <c r="C521" i="30"/>
  <c r="E521" i="30" s="1"/>
  <c r="C520" i="30"/>
  <c r="E520" i="30" s="1"/>
  <c r="C519" i="30"/>
  <c r="E519" i="30" s="1"/>
  <c r="C518" i="30"/>
  <c r="E518" i="30" s="1"/>
  <c r="C517" i="30"/>
  <c r="E517" i="30" s="1"/>
  <c r="C516" i="30"/>
  <c r="E516" i="30" s="1"/>
  <c r="C515" i="30"/>
  <c r="E515" i="30" s="1"/>
  <c r="C514" i="30"/>
  <c r="E514" i="30" s="1"/>
  <c r="C513" i="30"/>
  <c r="E513" i="30" s="1"/>
  <c r="C512" i="30"/>
  <c r="E512" i="30" s="1"/>
  <c r="C511" i="30"/>
  <c r="E511" i="30" s="1"/>
  <c r="C510" i="30"/>
  <c r="E510" i="30" s="1"/>
  <c r="C509" i="30"/>
  <c r="E509" i="30" s="1"/>
  <c r="C508" i="30"/>
  <c r="E508" i="30" s="1"/>
  <c r="C507" i="30"/>
  <c r="E507" i="30" s="1"/>
  <c r="C506" i="30"/>
  <c r="E506" i="30" s="1"/>
  <c r="C505" i="30"/>
  <c r="E505" i="30" s="1"/>
  <c r="C504" i="30"/>
  <c r="E504" i="30" s="1"/>
  <c r="C503" i="30"/>
  <c r="E503" i="30" s="1"/>
  <c r="C502" i="30"/>
  <c r="E502" i="30" s="1"/>
  <c r="C501" i="30"/>
  <c r="E501" i="30" s="1"/>
  <c r="C500" i="30"/>
  <c r="E500" i="30" s="1"/>
  <c r="C499" i="30"/>
  <c r="E499" i="30" s="1"/>
  <c r="C498" i="30"/>
  <c r="E498" i="30" s="1"/>
  <c r="C497" i="30"/>
  <c r="E497" i="30" s="1"/>
  <c r="C496" i="30"/>
  <c r="E496" i="30" s="1"/>
  <c r="C495" i="30"/>
  <c r="E495" i="30" s="1"/>
  <c r="C494" i="30"/>
  <c r="E494" i="30" s="1"/>
  <c r="C493" i="30"/>
  <c r="E493" i="30" s="1"/>
  <c r="C492" i="30"/>
  <c r="E492" i="30" s="1"/>
  <c r="C491" i="30"/>
  <c r="E491" i="30" s="1"/>
  <c r="C490" i="30"/>
  <c r="E490" i="30" s="1"/>
  <c r="C489" i="30"/>
  <c r="E489" i="30" s="1"/>
  <c r="C488" i="30"/>
  <c r="E488" i="30" s="1"/>
  <c r="C487" i="30"/>
  <c r="E487" i="30" s="1"/>
  <c r="C486" i="30"/>
  <c r="E486" i="30" s="1"/>
  <c r="C485" i="30"/>
  <c r="E485" i="30" s="1"/>
  <c r="C484" i="30"/>
  <c r="E484" i="30" s="1"/>
  <c r="C483" i="30"/>
  <c r="E483" i="30" s="1"/>
  <c r="C482" i="30"/>
  <c r="E482" i="30" s="1"/>
  <c r="C481" i="30"/>
  <c r="E481" i="30" s="1"/>
  <c r="C480" i="30"/>
  <c r="E480" i="30" s="1"/>
  <c r="C479" i="30"/>
  <c r="E479" i="30" s="1"/>
  <c r="C478" i="30"/>
  <c r="E478" i="30" s="1"/>
  <c r="C477" i="30"/>
  <c r="E477" i="30" s="1"/>
  <c r="C476" i="30"/>
  <c r="E476" i="30" s="1"/>
  <c r="C475" i="30"/>
  <c r="E475" i="30" s="1"/>
  <c r="C474" i="30"/>
  <c r="E474" i="30" s="1"/>
  <c r="C473" i="30"/>
  <c r="E473" i="30" s="1"/>
  <c r="C472" i="30"/>
  <c r="E472" i="30" s="1"/>
  <c r="C471" i="30"/>
  <c r="E471" i="30" s="1"/>
  <c r="C470" i="30"/>
  <c r="E470" i="30" s="1"/>
  <c r="C469" i="30"/>
  <c r="E469" i="30" s="1"/>
  <c r="C468" i="30"/>
  <c r="E468" i="30" s="1"/>
  <c r="C467" i="30"/>
  <c r="E467" i="30" s="1"/>
  <c r="C466" i="30"/>
  <c r="E466" i="30" s="1"/>
  <c r="C465" i="30"/>
  <c r="E465" i="30" s="1"/>
  <c r="C464" i="30"/>
  <c r="E464" i="30" s="1"/>
  <c r="C463" i="30"/>
  <c r="E463" i="30" s="1"/>
  <c r="C462" i="30"/>
  <c r="E462" i="30" s="1"/>
  <c r="C461" i="30"/>
  <c r="E461" i="30" s="1"/>
  <c r="C460" i="30"/>
  <c r="E460" i="30" s="1"/>
  <c r="C459" i="30"/>
  <c r="E459" i="30" s="1"/>
  <c r="C458" i="30"/>
  <c r="E458" i="30" s="1"/>
  <c r="C457" i="30"/>
  <c r="E457" i="30" s="1"/>
  <c r="C456" i="30"/>
  <c r="E456" i="30" s="1"/>
  <c r="C455" i="30"/>
  <c r="E455" i="30" s="1"/>
  <c r="C454" i="30"/>
  <c r="E454" i="30" s="1"/>
  <c r="C451" i="30"/>
  <c r="E451" i="30" s="1"/>
  <c r="C450" i="30"/>
  <c r="E450" i="30" s="1"/>
  <c r="C449" i="30"/>
  <c r="E449" i="30" s="1"/>
  <c r="C448" i="30"/>
  <c r="E448" i="30" s="1"/>
  <c r="C447" i="30"/>
  <c r="E447" i="30" s="1"/>
  <c r="C446" i="30"/>
  <c r="E446" i="30" s="1"/>
  <c r="C445" i="30"/>
  <c r="E445" i="30" s="1"/>
  <c r="C443" i="30"/>
  <c r="E443" i="30" s="1"/>
  <c r="C442" i="30"/>
  <c r="E442" i="30" s="1"/>
  <c r="C441" i="30"/>
  <c r="E441" i="30" s="1"/>
  <c r="C440" i="30"/>
  <c r="E440" i="30" s="1"/>
  <c r="C439" i="30"/>
  <c r="E439" i="30" s="1"/>
  <c r="C438" i="30"/>
  <c r="E438" i="30" s="1"/>
  <c r="C437" i="30"/>
  <c r="E437" i="30" s="1"/>
  <c r="C436" i="30"/>
  <c r="E436" i="30" s="1"/>
  <c r="E435" i="30"/>
  <c r="C435" i="30"/>
  <c r="C434" i="30"/>
  <c r="E434" i="30" s="1"/>
  <c r="C433" i="30"/>
  <c r="E433" i="30" s="1"/>
  <c r="C432" i="30"/>
  <c r="E432" i="30" s="1"/>
  <c r="C431" i="30"/>
  <c r="E431" i="30" s="1"/>
  <c r="C430" i="30"/>
  <c r="E430" i="30" s="1"/>
  <c r="C429" i="30"/>
  <c r="E429" i="30" s="1"/>
  <c r="C428" i="30"/>
  <c r="E428" i="30" s="1"/>
  <c r="C427" i="30"/>
  <c r="E427" i="30" s="1"/>
  <c r="C426" i="30"/>
  <c r="E426" i="30" s="1"/>
  <c r="C425" i="30"/>
  <c r="E425" i="30" s="1"/>
  <c r="C424" i="30"/>
  <c r="E424" i="30" s="1"/>
  <c r="C423" i="30"/>
  <c r="E423" i="30" s="1"/>
  <c r="C422" i="30"/>
  <c r="E422" i="30" s="1"/>
  <c r="C421" i="30"/>
  <c r="E421" i="30" s="1"/>
  <c r="C420" i="30"/>
  <c r="E420" i="30" s="1"/>
  <c r="C419" i="30"/>
  <c r="E419" i="30" s="1"/>
  <c r="C418" i="30"/>
  <c r="E418" i="30" s="1"/>
  <c r="C417" i="30"/>
  <c r="E417" i="30" s="1"/>
  <c r="C416" i="30"/>
  <c r="E416" i="30" s="1"/>
  <c r="C415" i="30"/>
  <c r="E415" i="30" s="1"/>
  <c r="C414" i="30"/>
  <c r="E414" i="30" s="1"/>
  <c r="C413" i="30"/>
  <c r="E413" i="30" s="1"/>
  <c r="C412" i="30"/>
  <c r="E412" i="30" s="1"/>
  <c r="C411" i="30"/>
  <c r="E411" i="30" s="1"/>
  <c r="C410" i="30"/>
  <c r="E410" i="30" s="1"/>
  <c r="C409" i="30"/>
  <c r="E409" i="30" s="1"/>
  <c r="C408" i="30"/>
  <c r="E408" i="30" s="1"/>
  <c r="C407" i="30"/>
  <c r="E407" i="30" s="1"/>
  <c r="C406" i="30"/>
  <c r="E406" i="30" s="1"/>
  <c r="C405" i="30"/>
  <c r="E405" i="30" s="1"/>
  <c r="C404" i="30"/>
  <c r="E404" i="30" s="1"/>
  <c r="C403" i="30"/>
  <c r="E403" i="30" s="1"/>
  <c r="C402" i="30"/>
  <c r="E402" i="30" s="1"/>
  <c r="C401" i="30"/>
  <c r="E401" i="30" s="1"/>
  <c r="C400" i="30"/>
  <c r="E400" i="30" s="1"/>
  <c r="C399" i="30"/>
  <c r="E399" i="30" s="1"/>
  <c r="C398" i="30"/>
  <c r="E398" i="30" s="1"/>
  <c r="C397" i="30"/>
  <c r="E397" i="30" s="1"/>
  <c r="C396" i="30"/>
  <c r="E396" i="30" s="1"/>
  <c r="C395" i="30"/>
  <c r="E395" i="30" s="1"/>
  <c r="C394" i="30"/>
  <c r="E394" i="30" s="1"/>
  <c r="C393" i="30"/>
  <c r="E393" i="30" s="1"/>
  <c r="C392" i="30"/>
  <c r="E392" i="30" s="1"/>
  <c r="C391" i="30"/>
  <c r="E391" i="30" s="1"/>
  <c r="C390" i="30"/>
  <c r="E390" i="30" s="1"/>
  <c r="C389" i="30"/>
  <c r="E389" i="30" s="1"/>
  <c r="C388" i="30"/>
  <c r="E388" i="30" s="1"/>
  <c r="C387" i="30"/>
  <c r="E387" i="30" s="1"/>
  <c r="C386" i="30"/>
  <c r="E386" i="30" s="1"/>
  <c r="C385" i="30"/>
  <c r="E385" i="30" s="1"/>
  <c r="C384" i="30"/>
  <c r="E384" i="30" s="1"/>
  <c r="C383" i="30"/>
  <c r="E383" i="30" s="1"/>
  <c r="C382" i="30"/>
  <c r="E382" i="30" s="1"/>
  <c r="C381" i="30"/>
  <c r="E381" i="30" s="1"/>
  <c r="C380" i="30"/>
  <c r="E380" i="30" s="1"/>
  <c r="C379" i="30"/>
  <c r="E379" i="30" s="1"/>
  <c r="C378" i="30"/>
  <c r="E378" i="30" s="1"/>
  <c r="C377" i="30"/>
  <c r="E377" i="30" s="1"/>
  <c r="C376" i="30"/>
  <c r="E376" i="30" s="1"/>
  <c r="C375" i="30"/>
  <c r="E375" i="30" s="1"/>
  <c r="C374" i="30"/>
  <c r="E374" i="30" s="1"/>
  <c r="C373" i="30"/>
  <c r="E373" i="30" s="1"/>
  <c r="C372" i="30"/>
  <c r="E372" i="30" s="1"/>
  <c r="C371" i="30"/>
  <c r="E371" i="30" s="1"/>
  <c r="C370" i="30"/>
  <c r="E370" i="30" s="1"/>
  <c r="C369" i="30"/>
  <c r="E369" i="30" s="1"/>
  <c r="C368" i="30"/>
  <c r="E368" i="30" s="1"/>
  <c r="C367" i="30"/>
  <c r="E367" i="30" s="1"/>
  <c r="C366" i="30"/>
  <c r="E366" i="30" s="1"/>
  <c r="C365" i="30"/>
  <c r="E365" i="30" s="1"/>
  <c r="C364" i="30"/>
  <c r="E364" i="30" s="1"/>
  <c r="C363" i="30"/>
  <c r="E363" i="30" s="1"/>
  <c r="C362" i="30"/>
  <c r="E362" i="30" s="1"/>
  <c r="C361" i="30"/>
  <c r="E361" i="30" s="1"/>
  <c r="C360" i="30"/>
  <c r="E360" i="30" s="1"/>
  <c r="C359" i="30"/>
  <c r="E359" i="30" s="1"/>
  <c r="C358" i="30"/>
  <c r="E358" i="30" s="1"/>
  <c r="C357" i="30"/>
  <c r="E357" i="30" s="1"/>
  <c r="C356" i="30"/>
  <c r="E356" i="30" s="1"/>
  <c r="C355" i="30"/>
  <c r="E355" i="30" s="1"/>
  <c r="C354" i="30"/>
  <c r="E354" i="30" s="1"/>
  <c r="C353" i="30"/>
  <c r="E353" i="30" s="1"/>
  <c r="C352" i="30"/>
  <c r="E352" i="30" s="1"/>
  <c r="C351" i="30"/>
  <c r="E351" i="30" s="1"/>
  <c r="C350" i="30"/>
  <c r="E350" i="30" s="1"/>
  <c r="C349" i="30"/>
  <c r="E349" i="30" s="1"/>
  <c r="C348" i="30"/>
  <c r="E348" i="30" s="1"/>
  <c r="C347" i="30"/>
  <c r="E347" i="30" s="1"/>
  <c r="C346" i="30"/>
  <c r="E346" i="30" s="1"/>
  <c r="C345" i="30"/>
  <c r="E345" i="30" s="1"/>
  <c r="C344" i="30"/>
  <c r="E344" i="30" s="1"/>
  <c r="C343" i="30"/>
  <c r="E343" i="30" s="1"/>
  <c r="C342" i="30"/>
  <c r="E342" i="30" s="1"/>
  <c r="C341" i="30"/>
  <c r="E341" i="30" s="1"/>
  <c r="C340" i="30"/>
  <c r="E340" i="30" s="1"/>
  <c r="C339" i="30"/>
  <c r="E339" i="30" s="1"/>
  <c r="C338" i="30"/>
  <c r="E338" i="30" s="1"/>
  <c r="C337" i="30"/>
  <c r="E337" i="30" s="1"/>
  <c r="C336" i="30"/>
  <c r="E336" i="30" s="1"/>
  <c r="C335" i="30"/>
  <c r="E335" i="30" s="1"/>
  <c r="C334" i="30"/>
  <c r="E334" i="30" s="1"/>
  <c r="C333" i="30"/>
  <c r="E333" i="30" s="1"/>
  <c r="C332" i="30"/>
  <c r="E332" i="30" s="1"/>
  <c r="C331" i="30"/>
  <c r="E331" i="30" s="1"/>
  <c r="C330" i="30"/>
  <c r="E330" i="30" s="1"/>
  <c r="C329" i="30"/>
  <c r="E329" i="30" s="1"/>
  <c r="C328" i="30"/>
  <c r="E328" i="30" s="1"/>
  <c r="C327" i="30"/>
  <c r="E327" i="30" s="1"/>
  <c r="C326" i="30"/>
  <c r="E326" i="30" s="1"/>
  <c r="C325" i="30"/>
  <c r="E325" i="30" s="1"/>
  <c r="C324" i="30"/>
  <c r="E324" i="30" s="1"/>
  <c r="C323" i="30"/>
  <c r="E323" i="30" s="1"/>
  <c r="C322" i="30"/>
  <c r="E322" i="30" s="1"/>
  <c r="C321" i="30"/>
  <c r="E321" i="30" s="1"/>
  <c r="C320" i="30"/>
  <c r="E320" i="30" s="1"/>
  <c r="C319" i="30"/>
  <c r="E319" i="30" s="1"/>
  <c r="C318" i="30"/>
  <c r="E318" i="30" s="1"/>
  <c r="C317" i="30"/>
  <c r="E317" i="30" s="1"/>
  <c r="C316" i="30"/>
  <c r="E316" i="30" s="1"/>
  <c r="C315" i="30"/>
  <c r="E315" i="30" s="1"/>
  <c r="C314" i="30"/>
  <c r="E314" i="30" s="1"/>
  <c r="C313" i="30"/>
  <c r="E313" i="30" s="1"/>
  <c r="C312" i="30"/>
  <c r="E312" i="30" s="1"/>
  <c r="C311" i="30"/>
  <c r="E311" i="30" s="1"/>
  <c r="C310" i="30"/>
  <c r="E310" i="30" s="1"/>
  <c r="C309" i="30"/>
  <c r="E309" i="30" s="1"/>
  <c r="C308" i="30"/>
  <c r="E308" i="30" s="1"/>
  <c r="C307" i="30"/>
  <c r="E307" i="30" s="1"/>
  <c r="C306" i="30"/>
  <c r="E306" i="30" s="1"/>
  <c r="C305" i="30"/>
  <c r="E305" i="30" s="1"/>
  <c r="C304" i="30"/>
  <c r="E304" i="30" s="1"/>
  <c r="C303" i="30"/>
  <c r="E303" i="30" s="1"/>
  <c r="C302" i="30"/>
  <c r="E302" i="30" s="1"/>
  <c r="C301" i="30"/>
  <c r="E301" i="30" s="1"/>
  <c r="C300" i="30"/>
  <c r="E300" i="30" s="1"/>
  <c r="C299" i="30"/>
  <c r="E299" i="30" s="1"/>
  <c r="C296" i="30"/>
  <c r="E296" i="30" s="1"/>
  <c r="C295" i="30"/>
  <c r="E295" i="30" s="1"/>
  <c r="C294" i="30"/>
  <c r="E294" i="30" s="1"/>
  <c r="C293" i="30"/>
  <c r="E293" i="30" s="1"/>
  <c r="C292" i="30"/>
  <c r="E292" i="30" s="1"/>
  <c r="C291" i="30"/>
  <c r="E291" i="30" s="1"/>
  <c r="C290" i="30"/>
  <c r="E290" i="30" s="1"/>
  <c r="C289" i="30"/>
  <c r="E289" i="30" s="1"/>
  <c r="C288" i="30"/>
  <c r="E288" i="30" s="1"/>
  <c r="C287" i="30"/>
  <c r="E287" i="30" s="1"/>
  <c r="C286" i="30"/>
  <c r="E286" i="30" s="1"/>
  <c r="C285" i="30"/>
  <c r="E285" i="30" s="1"/>
  <c r="C284" i="30"/>
  <c r="E284" i="30" s="1"/>
  <c r="C283" i="30"/>
  <c r="E283" i="30" s="1"/>
  <c r="C282" i="30"/>
  <c r="E282" i="30" s="1"/>
  <c r="C281" i="30"/>
  <c r="E281" i="30" s="1"/>
  <c r="C280" i="30"/>
  <c r="E280" i="30" s="1"/>
  <c r="C279" i="30"/>
  <c r="E279" i="30" s="1"/>
  <c r="C278" i="30"/>
  <c r="E278" i="30" s="1"/>
  <c r="C277" i="30"/>
  <c r="E277" i="30" s="1"/>
  <c r="C276" i="30"/>
  <c r="E276" i="30" s="1"/>
  <c r="C275" i="30"/>
  <c r="E275" i="30" s="1"/>
  <c r="C274" i="30"/>
  <c r="E274" i="30" s="1"/>
  <c r="C273" i="30"/>
  <c r="E273" i="30" s="1"/>
  <c r="C272" i="30"/>
  <c r="E272" i="30" s="1"/>
  <c r="C271" i="30"/>
  <c r="E271" i="30" s="1"/>
  <c r="C270" i="30"/>
  <c r="E270" i="30" s="1"/>
  <c r="C269" i="30"/>
  <c r="E269" i="30" s="1"/>
  <c r="C268" i="30"/>
  <c r="E268" i="30" s="1"/>
  <c r="C267" i="30"/>
  <c r="E267" i="30" s="1"/>
  <c r="C266" i="30"/>
  <c r="E266" i="30" s="1"/>
  <c r="C265" i="30"/>
  <c r="E265" i="30" s="1"/>
  <c r="C264" i="30"/>
  <c r="E264" i="30" s="1"/>
  <c r="C263" i="30"/>
  <c r="E263" i="30" s="1"/>
  <c r="C262" i="30"/>
  <c r="E262" i="30" s="1"/>
  <c r="C261" i="30"/>
  <c r="E261" i="30" s="1"/>
  <c r="C260" i="30"/>
  <c r="E260" i="30" s="1"/>
  <c r="C259" i="30"/>
  <c r="E259" i="30" s="1"/>
  <c r="C258" i="30"/>
  <c r="E258" i="30" s="1"/>
  <c r="C257" i="30"/>
  <c r="E257" i="30" s="1"/>
  <c r="C256" i="30"/>
  <c r="E256" i="30" s="1"/>
  <c r="C255" i="30"/>
  <c r="E255" i="30" s="1"/>
  <c r="C254" i="30"/>
  <c r="E254" i="30" s="1"/>
  <c r="C253" i="30"/>
  <c r="E253" i="30" s="1"/>
  <c r="C252" i="30"/>
  <c r="E252" i="30" s="1"/>
  <c r="C251" i="30"/>
  <c r="E251" i="30" s="1"/>
  <c r="C250" i="30"/>
  <c r="E250" i="30" s="1"/>
  <c r="C249" i="30"/>
  <c r="E249" i="30" s="1"/>
  <c r="C248" i="30"/>
  <c r="E248" i="30" s="1"/>
  <c r="C247" i="30"/>
  <c r="E247" i="30" s="1"/>
  <c r="C246" i="30"/>
  <c r="E246" i="30" s="1"/>
  <c r="C245" i="30"/>
  <c r="E245" i="30" s="1"/>
  <c r="C244" i="30"/>
  <c r="E244" i="30" s="1"/>
  <c r="C243" i="30"/>
  <c r="E243" i="30" s="1"/>
  <c r="C242" i="30"/>
  <c r="E242" i="30" s="1"/>
  <c r="C241" i="30"/>
  <c r="E241" i="30" s="1"/>
  <c r="C240" i="30"/>
  <c r="E240" i="30" s="1"/>
  <c r="C239" i="30"/>
  <c r="E239" i="30" s="1"/>
  <c r="C238" i="30"/>
  <c r="E238" i="30" s="1"/>
  <c r="C237" i="30"/>
  <c r="E237" i="30" s="1"/>
  <c r="C236" i="30"/>
  <c r="E236" i="30" s="1"/>
  <c r="C235" i="30"/>
  <c r="E235" i="30" s="1"/>
  <c r="C234" i="30"/>
  <c r="E234" i="30" s="1"/>
  <c r="C233" i="30"/>
  <c r="E233" i="30" s="1"/>
  <c r="C232" i="30"/>
  <c r="E232" i="30" s="1"/>
  <c r="C231" i="30"/>
  <c r="E231" i="30" s="1"/>
  <c r="C230" i="30"/>
  <c r="E230" i="30" s="1"/>
  <c r="C229" i="30"/>
  <c r="E229" i="30" s="1"/>
  <c r="C228" i="30"/>
  <c r="E228" i="30" s="1"/>
  <c r="C227" i="30"/>
  <c r="E227" i="30" s="1"/>
  <c r="C226" i="30"/>
  <c r="E226" i="30" s="1"/>
  <c r="C225" i="30"/>
  <c r="E225" i="30" s="1"/>
  <c r="C224" i="30"/>
  <c r="E224" i="30" s="1"/>
  <c r="C223" i="30"/>
  <c r="E223" i="30" s="1"/>
  <c r="C222" i="30"/>
  <c r="E222" i="30" s="1"/>
  <c r="C221" i="30"/>
  <c r="E221" i="30" s="1"/>
  <c r="C220" i="30"/>
  <c r="E220" i="30" s="1"/>
  <c r="C219" i="30"/>
  <c r="E219" i="30" s="1"/>
  <c r="C218" i="30"/>
  <c r="E218" i="30" s="1"/>
  <c r="C217" i="30"/>
  <c r="E217" i="30" s="1"/>
  <c r="C216" i="30"/>
  <c r="E216" i="30" s="1"/>
  <c r="C215" i="30"/>
  <c r="E215" i="30" s="1"/>
  <c r="C214" i="30"/>
  <c r="E214" i="30" s="1"/>
  <c r="C213" i="30"/>
  <c r="E213" i="30" s="1"/>
  <c r="C212" i="30"/>
  <c r="E212" i="30" s="1"/>
  <c r="C211" i="30"/>
  <c r="E211" i="30" s="1"/>
  <c r="C210" i="30"/>
  <c r="E210" i="30" s="1"/>
  <c r="C209" i="30"/>
  <c r="E209" i="30" s="1"/>
  <c r="C208" i="30"/>
  <c r="E208" i="30" s="1"/>
  <c r="C207" i="30"/>
  <c r="E207" i="30" s="1"/>
  <c r="C206" i="30"/>
  <c r="E206" i="30" s="1"/>
  <c r="C205" i="30"/>
  <c r="E205" i="30" s="1"/>
  <c r="C204" i="30"/>
  <c r="E204" i="30" s="1"/>
  <c r="C203" i="30"/>
  <c r="E203" i="30" s="1"/>
  <c r="C202" i="30"/>
  <c r="E202" i="30" s="1"/>
  <c r="C201" i="30"/>
  <c r="E201" i="30" s="1"/>
  <c r="C200" i="30"/>
  <c r="E200" i="30" s="1"/>
  <c r="C199" i="30"/>
  <c r="E199" i="30" s="1"/>
  <c r="C198" i="30"/>
  <c r="E198" i="30" s="1"/>
  <c r="C197" i="30"/>
  <c r="E197" i="30" s="1"/>
  <c r="C196" i="30"/>
  <c r="E196" i="30" s="1"/>
  <c r="C195" i="30"/>
  <c r="E195" i="30" s="1"/>
  <c r="C194" i="30"/>
  <c r="E194" i="30" s="1"/>
  <c r="C193" i="30"/>
  <c r="E193" i="30" s="1"/>
  <c r="C192" i="30"/>
  <c r="E192" i="30" s="1"/>
  <c r="C191" i="30"/>
  <c r="E191" i="30" s="1"/>
  <c r="C190" i="30"/>
  <c r="E190" i="30" s="1"/>
  <c r="C189" i="30"/>
  <c r="E189" i="30" s="1"/>
  <c r="C188" i="30"/>
  <c r="E188" i="30" s="1"/>
  <c r="C187" i="30"/>
  <c r="E187" i="30" s="1"/>
  <c r="C186" i="30"/>
  <c r="E186" i="30" s="1"/>
  <c r="C185" i="30"/>
  <c r="E185" i="30" s="1"/>
  <c r="C184" i="30"/>
  <c r="E184" i="30" s="1"/>
  <c r="C183" i="30"/>
  <c r="E183" i="30" s="1"/>
  <c r="C182" i="30"/>
  <c r="E182" i="30" s="1"/>
  <c r="C181" i="30"/>
  <c r="E181" i="30" s="1"/>
  <c r="C180" i="30"/>
  <c r="E180" i="30" s="1"/>
  <c r="C179" i="30"/>
  <c r="E179" i="30" s="1"/>
  <c r="C178" i="30"/>
  <c r="E178" i="30" s="1"/>
  <c r="C177" i="30"/>
  <c r="E177" i="30" s="1"/>
  <c r="C176" i="30"/>
  <c r="E176" i="30" s="1"/>
  <c r="C175" i="30"/>
  <c r="E175" i="30" s="1"/>
  <c r="C174" i="30"/>
  <c r="E174" i="30" s="1"/>
  <c r="C173" i="30"/>
  <c r="E173" i="30" s="1"/>
  <c r="C172" i="30"/>
  <c r="E172" i="30" s="1"/>
  <c r="C171" i="30"/>
  <c r="E171" i="30" s="1"/>
  <c r="C170" i="30"/>
  <c r="E170" i="30" s="1"/>
  <c r="C169" i="30"/>
  <c r="E169" i="30" s="1"/>
  <c r="C168" i="30"/>
  <c r="E168" i="30" s="1"/>
  <c r="C167" i="30"/>
  <c r="E167" i="30" s="1"/>
  <c r="C166" i="30"/>
  <c r="E166" i="30" s="1"/>
  <c r="C165" i="30"/>
  <c r="E165" i="30" s="1"/>
  <c r="C164" i="30"/>
  <c r="E164" i="30" s="1"/>
  <c r="C163" i="30"/>
  <c r="E163" i="30" s="1"/>
  <c r="C162" i="30"/>
  <c r="E162" i="30" s="1"/>
  <c r="C161" i="30"/>
  <c r="E161" i="30" s="1"/>
  <c r="C159" i="30"/>
  <c r="E159" i="30" s="1"/>
  <c r="C158" i="30"/>
  <c r="E158" i="30" s="1"/>
  <c r="C157" i="30"/>
  <c r="E157" i="30" s="1"/>
  <c r="C156" i="30"/>
  <c r="E156" i="30" s="1"/>
  <c r="C155" i="30"/>
  <c r="E155" i="30" s="1"/>
  <c r="C154" i="30"/>
  <c r="E154" i="30" s="1"/>
  <c r="C153" i="30"/>
  <c r="E153" i="30" s="1"/>
  <c r="C152" i="30"/>
  <c r="E152" i="30" s="1"/>
  <c r="C151" i="30"/>
  <c r="E151" i="30" s="1"/>
  <c r="C150" i="30"/>
  <c r="E150" i="30" s="1"/>
  <c r="C149" i="30"/>
  <c r="E149" i="30" s="1"/>
  <c r="C148" i="30"/>
  <c r="E148" i="30" s="1"/>
  <c r="C147" i="30"/>
  <c r="E147" i="30" s="1"/>
  <c r="C146" i="30"/>
  <c r="E146" i="30" s="1"/>
  <c r="C145" i="30"/>
  <c r="E145" i="30" s="1"/>
  <c r="C144" i="30"/>
  <c r="E144" i="30" s="1"/>
  <c r="C143" i="30"/>
  <c r="E143" i="30" s="1"/>
  <c r="C142" i="30"/>
  <c r="E142" i="30" s="1"/>
  <c r="C141" i="30"/>
  <c r="E141" i="30" s="1"/>
  <c r="C140" i="30"/>
  <c r="E140" i="30" s="1"/>
  <c r="C139" i="30"/>
  <c r="E139" i="30" s="1"/>
  <c r="C138" i="30"/>
  <c r="E138" i="30" s="1"/>
  <c r="C137" i="30"/>
  <c r="E137" i="30" s="1"/>
  <c r="C136" i="30"/>
  <c r="E136" i="30" s="1"/>
  <c r="C135" i="30"/>
  <c r="E135" i="30" s="1"/>
  <c r="C134" i="30"/>
  <c r="E134" i="30" s="1"/>
  <c r="C133" i="30"/>
  <c r="E133" i="30" s="1"/>
  <c r="C132" i="30"/>
  <c r="E132" i="30" s="1"/>
  <c r="C131" i="30"/>
  <c r="E131" i="30" s="1"/>
  <c r="C130" i="30"/>
  <c r="E130" i="30" s="1"/>
  <c r="C129" i="30"/>
  <c r="E129" i="30" s="1"/>
  <c r="C128" i="30"/>
  <c r="E128" i="30" s="1"/>
  <c r="C127" i="30"/>
  <c r="E127" i="30" s="1"/>
  <c r="C126" i="30"/>
  <c r="E126" i="30" s="1"/>
  <c r="C125" i="30"/>
  <c r="E125" i="30" s="1"/>
  <c r="C124" i="30"/>
  <c r="E124" i="30" s="1"/>
  <c r="C123" i="30"/>
  <c r="E123" i="30" s="1"/>
  <c r="C122" i="30"/>
  <c r="E122" i="30" s="1"/>
  <c r="C121" i="30"/>
  <c r="E121" i="30" s="1"/>
  <c r="C120" i="30"/>
  <c r="E120" i="30" s="1"/>
  <c r="C119" i="30"/>
  <c r="E119" i="30" s="1"/>
  <c r="C118" i="30"/>
  <c r="E118" i="30" s="1"/>
  <c r="C117" i="30"/>
  <c r="E117" i="30" s="1"/>
  <c r="C116" i="30"/>
  <c r="E116" i="30" s="1"/>
  <c r="C115" i="30"/>
  <c r="E115" i="30" s="1"/>
  <c r="C114" i="30"/>
  <c r="E114" i="30" s="1"/>
  <c r="C113" i="30"/>
  <c r="E113" i="30" s="1"/>
  <c r="C112" i="30"/>
  <c r="E112" i="30" s="1"/>
  <c r="C111" i="30"/>
  <c r="E111" i="30" s="1"/>
  <c r="C110" i="30"/>
  <c r="E110" i="30" s="1"/>
  <c r="C109" i="30"/>
  <c r="E109" i="30" s="1"/>
  <c r="C108" i="30"/>
  <c r="E108" i="30" s="1"/>
  <c r="C107" i="30"/>
  <c r="E107" i="30" s="1"/>
  <c r="C106" i="30"/>
  <c r="E106" i="30" s="1"/>
  <c r="C105" i="30"/>
  <c r="E105" i="30" s="1"/>
  <c r="C104" i="30"/>
  <c r="E104" i="30" s="1"/>
  <c r="C103" i="30"/>
  <c r="E103" i="30" s="1"/>
  <c r="C102" i="30"/>
  <c r="E102" i="30" s="1"/>
  <c r="C101" i="30"/>
  <c r="E101" i="30" s="1"/>
  <c r="C100" i="30"/>
  <c r="E100" i="30" s="1"/>
  <c r="C99" i="30"/>
  <c r="E99" i="30" s="1"/>
  <c r="C98" i="30"/>
  <c r="E98" i="30" s="1"/>
  <c r="C97" i="30"/>
  <c r="E97" i="30" s="1"/>
  <c r="C96" i="30"/>
  <c r="E96" i="30" s="1"/>
  <c r="C95" i="30"/>
  <c r="E95" i="30" s="1"/>
  <c r="C94" i="30"/>
  <c r="E94" i="30" s="1"/>
  <c r="C93" i="30"/>
  <c r="E93" i="30" s="1"/>
  <c r="C92" i="30"/>
  <c r="E92" i="30" s="1"/>
  <c r="C91" i="30"/>
  <c r="E91" i="30" s="1"/>
  <c r="C90" i="30"/>
  <c r="E90" i="30" s="1"/>
  <c r="C89" i="30"/>
  <c r="E89" i="30" s="1"/>
  <c r="C88" i="30"/>
  <c r="E88" i="30" s="1"/>
  <c r="C87" i="30"/>
  <c r="E87" i="30" s="1"/>
  <c r="C86" i="30"/>
  <c r="E86" i="30" s="1"/>
  <c r="C85" i="30"/>
  <c r="E85" i="30" s="1"/>
  <c r="C84" i="30"/>
  <c r="E84" i="30" s="1"/>
  <c r="C83" i="30"/>
  <c r="E83" i="30" s="1"/>
  <c r="C82" i="30"/>
  <c r="E82" i="30" s="1"/>
  <c r="C81" i="30"/>
  <c r="E81" i="30" s="1"/>
  <c r="C80" i="30"/>
  <c r="E80" i="30" s="1"/>
  <c r="C79" i="30"/>
  <c r="E79" i="30" s="1"/>
  <c r="C78" i="30"/>
  <c r="E78" i="30" s="1"/>
  <c r="C77" i="30"/>
  <c r="E77" i="30" s="1"/>
  <c r="C76" i="30"/>
  <c r="E76" i="30" s="1"/>
  <c r="C75" i="30"/>
  <c r="E75" i="30" s="1"/>
  <c r="C74" i="30"/>
  <c r="E74" i="30" s="1"/>
  <c r="C73" i="30"/>
  <c r="E73" i="30" s="1"/>
  <c r="C72" i="30"/>
  <c r="E72" i="30" s="1"/>
  <c r="C71" i="30"/>
  <c r="E71" i="30" s="1"/>
  <c r="C70" i="30"/>
  <c r="E70" i="30" s="1"/>
  <c r="C69" i="30"/>
  <c r="E69" i="30" s="1"/>
  <c r="C68" i="30"/>
  <c r="E68" i="30" s="1"/>
  <c r="C67" i="30"/>
  <c r="E67" i="30" s="1"/>
  <c r="C66" i="30"/>
  <c r="E66" i="30" s="1"/>
  <c r="C65" i="30"/>
  <c r="E65" i="30" s="1"/>
  <c r="C64" i="30"/>
  <c r="E64" i="30" s="1"/>
  <c r="C63" i="30"/>
  <c r="E63" i="30" s="1"/>
  <c r="C62" i="30"/>
  <c r="E62" i="30" s="1"/>
  <c r="C61" i="30"/>
  <c r="E61" i="30" s="1"/>
  <c r="C60" i="30"/>
  <c r="E60" i="30" s="1"/>
  <c r="C59" i="30"/>
  <c r="E59" i="30" s="1"/>
  <c r="C58" i="30"/>
  <c r="E58" i="30" s="1"/>
  <c r="C57" i="30"/>
  <c r="E57" i="30" s="1"/>
  <c r="C56" i="30"/>
  <c r="E56" i="30" s="1"/>
  <c r="C55" i="30"/>
  <c r="E55" i="30" s="1"/>
  <c r="C54" i="30"/>
  <c r="E54" i="30" s="1"/>
  <c r="C53" i="30"/>
  <c r="E53" i="30" s="1"/>
  <c r="C52" i="30"/>
  <c r="E52" i="30" s="1"/>
  <c r="C51" i="30"/>
  <c r="E51" i="30" s="1"/>
  <c r="C50" i="30"/>
  <c r="E50" i="30" s="1"/>
  <c r="C49" i="30"/>
  <c r="E49" i="30" s="1"/>
  <c r="C48" i="30"/>
  <c r="E48" i="30" s="1"/>
  <c r="C47" i="30"/>
  <c r="E47" i="30" s="1"/>
  <c r="C46" i="30"/>
  <c r="E46" i="30" s="1"/>
  <c r="C45" i="30"/>
  <c r="E45" i="30" s="1"/>
  <c r="C44" i="30"/>
  <c r="E44" i="30" s="1"/>
  <c r="C43" i="30"/>
  <c r="E43" i="30" s="1"/>
  <c r="C42" i="30"/>
  <c r="E42" i="30" s="1"/>
  <c r="C41" i="30"/>
  <c r="E41" i="30" s="1"/>
  <c r="C40" i="30"/>
  <c r="E40" i="30" s="1"/>
  <c r="C39" i="30"/>
  <c r="E39" i="30" s="1"/>
  <c r="C38" i="30"/>
  <c r="E38" i="30" s="1"/>
  <c r="C37" i="30"/>
  <c r="E37" i="30" s="1"/>
  <c r="C36" i="30"/>
  <c r="E36" i="30" s="1"/>
  <c r="C35" i="30"/>
  <c r="E35" i="30" s="1"/>
  <c r="C34" i="30"/>
  <c r="E34" i="30" s="1"/>
  <c r="C33" i="30"/>
  <c r="E33" i="30" s="1"/>
  <c r="C32" i="30"/>
  <c r="E32" i="30" s="1"/>
  <c r="C31" i="30"/>
  <c r="E31" i="30" s="1"/>
  <c r="C30" i="30"/>
  <c r="E30" i="30" s="1"/>
  <c r="C29" i="30"/>
  <c r="E29" i="30" s="1"/>
  <c r="C28" i="30"/>
  <c r="E28" i="30" s="1"/>
  <c r="C27" i="30"/>
  <c r="E27" i="30" s="1"/>
  <c r="C26" i="30"/>
  <c r="E26" i="30" s="1"/>
  <c r="C25" i="30"/>
  <c r="E25" i="30" s="1"/>
  <c r="C24" i="30"/>
  <c r="E24" i="30" s="1"/>
  <c r="C23" i="30"/>
  <c r="E23" i="30" s="1"/>
  <c r="C22" i="30"/>
  <c r="E22" i="30" s="1"/>
  <c r="C21" i="30"/>
  <c r="E21" i="30" s="1"/>
  <c r="C20" i="30"/>
  <c r="E20" i="30" s="1"/>
  <c r="C19" i="30"/>
  <c r="E19" i="30" s="1"/>
  <c r="C18" i="30"/>
  <c r="E18" i="30" s="1"/>
  <c r="C17" i="30"/>
  <c r="E17" i="30" s="1"/>
  <c r="C16" i="30"/>
  <c r="E16" i="30" s="1"/>
  <c r="C15" i="30"/>
  <c r="E15" i="30" s="1"/>
  <c r="C14" i="30"/>
  <c r="E14" i="30" s="1"/>
  <c r="C13" i="30"/>
  <c r="E13" i="30" s="1"/>
  <c r="C12" i="30"/>
  <c r="E12" i="30" s="1"/>
  <c r="C11" i="30"/>
  <c r="E11" i="30" s="1"/>
  <c r="E536" i="30" l="1"/>
  <c r="C91" i="23"/>
  <c r="E91" i="23" s="1"/>
  <c r="C90" i="23"/>
  <c r="E90" i="23" s="1"/>
  <c r="C89" i="23"/>
  <c r="E89" i="23" s="1"/>
  <c r="C88" i="23"/>
  <c r="E88" i="23" s="1"/>
  <c r="C159" i="20"/>
  <c r="E159" i="20" s="1"/>
  <c r="C158" i="20"/>
  <c r="E158" i="20" s="1"/>
  <c r="C269" i="20"/>
  <c r="C268" i="20"/>
  <c r="E268" i="20" s="1"/>
  <c r="D13" i="25" l="1"/>
  <c r="F13" i="25" s="1"/>
  <c r="D14" i="25"/>
  <c r="D15" i="25"/>
  <c r="F15" i="25" s="1"/>
  <c r="D16" i="25"/>
  <c r="F16" i="25" s="1"/>
  <c r="D17" i="25"/>
  <c r="F17" i="25" s="1"/>
  <c r="D18" i="25"/>
  <c r="F18" i="25" s="1"/>
  <c r="D19" i="25"/>
  <c r="F19" i="25" s="1"/>
  <c r="D20" i="25"/>
  <c r="D21" i="25"/>
  <c r="F21" i="25" s="1"/>
  <c r="D22" i="25"/>
  <c r="D23" i="25"/>
  <c r="F23" i="25" s="1"/>
  <c r="D24" i="25"/>
  <c r="F24" i="25" s="1"/>
  <c r="D25" i="25"/>
  <c r="F25" i="25" s="1"/>
  <c r="D26" i="25"/>
  <c r="F26" i="25" s="1"/>
  <c r="D27" i="25"/>
  <c r="F27" i="25" s="1"/>
  <c r="D28" i="25"/>
  <c r="F28" i="25" s="1"/>
  <c r="D29" i="25"/>
  <c r="F29" i="25" s="1"/>
  <c r="D30" i="25"/>
  <c r="F30" i="25" s="1"/>
  <c r="D31" i="25"/>
  <c r="D32" i="25"/>
  <c r="F32" i="25" s="1"/>
  <c r="D33" i="25"/>
  <c r="F33" i="25" s="1"/>
  <c r="D34" i="25"/>
  <c r="F34" i="25" s="1"/>
  <c r="D35" i="25"/>
  <c r="F35" i="25" s="1"/>
  <c r="D36" i="25"/>
  <c r="F36" i="25" s="1"/>
  <c r="D37" i="25"/>
  <c r="F37" i="25" s="1"/>
  <c r="D38" i="25"/>
  <c r="F38" i="25" s="1"/>
  <c r="D39" i="25"/>
  <c r="F39" i="25" s="1"/>
  <c r="D40" i="25"/>
  <c r="D41" i="25"/>
  <c r="F41" i="25" s="1"/>
  <c r="D42" i="25"/>
  <c r="D43" i="25"/>
  <c r="F43" i="25" s="1"/>
  <c r="D44" i="25"/>
  <c r="F44" i="25" s="1"/>
  <c r="D45" i="25"/>
  <c r="F45" i="25" s="1"/>
  <c r="D46" i="25"/>
  <c r="D47" i="25"/>
  <c r="F47" i="25" s="1"/>
  <c r="D48" i="25"/>
  <c r="F48" i="25" s="1"/>
  <c r="D49" i="25"/>
  <c r="F49" i="25" s="1"/>
  <c r="D50" i="25"/>
  <c r="F50" i="25" s="1"/>
  <c r="D51" i="25"/>
  <c r="D52" i="25"/>
  <c r="F52" i="25" s="1"/>
  <c r="D53" i="25"/>
  <c r="F53" i="25" s="1"/>
  <c r="D54" i="25"/>
  <c r="F54" i="25" s="1"/>
  <c r="D55" i="25"/>
  <c r="F55" i="25" s="1"/>
  <c r="D56" i="25"/>
  <c r="F56" i="25" s="1"/>
  <c r="D57" i="25"/>
  <c r="F57" i="25" s="1"/>
  <c r="D58" i="25"/>
  <c r="F58" i="25" s="1"/>
  <c r="D59" i="25"/>
  <c r="D60" i="25"/>
  <c r="F60" i="25" s="1"/>
  <c r="D61" i="25"/>
  <c r="F61" i="25" s="1"/>
  <c r="D62" i="25"/>
  <c r="F62" i="25" s="1"/>
  <c r="D63" i="25"/>
  <c r="F63" i="25" s="1"/>
  <c r="D64" i="25"/>
  <c r="D65" i="25"/>
  <c r="F65" i="25" s="1"/>
  <c r="D66" i="25"/>
  <c r="F66" i="25" s="1"/>
  <c r="D67" i="25"/>
  <c r="F67" i="25" s="1"/>
  <c r="D68" i="25"/>
  <c r="F68" i="25" s="1"/>
  <c r="D69" i="25"/>
  <c r="F69" i="25" s="1"/>
  <c r="D70" i="25"/>
  <c r="F70" i="25" s="1"/>
  <c r="D71" i="25"/>
  <c r="D72" i="25"/>
  <c r="D73" i="25"/>
  <c r="F73" i="25" s="1"/>
  <c r="D74" i="25"/>
  <c r="F74" i="25" s="1"/>
  <c r="D75" i="25"/>
  <c r="F75" i="25" s="1"/>
  <c r="D76" i="25"/>
  <c r="F76" i="25" s="1"/>
  <c r="D77" i="25"/>
  <c r="F77" i="25" s="1"/>
  <c r="D78" i="25"/>
  <c r="D79" i="25"/>
  <c r="F79" i="25" s="1"/>
  <c r="D80" i="25"/>
  <c r="D81" i="25"/>
  <c r="F81" i="25" s="1"/>
  <c r="D82" i="25"/>
  <c r="F82" i="25" s="1"/>
  <c r="D83" i="25"/>
  <c r="F83" i="25" s="1"/>
  <c r="D84" i="25"/>
  <c r="D85" i="25"/>
  <c r="F85" i="25" s="1"/>
  <c r="D86" i="25"/>
  <c r="F86" i="25" s="1"/>
  <c r="D87" i="25"/>
  <c r="F87" i="25" s="1"/>
  <c r="D88" i="25"/>
  <c r="F88" i="25" s="1"/>
  <c r="D89" i="25"/>
  <c r="F89" i="25" s="1"/>
  <c r="D90" i="25"/>
  <c r="D91" i="25"/>
  <c r="D92" i="25"/>
  <c r="F92" i="25" s="1"/>
  <c r="D93" i="25"/>
  <c r="F93" i="25" s="1"/>
  <c r="D94" i="25"/>
  <c r="F94" i="25" s="1"/>
  <c r="D95" i="25"/>
  <c r="F95" i="25" s="1"/>
  <c r="D96" i="25"/>
  <c r="D97" i="25"/>
  <c r="F97" i="25" s="1"/>
  <c r="D98" i="25"/>
  <c r="F98" i="25" s="1"/>
  <c r="D99" i="25"/>
  <c r="F99" i="25" s="1"/>
  <c r="D100" i="25"/>
  <c r="F100" i="25" s="1"/>
  <c r="D101" i="25"/>
  <c r="F101" i="25" s="1"/>
  <c r="D102" i="25"/>
  <c r="F102" i="25" s="1"/>
  <c r="D103" i="25"/>
  <c r="D104" i="25"/>
  <c r="D105" i="25"/>
  <c r="F105" i="25" s="1"/>
  <c r="D106" i="25"/>
  <c r="F106" i="25" s="1"/>
  <c r="D107" i="25"/>
  <c r="F107" i="25" s="1"/>
  <c r="D108" i="25"/>
  <c r="F108" i="25" s="1"/>
  <c r="D109" i="25"/>
  <c r="F109" i="25" s="1"/>
  <c r="D110" i="25"/>
  <c r="D111" i="25"/>
  <c r="F111" i="25" s="1"/>
  <c r="D112" i="25"/>
  <c r="D113" i="25"/>
  <c r="F113" i="25" s="1"/>
  <c r="D114" i="25"/>
  <c r="F114" i="25" s="1"/>
  <c r="D115" i="25"/>
  <c r="F115" i="25" s="1"/>
  <c r="D116" i="25"/>
  <c r="D117" i="25"/>
  <c r="F117" i="25" s="1"/>
  <c r="D118" i="25"/>
  <c r="F118" i="25" s="1"/>
  <c r="D119" i="25"/>
  <c r="F119" i="25" s="1"/>
  <c r="D120" i="25"/>
  <c r="F120" i="25" s="1"/>
  <c r="D121" i="25"/>
  <c r="F121" i="25" s="1"/>
  <c r="D122" i="25"/>
  <c r="D123" i="25"/>
  <c r="D124" i="25"/>
  <c r="F124" i="25" s="1"/>
  <c r="D125" i="25"/>
  <c r="F125" i="25" s="1"/>
  <c r="D126" i="25"/>
  <c r="F126" i="25" s="1"/>
  <c r="D127" i="25"/>
  <c r="F127" i="25" s="1"/>
  <c r="D128" i="25"/>
  <c r="D129" i="25"/>
  <c r="F129" i="25" s="1"/>
  <c r="D130" i="25"/>
  <c r="F130" i="25" s="1"/>
  <c r="D131" i="25"/>
  <c r="F131" i="25" s="1"/>
  <c r="D132" i="25"/>
  <c r="F132" i="25" s="1"/>
  <c r="D133" i="25"/>
  <c r="F133" i="25" s="1"/>
  <c r="D134" i="25"/>
  <c r="F134" i="25" s="1"/>
  <c r="D135" i="25"/>
  <c r="D136" i="25"/>
  <c r="D137" i="25"/>
  <c r="F137" i="25" s="1"/>
  <c r="D138" i="25"/>
  <c r="F138" i="25" s="1"/>
  <c r="D139" i="25"/>
  <c r="F139" i="25" s="1"/>
  <c r="D140" i="25"/>
  <c r="F140" i="25" s="1"/>
  <c r="D141" i="25"/>
  <c r="F141" i="25" s="1"/>
  <c r="D142" i="25"/>
  <c r="D143" i="25"/>
  <c r="F143" i="25" s="1"/>
  <c r="D144" i="25"/>
  <c r="D145" i="25"/>
  <c r="F145" i="25" s="1"/>
  <c r="D146" i="25"/>
  <c r="F146" i="25" s="1"/>
  <c r="D147" i="25"/>
  <c r="F147" i="25" s="1"/>
  <c r="D148" i="25"/>
  <c r="D149" i="25"/>
  <c r="F149" i="25" s="1"/>
  <c r="D150" i="25"/>
  <c r="F150" i="25" s="1"/>
  <c r="D151" i="25"/>
  <c r="F151" i="25" s="1"/>
  <c r="D152" i="25"/>
  <c r="F152" i="25" s="1"/>
  <c r="D153" i="25"/>
  <c r="F153" i="25" s="1"/>
  <c r="D154" i="25"/>
  <c r="D155" i="25"/>
  <c r="D156" i="25"/>
  <c r="F156" i="25" s="1"/>
  <c r="D157" i="25"/>
  <c r="F157" i="25" s="1"/>
  <c r="D158" i="25"/>
  <c r="F158" i="25" s="1"/>
  <c r="D159" i="25"/>
  <c r="F159" i="25" s="1"/>
  <c r="D160" i="25"/>
  <c r="D161" i="25"/>
  <c r="F161" i="25" s="1"/>
  <c r="D162" i="25"/>
  <c r="F162" i="25" s="1"/>
  <c r="D163" i="25"/>
  <c r="F163" i="25" s="1"/>
  <c r="D164" i="25"/>
  <c r="F164" i="25" s="1"/>
  <c r="D165" i="25"/>
  <c r="F165" i="25" s="1"/>
  <c r="D166" i="25"/>
  <c r="F166" i="25" s="1"/>
  <c r="D167" i="25"/>
  <c r="D168" i="25"/>
  <c r="D169" i="25"/>
  <c r="F169" i="25" s="1"/>
  <c r="D170" i="25"/>
  <c r="F170" i="25" s="1"/>
  <c r="D171" i="25"/>
  <c r="F171" i="25" s="1"/>
  <c r="D172" i="25"/>
  <c r="F172" i="25" s="1"/>
  <c r="D173" i="25"/>
  <c r="F173" i="25" s="1"/>
  <c r="D174" i="25"/>
  <c r="D175" i="25"/>
  <c r="F175" i="25" s="1"/>
  <c r="D176" i="25"/>
  <c r="D177" i="25"/>
  <c r="F177" i="25" s="1"/>
  <c r="D178" i="25"/>
  <c r="F178" i="25" s="1"/>
  <c r="D179" i="25"/>
  <c r="F179" i="25" s="1"/>
  <c r="D180" i="25"/>
  <c r="D181" i="25"/>
  <c r="F181" i="25" s="1"/>
  <c r="D182" i="25"/>
  <c r="F182" i="25" s="1"/>
  <c r="D183" i="25"/>
  <c r="F183" i="25" s="1"/>
  <c r="D184" i="25"/>
  <c r="F184" i="25" s="1"/>
  <c r="D185" i="25"/>
  <c r="F185" i="25" s="1"/>
  <c r="D186" i="25"/>
  <c r="D187" i="25"/>
  <c r="D188" i="25"/>
  <c r="F188" i="25" s="1"/>
  <c r="D189" i="25"/>
  <c r="F189" i="25" s="1"/>
  <c r="D190" i="25"/>
  <c r="F190" i="25" s="1"/>
  <c r="D191" i="25"/>
  <c r="F191" i="25" s="1"/>
  <c r="D192" i="25"/>
  <c r="D193" i="25"/>
  <c r="F193" i="25" s="1"/>
  <c r="D194" i="25"/>
  <c r="F194" i="25" s="1"/>
  <c r="D195" i="25"/>
  <c r="F195" i="25" s="1"/>
  <c r="D196" i="25"/>
  <c r="F196" i="25" s="1"/>
  <c r="D197" i="25"/>
  <c r="F197" i="25" s="1"/>
  <c r="D198" i="25"/>
  <c r="F198" i="25" s="1"/>
  <c r="D199" i="25"/>
  <c r="D200" i="25"/>
  <c r="D201" i="25"/>
  <c r="F201" i="25" s="1"/>
  <c r="D202" i="25"/>
  <c r="F202" i="25" s="1"/>
  <c r="D203" i="25"/>
  <c r="F203" i="25" s="1"/>
  <c r="D204" i="25"/>
  <c r="F204" i="25" s="1"/>
  <c r="D205" i="25"/>
  <c r="F205" i="25" s="1"/>
  <c r="D206" i="25"/>
  <c r="D207" i="25"/>
  <c r="F207" i="25" s="1"/>
  <c r="D208" i="25"/>
  <c r="D209" i="25"/>
  <c r="F209" i="25" s="1"/>
  <c r="D210" i="25"/>
  <c r="F210" i="25" s="1"/>
  <c r="D211" i="25"/>
  <c r="F211" i="25" s="1"/>
  <c r="D212" i="25"/>
  <c r="D213" i="25"/>
  <c r="F213" i="25" s="1"/>
  <c r="D214" i="25"/>
  <c r="F214" i="25" s="1"/>
  <c r="D215" i="25"/>
  <c r="F215" i="25" s="1"/>
  <c r="D216" i="25"/>
  <c r="F216" i="25" s="1"/>
  <c r="D217" i="25"/>
  <c r="F217" i="25" s="1"/>
  <c r="D218" i="25"/>
  <c r="D219" i="25"/>
  <c r="D220" i="25"/>
  <c r="F220" i="25" s="1"/>
  <c r="D221" i="25"/>
  <c r="F221" i="25" s="1"/>
  <c r="D222" i="25"/>
  <c r="F222" i="25" s="1"/>
  <c r="D223" i="25"/>
  <c r="F223" i="25" s="1"/>
  <c r="D224" i="25"/>
  <c r="D225" i="25"/>
  <c r="F225" i="25" s="1"/>
  <c r="D226" i="25"/>
  <c r="F226" i="25" s="1"/>
  <c r="D227" i="25"/>
  <c r="F227" i="25" s="1"/>
  <c r="D228" i="25"/>
  <c r="F228" i="25" s="1"/>
  <c r="D229" i="25"/>
  <c r="F229" i="25" s="1"/>
  <c r="D230" i="25"/>
  <c r="F230" i="25" s="1"/>
  <c r="D231" i="25"/>
  <c r="D232" i="25"/>
  <c r="D233" i="25"/>
  <c r="F233" i="25" s="1"/>
  <c r="D234" i="25"/>
  <c r="F234" i="25" s="1"/>
  <c r="D235" i="25"/>
  <c r="F235" i="25" s="1"/>
  <c r="D236" i="25"/>
  <c r="F236" i="25" s="1"/>
  <c r="D237" i="25"/>
  <c r="F237" i="25" s="1"/>
  <c r="D238" i="25"/>
  <c r="D239" i="25"/>
  <c r="F239" i="25" s="1"/>
  <c r="D240" i="25"/>
  <c r="D241" i="25"/>
  <c r="F241" i="25" s="1"/>
  <c r="D242" i="25"/>
  <c r="F242" i="25" s="1"/>
  <c r="D243" i="25"/>
  <c r="F243" i="25" s="1"/>
  <c r="D244" i="25"/>
  <c r="D245" i="25"/>
  <c r="F245" i="25" s="1"/>
  <c r="D246" i="25"/>
  <c r="F246" i="25" s="1"/>
  <c r="D247" i="25"/>
  <c r="F247" i="25" s="1"/>
  <c r="D248" i="25"/>
  <c r="F248" i="25" s="1"/>
  <c r="D249" i="25"/>
  <c r="F249" i="25" s="1"/>
  <c r="D250" i="25"/>
  <c r="D251" i="25"/>
  <c r="D252" i="25"/>
  <c r="F252" i="25" s="1"/>
  <c r="D253" i="25"/>
  <c r="F253" i="25" s="1"/>
  <c r="D254" i="25"/>
  <c r="F254" i="25" s="1"/>
  <c r="D255" i="25"/>
  <c r="F255" i="25" s="1"/>
  <c r="D256" i="25"/>
  <c r="D257" i="25"/>
  <c r="F257" i="25" s="1"/>
  <c r="D258" i="25"/>
  <c r="F258" i="25" s="1"/>
  <c r="D259" i="25"/>
  <c r="F259" i="25" s="1"/>
  <c r="D260" i="25"/>
  <c r="F260" i="25" s="1"/>
  <c r="D261" i="25"/>
  <c r="F261" i="25" s="1"/>
  <c r="D262" i="25"/>
  <c r="F262" i="25" s="1"/>
  <c r="D263" i="25"/>
  <c r="D264" i="25"/>
  <c r="D265" i="25"/>
  <c r="F265" i="25" s="1"/>
  <c r="D266" i="25"/>
  <c r="F266" i="25" s="1"/>
  <c r="D267" i="25"/>
  <c r="F267" i="25" s="1"/>
  <c r="D268" i="25"/>
  <c r="F268" i="25" s="1"/>
  <c r="D269" i="25"/>
  <c r="F269" i="25" s="1"/>
  <c r="D270" i="25"/>
  <c r="D271" i="25"/>
  <c r="F271" i="25" s="1"/>
  <c r="D272" i="25"/>
  <c r="F272" i="25" s="1"/>
  <c r="D273" i="25"/>
  <c r="F273" i="25" s="1"/>
  <c r="D274" i="25"/>
  <c r="F274" i="25" s="1"/>
  <c r="D275" i="25"/>
  <c r="F275" i="25" s="1"/>
  <c r="D276" i="25"/>
  <c r="D277" i="25"/>
  <c r="F277" i="25" s="1"/>
  <c r="D278" i="25"/>
  <c r="F278" i="25" s="1"/>
  <c r="D279" i="25"/>
  <c r="F279" i="25" s="1"/>
  <c r="D280" i="25"/>
  <c r="F280" i="25" s="1"/>
  <c r="D281" i="25"/>
  <c r="F281" i="25" s="1"/>
  <c r="D282" i="25"/>
  <c r="D283" i="25"/>
  <c r="F283" i="25" s="1"/>
  <c r="D284" i="25"/>
  <c r="F284" i="25" s="1"/>
  <c r="D285" i="25"/>
  <c r="F285" i="25" s="1"/>
  <c r="D286" i="25"/>
  <c r="F286" i="25" s="1"/>
  <c r="D287" i="25"/>
  <c r="F287" i="25" s="1"/>
  <c r="D288" i="25"/>
  <c r="F288" i="25" s="1"/>
  <c r="D289" i="25"/>
  <c r="F289" i="25" s="1"/>
  <c r="D290" i="25"/>
  <c r="F290" i="25" s="1"/>
  <c r="D291" i="25"/>
  <c r="F291" i="25" s="1"/>
  <c r="D292" i="25"/>
  <c r="F292" i="25" s="1"/>
  <c r="D293" i="25"/>
  <c r="F293" i="25" s="1"/>
  <c r="D294" i="25"/>
  <c r="F294" i="25" s="1"/>
  <c r="D295" i="25"/>
  <c r="D296" i="25"/>
  <c r="D297" i="25"/>
  <c r="F297" i="25" s="1"/>
  <c r="D298" i="25"/>
  <c r="F298" i="25" s="1"/>
  <c r="D299" i="25"/>
  <c r="F299" i="25" s="1"/>
  <c r="D300" i="25"/>
  <c r="F300" i="25" s="1"/>
  <c r="D301" i="25"/>
  <c r="F301" i="25" s="1"/>
  <c r="D302" i="25"/>
  <c r="D303" i="25"/>
  <c r="F303" i="25" s="1"/>
  <c r="D304" i="25"/>
  <c r="F304" i="25" s="1"/>
  <c r="D305" i="25"/>
  <c r="F305" i="25" s="1"/>
  <c r="D306" i="25"/>
  <c r="F306" i="25" s="1"/>
  <c r="D307" i="25"/>
  <c r="F307" i="25" s="1"/>
  <c r="D308" i="25"/>
  <c r="D309" i="25"/>
  <c r="F309" i="25" s="1"/>
  <c r="D310" i="25"/>
  <c r="D311" i="25"/>
  <c r="F311" i="25" s="1"/>
  <c r="F31" i="25" l="1"/>
  <c r="F256" i="25"/>
  <c r="F224" i="25"/>
  <c r="F192" i="25"/>
  <c r="F160" i="25"/>
  <c r="F128" i="25"/>
  <c r="F96" i="25"/>
  <c r="F64" i="25"/>
  <c r="F51" i="25"/>
  <c r="F308" i="25"/>
  <c r="F295" i="25"/>
  <c r="F282" i="25"/>
  <c r="F276" i="25"/>
  <c r="F263" i="25"/>
  <c r="F250" i="25"/>
  <c r="F244" i="25"/>
  <c r="F231" i="25"/>
  <c r="F218" i="25"/>
  <c r="F212" i="25"/>
  <c r="F199" i="25"/>
  <c r="F186" i="25"/>
  <c r="F180" i="25"/>
  <c r="F167" i="25"/>
  <c r="F154" i="25"/>
  <c r="F148" i="25"/>
  <c r="F135" i="25"/>
  <c r="F122" i="25"/>
  <c r="F116" i="25"/>
  <c r="F103" i="25"/>
  <c r="F90" i="25"/>
  <c r="F84" i="25"/>
  <c r="F71" i="25"/>
  <c r="F20" i="25"/>
  <c r="F302" i="25"/>
  <c r="F296" i="25"/>
  <c r="F270" i="25"/>
  <c r="F264" i="25"/>
  <c r="F251" i="25"/>
  <c r="F238" i="25"/>
  <c r="F232" i="25"/>
  <c r="F219" i="25"/>
  <c r="F206" i="25"/>
  <c r="F200" i="25"/>
  <c r="F187" i="25"/>
  <c r="F174" i="25"/>
  <c r="F168" i="25"/>
  <c r="F155" i="25"/>
  <c r="F142" i="25"/>
  <c r="F136" i="25"/>
  <c r="F123" i="25"/>
  <c r="F110" i="25"/>
  <c r="F104" i="25"/>
  <c r="F91" i="25"/>
  <c r="F78" i="25"/>
  <c r="F72" i="25"/>
  <c r="F59" i="25"/>
  <c r="F46" i="25"/>
  <c r="F40" i="25"/>
  <c r="F14" i="25"/>
  <c r="F310" i="25"/>
  <c r="F240" i="25"/>
  <c r="F208" i="25"/>
  <c r="F176" i="25"/>
  <c r="F144" i="25"/>
  <c r="F112" i="25"/>
  <c r="F80" i="25"/>
  <c r="F22" i="25"/>
  <c r="F42" i="25"/>
  <c r="E269" i="20"/>
  <c r="C102" i="19" l="1"/>
  <c r="E102" i="19" s="1"/>
  <c r="C161" i="27" l="1"/>
  <c r="C160" i="27"/>
  <c r="C162" i="27" s="1"/>
  <c r="C156" i="27"/>
  <c r="E156" i="27" s="1"/>
  <c r="C155" i="27"/>
  <c r="E155" i="27" s="1"/>
  <c r="C154" i="27"/>
  <c r="E154" i="27" s="1"/>
  <c r="C153" i="27"/>
  <c r="E153" i="27" s="1"/>
  <c r="C152" i="27"/>
  <c r="E152" i="27" s="1"/>
  <c r="C151" i="27"/>
  <c r="E151" i="27" s="1"/>
  <c r="C150" i="27"/>
  <c r="E150" i="27" s="1"/>
  <c r="C149" i="27"/>
  <c r="E149" i="27" s="1"/>
  <c r="C148" i="27"/>
  <c r="E148" i="27" s="1"/>
  <c r="C147" i="27"/>
  <c r="E147" i="27" s="1"/>
  <c r="C146" i="27"/>
  <c r="E146" i="27" s="1"/>
  <c r="C145" i="27"/>
  <c r="E145" i="27" s="1"/>
  <c r="C144" i="27"/>
  <c r="E144" i="27" s="1"/>
  <c r="C143" i="27"/>
  <c r="E143" i="27" s="1"/>
  <c r="C142" i="27"/>
  <c r="E142" i="27" s="1"/>
  <c r="C141" i="27"/>
  <c r="E141" i="27" s="1"/>
  <c r="C140" i="27"/>
  <c r="E140" i="27" s="1"/>
  <c r="C139" i="27"/>
  <c r="E139" i="27" s="1"/>
  <c r="C138" i="27"/>
  <c r="E138" i="27" s="1"/>
  <c r="C137" i="27"/>
  <c r="E137" i="27" s="1"/>
  <c r="C136" i="27"/>
  <c r="E136" i="27" s="1"/>
  <c r="C135" i="27"/>
  <c r="E135" i="27" s="1"/>
  <c r="C134" i="27"/>
  <c r="E134" i="27" s="1"/>
  <c r="C133" i="27"/>
  <c r="E133" i="27" s="1"/>
  <c r="C132" i="27"/>
  <c r="E132" i="27" s="1"/>
  <c r="C131" i="27"/>
  <c r="E131" i="27" s="1"/>
  <c r="C130" i="27"/>
  <c r="E130" i="27" s="1"/>
  <c r="C129" i="27"/>
  <c r="E129" i="27" s="1"/>
  <c r="C128" i="27"/>
  <c r="E128" i="27" s="1"/>
  <c r="C127" i="27"/>
  <c r="E127" i="27" s="1"/>
  <c r="C126" i="27"/>
  <c r="E126" i="27" s="1"/>
  <c r="C125" i="27"/>
  <c r="E125" i="27" s="1"/>
  <c r="C124" i="27"/>
  <c r="E124" i="27" s="1"/>
  <c r="C123" i="27"/>
  <c r="E123" i="27" s="1"/>
  <c r="C122" i="27"/>
  <c r="E122" i="27" s="1"/>
  <c r="C121" i="27"/>
  <c r="E121" i="27" s="1"/>
  <c r="C120" i="27"/>
  <c r="E120" i="27" s="1"/>
  <c r="C119" i="27"/>
  <c r="E119" i="27" s="1"/>
  <c r="C118" i="27"/>
  <c r="E118" i="27" s="1"/>
  <c r="C117" i="27"/>
  <c r="E117" i="27" s="1"/>
  <c r="C116" i="27"/>
  <c r="E116" i="27" s="1"/>
  <c r="C115" i="27"/>
  <c r="E115" i="27" s="1"/>
  <c r="C114" i="27"/>
  <c r="E114" i="27" s="1"/>
  <c r="C113" i="27"/>
  <c r="E113" i="27" s="1"/>
  <c r="C112" i="27"/>
  <c r="E112" i="27" s="1"/>
  <c r="C111" i="27"/>
  <c r="E111" i="27" s="1"/>
  <c r="C110" i="27"/>
  <c r="E110" i="27" s="1"/>
  <c r="C109" i="27"/>
  <c r="E109" i="27" s="1"/>
  <c r="C108" i="27"/>
  <c r="E108" i="27" s="1"/>
  <c r="C107" i="27"/>
  <c r="E107" i="27" s="1"/>
  <c r="C106" i="27"/>
  <c r="E106" i="27" s="1"/>
  <c r="C105" i="27"/>
  <c r="E105" i="27" s="1"/>
  <c r="C104" i="27"/>
  <c r="E104" i="27" s="1"/>
  <c r="C103" i="27"/>
  <c r="E103" i="27" s="1"/>
  <c r="C102" i="27"/>
  <c r="E102" i="27" s="1"/>
  <c r="C101" i="27"/>
  <c r="E101" i="27" s="1"/>
  <c r="C100" i="27"/>
  <c r="E100" i="27" s="1"/>
  <c r="C99" i="27"/>
  <c r="E99" i="27" s="1"/>
  <c r="C98" i="27"/>
  <c r="E98" i="27" s="1"/>
  <c r="C97" i="27"/>
  <c r="E97" i="27" s="1"/>
  <c r="C96" i="27"/>
  <c r="E96" i="27" s="1"/>
  <c r="C95" i="27"/>
  <c r="E95" i="27" s="1"/>
  <c r="C94" i="27"/>
  <c r="E94" i="27" s="1"/>
  <c r="C93" i="27"/>
  <c r="E93" i="27" s="1"/>
  <c r="C92" i="27"/>
  <c r="E92" i="27" s="1"/>
  <c r="C91" i="27"/>
  <c r="E91" i="27" s="1"/>
  <c r="C90" i="27"/>
  <c r="E90" i="27" s="1"/>
  <c r="C89" i="27"/>
  <c r="E89" i="27" s="1"/>
  <c r="C88" i="27"/>
  <c r="E88" i="27" s="1"/>
  <c r="C87" i="27"/>
  <c r="E87" i="27" s="1"/>
  <c r="C86" i="27"/>
  <c r="E86" i="27" s="1"/>
  <c r="C85" i="27"/>
  <c r="E85" i="27" s="1"/>
  <c r="C84" i="27"/>
  <c r="E84" i="27" s="1"/>
  <c r="C83" i="27"/>
  <c r="E83" i="27" s="1"/>
  <c r="C82" i="27"/>
  <c r="E82" i="27" s="1"/>
  <c r="C81" i="27"/>
  <c r="E81" i="27" s="1"/>
  <c r="C80" i="27"/>
  <c r="E80" i="27" s="1"/>
  <c r="C79" i="27"/>
  <c r="E79" i="27" s="1"/>
  <c r="C78" i="27"/>
  <c r="E78" i="27" s="1"/>
  <c r="C77" i="27"/>
  <c r="E77" i="27" s="1"/>
  <c r="C76" i="27"/>
  <c r="E76" i="27" s="1"/>
  <c r="C75" i="27"/>
  <c r="E75" i="27" s="1"/>
  <c r="C74" i="27"/>
  <c r="E74" i="27" s="1"/>
  <c r="C73" i="27"/>
  <c r="E73" i="27" s="1"/>
  <c r="C72" i="27"/>
  <c r="E72" i="27" s="1"/>
  <c r="C71" i="27"/>
  <c r="E71" i="27" s="1"/>
  <c r="C70" i="27"/>
  <c r="E70" i="27" s="1"/>
  <c r="C69" i="27"/>
  <c r="E69" i="27" s="1"/>
  <c r="C68" i="27"/>
  <c r="E68" i="27" s="1"/>
  <c r="C67" i="27"/>
  <c r="E67" i="27" s="1"/>
  <c r="C66" i="27"/>
  <c r="E66" i="27" s="1"/>
  <c r="C65" i="27"/>
  <c r="E65" i="27" s="1"/>
  <c r="C64" i="27"/>
  <c r="E64" i="27" s="1"/>
  <c r="C63" i="27"/>
  <c r="E63" i="27" s="1"/>
  <c r="C62" i="27"/>
  <c r="E62" i="27" s="1"/>
  <c r="C61" i="27"/>
  <c r="E61" i="27" s="1"/>
  <c r="C60" i="27"/>
  <c r="E60" i="27" s="1"/>
  <c r="C59" i="27"/>
  <c r="E59" i="27" s="1"/>
  <c r="C58" i="27"/>
  <c r="E58" i="27" s="1"/>
  <c r="C57" i="27"/>
  <c r="E57" i="27" s="1"/>
  <c r="C56" i="27"/>
  <c r="E56" i="27" s="1"/>
  <c r="C55" i="27"/>
  <c r="E55" i="27" s="1"/>
  <c r="C54" i="27"/>
  <c r="E54" i="27" s="1"/>
  <c r="C53" i="27"/>
  <c r="E53" i="27" s="1"/>
  <c r="C52" i="27"/>
  <c r="E52" i="27" s="1"/>
  <c r="C51" i="27"/>
  <c r="E51" i="27" s="1"/>
  <c r="C50" i="27"/>
  <c r="E50" i="27" s="1"/>
  <c r="C49" i="27"/>
  <c r="E49" i="27" s="1"/>
  <c r="C48" i="27"/>
  <c r="E48" i="27" s="1"/>
  <c r="C47" i="27"/>
  <c r="E47" i="27" s="1"/>
  <c r="C46" i="27"/>
  <c r="E46" i="27" s="1"/>
  <c r="C45" i="27"/>
  <c r="E45" i="27" s="1"/>
  <c r="C44" i="27"/>
  <c r="E44" i="27" s="1"/>
  <c r="C43" i="27"/>
  <c r="E43" i="27" s="1"/>
  <c r="C42" i="27"/>
  <c r="E42" i="27" s="1"/>
  <c r="C41" i="27"/>
  <c r="E41" i="27" s="1"/>
  <c r="C40" i="27"/>
  <c r="E40" i="27" s="1"/>
  <c r="C39" i="27"/>
  <c r="E39" i="27" s="1"/>
  <c r="C38" i="27"/>
  <c r="E38" i="27" s="1"/>
  <c r="C37" i="27"/>
  <c r="E37" i="27" s="1"/>
  <c r="C36" i="27"/>
  <c r="E36" i="27" s="1"/>
  <c r="C35" i="27"/>
  <c r="E35" i="27" s="1"/>
  <c r="C34" i="27"/>
  <c r="E34" i="27" s="1"/>
  <c r="C33" i="27"/>
  <c r="E33" i="27" s="1"/>
  <c r="C32" i="27"/>
  <c r="E32" i="27" s="1"/>
  <c r="C31" i="27"/>
  <c r="E31" i="27" s="1"/>
  <c r="C30" i="27"/>
  <c r="E30" i="27" s="1"/>
  <c r="C29" i="27"/>
  <c r="E29" i="27" s="1"/>
  <c r="C28" i="27"/>
  <c r="E28" i="27" s="1"/>
  <c r="C27" i="27"/>
  <c r="E27" i="27" s="1"/>
  <c r="C26" i="27"/>
  <c r="E26" i="27" s="1"/>
  <c r="C25" i="27"/>
  <c r="E25" i="27" s="1"/>
  <c r="C24" i="27"/>
  <c r="E24" i="27" s="1"/>
  <c r="C23" i="27"/>
  <c r="E23" i="27" s="1"/>
  <c r="C22" i="27"/>
  <c r="E22" i="27" s="1"/>
  <c r="C21" i="27"/>
  <c r="E21" i="27" s="1"/>
  <c r="C20" i="27"/>
  <c r="E20" i="27" s="1"/>
  <c r="C19" i="27"/>
  <c r="E19" i="27" s="1"/>
  <c r="C18" i="27"/>
  <c r="E18" i="27" s="1"/>
  <c r="C17" i="27"/>
  <c r="E17" i="27" s="1"/>
  <c r="C16" i="27"/>
  <c r="E16" i="27" s="1"/>
  <c r="C15" i="27"/>
  <c r="E15" i="27" s="1"/>
  <c r="C14" i="27"/>
  <c r="E14" i="27" s="1"/>
  <c r="C13" i="27"/>
  <c r="E13" i="27" s="1"/>
  <c r="C12" i="27"/>
  <c r="E12" i="27" s="1"/>
  <c r="C161" i="26"/>
  <c r="C160" i="26"/>
  <c r="C156" i="26"/>
  <c r="E156" i="26" s="1"/>
  <c r="C155" i="26"/>
  <c r="E155" i="26" s="1"/>
  <c r="C154" i="26"/>
  <c r="E154" i="26" s="1"/>
  <c r="C153" i="26"/>
  <c r="E153" i="26" s="1"/>
  <c r="C152" i="26"/>
  <c r="E152" i="26" s="1"/>
  <c r="C151" i="26"/>
  <c r="E151" i="26" s="1"/>
  <c r="C150" i="26"/>
  <c r="E150" i="26" s="1"/>
  <c r="C149" i="26"/>
  <c r="E149" i="26" s="1"/>
  <c r="C148" i="26"/>
  <c r="E148" i="26" s="1"/>
  <c r="C147" i="26"/>
  <c r="E147" i="26" s="1"/>
  <c r="C146" i="26"/>
  <c r="E146" i="26" s="1"/>
  <c r="C145" i="26"/>
  <c r="E145" i="26" s="1"/>
  <c r="C144" i="26"/>
  <c r="E144" i="26" s="1"/>
  <c r="C143" i="26"/>
  <c r="E143" i="26" s="1"/>
  <c r="C142" i="26"/>
  <c r="E142" i="26" s="1"/>
  <c r="C141" i="26"/>
  <c r="E141" i="26" s="1"/>
  <c r="C140" i="26"/>
  <c r="E140" i="26" s="1"/>
  <c r="C139" i="26"/>
  <c r="E139" i="26" s="1"/>
  <c r="C138" i="26"/>
  <c r="E138" i="26" s="1"/>
  <c r="C137" i="26"/>
  <c r="E137" i="26" s="1"/>
  <c r="C136" i="26"/>
  <c r="E136" i="26" s="1"/>
  <c r="C135" i="26"/>
  <c r="E135" i="26" s="1"/>
  <c r="C134" i="26"/>
  <c r="E134" i="26" s="1"/>
  <c r="C133" i="26"/>
  <c r="E133" i="26" s="1"/>
  <c r="C132" i="26"/>
  <c r="E132" i="26" s="1"/>
  <c r="C131" i="26"/>
  <c r="E131" i="26" s="1"/>
  <c r="C130" i="26"/>
  <c r="E130" i="26" s="1"/>
  <c r="C129" i="26"/>
  <c r="E129" i="26" s="1"/>
  <c r="C128" i="26"/>
  <c r="E128" i="26" s="1"/>
  <c r="C127" i="26"/>
  <c r="E127" i="26" s="1"/>
  <c r="C126" i="26"/>
  <c r="E126" i="26" s="1"/>
  <c r="C125" i="26"/>
  <c r="E125" i="26" s="1"/>
  <c r="C124" i="26"/>
  <c r="E124" i="26" s="1"/>
  <c r="C123" i="26"/>
  <c r="E123" i="26" s="1"/>
  <c r="C122" i="26"/>
  <c r="E122" i="26" s="1"/>
  <c r="C121" i="26"/>
  <c r="E121" i="26" s="1"/>
  <c r="C120" i="26"/>
  <c r="E120" i="26" s="1"/>
  <c r="C119" i="26"/>
  <c r="E119" i="26" s="1"/>
  <c r="C118" i="26"/>
  <c r="E118" i="26" s="1"/>
  <c r="C117" i="26"/>
  <c r="E117" i="26" s="1"/>
  <c r="C116" i="26"/>
  <c r="E116" i="26" s="1"/>
  <c r="C115" i="26"/>
  <c r="E115" i="26" s="1"/>
  <c r="C114" i="26"/>
  <c r="E114" i="26" s="1"/>
  <c r="C113" i="26"/>
  <c r="E113" i="26" s="1"/>
  <c r="C112" i="26"/>
  <c r="E112" i="26" s="1"/>
  <c r="C111" i="26"/>
  <c r="E111" i="26" s="1"/>
  <c r="C110" i="26"/>
  <c r="E110" i="26" s="1"/>
  <c r="C109" i="26"/>
  <c r="E109" i="26" s="1"/>
  <c r="C108" i="26"/>
  <c r="E108" i="26" s="1"/>
  <c r="C107" i="26"/>
  <c r="E107" i="26" s="1"/>
  <c r="C106" i="26"/>
  <c r="E106" i="26" s="1"/>
  <c r="C105" i="26"/>
  <c r="E105" i="26" s="1"/>
  <c r="C104" i="26"/>
  <c r="E104" i="26" s="1"/>
  <c r="C103" i="26"/>
  <c r="E103" i="26" s="1"/>
  <c r="C102" i="26"/>
  <c r="E102" i="26" s="1"/>
  <c r="C101" i="26"/>
  <c r="E101" i="26" s="1"/>
  <c r="C100" i="26"/>
  <c r="E100" i="26" s="1"/>
  <c r="C99" i="26"/>
  <c r="E99" i="26" s="1"/>
  <c r="C98" i="26"/>
  <c r="E98" i="26" s="1"/>
  <c r="C97" i="26"/>
  <c r="E97" i="26" s="1"/>
  <c r="C96" i="26"/>
  <c r="E96" i="26" s="1"/>
  <c r="C95" i="26"/>
  <c r="E95" i="26" s="1"/>
  <c r="C94" i="26"/>
  <c r="E94" i="26" s="1"/>
  <c r="C93" i="26"/>
  <c r="E93" i="26" s="1"/>
  <c r="C92" i="26"/>
  <c r="E92" i="26" s="1"/>
  <c r="C91" i="26"/>
  <c r="E91" i="26" s="1"/>
  <c r="C90" i="26"/>
  <c r="E90" i="26" s="1"/>
  <c r="C89" i="26"/>
  <c r="E89" i="26" s="1"/>
  <c r="C88" i="26"/>
  <c r="E88" i="26" s="1"/>
  <c r="C87" i="26"/>
  <c r="E87" i="26" s="1"/>
  <c r="C86" i="26"/>
  <c r="E86" i="26" s="1"/>
  <c r="C85" i="26"/>
  <c r="E85" i="26" s="1"/>
  <c r="C84" i="26"/>
  <c r="E84" i="26" s="1"/>
  <c r="C83" i="26"/>
  <c r="E83" i="26" s="1"/>
  <c r="C82" i="26"/>
  <c r="E82" i="26" s="1"/>
  <c r="C81" i="26"/>
  <c r="E81" i="26" s="1"/>
  <c r="C80" i="26"/>
  <c r="E80" i="26" s="1"/>
  <c r="C79" i="26"/>
  <c r="E79" i="26" s="1"/>
  <c r="C78" i="26"/>
  <c r="E78" i="26" s="1"/>
  <c r="C77" i="26"/>
  <c r="E77" i="26" s="1"/>
  <c r="C76" i="26"/>
  <c r="E76" i="26" s="1"/>
  <c r="C75" i="26"/>
  <c r="E75" i="26" s="1"/>
  <c r="C74" i="26"/>
  <c r="E74" i="26" s="1"/>
  <c r="C73" i="26"/>
  <c r="E73" i="26" s="1"/>
  <c r="C72" i="26"/>
  <c r="E72" i="26" s="1"/>
  <c r="C71" i="26"/>
  <c r="E71" i="26" s="1"/>
  <c r="C70" i="26"/>
  <c r="E70" i="26" s="1"/>
  <c r="C69" i="26"/>
  <c r="E69" i="26" s="1"/>
  <c r="C68" i="26"/>
  <c r="E68" i="26" s="1"/>
  <c r="C67" i="26"/>
  <c r="E67" i="26" s="1"/>
  <c r="C66" i="26"/>
  <c r="E66" i="26" s="1"/>
  <c r="C65" i="26"/>
  <c r="E65" i="26" s="1"/>
  <c r="C64" i="26"/>
  <c r="E64" i="26" s="1"/>
  <c r="C63" i="26"/>
  <c r="E63" i="26" s="1"/>
  <c r="C62" i="26"/>
  <c r="E62" i="26" s="1"/>
  <c r="C61" i="26"/>
  <c r="E61" i="26" s="1"/>
  <c r="C60" i="26"/>
  <c r="E60" i="26" s="1"/>
  <c r="C59" i="26"/>
  <c r="E59" i="26" s="1"/>
  <c r="C58" i="26"/>
  <c r="E58" i="26" s="1"/>
  <c r="C57" i="26"/>
  <c r="E57" i="26" s="1"/>
  <c r="C56" i="26"/>
  <c r="E56" i="26" s="1"/>
  <c r="C55" i="26"/>
  <c r="E55" i="26" s="1"/>
  <c r="C54" i="26"/>
  <c r="E54" i="26" s="1"/>
  <c r="C53" i="26"/>
  <c r="E53" i="26" s="1"/>
  <c r="C52" i="26"/>
  <c r="E52" i="26" s="1"/>
  <c r="C51" i="26"/>
  <c r="E51" i="26" s="1"/>
  <c r="C50" i="26"/>
  <c r="E50" i="26" s="1"/>
  <c r="C49" i="26"/>
  <c r="E49" i="26" s="1"/>
  <c r="C48" i="26"/>
  <c r="E48" i="26" s="1"/>
  <c r="C47" i="26"/>
  <c r="E47" i="26" s="1"/>
  <c r="C46" i="26"/>
  <c r="E46" i="26" s="1"/>
  <c r="C45" i="26"/>
  <c r="E45" i="26" s="1"/>
  <c r="C44" i="26"/>
  <c r="E44" i="26" s="1"/>
  <c r="C43" i="26"/>
  <c r="E43" i="26" s="1"/>
  <c r="C42" i="26"/>
  <c r="E42" i="26" s="1"/>
  <c r="C41" i="26"/>
  <c r="E41" i="26" s="1"/>
  <c r="C40" i="26"/>
  <c r="E40" i="26" s="1"/>
  <c r="C39" i="26"/>
  <c r="E39" i="26" s="1"/>
  <c r="C38" i="26"/>
  <c r="E38" i="26" s="1"/>
  <c r="C37" i="26"/>
  <c r="E37" i="26" s="1"/>
  <c r="C36" i="26"/>
  <c r="E36" i="26" s="1"/>
  <c r="C35" i="26"/>
  <c r="E35" i="26" s="1"/>
  <c r="C34" i="26"/>
  <c r="E34" i="26" s="1"/>
  <c r="C33" i="26"/>
  <c r="E33" i="26" s="1"/>
  <c r="C32" i="26"/>
  <c r="E32" i="26" s="1"/>
  <c r="C31" i="26"/>
  <c r="E31" i="26" s="1"/>
  <c r="C30" i="26"/>
  <c r="E30" i="26" s="1"/>
  <c r="C29" i="26"/>
  <c r="E29" i="26" s="1"/>
  <c r="C28" i="26"/>
  <c r="E28" i="26" s="1"/>
  <c r="C27" i="26"/>
  <c r="E27" i="26" s="1"/>
  <c r="C26" i="26"/>
  <c r="E26" i="26" s="1"/>
  <c r="C25" i="26"/>
  <c r="E25" i="26" s="1"/>
  <c r="C24" i="26"/>
  <c r="E24" i="26" s="1"/>
  <c r="C23" i="26"/>
  <c r="E23" i="26" s="1"/>
  <c r="C22" i="26"/>
  <c r="E22" i="26" s="1"/>
  <c r="C21" i="26"/>
  <c r="E21" i="26" s="1"/>
  <c r="C20" i="26"/>
  <c r="E20" i="26" s="1"/>
  <c r="C19" i="26"/>
  <c r="E19" i="26" s="1"/>
  <c r="C18" i="26"/>
  <c r="E18" i="26" s="1"/>
  <c r="C17" i="26"/>
  <c r="E17" i="26" s="1"/>
  <c r="C16" i="26"/>
  <c r="E16" i="26" s="1"/>
  <c r="C15" i="26"/>
  <c r="E15" i="26" s="1"/>
  <c r="C14" i="26"/>
  <c r="E14" i="26" s="1"/>
  <c r="C13" i="26"/>
  <c r="E13" i="26" s="1"/>
  <c r="C12" i="26"/>
  <c r="E12" i="26" s="1"/>
  <c r="D333" i="25"/>
  <c r="D332" i="25"/>
  <c r="D328" i="25"/>
  <c r="F328" i="25" s="1"/>
  <c r="D327" i="25"/>
  <c r="F327" i="25" s="1"/>
  <c r="D326" i="25"/>
  <c r="F326" i="25" s="1"/>
  <c r="D325" i="25"/>
  <c r="F325" i="25" s="1"/>
  <c r="D323" i="25"/>
  <c r="F323" i="25" s="1"/>
  <c r="D322" i="25"/>
  <c r="F322" i="25" s="1"/>
  <c r="D321" i="25"/>
  <c r="F321" i="25" s="1"/>
  <c r="D320" i="25"/>
  <c r="F320" i="25" s="1"/>
  <c r="D319" i="25"/>
  <c r="F319" i="25" s="1"/>
  <c r="D318" i="25"/>
  <c r="F318" i="25" s="1"/>
  <c r="D317" i="25"/>
  <c r="F317" i="25" s="1"/>
  <c r="D316" i="25"/>
  <c r="F316" i="25" s="1"/>
  <c r="D315" i="25"/>
  <c r="F315" i="25" s="1"/>
  <c r="D314" i="25"/>
  <c r="F314" i="25" s="1"/>
  <c r="D313" i="25"/>
  <c r="F313" i="25" s="1"/>
  <c r="D312" i="25"/>
  <c r="F312" i="25" s="1"/>
  <c r="D12" i="25"/>
  <c r="F12" i="25" s="1"/>
  <c r="C139" i="23"/>
  <c r="C138" i="23"/>
  <c r="C86" i="23"/>
  <c r="E86" i="23" s="1"/>
  <c r="C85" i="23"/>
  <c r="E85" i="23" s="1"/>
  <c r="C84" i="23"/>
  <c r="E84" i="23" s="1"/>
  <c r="C83" i="23"/>
  <c r="E83" i="23" s="1"/>
  <c r="C82" i="23"/>
  <c r="E82" i="23" s="1"/>
  <c r="C81" i="23"/>
  <c r="E81" i="23" s="1"/>
  <c r="C80" i="23"/>
  <c r="E80" i="23" s="1"/>
  <c r="C79" i="23"/>
  <c r="E79" i="23" s="1"/>
  <c r="C78" i="23"/>
  <c r="E78" i="23" s="1"/>
  <c r="C77" i="23"/>
  <c r="E77" i="23" s="1"/>
  <c r="C76" i="23"/>
  <c r="E76" i="23" s="1"/>
  <c r="C75" i="23"/>
  <c r="E75" i="23" s="1"/>
  <c r="C74" i="23"/>
  <c r="E74" i="23" s="1"/>
  <c r="C73" i="23"/>
  <c r="E73" i="23" s="1"/>
  <c r="C72" i="23"/>
  <c r="E72" i="23" s="1"/>
  <c r="C71" i="23"/>
  <c r="E71" i="23" s="1"/>
  <c r="C70" i="23"/>
  <c r="E70" i="23" s="1"/>
  <c r="C69" i="23"/>
  <c r="E69" i="23" s="1"/>
  <c r="C68" i="23"/>
  <c r="E68" i="23" s="1"/>
  <c r="C67" i="23"/>
  <c r="E67" i="23" s="1"/>
  <c r="C66" i="23"/>
  <c r="E66" i="23" s="1"/>
  <c r="C65" i="23"/>
  <c r="E65" i="23" s="1"/>
  <c r="C64" i="23"/>
  <c r="E64" i="23" s="1"/>
  <c r="C63" i="23"/>
  <c r="E63" i="23" s="1"/>
  <c r="C62" i="23"/>
  <c r="E62" i="23" s="1"/>
  <c r="C61" i="23"/>
  <c r="E61" i="23" s="1"/>
  <c r="C60" i="23"/>
  <c r="E60" i="23" s="1"/>
  <c r="C59" i="23"/>
  <c r="E59" i="23" s="1"/>
  <c r="C58" i="23"/>
  <c r="E58" i="23" s="1"/>
  <c r="C57" i="23"/>
  <c r="E57" i="23" s="1"/>
  <c r="C56" i="23"/>
  <c r="E56" i="23" s="1"/>
  <c r="C55" i="23"/>
  <c r="E55" i="23" s="1"/>
  <c r="C54" i="23"/>
  <c r="E54" i="23" s="1"/>
  <c r="C53" i="23"/>
  <c r="E53" i="23" s="1"/>
  <c r="C52" i="23"/>
  <c r="E52" i="23" s="1"/>
  <c r="C51" i="23"/>
  <c r="E51" i="23" s="1"/>
  <c r="C50" i="23"/>
  <c r="E50" i="23" s="1"/>
  <c r="C49" i="23"/>
  <c r="E49" i="23" s="1"/>
  <c r="C48" i="23"/>
  <c r="E48" i="23" s="1"/>
  <c r="C47" i="23"/>
  <c r="E47" i="23" s="1"/>
  <c r="C46" i="23"/>
  <c r="E46" i="23" s="1"/>
  <c r="C45" i="23"/>
  <c r="E45" i="23" s="1"/>
  <c r="C44" i="23"/>
  <c r="E44" i="23" s="1"/>
  <c r="C43" i="23"/>
  <c r="E43" i="23" s="1"/>
  <c r="C42" i="23"/>
  <c r="E42" i="23" s="1"/>
  <c r="C41" i="23"/>
  <c r="E41" i="23" s="1"/>
  <c r="C40" i="23"/>
  <c r="E40" i="23" s="1"/>
  <c r="C39" i="23"/>
  <c r="E39" i="23" s="1"/>
  <c r="C38" i="23"/>
  <c r="E38" i="23" s="1"/>
  <c r="C37" i="23"/>
  <c r="E37" i="23" s="1"/>
  <c r="C36" i="23"/>
  <c r="E36" i="23" s="1"/>
  <c r="C35" i="23"/>
  <c r="E35" i="23" s="1"/>
  <c r="C34" i="23"/>
  <c r="E34" i="23" s="1"/>
  <c r="C33" i="23"/>
  <c r="E33" i="23" s="1"/>
  <c r="C32" i="23"/>
  <c r="E32" i="23" s="1"/>
  <c r="C31" i="23"/>
  <c r="E31" i="23" s="1"/>
  <c r="C30" i="23"/>
  <c r="E30" i="23" s="1"/>
  <c r="C29" i="23"/>
  <c r="E29" i="23" s="1"/>
  <c r="C28" i="23"/>
  <c r="E28" i="23" s="1"/>
  <c r="C27" i="23"/>
  <c r="E27" i="23" s="1"/>
  <c r="C26" i="23"/>
  <c r="E26" i="23" s="1"/>
  <c r="C25" i="23"/>
  <c r="E25" i="23" s="1"/>
  <c r="C24" i="23"/>
  <c r="E24" i="23" s="1"/>
  <c r="C23" i="23"/>
  <c r="E23" i="23" s="1"/>
  <c r="C22" i="23"/>
  <c r="E22" i="23" s="1"/>
  <c r="C21" i="23"/>
  <c r="E21" i="23" s="1"/>
  <c r="C20" i="23"/>
  <c r="E20" i="23" s="1"/>
  <c r="C19" i="23"/>
  <c r="E19" i="23" s="1"/>
  <c r="C18" i="23"/>
  <c r="E18" i="23" s="1"/>
  <c r="C17" i="23"/>
  <c r="E17" i="23" s="1"/>
  <c r="C16" i="23"/>
  <c r="E16" i="23" s="1"/>
  <c r="C15" i="23"/>
  <c r="E15" i="23" s="1"/>
  <c r="C14" i="23"/>
  <c r="E14" i="23" s="1"/>
  <c r="C13" i="23"/>
  <c r="E13" i="23" s="1"/>
  <c r="C12" i="23"/>
  <c r="E12" i="23" s="1"/>
  <c r="C13" i="20"/>
  <c r="E13" i="20" s="1"/>
  <c r="C14" i="20"/>
  <c r="E14" i="20" s="1"/>
  <c r="C15" i="20"/>
  <c r="E15" i="20" s="1"/>
  <c r="C16" i="20"/>
  <c r="E16" i="20" s="1"/>
  <c r="C17" i="20"/>
  <c r="E17" i="20" s="1"/>
  <c r="C18" i="20"/>
  <c r="E18" i="20" s="1"/>
  <c r="C19" i="20"/>
  <c r="E19" i="20" s="1"/>
  <c r="C20" i="20"/>
  <c r="E20" i="20" s="1"/>
  <c r="C21" i="20"/>
  <c r="E21" i="20" s="1"/>
  <c r="C22" i="20"/>
  <c r="E22" i="20" s="1"/>
  <c r="C23" i="20"/>
  <c r="E23" i="20" s="1"/>
  <c r="C24" i="20"/>
  <c r="E24" i="20" s="1"/>
  <c r="C25" i="20"/>
  <c r="E25" i="20" s="1"/>
  <c r="C26" i="20"/>
  <c r="E26" i="20" s="1"/>
  <c r="C27" i="20"/>
  <c r="E27" i="20" s="1"/>
  <c r="C28" i="20"/>
  <c r="E28" i="20" s="1"/>
  <c r="C29" i="20"/>
  <c r="E29" i="20" s="1"/>
  <c r="C30" i="20"/>
  <c r="E30" i="20" s="1"/>
  <c r="C31" i="20"/>
  <c r="E31" i="20" s="1"/>
  <c r="C32" i="20"/>
  <c r="E32" i="20" s="1"/>
  <c r="C33" i="20"/>
  <c r="E33" i="20" s="1"/>
  <c r="C34" i="20"/>
  <c r="E34" i="20" s="1"/>
  <c r="C35" i="20"/>
  <c r="E35" i="20" s="1"/>
  <c r="C36" i="20"/>
  <c r="E36" i="20" s="1"/>
  <c r="C37" i="20"/>
  <c r="E37" i="20" s="1"/>
  <c r="C38" i="20"/>
  <c r="E38" i="20" s="1"/>
  <c r="C39" i="20"/>
  <c r="E39" i="20" s="1"/>
  <c r="C40" i="20"/>
  <c r="E40" i="20" s="1"/>
  <c r="C41" i="20"/>
  <c r="E41" i="20" s="1"/>
  <c r="C42" i="20"/>
  <c r="E42" i="20" s="1"/>
  <c r="C43" i="20"/>
  <c r="E43" i="20" s="1"/>
  <c r="C44" i="20"/>
  <c r="E44" i="20" s="1"/>
  <c r="C45" i="20"/>
  <c r="E45" i="20" s="1"/>
  <c r="C46" i="20"/>
  <c r="E46" i="20" s="1"/>
  <c r="C47" i="20"/>
  <c r="E47" i="20" s="1"/>
  <c r="C48" i="20"/>
  <c r="E48" i="20" s="1"/>
  <c r="C49" i="20"/>
  <c r="E49" i="20" s="1"/>
  <c r="C50" i="20"/>
  <c r="E50" i="20" s="1"/>
  <c r="C51" i="20"/>
  <c r="E51" i="20" s="1"/>
  <c r="C52" i="20"/>
  <c r="E52" i="20" s="1"/>
  <c r="C53" i="20"/>
  <c r="E53" i="20" s="1"/>
  <c r="C54" i="20"/>
  <c r="E54" i="20" s="1"/>
  <c r="C55" i="20"/>
  <c r="E55" i="20" s="1"/>
  <c r="C56" i="20"/>
  <c r="E56" i="20" s="1"/>
  <c r="C57" i="20"/>
  <c r="E57" i="20" s="1"/>
  <c r="C58" i="20"/>
  <c r="E58" i="20" s="1"/>
  <c r="C59" i="20"/>
  <c r="E59" i="20" s="1"/>
  <c r="C60" i="20"/>
  <c r="E60" i="20" s="1"/>
  <c r="C61" i="20"/>
  <c r="E61" i="20" s="1"/>
  <c r="C62" i="20"/>
  <c r="E62" i="20" s="1"/>
  <c r="C63" i="20"/>
  <c r="E63" i="20" s="1"/>
  <c r="C64" i="20"/>
  <c r="E64" i="20" s="1"/>
  <c r="C65" i="20"/>
  <c r="E65" i="20" s="1"/>
  <c r="C66" i="20"/>
  <c r="E66" i="20" s="1"/>
  <c r="C67" i="20"/>
  <c r="E67" i="20" s="1"/>
  <c r="C68" i="20"/>
  <c r="E68" i="20" s="1"/>
  <c r="C69" i="20"/>
  <c r="E69" i="20" s="1"/>
  <c r="C70" i="20"/>
  <c r="E70" i="20" s="1"/>
  <c r="C71" i="20"/>
  <c r="E71" i="20" s="1"/>
  <c r="C72" i="20"/>
  <c r="E72" i="20" s="1"/>
  <c r="C73" i="20"/>
  <c r="E73" i="20" s="1"/>
  <c r="C74" i="20"/>
  <c r="E74" i="20" s="1"/>
  <c r="C75" i="20"/>
  <c r="E75" i="20" s="1"/>
  <c r="C76" i="20"/>
  <c r="E76" i="20" s="1"/>
  <c r="C77" i="20"/>
  <c r="E77" i="20" s="1"/>
  <c r="C78" i="20"/>
  <c r="E78" i="20" s="1"/>
  <c r="C79" i="20"/>
  <c r="E79" i="20" s="1"/>
  <c r="C80" i="20"/>
  <c r="E80" i="20" s="1"/>
  <c r="C81" i="20"/>
  <c r="E81" i="20" s="1"/>
  <c r="C82" i="20"/>
  <c r="E82" i="20" s="1"/>
  <c r="C83" i="20"/>
  <c r="E83" i="20" s="1"/>
  <c r="C84" i="20"/>
  <c r="E84" i="20" s="1"/>
  <c r="C85" i="20"/>
  <c r="E85" i="20" s="1"/>
  <c r="C86" i="20"/>
  <c r="E86" i="20" s="1"/>
  <c r="C87" i="20"/>
  <c r="E87" i="20" s="1"/>
  <c r="C88" i="20"/>
  <c r="E88" i="20" s="1"/>
  <c r="C89" i="20"/>
  <c r="E89" i="20" s="1"/>
  <c r="C90" i="20"/>
  <c r="E90" i="20" s="1"/>
  <c r="C91" i="20"/>
  <c r="E91" i="20" s="1"/>
  <c r="C92" i="20"/>
  <c r="E92" i="20" s="1"/>
  <c r="C93" i="20"/>
  <c r="E93" i="20" s="1"/>
  <c r="C94" i="20"/>
  <c r="E94" i="20" s="1"/>
  <c r="C95" i="20"/>
  <c r="E95" i="20" s="1"/>
  <c r="C96" i="20"/>
  <c r="E96" i="20" s="1"/>
  <c r="C97" i="20"/>
  <c r="E97" i="20" s="1"/>
  <c r="C98" i="20"/>
  <c r="E98" i="20" s="1"/>
  <c r="C99" i="20"/>
  <c r="E99" i="20" s="1"/>
  <c r="C100" i="20"/>
  <c r="E100" i="20" s="1"/>
  <c r="C101" i="20"/>
  <c r="E101" i="20" s="1"/>
  <c r="C102" i="20"/>
  <c r="E102" i="20" s="1"/>
  <c r="C103" i="20"/>
  <c r="E103" i="20" s="1"/>
  <c r="C104" i="20"/>
  <c r="E104" i="20" s="1"/>
  <c r="C105" i="20"/>
  <c r="E105" i="20" s="1"/>
  <c r="C106" i="20"/>
  <c r="E106" i="20" s="1"/>
  <c r="C107" i="20"/>
  <c r="E107" i="20" s="1"/>
  <c r="C108" i="20"/>
  <c r="E108" i="20" s="1"/>
  <c r="C109" i="20"/>
  <c r="E109" i="20" s="1"/>
  <c r="C110" i="20"/>
  <c r="E110" i="20" s="1"/>
  <c r="C111" i="20"/>
  <c r="E111" i="20" s="1"/>
  <c r="C112" i="20"/>
  <c r="E112" i="20" s="1"/>
  <c r="C113" i="20"/>
  <c r="E113" i="20" s="1"/>
  <c r="C114" i="20"/>
  <c r="E114" i="20" s="1"/>
  <c r="C115" i="20"/>
  <c r="E115" i="20" s="1"/>
  <c r="C116" i="20"/>
  <c r="E116" i="20" s="1"/>
  <c r="C117" i="20"/>
  <c r="E117" i="20" s="1"/>
  <c r="C118" i="20"/>
  <c r="E118" i="20" s="1"/>
  <c r="C119" i="20"/>
  <c r="E119" i="20" s="1"/>
  <c r="C120" i="20"/>
  <c r="E120" i="20" s="1"/>
  <c r="C121" i="20"/>
  <c r="E121" i="20" s="1"/>
  <c r="C122" i="20"/>
  <c r="E122" i="20" s="1"/>
  <c r="C123" i="20"/>
  <c r="E123" i="20" s="1"/>
  <c r="C124" i="20"/>
  <c r="E124" i="20" s="1"/>
  <c r="C125" i="20"/>
  <c r="E125" i="20" s="1"/>
  <c r="C126" i="20"/>
  <c r="E126" i="20" s="1"/>
  <c r="C127" i="20"/>
  <c r="E127" i="20" s="1"/>
  <c r="C128" i="20"/>
  <c r="E128" i="20" s="1"/>
  <c r="C129" i="20"/>
  <c r="E129" i="20" s="1"/>
  <c r="C130" i="20"/>
  <c r="E130" i="20" s="1"/>
  <c r="C131" i="20"/>
  <c r="E131" i="20" s="1"/>
  <c r="C132" i="20"/>
  <c r="E132" i="20" s="1"/>
  <c r="C133" i="20"/>
  <c r="E133" i="20" s="1"/>
  <c r="C134" i="20"/>
  <c r="E134" i="20" s="1"/>
  <c r="C135" i="20"/>
  <c r="E135" i="20" s="1"/>
  <c r="C136" i="20"/>
  <c r="E136" i="20" s="1"/>
  <c r="C137" i="20"/>
  <c r="E137" i="20" s="1"/>
  <c r="C138" i="20"/>
  <c r="E138" i="20" s="1"/>
  <c r="C139" i="20"/>
  <c r="E139" i="20" s="1"/>
  <c r="C140" i="20"/>
  <c r="E140" i="20" s="1"/>
  <c r="C141" i="20"/>
  <c r="E141" i="20" s="1"/>
  <c r="C142" i="20"/>
  <c r="E142" i="20" s="1"/>
  <c r="C143" i="20"/>
  <c r="E143" i="20" s="1"/>
  <c r="C144" i="20"/>
  <c r="E144" i="20" s="1"/>
  <c r="C145" i="20"/>
  <c r="E145" i="20" s="1"/>
  <c r="C146" i="20"/>
  <c r="E146" i="20" s="1"/>
  <c r="C147" i="20"/>
  <c r="E147" i="20" s="1"/>
  <c r="C148" i="20"/>
  <c r="E148" i="20" s="1"/>
  <c r="C149" i="20"/>
  <c r="E149" i="20" s="1"/>
  <c r="C150" i="20"/>
  <c r="E150" i="20" s="1"/>
  <c r="C151" i="20"/>
  <c r="E151" i="20" s="1"/>
  <c r="C152" i="20"/>
  <c r="E152" i="20" s="1"/>
  <c r="C153" i="20"/>
  <c r="E153" i="20" s="1"/>
  <c r="C154" i="20"/>
  <c r="E154" i="20" s="1"/>
  <c r="C155" i="20"/>
  <c r="E155" i="20" s="1"/>
  <c r="C156" i="20"/>
  <c r="E156" i="20" s="1"/>
  <c r="C12" i="20"/>
  <c r="E12" i="20" s="1"/>
  <c r="F272" i="20" l="1"/>
  <c r="D334" i="25"/>
  <c r="G331" i="25"/>
  <c r="C162" i="26"/>
  <c r="F137" i="23"/>
  <c r="C140" i="23"/>
  <c r="F159" i="27"/>
  <c r="F159" i="26"/>
  <c r="C273" i="20"/>
  <c r="C274" i="20"/>
  <c r="C275" i="20" l="1"/>
  <c r="C281" i="19" l="1"/>
  <c r="E281" i="19" s="1"/>
  <c r="C210" i="19"/>
  <c r="E210" i="19" s="1"/>
  <c r="C201" i="19"/>
  <c r="C229" i="19"/>
  <c r="C202" i="19"/>
  <c r="C212" i="19"/>
  <c r="C230" i="19"/>
  <c r="C249" i="19"/>
  <c r="C279" i="19"/>
  <c r="C231" i="19"/>
  <c r="C232" i="19"/>
  <c r="C283" i="19"/>
  <c r="C217" i="19"/>
  <c r="C260" i="19"/>
  <c r="C280" i="19"/>
  <c r="C259" i="19"/>
  <c r="C188" i="19"/>
  <c r="C197" i="19"/>
  <c r="C198" i="19"/>
  <c r="C276" i="19"/>
  <c r="C277" i="19"/>
  <c r="C203" i="19"/>
  <c r="C223" i="19"/>
  <c r="C278" i="19"/>
  <c r="C222" i="19"/>
  <c r="C275" i="19"/>
  <c r="C256" i="19"/>
  <c r="C257" i="19"/>
  <c r="C237" i="19"/>
  <c r="C258" i="19"/>
  <c r="C250" i="19"/>
  <c r="C221" i="19"/>
  <c r="C219" i="19"/>
  <c r="C220" i="19"/>
  <c r="C218" i="19"/>
  <c r="C207" i="19"/>
  <c r="C224" i="19"/>
  <c r="C270" i="19"/>
  <c r="C282" i="19"/>
  <c r="E201" i="19" s="1"/>
  <c r="C216" i="19"/>
  <c r="C211" i="19"/>
  <c r="C253" i="19"/>
  <c r="C251" i="19"/>
  <c r="C252" i="19"/>
  <c r="C225" i="19"/>
  <c r="C262" i="19"/>
  <c r="C255" i="19"/>
  <c r="C254" i="19"/>
  <c r="C273" i="19"/>
  <c r="E211" i="19" s="1"/>
  <c r="C214" i="19"/>
  <c r="E212" i="19" s="1"/>
  <c r="C206" i="19"/>
  <c r="C200" i="19"/>
  <c r="C208" i="19"/>
  <c r="C215" i="19"/>
  <c r="C199" i="19"/>
  <c r="C209" i="19"/>
  <c r="C271" i="19"/>
  <c r="E219" i="19" s="1"/>
  <c r="C204" i="19"/>
  <c r="E220" i="19" s="1"/>
  <c r="C274" i="19"/>
  <c r="C267" i="19"/>
  <c r="C266" i="19"/>
  <c r="C268" i="19"/>
  <c r="C272" i="19"/>
  <c r="C264" i="19"/>
  <c r="C189" i="19"/>
  <c r="C263" i="19"/>
  <c r="C265" i="19"/>
  <c r="C190" i="19"/>
  <c r="C269" i="19"/>
  <c r="C213" i="19"/>
  <c r="C191" i="19"/>
  <c r="C192" i="19"/>
  <c r="C193" i="19"/>
  <c r="C226" i="19"/>
  <c r="E226" i="19" s="1"/>
  <c r="C205" i="19"/>
  <c r="C227" i="19"/>
  <c r="C228" i="19"/>
  <c r="C233" i="19"/>
  <c r="C194" i="19"/>
  <c r="C196" i="19"/>
  <c r="C236" i="19"/>
  <c r="C234" i="19"/>
  <c r="C235" i="19"/>
  <c r="C195" i="19"/>
  <c r="C162" i="19"/>
  <c r="E162" i="19" s="1"/>
  <c r="C284" i="19"/>
  <c r="C238" i="19"/>
  <c r="C239" i="19"/>
  <c r="C285" i="19"/>
  <c r="C176" i="19"/>
  <c r="C178" i="19"/>
  <c r="C175" i="19"/>
  <c r="C177" i="19"/>
  <c r="C179" i="19"/>
  <c r="C295" i="19"/>
  <c r="C296" i="19"/>
  <c r="C286" i="19"/>
  <c r="C290" i="19"/>
  <c r="E260" i="19" s="1"/>
  <c r="C289" i="19"/>
  <c r="C287" i="19"/>
  <c r="C291" i="19"/>
  <c r="C297" i="19"/>
  <c r="C293" i="19"/>
  <c r="C288" i="19"/>
  <c r="C292" i="19"/>
  <c r="C294" i="19"/>
  <c r="E268" i="19" s="1"/>
  <c r="C247" i="19"/>
  <c r="C244" i="19"/>
  <c r="C248" i="19"/>
  <c r="C245" i="19"/>
  <c r="C163" i="19"/>
  <c r="C164" i="19"/>
  <c r="C165" i="19"/>
  <c r="C166" i="19"/>
  <c r="C169" i="19"/>
  <c r="C246" i="19"/>
  <c r="C167" i="19"/>
  <c r="C170" i="19"/>
  <c r="C172" i="19"/>
  <c r="C168" i="19"/>
  <c r="C173" i="19"/>
  <c r="C171" i="19"/>
  <c r="E284" i="19" s="1"/>
  <c r="C174" i="19"/>
  <c r="C241" i="19"/>
  <c r="C242" i="19"/>
  <c r="C240" i="19"/>
  <c r="C185" i="19"/>
  <c r="E289" i="19" s="1"/>
  <c r="C187" i="19"/>
  <c r="C186" i="19"/>
  <c r="C184" i="19"/>
  <c r="C180" i="19"/>
  <c r="C181" i="19"/>
  <c r="C182" i="19"/>
  <c r="C183" i="19"/>
  <c r="C243" i="19"/>
  <c r="C261" i="19"/>
  <c r="C13" i="19"/>
  <c r="E13" i="19" s="1"/>
  <c r="C14" i="19"/>
  <c r="E14" i="19" s="1"/>
  <c r="C15" i="19"/>
  <c r="E15" i="19" s="1"/>
  <c r="C16" i="19"/>
  <c r="E16" i="19" s="1"/>
  <c r="C17" i="19"/>
  <c r="E17" i="19" s="1"/>
  <c r="C18" i="19"/>
  <c r="E18" i="19" s="1"/>
  <c r="C19" i="19"/>
  <c r="E19" i="19" s="1"/>
  <c r="C20" i="19"/>
  <c r="E20" i="19" s="1"/>
  <c r="C21" i="19"/>
  <c r="E21" i="19" s="1"/>
  <c r="C22" i="19"/>
  <c r="E22" i="19" s="1"/>
  <c r="C23" i="19"/>
  <c r="E23" i="19" s="1"/>
  <c r="C24" i="19"/>
  <c r="E24" i="19" s="1"/>
  <c r="C25" i="19"/>
  <c r="E25" i="19" s="1"/>
  <c r="C26" i="19"/>
  <c r="E26" i="19" s="1"/>
  <c r="C27" i="19"/>
  <c r="E27" i="19" s="1"/>
  <c r="C28" i="19"/>
  <c r="E28" i="19" s="1"/>
  <c r="C29" i="19"/>
  <c r="E29" i="19" s="1"/>
  <c r="C30" i="19"/>
  <c r="E30" i="19" s="1"/>
  <c r="C31" i="19"/>
  <c r="E31" i="19" s="1"/>
  <c r="C32" i="19"/>
  <c r="E32" i="19" s="1"/>
  <c r="C33" i="19"/>
  <c r="E33" i="19" s="1"/>
  <c r="C34" i="19"/>
  <c r="E34" i="19" s="1"/>
  <c r="C35" i="19"/>
  <c r="E35" i="19" s="1"/>
  <c r="C36" i="19"/>
  <c r="E36" i="19" s="1"/>
  <c r="C37" i="19"/>
  <c r="E37" i="19" s="1"/>
  <c r="C38" i="19"/>
  <c r="E38" i="19" s="1"/>
  <c r="C39" i="19"/>
  <c r="E39" i="19" s="1"/>
  <c r="C40" i="19"/>
  <c r="E40" i="19" s="1"/>
  <c r="C41" i="19"/>
  <c r="E41" i="19" s="1"/>
  <c r="C42" i="19"/>
  <c r="E42" i="19" s="1"/>
  <c r="C43" i="19"/>
  <c r="E43" i="19" s="1"/>
  <c r="C44" i="19"/>
  <c r="E44" i="19" s="1"/>
  <c r="C45" i="19"/>
  <c r="E45" i="19" s="1"/>
  <c r="C46" i="19"/>
  <c r="E46" i="19" s="1"/>
  <c r="C47" i="19"/>
  <c r="E47" i="19" s="1"/>
  <c r="C48" i="19"/>
  <c r="E48" i="19" s="1"/>
  <c r="C49" i="19"/>
  <c r="E49" i="19" s="1"/>
  <c r="C50" i="19"/>
  <c r="E50" i="19" s="1"/>
  <c r="C51" i="19"/>
  <c r="E51" i="19" s="1"/>
  <c r="C52" i="19"/>
  <c r="E52" i="19" s="1"/>
  <c r="C53" i="19"/>
  <c r="E53" i="19" s="1"/>
  <c r="C54" i="19"/>
  <c r="E54" i="19" s="1"/>
  <c r="C55" i="19"/>
  <c r="E55" i="19" s="1"/>
  <c r="C56" i="19"/>
  <c r="E56" i="19" s="1"/>
  <c r="C57" i="19"/>
  <c r="E57" i="19" s="1"/>
  <c r="C58" i="19"/>
  <c r="E58" i="19" s="1"/>
  <c r="C59" i="19"/>
  <c r="E59" i="19" s="1"/>
  <c r="C60" i="19"/>
  <c r="E60" i="19" s="1"/>
  <c r="C61" i="19"/>
  <c r="E61" i="19" s="1"/>
  <c r="C62" i="19"/>
  <c r="E62" i="19" s="1"/>
  <c r="C63" i="19"/>
  <c r="E63" i="19" s="1"/>
  <c r="C64" i="19"/>
  <c r="E64" i="19" s="1"/>
  <c r="C65" i="19"/>
  <c r="E65" i="19" s="1"/>
  <c r="C66" i="19"/>
  <c r="E66" i="19" s="1"/>
  <c r="C67" i="19"/>
  <c r="E67" i="19" s="1"/>
  <c r="C68" i="19"/>
  <c r="E68" i="19" s="1"/>
  <c r="C69" i="19"/>
  <c r="E69" i="19" s="1"/>
  <c r="C70" i="19"/>
  <c r="E70" i="19" s="1"/>
  <c r="C71" i="19"/>
  <c r="E71" i="19" s="1"/>
  <c r="C72" i="19"/>
  <c r="E72" i="19" s="1"/>
  <c r="C73" i="19"/>
  <c r="E73" i="19" s="1"/>
  <c r="C74" i="19"/>
  <c r="E74" i="19" s="1"/>
  <c r="C75" i="19"/>
  <c r="E75" i="19" s="1"/>
  <c r="C76" i="19"/>
  <c r="E76" i="19" s="1"/>
  <c r="C77" i="19"/>
  <c r="E77" i="19" s="1"/>
  <c r="C78" i="19"/>
  <c r="E78" i="19" s="1"/>
  <c r="C79" i="19"/>
  <c r="E79" i="19" s="1"/>
  <c r="C80" i="19"/>
  <c r="E80" i="19" s="1"/>
  <c r="C81" i="19"/>
  <c r="E81" i="19" s="1"/>
  <c r="C82" i="19"/>
  <c r="E82" i="19" s="1"/>
  <c r="C83" i="19"/>
  <c r="E83" i="19" s="1"/>
  <c r="C84" i="19"/>
  <c r="E84" i="19" s="1"/>
  <c r="C85" i="19"/>
  <c r="E85" i="19" s="1"/>
  <c r="C86" i="19"/>
  <c r="E86" i="19" s="1"/>
  <c r="C87" i="19"/>
  <c r="E87" i="19" s="1"/>
  <c r="C88" i="19"/>
  <c r="E88" i="19" s="1"/>
  <c r="C89" i="19"/>
  <c r="E89" i="19" s="1"/>
  <c r="C90" i="19"/>
  <c r="E90" i="19" s="1"/>
  <c r="C91" i="19"/>
  <c r="E91" i="19" s="1"/>
  <c r="C92" i="19"/>
  <c r="E92" i="19" s="1"/>
  <c r="C93" i="19"/>
  <c r="E93" i="19" s="1"/>
  <c r="C94" i="19"/>
  <c r="E94" i="19" s="1"/>
  <c r="C95" i="19"/>
  <c r="E95" i="19" s="1"/>
  <c r="C96" i="19"/>
  <c r="E96" i="19" s="1"/>
  <c r="C97" i="19"/>
  <c r="E97" i="19" s="1"/>
  <c r="C98" i="19"/>
  <c r="E98" i="19" s="1"/>
  <c r="C99" i="19"/>
  <c r="E99" i="19" s="1"/>
  <c r="C100" i="19"/>
  <c r="E100" i="19" s="1"/>
  <c r="C101" i="19"/>
  <c r="E101" i="19" s="1"/>
  <c r="C103" i="19"/>
  <c r="E103" i="19" s="1"/>
  <c r="C104" i="19"/>
  <c r="E104" i="19" s="1"/>
  <c r="C105" i="19"/>
  <c r="E105" i="19" s="1"/>
  <c r="C106" i="19"/>
  <c r="E106" i="19" s="1"/>
  <c r="C107" i="19"/>
  <c r="E107" i="19" s="1"/>
  <c r="C108" i="19"/>
  <c r="E108" i="19" s="1"/>
  <c r="C109" i="19"/>
  <c r="E109" i="19" s="1"/>
  <c r="C110" i="19"/>
  <c r="E110" i="19" s="1"/>
  <c r="C111" i="19"/>
  <c r="E111" i="19" s="1"/>
  <c r="C112" i="19"/>
  <c r="E112" i="19" s="1"/>
  <c r="C113" i="19"/>
  <c r="E113" i="19" s="1"/>
  <c r="C114" i="19"/>
  <c r="E114" i="19" s="1"/>
  <c r="C115" i="19"/>
  <c r="E115" i="19" s="1"/>
  <c r="C116" i="19"/>
  <c r="E116" i="19" s="1"/>
  <c r="C117" i="19"/>
  <c r="E117" i="19" s="1"/>
  <c r="C118" i="19"/>
  <c r="E118" i="19" s="1"/>
  <c r="C119" i="19"/>
  <c r="E119" i="19" s="1"/>
  <c r="C120" i="19"/>
  <c r="E120" i="19" s="1"/>
  <c r="C121" i="19"/>
  <c r="E121" i="19" s="1"/>
  <c r="C122" i="19"/>
  <c r="E122" i="19" s="1"/>
  <c r="C123" i="19"/>
  <c r="E123" i="19" s="1"/>
  <c r="C124" i="19"/>
  <c r="E124" i="19" s="1"/>
  <c r="C125" i="19"/>
  <c r="E125" i="19" s="1"/>
  <c r="C126" i="19"/>
  <c r="E126" i="19" s="1"/>
  <c r="C127" i="19"/>
  <c r="E127" i="19" s="1"/>
  <c r="C128" i="19"/>
  <c r="E128" i="19" s="1"/>
  <c r="C129" i="19"/>
  <c r="E129" i="19" s="1"/>
  <c r="C130" i="19"/>
  <c r="E130" i="19" s="1"/>
  <c r="C131" i="19"/>
  <c r="E131" i="19" s="1"/>
  <c r="C132" i="19"/>
  <c r="E132" i="19" s="1"/>
  <c r="C133" i="19"/>
  <c r="E133" i="19" s="1"/>
  <c r="C134" i="19"/>
  <c r="E134" i="19" s="1"/>
  <c r="C135" i="19"/>
  <c r="E135" i="19" s="1"/>
  <c r="C136" i="19"/>
  <c r="E136" i="19" s="1"/>
  <c r="C137" i="19"/>
  <c r="E137" i="19" s="1"/>
  <c r="C138" i="19"/>
  <c r="E138" i="19" s="1"/>
  <c r="C139" i="19"/>
  <c r="E139" i="19" s="1"/>
  <c r="C140" i="19"/>
  <c r="E140" i="19" s="1"/>
  <c r="C141" i="19"/>
  <c r="E141" i="19" s="1"/>
  <c r="C142" i="19"/>
  <c r="E142" i="19" s="1"/>
  <c r="C143" i="19"/>
  <c r="E143" i="19" s="1"/>
  <c r="C144" i="19"/>
  <c r="E144" i="19" s="1"/>
  <c r="C145" i="19"/>
  <c r="E145" i="19" s="1"/>
  <c r="C146" i="19"/>
  <c r="E146" i="19" s="1"/>
  <c r="C147" i="19"/>
  <c r="E147" i="19" s="1"/>
  <c r="C148" i="19"/>
  <c r="E148" i="19" s="1"/>
  <c r="C149" i="19"/>
  <c r="E149" i="19" s="1"/>
  <c r="C150" i="19"/>
  <c r="E150" i="19" s="1"/>
  <c r="C151" i="19"/>
  <c r="E151" i="19" s="1"/>
  <c r="C152" i="19"/>
  <c r="E152" i="19" s="1"/>
  <c r="C153" i="19"/>
  <c r="E153" i="19" s="1"/>
  <c r="C154" i="19"/>
  <c r="E154" i="19" s="1"/>
  <c r="C155" i="19"/>
  <c r="E155" i="19" s="1"/>
  <c r="C156" i="19"/>
  <c r="E156" i="19" s="1"/>
  <c r="C157" i="19"/>
  <c r="E157" i="19" s="1"/>
  <c r="C158" i="19"/>
  <c r="E158" i="19" s="1"/>
  <c r="C159" i="19"/>
  <c r="E159" i="19" s="1"/>
  <c r="C160" i="19"/>
  <c r="E160" i="19" s="1"/>
  <c r="C12" i="19"/>
  <c r="E12" i="19" s="1"/>
  <c r="E292" i="19" l="1"/>
  <c r="E280" i="19"/>
  <c r="E256" i="19"/>
  <c r="E232" i="19"/>
  <c r="E250" i="19"/>
  <c r="E230" i="19"/>
  <c r="E217" i="19"/>
  <c r="E279" i="19"/>
  <c r="E271" i="19"/>
  <c r="E277" i="19"/>
  <c r="E237" i="19"/>
  <c r="E278" i="19"/>
  <c r="E254" i="19"/>
  <c r="E269" i="19"/>
  <c r="E291" i="19"/>
  <c r="E293" i="19"/>
  <c r="E272" i="19"/>
  <c r="E255" i="19"/>
  <c r="E251" i="19"/>
  <c r="E223" i="19"/>
  <c r="E295" i="19"/>
  <c r="E225" i="19"/>
  <c r="E296" i="19"/>
  <c r="E276" i="19"/>
  <c r="E264" i="19"/>
  <c r="E252" i="19"/>
  <c r="E216" i="19"/>
  <c r="E222" i="19"/>
  <c r="E218" i="19"/>
  <c r="E202" i="19"/>
  <c r="E198" i="19"/>
  <c r="E224" i="19"/>
  <c r="E249" i="19"/>
  <c r="E229" i="19"/>
  <c r="E221" i="19"/>
  <c r="E287" i="19"/>
  <c r="E283" i="19"/>
  <c r="E267" i="19"/>
  <c r="E259" i="19"/>
  <c r="E275" i="19"/>
  <c r="E263" i="19"/>
  <c r="E231" i="19"/>
  <c r="E215" i="19"/>
  <c r="E207" i="19"/>
  <c r="E203" i="19"/>
  <c r="E270" i="19"/>
  <c r="E262" i="19"/>
  <c r="E258" i="19"/>
  <c r="E234" i="19"/>
  <c r="E214" i="19"/>
  <c r="E297" i="19"/>
  <c r="E253" i="19"/>
  <c r="E245" i="19"/>
  <c r="E233" i="19"/>
  <c r="E213" i="19"/>
  <c r="E197" i="19"/>
  <c r="E286" i="19"/>
  <c r="E285" i="19"/>
  <c r="E294" i="19"/>
  <c r="E246" i="19"/>
  <c r="E238" i="19"/>
  <c r="E206" i="19"/>
  <c r="E190" i="19"/>
  <c r="E186" i="19"/>
  <c r="E182" i="19"/>
  <c r="E174" i="19"/>
  <c r="E170" i="19"/>
  <c r="E166" i="19"/>
  <c r="E282" i="19"/>
  <c r="E266" i="19"/>
  <c r="E261" i="19"/>
  <c r="E241" i="19"/>
  <c r="E209" i="19"/>
  <c r="E205" i="19"/>
  <c r="E193" i="19"/>
  <c r="E189" i="19"/>
  <c r="E185" i="19"/>
  <c r="E181" i="19"/>
  <c r="E177" i="19"/>
  <c r="E173" i="19"/>
  <c r="E169" i="19"/>
  <c r="E165" i="19"/>
  <c r="E265" i="19"/>
  <c r="E288" i="19"/>
  <c r="E248" i="19"/>
  <c r="E244" i="19"/>
  <c r="E240" i="19"/>
  <c r="E236" i="19"/>
  <c r="E228" i="19"/>
  <c r="E208" i="19"/>
  <c r="E204" i="19"/>
  <c r="E200" i="19"/>
  <c r="E196" i="19"/>
  <c r="E192" i="19"/>
  <c r="E188" i="19"/>
  <c r="E184" i="19"/>
  <c r="E180" i="19"/>
  <c r="E176" i="19"/>
  <c r="E172" i="19"/>
  <c r="E168" i="19"/>
  <c r="E164" i="19"/>
  <c r="E274" i="19"/>
  <c r="E257" i="19"/>
  <c r="E194" i="19"/>
  <c r="E247" i="19"/>
  <c r="E243" i="19"/>
  <c r="E239" i="19"/>
  <c r="E235" i="19"/>
  <c r="E227" i="19"/>
  <c r="E199" i="19"/>
  <c r="E195" i="19"/>
  <c r="E191" i="19"/>
  <c r="E187" i="19"/>
  <c r="E183" i="19"/>
  <c r="E179" i="19"/>
  <c r="E175" i="19"/>
  <c r="E171" i="19"/>
  <c r="E167" i="19"/>
  <c r="E163" i="19"/>
  <c r="E290" i="19"/>
  <c r="E273" i="19"/>
  <c r="E242" i="19"/>
  <c r="E178" i="19"/>
  <c r="F316" i="19" l="1"/>
  <c r="B4" i="29" s="1"/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<sst xmlns="http://schemas.openxmlformats.org/spreadsheetml/2006/main" count="2013" uniqueCount="1057">
  <si>
    <t>Charged to GAA</t>
  </si>
  <si>
    <t>CODE</t>
  </si>
  <si>
    <t>GENERAL DESCRIPTION</t>
  </si>
  <si>
    <t>QUANTITY/</t>
  </si>
  <si>
    <t>SIZE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</si>
  <si>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</si>
  <si>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</si>
  <si>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</si>
  <si>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</si>
  <si>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</si>
  <si>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</si>
  <si>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</si>
  <si>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</si>
  <si>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</si>
  <si>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</si>
  <si>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</si>
  <si>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</si>
  <si>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</si>
  <si>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</si>
  <si>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>+ 10% Provision for Inflation</t>
  </si>
  <si>
    <t xml:space="preserve">+ 10% Contingency  </t>
  </si>
  <si>
    <t xml:space="preserve">TOTAL ESTIMATED BUDGET:  </t>
  </si>
  <si>
    <t>Prepared By:                                                                                            Submitted By:</t>
  </si>
  <si>
    <t xml:space="preserve">                           </t>
  </si>
  <si>
    <r>
      <t xml:space="preserve">  </t>
    </r>
    <r>
      <rPr>
        <b/>
        <u/>
        <sz val="12"/>
        <color theme="1"/>
        <rFont val="Verdana"/>
        <family val="2"/>
      </rPr>
      <t>PROJECT PROCUREMENT MANAGEMENT PLAN (PPMP)</t>
    </r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</si>
  <si>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</si>
  <si>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</si>
  <si>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</si>
  <si>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</si>
  <si>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</si>
  <si>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</si>
  <si>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</si>
  <si>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</si>
  <si>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</si>
  <si>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</si>
  <si>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</si>
  <si>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</si>
  <si>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</si>
  <si>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</si>
  <si>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</si>
  <si>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</si>
  <si>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</si>
  <si>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</si>
  <si>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</si>
  <si>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</si>
  <si>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</si>
  <si>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</si>
  <si>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</si>
  <si>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</si>
  <si>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</si>
  <si>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</si>
  <si>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</si>
  <si>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</si>
  <si>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</si>
  <si>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</si>
  <si>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</si>
  <si>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</si>
  <si>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</si>
  <si>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</si>
  <si>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</si>
  <si>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</si>
  <si>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</si>
  <si>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</si>
  <si>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</si>
  <si>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</si>
  <si>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</si>
  <si>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</si>
  <si>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</si>
  <si>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</si>
  <si>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</si>
  <si>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</si>
  <si>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</si>
  <si>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</si>
  <si>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TOTAL BUDGET:</t>
  </si>
  <si>
    <r>
      <t>NOTE:</t>
    </r>
    <r>
      <rPr>
        <sz val="8"/>
        <color theme="1"/>
        <rFont val="Verdana"/>
        <family val="2"/>
      </rPr>
      <t xml:space="preserve">      Technical Specifications for each Item/Project being proposed shall be submitted as part of the PPMP</t>
    </r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</si>
  <si>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</si>
  <si>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</si>
  <si>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</si>
  <si>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</si>
  <si>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</si>
  <si>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</si>
  <si>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t>Projects, Programs and Activities (PAPs)</t>
  </si>
  <si>
    <t xml:space="preserve">                  PMO III</t>
  </si>
  <si>
    <t xml:space="preserve">                    Division Head</t>
  </si>
  <si>
    <r>
      <t>END-USER/UNIT</t>
    </r>
    <r>
      <rPr>
        <sz val="12"/>
        <color theme="1"/>
        <rFont val="Verdana"/>
        <family val="2"/>
      </rPr>
      <t xml:space="preserve">: </t>
    </r>
    <r>
      <rPr>
        <b/>
        <u/>
        <sz val="12"/>
        <color theme="1"/>
        <rFont val="Verdana"/>
        <family val="2"/>
      </rPr>
      <t>xxx Division</t>
    </r>
  </si>
  <si>
    <t xml:space="preserve">                End-user</t>
  </si>
  <si>
    <t>xxx</t>
  </si>
  <si>
    <t>(name)</t>
  </si>
  <si>
    <t>Head, (name of end-user unit)</t>
  </si>
  <si>
    <t>ACETATE</t>
  </si>
  <si>
    <t>AIR FRESHENER, aerosol, 280ml/150g min</t>
  </si>
  <si>
    <t>ALCOHOL, ethyl, 68%-70%, scented, 500ml (-5ml)</t>
  </si>
  <si>
    <t>BATTERY, dry cell, AA, 2 pieces per blister pack</t>
  </si>
  <si>
    <t>BATTERY, dry cell, AAA, 2 pieces per blister pack</t>
  </si>
  <si>
    <t>BATTERY, dry cell, D, 2 pieces per blister pack</t>
  </si>
  <si>
    <t>BINDING AND PUNCHING MACHINE</t>
  </si>
  <si>
    <t xml:space="preserve">BROOM, SOFT (TAMBO), weight: 200g min tiger grass </t>
  </si>
  <si>
    <t>BROOM, STICK (TINGTING)</t>
  </si>
  <si>
    <t>CALCULATOR, COMPACT, electronic, 12 digits cap, 1 unit in individual box</t>
  </si>
  <si>
    <t>CARBON FILM, A4 SIZE, 100 sheets per box</t>
  </si>
  <si>
    <t>CARBON FILM, PE, black, size 216mm x 330mm, 100 sheets per box</t>
  </si>
  <si>
    <t>CARTOLINA, ASSORTED COLORS, 20 pieces per pack</t>
  </si>
  <si>
    <t>CHAIR, MONOBLOC, BEIGE, with backrest, w/o armrest</t>
  </si>
  <si>
    <t>CHAIR, MONOBLOC, WHITE, with backrest, w/o armrest</t>
  </si>
  <si>
    <t>CHALK, WHITE ENAMEL, 100 pieces per box</t>
  </si>
  <si>
    <t>CLEANER, TOILET BOWL AND URINAL, , 900ml-1,000ml cap</t>
  </si>
  <si>
    <t>CLEANSER, SCOURING POWDER, 350g min./can</t>
  </si>
  <si>
    <t>CLEARBOOK, A4 SIZE</t>
  </si>
  <si>
    <t>CLEARBOOK, LEGAL</t>
  </si>
  <si>
    <t>CLIP, BACKFOLD, 19MM, 12 pieces per box</t>
  </si>
  <si>
    <t>CLIP, BACKFOLD, 25MM, 12 pieces per box</t>
  </si>
  <si>
    <t>CLIP, BACKFOLD, 32MM, 12 pieces per box</t>
  </si>
  <si>
    <t>CLIP, BACKFOLD, 50MM, 12 pieces per box</t>
  </si>
  <si>
    <t>CONTINUOUS FORM, 1 PLY, 280 x 241mm , 2,000 sheets per box</t>
  </si>
  <si>
    <t>CONTINUOUS FORM, 1 PLY, 280MM X 378MM, 2,000 sheets per box</t>
  </si>
  <si>
    <t>CONTINUOUS FORM, 2 PLY, 280 x 241mm, 1,000 sets per box</t>
  </si>
  <si>
    <t>CONTINUOUS FORM, 2 PLY, 280MM X 378MM, 1,000 sets per box</t>
  </si>
  <si>
    <t>CONTINUOUS FORM, 3 PLY, 280 x 241mm, 500 sets per box</t>
  </si>
  <si>
    <t>CONTINUOUS FORM, 3 PLY, 280MM X 378MM, 500 sets per box</t>
  </si>
  <si>
    <t>CORRECTION TAPE, 1 piece in individual plastic</t>
  </si>
  <si>
    <t>CUTTER BLADE, 10 pieces per tube</t>
  </si>
  <si>
    <t>CUTTER KNIFE</t>
  </si>
  <si>
    <t>DATA FILE BOX, made of chipboard, with closed ends</t>
  </si>
  <si>
    <t>DATA FOLDER, made of chipboard, taglia lock</t>
  </si>
  <si>
    <t>DATING AND STAMPING MACHINE</t>
  </si>
  <si>
    <t>DETERGENT BAR, 140 grams as packed (-2.5%)</t>
  </si>
  <si>
    <t>DETERGENT POWDER, all purpose, 1kg per plastic pouch</t>
  </si>
  <si>
    <t>DIGITAL VOICE RECORDER, memory: 4GB (expandable), 1 unit in individual box</t>
  </si>
  <si>
    <t>DISINFECTANT SPRAY, aerosol type, 400-550 grams</t>
  </si>
  <si>
    <t>DOCUMENT CAMERA</t>
  </si>
  <si>
    <t>DUST PAN, non-rigid plastic</t>
  </si>
  <si>
    <t>DVD REWRITABLE</t>
  </si>
  <si>
    <t>ELECTRIC FAN, INDUSTRIAL</t>
  </si>
  <si>
    <t>ELECTRIC FAN, ORBIT type, ceiling,  metal blade</t>
  </si>
  <si>
    <t>ELECTRIC FAN, STAND TYPE</t>
  </si>
  <si>
    <t>ELECTRIC FAN, WALL TYPE</t>
  </si>
  <si>
    <t>ENVELOPE, DOCUMENTARY, for A4 size document, 500 pieces per box</t>
  </si>
  <si>
    <t>ENVELOPE, DOCUMENTARY, for legal size document, 500 pieces per box</t>
  </si>
  <si>
    <t>ENVELOPE, EXPANDING, KRAFTBOARD,for legal size doc, 100 pieces per box</t>
  </si>
  <si>
    <t>ENVELOPE, EXPANDING, PLASTIC</t>
  </si>
  <si>
    <t>ENVELOPE, MAILING, 500 pieces per box</t>
  </si>
  <si>
    <t>ENVELOPE, MAILING, WITH WINDOW, 500 pieces per box</t>
  </si>
  <si>
    <t>ERASER, FELT, FOR BLACKBOARD OR WHITEBOARD</t>
  </si>
  <si>
    <t>ERASER, PLASTIC OR RUBBER</t>
  </si>
  <si>
    <t>EXTERNAL HARD DRIVE, 1TB, 2.5"HDD, USB 3.0, 1 unit in individual box</t>
  </si>
  <si>
    <t>FACSIMILE MACHINE</t>
  </si>
  <si>
    <t>FASTENER, METAL, 70mm between prongs, 50 sets per box</t>
  </si>
  <si>
    <t>FILE ORGANIZER, LEGAL</t>
  </si>
  <si>
    <t>FILE TAB DIVIDER, A4,  5 colors per set</t>
  </si>
  <si>
    <t>FILE TAB DIVIDER, LEGAL,  5 colors per set</t>
  </si>
  <si>
    <t>FIRE EXTINGUISHER, DRY CHEMICAL</t>
  </si>
  <si>
    <t>FIRE EXTINGUISHER, PURE HCFC</t>
  </si>
  <si>
    <t>FLASH DRIVE, 16 GB capacity,1 piece in individual blister pack</t>
  </si>
  <si>
    <t>FLOOR WAX, PASTE, RED</t>
  </si>
  <si>
    <t>FOLDER, FANCY, A4, 50 pieces per bundle</t>
  </si>
  <si>
    <t>FOLDER, FANCY, legal, 50 pieces per bundle</t>
  </si>
  <si>
    <t>FOLDER, L-TYPE, A4 SIZE, 50 pieces per pack</t>
  </si>
  <si>
    <t>FOLDER, L-TYPE, LEGAL SIZE, 50 pieces per pack</t>
  </si>
  <si>
    <t>FOLDER, PRESSBOARD, size: 240mm x 370mm (-5mm), 100 pieces per box</t>
  </si>
  <si>
    <t>FOLDER, TAGBOARD, for A4 size documents, 100 pieces per pack</t>
  </si>
  <si>
    <t>FOLDER, TAGBOARD, for legal size documents ,100 pieces per pack</t>
  </si>
  <si>
    <t>FURNITURE CLEANER, aerosol, 300ml min./can</t>
  </si>
  <si>
    <t>GLUE, all purpose, gross weight: 200 grams min</t>
  </si>
  <si>
    <t>HANDBOOK ON RA9184</t>
  </si>
  <si>
    <t>INDEX TAB, 5 sets per box</t>
  </si>
  <si>
    <t xml:space="preserve">INSECTICIDE, aerosol type, net content: 600ml min </t>
  </si>
  <si>
    <t>LIGHT BULB, Light Emitting Diode (LED), 7 Watts</t>
  </si>
  <si>
    <t>LINEAR TUBE, LED, 18 WATTS</t>
  </si>
  <si>
    <t>LOOSELEAF COVER, 50 sets per bundle</t>
  </si>
  <si>
    <t>MAGAZINE FILE BOX, LARGE</t>
  </si>
  <si>
    <t>MARKER, FLUORESCENT, 3 colors per set</t>
  </si>
  <si>
    <t>MARKER, PERMANENT, bullet type, black</t>
  </si>
  <si>
    <t>MARKER, PERMANENT, bullet type, blue</t>
  </si>
  <si>
    <t>MARKER, PERMANENT, bullet type, red</t>
  </si>
  <si>
    <t>MARKER, WHITEBOARD, black</t>
  </si>
  <si>
    <t>MARKER, WHITEBOARD, blue</t>
  </si>
  <si>
    <t>MARKER, WHITEBOARD, red</t>
  </si>
  <si>
    <t>MONOBLOC, TABLE, BEIGE</t>
  </si>
  <si>
    <t>MONOBLOC, TABLE, WHITE</t>
  </si>
  <si>
    <t>MOPBUCKET</t>
  </si>
  <si>
    <t>MOPHANDLE</t>
  </si>
  <si>
    <t>MOPHEAD, made of rayon, weight: 400 grams min</t>
  </si>
  <si>
    <t>MOUSE, OPTICAL, USB CONNECTION TYPE, 1 unit in individual box</t>
  </si>
  <si>
    <t>MULTIMEDIA PROJECTOR, 4000 min ANSI Lumens</t>
  </si>
  <si>
    <t>NOTEBOOK, STENOGRAPHER, spiral, 40 leaves</t>
  </si>
  <si>
    <t>NOTEPAD, STICK-ON, 2X3, 100 sheets per pad</t>
  </si>
  <si>
    <t>NOTEPAD, STICK-ON, 3X3, 100 sheets per pad</t>
  </si>
  <si>
    <t>NOTEPAD, STICK-ON, 3X4, 100 sheets per pad</t>
  </si>
  <si>
    <t>PAD PAPER, RULED</t>
  </si>
  <si>
    <t>PAPER CLIP, 33MM, 100 pieces per box or 52 grams (min.) (net of box)</t>
  </si>
  <si>
    <t>PAPER CLIP, 50MM, 100 pieces per box or 120 grams (min.) (net of box)</t>
  </si>
  <si>
    <t>PAPER SHREDDER</t>
  </si>
  <si>
    <t>PAPER TRIMMER CUTTING MACHINE</t>
  </si>
  <si>
    <t>PAPER, MULTICOPY, 80gsm, size: 210mm x 297mm (A4)</t>
  </si>
  <si>
    <t>PAPER, MULTICOPY, 80gsm, size: 216mm x 330mm (Legal)</t>
  </si>
  <si>
    <t>PAPER, MULTI-PURPOSE, 70 gsm., size: 210mm x 297mm (A4)</t>
  </si>
  <si>
    <t>PAPER, MULTI-PURPOSE, 70 gsm., size: 216mm x 330mm (Legal)</t>
  </si>
  <si>
    <t>PAPER, PARCHMENT, 100 sheets per box</t>
  </si>
  <si>
    <t>PAPER, THERMAL, 216MM X 30M</t>
  </si>
  <si>
    <t>PENCIL SHARPENER, 1 piece in individual plastic case</t>
  </si>
  <si>
    <t>PENCIL, LEAD WITH ERASER, 12 dozens per box</t>
  </si>
  <si>
    <t>PHILIPPINE NATIONAL FLAG</t>
  </si>
  <si>
    <t>PRINTER, IMPACT DOT MATRIX, 24 pins, 136 column</t>
  </si>
  <si>
    <t>PRINTER, IMPACT DOT MATRIX, 9 pins, 80 columns</t>
  </si>
  <si>
    <t>PRINTER, LASER, MONOCHROME</t>
  </si>
  <si>
    <t>PUNCHER, paper, heavy duty, with two hole guide, 1 piece in individual box</t>
  </si>
  <si>
    <t>RAGS, ALL COTTON, 32 pieces per kilo per bundle</t>
  </si>
  <si>
    <t>RECORD BOOK, 300 PAGES, size: 214mm x 278mm min</t>
  </si>
  <si>
    <t>RECORD BOOK, 500 PAGES, size: 214mm x 278mm min</t>
  </si>
  <si>
    <t>RING BINDER, PLASTIC, 32MM, 10 pieces per bundle</t>
  </si>
  <si>
    <t>RUBBER BAND, 70mm min lay flat length (#18)</t>
  </si>
  <si>
    <t>RULER, PLASTIC, 450MM, 1 piece in individual plastic</t>
  </si>
  <si>
    <t>SCISSORS, symmetrical, blade length: 65mm, 1 piece in individual plastic</t>
  </si>
  <si>
    <t>SCOURING PAD, 5 pieces per pack</t>
  </si>
  <si>
    <t>SIGN PEN, BLACK, liquid/gel ink, 0.5mm needle tip</t>
  </si>
  <si>
    <t>SIGN PEN, BLUE, liquid/gel ink, 0.5mm needle tip</t>
  </si>
  <si>
    <t>SIGN PEN, RED, liquid/gel ink, 0.5mm needle tip</t>
  </si>
  <si>
    <t>STAMP PAD INK, purple or violet, 50ml (min.)</t>
  </si>
  <si>
    <t>STAMP PAD, FELT, bed dimension: 60mm x 100mm</t>
  </si>
  <si>
    <t>STAPLE REMOVER, PLIER TYPE</t>
  </si>
  <si>
    <t>STAPLE WIRE, HEAVY DUTY, 23/13</t>
  </si>
  <si>
    <t>STAPLE WIRE, STANDARD</t>
  </si>
  <si>
    <t>STAPLER, BINDER TYPE</t>
  </si>
  <si>
    <t>STAPLER, STANDARD TYPE, load cap: 200 staples min, 1 piece in individual box</t>
  </si>
  <si>
    <t>TAPE DISPENSER, TABLE TOP</t>
  </si>
  <si>
    <t>TAPE, ELECTRICAL</t>
  </si>
  <si>
    <t>TAPE, MASKING, width: 24mm (±1mm)</t>
  </si>
  <si>
    <t>TAPE, MASKING, width: 48mm (±1mm)</t>
  </si>
  <si>
    <t>TAPE, PACKAGING, width: 48mm (±1mm)</t>
  </si>
  <si>
    <t>TAPE, TRANSPARENT, width: 24mm (±1mm)</t>
  </si>
  <si>
    <t>TAPE, TRANSPARENT, width: 48mm (±1mm)</t>
  </si>
  <si>
    <t>TOILET TISSUE PAPER 2-plys sheets, 150 pulls, 12 rolls in a pack</t>
  </si>
  <si>
    <t>TRASHBAG, plastic, gusseted type, transparent, 10 pcs per roll/pack</t>
  </si>
  <si>
    <t>TWINE, PLASTIC</t>
  </si>
  <si>
    <t>WASTEBASKET, NON RIGID PLASTIC</t>
  </si>
  <si>
    <t>WRAPPING PAPER, 50 sheets per pack</t>
  </si>
  <si>
    <t>MITHI DESKTOP COMPUTER, HP 280 G2 Microtower</t>
  </si>
  <si>
    <t>MITHI Laptop Computer</t>
  </si>
  <si>
    <t>Common Use Items</t>
  </si>
  <si>
    <t>Consumables</t>
  </si>
  <si>
    <t>TONER CART, HP CE285A (HP85A), Black</t>
  </si>
  <si>
    <t>TONER CART, HP Q2612A, Black</t>
  </si>
  <si>
    <t>INK CART, HP CC640WA, (HP60),  Black</t>
  </si>
  <si>
    <t>INK CART, HP C9351AA, (HP21), Black</t>
  </si>
  <si>
    <t>INK CART, HP CN692AA, (HP704), Black</t>
  </si>
  <si>
    <t>INK CART, HP C9352AA, (HP22), Tri-color</t>
  </si>
  <si>
    <t>INK CART, HP CC643WA, (HP60), Tri-color</t>
  </si>
  <si>
    <t>INK CART, HP CN693AA, (HP704), Tri-color</t>
  </si>
  <si>
    <t>TONER CART, HP CB435A, Black</t>
  </si>
  <si>
    <t>TONER CART, HP CE505A, Black</t>
  </si>
  <si>
    <t>INK CART, HP CZ107AA, (HP678), Black</t>
  </si>
  <si>
    <t>INK CART, HP CZ108AA, (HP678), Tricolor</t>
  </si>
  <si>
    <t>TONER CART, HP Q7553A, Black</t>
  </si>
  <si>
    <t>INK CART, HP CD887AA, (HP703), Black</t>
  </si>
  <si>
    <t>TONER CART, HP CE278A, Black</t>
  </si>
  <si>
    <t>TONER CART, HP CE505X, Black, high cap</t>
  </si>
  <si>
    <t>TONER CART, HP CE255A, Black</t>
  </si>
  <si>
    <t>INK CART, HP 51645A, (HP45), Black</t>
  </si>
  <si>
    <t>INK CART, HP C6578DA, (HP78), Tri-color</t>
  </si>
  <si>
    <t>INK CART, HP C8727AA, (HP27), Black</t>
  </si>
  <si>
    <t>TONER CART, HP CE411A, (HP305), Cyan</t>
  </si>
  <si>
    <t>TONER CART, HP CE412A, (HP305), Yellow</t>
  </si>
  <si>
    <t>INK CART, HP C9363WA, (HP97), Tri-color</t>
  </si>
  <si>
    <t>INK CART, HP CH561WA, (HP61), Black</t>
  </si>
  <si>
    <t>TONER CART, HP CE413A, (HP305), Magenta</t>
  </si>
  <si>
    <t>INK CART, HP CD975AA, (HP 920XL), Black</t>
  </si>
  <si>
    <t>TONER CART, HP CE410A, (HP305), Black</t>
  </si>
  <si>
    <t>TONER CART, HP CC531A, Cyan</t>
  </si>
  <si>
    <t>TONER CART, HP CC532A, Yellow</t>
  </si>
  <si>
    <t>INK CART, HP Q8893AA (C8728AA), (HP28), Colored</t>
  </si>
  <si>
    <t>TONER CART, HP CC533A, Magenta</t>
  </si>
  <si>
    <t>TONER CART, HP CB540A, Black</t>
  </si>
  <si>
    <t>INK CART, HP CD974AA, (HP 920XL), Yellow</t>
  </si>
  <si>
    <t>INK CART, HP CD972AA, (HP 920XL), Cyan</t>
  </si>
  <si>
    <t>INK CART, HP CD973AA, (HP 920XL), Magenta</t>
  </si>
  <si>
    <t>INK CART, HP CD888AA, (HP703), Tri-color</t>
  </si>
  <si>
    <t>INK CART, HP CB336WA, (HP74XL), Black</t>
  </si>
  <si>
    <t>INK CART, HP CH562WA, (HP61), Tricolor</t>
  </si>
  <si>
    <t>TONER CART, HP CE390A, Black</t>
  </si>
  <si>
    <t>TONER CART, HP Q5942A, Black</t>
  </si>
  <si>
    <t>INK CART, HP CC660AA, (HP702), Black</t>
  </si>
  <si>
    <t>INK CART, HP CC641WA, (HP60XL),  Black</t>
  </si>
  <si>
    <t>TONER CART, HP CB543A, Magenta</t>
  </si>
  <si>
    <t>TONER CART, HP CB541A, Cyan</t>
  </si>
  <si>
    <t>TONER CART, HP CB542A, Yellow</t>
  </si>
  <si>
    <t>INK CART, HP CN045AA, (HP950XL), Black</t>
  </si>
  <si>
    <t>TONER CART, HP CE310A, Black</t>
  </si>
  <si>
    <t>TONER CART, HP CC530A, Black</t>
  </si>
  <si>
    <t>TONER CART, HP CC364A, Black</t>
  </si>
  <si>
    <t>TONER CART, HP CE402A, Yellow</t>
  </si>
  <si>
    <t>INK CART, HP CC653AA, (HP901), Black</t>
  </si>
  <si>
    <t>INK CART, HP CB335WA, (HP74), Black</t>
  </si>
  <si>
    <t>INK CART, HP C8766WA, (HP95), Tri-color</t>
  </si>
  <si>
    <t>INK CART, HP CB337WA, (HP75), Tri-color</t>
  </si>
  <si>
    <t>INK CART, HP CC656AA, (HP901), Tri-color</t>
  </si>
  <si>
    <t>INK CART, HP C8765WA, (HP94), Black</t>
  </si>
  <si>
    <t>INK CART, HP CB338WA, (HP75XL), Tri-color</t>
  </si>
  <si>
    <t>TONER CART, HP CE400A, Black</t>
  </si>
  <si>
    <t>INK CART, HP C9364WA, (HP98), Black</t>
  </si>
  <si>
    <t>TONER CART, HP CE403A, Magenta</t>
  </si>
  <si>
    <t>TONER CART, HP CE321A, Cyan</t>
  </si>
  <si>
    <t>TONER CART, HP CE320A, Black</t>
  </si>
  <si>
    <t>TONER CART, HP CE322A, Yellow</t>
  </si>
  <si>
    <t>TONER CART, HP CE401A, Cyan</t>
  </si>
  <si>
    <t>TONER CART, HP CE312A, Yellow</t>
  </si>
  <si>
    <t>INK CART, HP C4906AA, (HP940XL), Black</t>
  </si>
  <si>
    <t>TONER CART, HP CE311A, Cyan</t>
  </si>
  <si>
    <t>TONER CART, HP CE313A, Magenta</t>
  </si>
  <si>
    <t>INK CART, HP C4907AA, (HP940XL), Cyan</t>
  </si>
  <si>
    <t>TONER CART, HP CE323A, Magenta</t>
  </si>
  <si>
    <t>INK CART, HP CC644WA, (HP60XL), Tri-color</t>
  </si>
  <si>
    <t>INK CART, HP C4908AA, (HP940XL), Magenta</t>
  </si>
  <si>
    <t>INK CART, HP C4909AA, (HP940XL), Yellow</t>
  </si>
  <si>
    <t>INK CART, HP C4936A, (HP18), Black</t>
  </si>
  <si>
    <t>INK CART, HP CN046AA, (HP951XL), Cyan</t>
  </si>
  <si>
    <t>INK CART, HP CB314A, (HP900), Black</t>
  </si>
  <si>
    <t>INK CART, HP CN047AA, (HP951XL), Magenta</t>
  </si>
  <si>
    <t>INK CART, HP CN048AA, (HP951XL). Yellow</t>
  </si>
  <si>
    <t>INK CART, HP CZ121A (HP685A), Black</t>
  </si>
  <si>
    <t>INK CART, HP C4937A, (HP18), Cyan</t>
  </si>
  <si>
    <t>INK CART, HP C4939A, (HP18), Yellow</t>
  </si>
  <si>
    <t>INK CART, HP CZ124A (HP685A), Yellow</t>
  </si>
  <si>
    <t>INK CART, HP CZ122A (HP685A), Cyan</t>
  </si>
  <si>
    <t>INK CART, HP CZ123A (HP685A), Magenta</t>
  </si>
  <si>
    <t>INK CART, HP C4938A, (HP18), Magenta</t>
  </si>
  <si>
    <t xml:space="preserve">HP Toner CF280XC </t>
  </si>
  <si>
    <t>TONER CART, LEXMARK E360H11P, Black</t>
  </si>
  <si>
    <t>INK CART, LEXMARK 10NO217 (#17), Black</t>
  </si>
  <si>
    <t>INK CART, LEXMARK 10NO227 (#27), Colored</t>
  </si>
  <si>
    <t>TONER CART, LEXMARK T650A11P, Black</t>
  </si>
  <si>
    <t>INK CART, CANON CL-811, Colored</t>
  </si>
  <si>
    <t>INK CART, CANON PG-810, Black</t>
  </si>
  <si>
    <t>INK CART, CANON CL-741, Col.</t>
  </si>
  <si>
    <t xml:space="preserve">INK CART, CANON PG-740, Black </t>
  </si>
  <si>
    <t xml:space="preserve">INK CART, CANON PGI-725, Black </t>
  </si>
  <si>
    <t>TONER CART, SAMSUNG MLT-D205E, Black</t>
  </si>
  <si>
    <t>TONER CART, SAMSUNG MLT-D205L, Black</t>
  </si>
  <si>
    <t>TONER CART, SAMSUNG ML-D2850B, Black</t>
  </si>
  <si>
    <t>TONER CART, SAMSUNG MLT-D105L, Black</t>
  </si>
  <si>
    <t>TONER CART, SAMSUNG MLT-D104S, Black</t>
  </si>
  <si>
    <t>TONER CART, SAMSUNG MLT-D101S, Black</t>
  </si>
  <si>
    <t>TONER CART, SAMSUNG MLT-D108S, Black</t>
  </si>
  <si>
    <t>TONER CART, SAMSUNG SCX-D6555A, Black</t>
  </si>
  <si>
    <t>TONER CART, SAMSUNG MLT-D203L, Black (NEW ITEM)</t>
  </si>
  <si>
    <t>TONER CART, SAMSUNG MLT-D103S, Black</t>
  </si>
  <si>
    <t>TONER CART, SAMSUNG MLT-D203E, Black (NEW ITEM)</t>
  </si>
  <si>
    <t>TONER CART, SAMSUNG MLT-D203U, black (NEW ITEM)</t>
  </si>
  <si>
    <t>TONER CART,  BROTHER TN-3320, Black</t>
  </si>
  <si>
    <t>TONER CART,  BROTHER TN-2025, Black</t>
  </si>
  <si>
    <t>TONER CART,  BROTHER TN-3350, Black, for HL5450DN (CU Printer)</t>
  </si>
  <si>
    <t>TONER CART,  BROTHER TN-2130, Black</t>
  </si>
  <si>
    <t>INK CART, BROTHER LC39BK, Black</t>
  </si>
  <si>
    <t>INK CART, BROTHER LC39C, Cyan</t>
  </si>
  <si>
    <t>INK CART, BROTHER LC39M, Magenta</t>
  </si>
  <si>
    <t>INK CART, BROTHER LC39Y, Yellow</t>
  </si>
  <si>
    <t>INK CART, BROTHER LC67HYBK, Black</t>
  </si>
  <si>
    <t>TONER CART,  BROTHER TN-2150, Black</t>
  </si>
  <si>
    <t>INK CART, BROTHER LC67B, Black</t>
  </si>
  <si>
    <t>INK CART, BROTHER LC67HYC, Cyan</t>
  </si>
  <si>
    <t>INK CART, BROTHER LC67HYY, Yellow</t>
  </si>
  <si>
    <t>INK CART, BROTHER LC67C, Cyan</t>
  </si>
  <si>
    <t xml:space="preserve">INK CART, BROTHER LC67M, Magenta </t>
  </si>
  <si>
    <t>INK CART, BROTHER LC67HYM, Magenta</t>
  </si>
  <si>
    <t xml:space="preserve">INK CART, BROTHER LC67Y, Yellow </t>
  </si>
  <si>
    <t>RIBBON CART, EPSON C13S015531 (S015086), Black</t>
  </si>
  <si>
    <t>RIBBON CART, EPSON C13S015584 (S015327), Black</t>
  </si>
  <si>
    <t>RIBBON CART, EPSON C13S015516 (#8750), Black</t>
  </si>
  <si>
    <t>INK CART, EPSON C13T664200 (T6642), Cyan</t>
  </si>
  <si>
    <t>INK CART, EPSON C13T664400 (T6644), Yellow</t>
  </si>
  <si>
    <t>INK CART, EPSON C13T664300 (T6643), Magenta</t>
  </si>
  <si>
    <t>INK CART, EPSON C13T664100 (T6641), Black</t>
  </si>
  <si>
    <t>INK CART, EPSON C13T105190(73N),Black</t>
  </si>
  <si>
    <t>INK CART, EPSON C13T105290(73N),Cyan</t>
  </si>
  <si>
    <t>INK CART, EPSON C13T105390(73N),Magenta</t>
  </si>
  <si>
    <t>INK CART, EPSON C13T105490(73N),Yellow</t>
  </si>
  <si>
    <t>RIBBON CART, EPSON C13S015632, Black, forLX-310</t>
  </si>
  <si>
    <t>Total Amount</t>
  </si>
  <si>
    <t>ESTIMATED BUDGET
As of July 24, 2017</t>
  </si>
  <si>
    <t>B. Others</t>
  </si>
  <si>
    <t>C. Drugs and</t>
  </si>
  <si>
    <t>A. AVAILABLE AT PROCUREMENT SERVICE STORES (DBM)</t>
  </si>
  <si>
    <t>Audio Cassette Tape, 90 mins. Recording</t>
  </si>
  <si>
    <t>Ballpen, black</t>
  </si>
  <si>
    <t>Ballpen, Blue</t>
  </si>
  <si>
    <t>Battery, 9 Volts</t>
  </si>
  <si>
    <t>Binder Clips No. 111,  1"(26mm width) Metal</t>
  </si>
  <si>
    <t>BINDER, 3-ring, D-type, A4, 64mm(2.5"), with insert clear-view pocket on front, back and spine for label</t>
  </si>
  <si>
    <t>BINDER, 3-ring, D-type, legal, 64MM(2.5"), with insert clear-view pocket on front, back and spine for label</t>
  </si>
  <si>
    <t>BINDING AND PUNCHING MACHINE, two(2) hand lever system, 34cm or 13" (24 holes) punching, width adjustable to any format, binds 425 sheets, or up to 2" thick, all metal construction</t>
  </si>
  <si>
    <t>CARTOLINA, white, 20 pieces per pack</t>
  </si>
  <si>
    <t xml:space="preserve">certificate holder, A4 </t>
  </si>
  <si>
    <t>CLEARBOOK, A4 size, 30 sheets</t>
  </si>
  <si>
    <t>CLEARBOOK, Legal size, 30 sheets</t>
  </si>
  <si>
    <t>CLIP, backfold, 19mm, 12 pieces per box</t>
  </si>
  <si>
    <t>CLIP, backfold, 25mm, 12 pieces per box</t>
  </si>
  <si>
    <t>CLIP, backfold, 32mm, 12 pieces per box</t>
  </si>
  <si>
    <t>CLIP, backfold, 50mm, 12 pieces per box</t>
  </si>
  <si>
    <t>CLIP, bulldog, 73mm (3"), 12pcs/box</t>
  </si>
  <si>
    <t>COLORED PARCHMENT PAPER, A4 size, 80 gsm,10sheets/pack</t>
  </si>
  <si>
    <t>COLUMNAR NOTEBOOK, 12 cols</t>
  </si>
  <si>
    <t>COLUMNAR PAD, 16 cols, 50 gsm min.</t>
  </si>
  <si>
    <t>COLUMNAR PAD, 18 cols, 50 gsm min.</t>
  </si>
  <si>
    <t>CORRECTION TAPE, 6 meters(min), 1 piece in individual plastic</t>
  </si>
  <si>
    <t>CUTTER BLADE, heavy duty cutter, 10 pieces per tube</t>
  </si>
  <si>
    <t>CUTTER, heavy duty, L-500</t>
  </si>
  <si>
    <t>Daily Time Record Form, 100/BUNDLE</t>
  </si>
  <si>
    <t>DATA FILE BOX, made with chipboard, with closed ends</t>
  </si>
  <si>
    <t>DATA FOLDER, made with chipboard, taglia lock</t>
  </si>
  <si>
    <t>DATA FOLDER, w/ finger ring, (3" x 9" x 15")</t>
  </si>
  <si>
    <t>DRAWING PEN, Water &amp; Fade Proof pigment ink # 0.5</t>
  </si>
  <si>
    <t>ENVELOPE, documentary 254mm x 381mm, 500pcs/box</t>
  </si>
  <si>
    <t>Envelope, expandable, plastic with handle</t>
  </si>
  <si>
    <t>FASTENER, for paper, metal, 50 sets per box</t>
  </si>
  <si>
    <t>FILE ORGANIZER, expanding, legal, plastic, assorted colors</t>
  </si>
  <si>
    <t>Folder, Arch, long, Sky Blue, top</t>
  </si>
  <si>
    <t>FOLDER, Fancy, A4, 50s/ bundle</t>
  </si>
  <si>
    <t>FOLDER, Fancy, Legal, 50 pieces per bundle</t>
  </si>
  <si>
    <t>FOLDER, L-type, A4, 50 pieces pack</t>
  </si>
  <si>
    <t>FOLDER, morocco/fancy, A4 size, 50s/pack</t>
  </si>
  <si>
    <t>FOLDER, Pressboard, plain A4 size, 100s/box</t>
  </si>
  <si>
    <t>Folder, White, Long</t>
  </si>
  <si>
    <t>Folder,expanding,Legal size, White, 100s/bx</t>
  </si>
  <si>
    <t>Glass Frame 8.5 x 11 for Certificates</t>
  </si>
  <si>
    <t>Glass Frame 8.5 x 14 for Certificates</t>
  </si>
  <si>
    <t>GLUE, all purpose, 300 grams min.</t>
  </si>
  <si>
    <t>ILLUSTRATION BOARD, (30"x40")</t>
  </si>
  <si>
    <t>INDEX CARD BOX, 3"x5"</t>
  </si>
  <si>
    <t>INDEX CARD, 3"x5", 500 pieces per pack</t>
  </si>
  <si>
    <t>INDEX CARD, 5"x8", 500 pieces per pack</t>
  </si>
  <si>
    <t>INDEX TAB, self-adhesive, 5 set/box, assorted colors</t>
  </si>
  <si>
    <t>Japanese Paper 200GSM 8 1/2 x 13 Board Ivory Color, 10/pack</t>
  </si>
  <si>
    <t>LOOSELEAF COVER, 50sets per bundle</t>
  </si>
  <si>
    <t>MAGAZINE FILE BOX, 125MM X 230MM X 450MM, BLACK</t>
  </si>
  <si>
    <t>Magazine filebox, 110 x 220 x 265 mm with open end</t>
  </si>
  <si>
    <t>MANILA PAPER, 10sheets per pack</t>
  </si>
  <si>
    <t>MAP PIN, round head, 100 pieces per case</t>
  </si>
  <si>
    <t>MARKER, fluorescent, 3 colors per set</t>
  </si>
  <si>
    <t>MARKER, permanent, bullet type, black</t>
  </si>
  <si>
    <t>MARKER, whiteboard, bullet type, blue</t>
  </si>
  <si>
    <t xml:space="preserve">Master Roll, GR75, S-539  (RISO CZ 180) </t>
  </si>
  <si>
    <t>Name Tag Holder (for table)</t>
  </si>
  <si>
    <t>NOTE PAD,  (2"x2"), 100pc/pad</t>
  </si>
  <si>
    <t>Notebook, refill 16 lvs 5pcs per pack</t>
  </si>
  <si>
    <t>Notebook, spiral 90 lvs</t>
  </si>
  <si>
    <t xml:space="preserve">OIL, for general purpose lubricant, 120 mL </t>
  </si>
  <si>
    <t>Oil, for General Purpose, 120ml</t>
  </si>
  <si>
    <t>PAD PAPER, Ruled</t>
  </si>
  <si>
    <t>Paper  Fastener, Plastic</t>
  </si>
  <si>
    <t>Paper CLIP, backfold, 25mm, 12s/box</t>
  </si>
  <si>
    <t>paper CLIP, backfold, 32mm, 12s/box</t>
  </si>
  <si>
    <t>paper CLIP, backfold, 50mm, 12s/box</t>
  </si>
  <si>
    <t>Paper CLIP, bulldog (3")</t>
  </si>
  <si>
    <t>PAPER CLIP, gem type, 32mm, 100 pieces per box</t>
  </si>
  <si>
    <t>PAPER CLIP, gem type, 48mm, 100 pieces per box</t>
  </si>
  <si>
    <t>Paper cutter, 50x40x8, WOODEN, Cutting capacity: approx. 12 sheets (70gsm paper)</t>
  </si>
  <si>
    <t>PAPER FASTENER, for paper, plastic, 50 sets/box</t>
  </si>
  <si>
    <t>PAPER SHREDDER, 0.06m/sec shred speed, cuts 6-8 sheets of 70gsm paper</t>
  </si>
  <si>
    <t>Paper Trimmer Steel Base 15'' x 18''</t>
  </si>
  <si>
    <t>Paper, premium colored (branded) 20's/pack</t>
  </si>
  <si>
    <t>PAPER, Thermal, 210mm x 30m</t>
  </si>
  <si>
    <t>PAPER, Thermal, 216mm x 30m</t>
  </si>
  <si>
    <t>PAPER,multicopy, 210mm x 297mm(A4), 80gsm</t>
  </si>
  <si>
    <t>PASTE, solid 200 gms</t>
  </si>
  <si>
    <t>PENCIL SHARPENER, 1 piece in indiviual plastic case</t>
  </si>
  <si>
    <t>Pencil, Mechanical, for 0.5mm lead</t>
  </si>
  <si>
    <t>PHILIPPINE NATIONAL FLAG, STANDARD SIZE</t>
  </si>
  <si>
    <t>photopaper 8.5 x 11, 10pcs/pack</t>
  </si>
  <si>
    <t>Plastic Envelope (Expandable) with Handle</t>
  </si>
  <si>
    <t>Radio/Cassette player</t>
  </si>
  <si>
    <t>RIBBON, for manual typewriter, in box,, with each spool individually wrapped in plastic</t>
  </si>
  <si>
    <t>Rice Cooker, 1.5L, 8 cups</t>
  </si>
  <si>
    <t>RING BINDER, Plastic 25mm, 10 pieces per bundle</t>
  </si>
  <si>
    <t>RING BINDER, Plastic 50mm, 10 pieces per bundle</t>
  </si>
  <si>
    <t xml:space="preserve">Risograph Ink,  GR 539A (RISO CZ 180)   </t>
  </si>
  <si>
    <t>RUBBER BAND, 1.0mm min thickness, min. 350grams/box or approx 220pcs</t>
  </si>
  <si>
    <t>RULER, plastic, 300 mm</t>
  </si>
  <si>
    <t>RULER, plastic, 450mm, 1 piece in individual plastic</t>
  </si>
  <si>
    <t>SCISSORS, (6")</t>
  </si>
  <si>
    <t>SCISSORS, (7")</t>
  </si>
  <si>
    <t>SIGN PEN, red</t>
  </si>
  <si>
    <t>STAMP PAD INK, violet, 50mL</t>
  </si>
  <si>
    <t>Stamp/Throw Dot, Self inking</t>
  </si>
  <si>
    <t>Staple remover, Deluxe Jaw Style Staple Remover, twin jaws</t>
  </si>
  <si>
    <t>STAPLE REMOVER, plier type</t>
  </si>
  <si>
    <t>STAPLE WIRE, Heavy duty, 23/13</t>
  </si>
  <si>
    <t>STAPLE WIRE, Heavy duty, 23/17</t>
  </si>
  <si>
    <t>STAPLER, binder type, heavy duty for high volume stapling, 25-135sheets of 70gsm bond paper stapling capacity, min 100 staples, with adjustable paper guide</t>
  </si>
  <si>
    <t>Stapler, Heavy Duty, Standard # 35, with staple remover</t>
  </si>
  <si>
    <t>TAPE DISPENSER,  handheld, for 48mm width packaging tape</t>
  </si>
  <si>
    <t>TAPE DISPENSER,  table top for 1"</t>
  </si>
  <si>
    <t>TAPE, for adding machine</t>
  </si>
  <si>
    <t>TAPE, masking, 48mm, 50 meters length</t>
  </si>
  <si>
    <t>TAPE, packaging, 48mm, 50 meters length</t>
  </si>
  <si>
    <t>TAPE, transparent, 48mm, 50 meters</t>
  </si>
  <si>
    <t>TONER CART, FUJI XEROX CWAA0762, Black</t>
  </si>
  <si>
    <t>Toner Cart, FUJI XEROX DOCUCENTER S2320</t>
  </si>
  <si>
    <t xml:space="preserve">Toner cart, Kyocera TK-1147 </t>
  </si>
  <si>
    <t>TONER CART, Kyocera TK-135</t>
  </si>
  <si>
    <t>Toner cart, Kyocera TK-4109</t>
  </si>
  <si>
    <t>Toner Cart, KYOCERA TK-479</t>
  </si>
  <si>
    <t>TONER CART, KYOCERA,TK-1114 464A181</t>
  </si>
  <si>
    <t>TWINE, plastic, one kilo per roll</t>
  </si>
  <si>
    <t>Utility Box, Flexibox, FB-600 87 liters, 68 cm x 48 cm x 40 cm</t>
  </si>
  <si>
    <t>Utility Box, Plastic Container, 2'x3'</t>
  </si>
  <si>
    <t>Water Dispenser, hot and cold</t>
  </si>
  <si>
    <t>B. Non DBM</t>
  </si>
  <si>
    <t>B. Drugs and Medicine</t>
  </si>
  <si>
    <t>B. HFEP Supplies and Equipments</t>
  </si>
  <si>
    <t>B. Dental Supplies and Instruments</t>
  </si>
  <si>
    <t>B. IT Supplies Non DBM</t>
  </si>
  <si>
    <t>IT supplies</t>
  </si>
  <si>
    <t>Automatic Voltage Stabilizer (AVS) 1kVa</t>
  </si>
  <si>
    <t>COMPACT DISK RECORDABLE, min. of 700MB, 1x - 52x minimum speed, 80 min recording time with case</t>
  </si>
  <si>
    <t>DIGITAL VOICE RECORDER, 4GB (expandable), 1 unit in individual box</t>
  </si>
  <si>
    <t>FLASH DRIVE, 16GB, USB 2.0,  plug and play</t>
  </si>
  <si>
    <t>Flash drive, 4GB capacity, USB card type flip open with IEC print, with RPRH logo, color ; purple</t>
  </si>
  <si>
    <t>FLASH DRIVE, 8GB, USB 2.0, plug and play</t>
  </si>
  <si>
    <t>HDD,1TB, EXTERNAL HARD DRIVE, , 2.5" HDD, USB 3.0, backward compatible with USB 2.0, 5400 rpm, with dual color LED light to indicate USB 3.0/USB 2.0 transmission, USB powered, System Requirements: USB 3.0: Windows XP/Vista/7/MacOSx 10.4 or above, with USB 3.0 cable and product guide</t>
  </si>
  <si>
    <t>INK cart,  HP 680 colored</t>
  </si>
  <si>
    <t xml:space="preserve">Ink Cart,  HP 687 Tri Color </t>
  </si>
  <si>
    <t>INK CART, BROTHER LC 535XL, CYAN</t>
  </si>
  <si>
    <t>INK CART, BROTHER LC 535XL, MAGENTA</t>
  </si>
  <si>
    <t>INK CART, BROTHER LC 535XL, YELLOW</t>
  </si>
  <si>
    <t>INK CART, BROTHER LC 539XL, BLACK</t>
  </si>
  <si>
    <t>Ink CART, Brother LC535XL-C</t>
  </si>
  <si>
    <t>Ink CART, Brother LC535XL-M</t>
  </si>
  <si>
    <t>Ink CART, Brother LC535XL-Y</t>
  </si>
  <si>
    <t>Ink CART, Brother LC539XL-BK</t>
  </si>
  <si>
    <t xml:space="preserve">INK CART, CANON PG-740, Black            </t>
  </si>
  <si>
    <t>INK CART, Canon Pixma 830, black</t>
  </si>
  <si>
    <t>INK CART, Canon Pixma 831, color</t>
  </si>
  <si>
    <t>INK CART, EPSON C13T038190 (T0 38), Black</t>
  </si>
  <si>
    <t>INK CART, EPSON C13T039090 (T0 39), Colored</t>
  </si>
  <si>
    <t>INK CART, EPSON C13T105190(73N)/(91N),Black</t>
  </si>
  <si>
    <t>INK CART, EPSON C13T105290(73N)/(91N),Cyan</t>
  </si>
  <si>
    <t>INK CART, EPSON C13T105390(73N)/(91N),Magenta</t>
  </si>
  <si>
    <t>INK CART, EPSON C13T105490(73N)/(91N),Yellow</t>
  </si>
  <si>
    <t>INK CART, EPSON C13T6664100 (T6641), Black</t>
  </si>
  <si>
    <t>INK cart, HP 680 black</t>
  </si>
  <si>
    <t xml:space="preserve">Ink Cart, HP 687 Black </t>
  </si>
  <si>
    <t>INK CART, HP 933XL, BLACK ORIGINAL INK CARTRIDGE (N054AA)</t>
  </si>
  <si>
    <t>INK CART, HP 933XL, CYAN ORIGINAL INK CARTRIDGE (N054AA)</t>
  </si>
  <si>
    <t>INK CART, HP 933XL, MAGENTA ORIGINAL INK CARTRIDGE (N054AA)</t>
  </si>
  <si>
    <t>INK CART, HP 933XL, YELLOW ORIGINAL INK CARTRIDGE (N054AA)</t>
  </si>
  <si>
    <t xml:space="preserve">INK CART, HP, CZ280B, Black  ,678   </t>
  </si>
  <si>
    <t>INK CART, HP, CZ280B, Tricolor ,678</t>
  </si>
  <si>
    <t>INK CART, HPDESKJET INK ADVANTAGE COLORED 680</t>
  </si>
  <si>
    <t>INK CART,HPDESKJET INK ADVANTAGE BLACK 680</t>
  </si>
  <si>
    <t>Ink Cartridge Canon CL-810 Black Ink Cartridge for Canon IP 2770</t>
  </si>
  <si>
    <t>INK cartridge Canon Pixma CL 98 (colored)</t>
  </si>
  <si>
    <t>INK CARTRIDGE, HP 678 black, for HP Deskjet ink advantage 2515</t>
  </si>
  <si>
    <t>INK CARTRIDGE, HP 678 colored, for HP Desk Jet Ink Advantage 2515</t>
  </si>
  <si>
    <t>ink refill 100ml, black</t>
  </si>
  <si>
    <t>ink refill 100ml, cyan</t>
  </si>
  <si>
    <t>ink refill 100ml, magenta</t>
  </si>
  <si>
    <t>ink refill 100ml, yellow</t>
  </si>
  <si>
    <t>Keyboard, USB Type</t>
  </si>
  <si>
    <t>Monitor, computer, 19inches, LED</t>
  </si>
  <si>
    <t>Mouse Pad</t>
  </si>
  <si>
    <t>MOUSE, optical, USB connection type</t>
  </si>
  <si>
    <t>Mouse, Wireless</t>
  </si>
  <si>
    <t>MULTIMEDIA PROJECTOR, 4000 ansi Lumens, 3600 hours lamp life, supports SVGA to SXGA, (compressed) resolution</t>
  </si>
  <si>
    <t>Pocket Wifi 4G/LTE</t>
  </si>
  <si>
    <t>Power bank, (20,000 mah) solar</t>
  </si>
  <si>
    <t>PRINTER, laser, 20ppm printing speed, 1200 x 1200 dpi, with power cord, interface cable, software drivers and complete documentation</t>
  </si>
  <si>
    <t>Toner Cart, Brother TN 3145 black</t>
  </si>
  <si>
    <t>Toner Cart, HP 83A</t>
  </si>
  <si>
    <t>TONER CART, HP, for Color Laser Jet Pro MFP M176n   YELLOW CF352A</t>
  </si>
  <si>
    <t>TONER CART, HP, for Color Laser Jet Pro MFP M176n  BLACK CF130A</t>
  </si>
  <si>
    <t>TONER CART, HP, for Color Laser Jet Pro MFP M176n  CYAN CF351A</t>
  </si>
  <si>
    <t>TONER CART, HP, for Color Laser Jet Pro MFP M176n  MAGENTA CF353A</t>
  </si>
  <si>
    <t>TONER CART, SAMSUNG MLT-D203E, Black</t>
  </si>
  <si>
    <t>TONER CART, SAMSUNG MLT-D203L, Black</t>
  </si>
  <si>
    <t xml:space="preserve">UPS UNINTERREUPTIBLE POWER SUPPLY, 800 kva </t>
  </si>
  <si>
    <t>Windows Clicker, Power Point Clicker w/ laser</t>
  </si>
  <si>
    <t>WIRELESS N-ROUTER, wireless speed: 300 Mbps, standard: IEEE 802.11g, IEE 802.3u, IEEE 802.3, interface: 4 x 10/100 ports, 1 x 10/100 WAN port, LED indicator: Power, WLAN, LAN(10/100), Internet Status, with patch cable and power adapter, warranty: one(1) year warranty, frequency band: 2.4 GHz, one(1) unit/box</t>
  </si>
  <si>
    <t>Others</t>
  </si>
  <si>
    <t>Board and Lodging</t>
  </si>
  <si>
    <t>Venue Rental</t>
  </si>
  <si>
    <t>UNIT</t>
  </si>
  <si>
    <t>Methyldopa 250mg</t>
  </si>
  <si>
    <t xml:space="preserve">Metoprolol 100mg (as tartrate) </t>
  </si>
  <si>
    <t xml:space="preserve">Metoprolol 50mg (as tartrate) </t>
  </si>
  <si>
    <t>Section: RESPIRATORY SYSTEM (Leukotriene Receptor Antagonist)</t>
  </si>
  <si>
    <t>Montelukast 5mg chewable tablet (as sodium salt)</t>
  </si>
  <si>
    <t>Montelukast 4mg chewable tablet (as sodium salt)</t>
  </si>
  <si>
    <t>Montelukast 10mg  (as sodium salt)</t>
  </si>
  <si>
    <t>Section: VITAMINS AND MINERALS</t>
  </si>
  <si>
    <t xml:space="preserve">Micronutrient Powder  Per 1 g sachet, contains:
Vit.A- 400  mcg RE, Vit.C-30mg, Vit. D- 5mcg, Vit.E- 5mg a-TE, Vit.B1- 0.5mg, Vit.B.2- 0.5mg, Vit.B6- 0.5 mg ,Vit. B12-0.9 mcg ,Folic Acid-150mcg,  Niacin- 6mg ,Iron-10mg ,                    Zinc 4.1 mg , Copper-0.56 mg, Iodine- 90 mcg,Selenium 17mcg                                              </t>
  </si>
  <si>
    <t xml:space="preserve">Multivitamins For infants: ( Birth - &lt; 12monthscontains:         
Vitamin A 375-400 mcg RE, Vitamin B1-0.2-0.4 mg, Vitamin B2- 0.3-0.4 mg, Vitamin B6-0.1 -0.3 mg,  Vit. C -30mg  
Vit. D-5mcg, Vit. E-3-4 mg ,Niacin-1.5-4 mg NE,  Folic Acid-65-80mcg DFE                               </t>
  </si>
  <si>
    <t xml:space="preserve">Multivitamins For males:(aged 1-9 years old)), Syrup, 5 ml contains:         
Vitamin A 400 mcg RE Vitamin B1-0.5-0.7, Vitamin B2- 0.5-0.7 mg ,Vitamin B6-0.5-1.0 mg  ,B12 -0.9- 1.8mg mcg, Vit. C -30-35mg,  
Vit. D-5 mcg, Vit. E--5-7 mg, Niacin-6-9 mg NE,  Folic Acid-160-300 mcg DFE                               </t>
  </si>
  <si>
    <t xml:space="preserve">Multivitamins For females( aged 10 to 18 tears old)contains:         
Vitamin A 400-450 mcg RE Vitamin B1-0.9-1.1, Vitamin B2- 0.9-1.1 mg ,Vitamin B6-1.2 mg  ,B12 -2.4mcg, Vit. C -45-70mg,  
Vit. D-5mcg, Vit. E-11-12 mg, Niacin-12-14mg NE,  Folic Acid-400 mcg DFE                               </t>
  </si>
  <si>
    <t xml:space="preserve">Multivitamins for Female Adults (&gt; 18 years of Age) Vitamin A 500 mcg RE, Vitamin B1- 1.1 mg ,Vitamin B2 1.1mg, Vitamin B6 1.3-1.5 mg, Vitamin B12 -2.4 mcg ,Vitamin c- 70 mg ,Vitamin D- 5-15 mcg, Vitamin E 12 mg, Folic Acid 400 mcg DFE, Niacin 14 mg NE </t>
  </si>
  <si>
    <t xml:space="preserve">Multivitamins for Male Adults (&gt; 18 years of Age) Viatmin A 550 mcg RE ,Vitamin B1- 1.2 mg ,Vitamin B2- 1.3 mg ,Vitamin B6- 1.3-1.7 mg, Vitamin B12 -2.4 mcg ,Vitamin C- 75 mg, Vitamin D -5-15 mcg, Vitamin E 12 mg, Folic Acid 400 mcg DFE ,Niacin 16 mg NE                                                       </t>
  </si>
  <si>
    <t>Section: CARDIOVASCULAR SYSTEM( Antihypertensives)</t>
  </si>
  <si>
    <t xml:space="preserve">Nifedipine 5mg </t>
  </si>
  <si>
    <t xml:space="preserve">Nifedipine 10mg </t>
  </si>
  <si>
    <t>Section: ANTI- INFECTIVES (Systemic)[Antifungal]</t>
  </si>
  <si>
    <t>Nystatin 500,000 units</t>
  </si>
  <si>
    <t>Nystatin 100,000 units/mL suspension, 30mL</t>
  </si>
  <si>
    <t>Offloxacin 200mg</t>
  </si>
  <si>
    <t>Offloxacin 400mg</t>
  </si>
  <si>
    <t>Section: GASTROINTESTINAL SYSTEM ( Anti- Peptic Ulcer)( Proton Pump inhibitor)</t>
  </si>
  <si>
    <t>Omeprazole 20mg capsule</t>
  </si>
  <si>
    <t>Omeprazole 40mg capsule</t>
  </si>
  <si>
    <t>Section: MISCELLANEOUS( Fluids and Electrolytes)</t>
  </si>
  <si>
    <r>
      <t xml:space="preserve">Oral Rehydration Salts ( ORS 75- replacement)  </t>
    </r>
    <r>
      <rPr>
        <sz val="10"/>
        <color rgb="FFFF0000"/>
        <rFont val="Candara"/>
        <family val="2"/>
      </rPr>
      <t xml:space="preserve">Atleast </t>
    </r>
    <r>
      <rPr>
        <sz val="10"/>
        <rFont val="Candara"/>
        <family val="2"/>
      </rPr>
      <t>5.125g</t>
    </r>
  </si>
  <si>
    <r>
      <t xml:space="preserve">Oral Rehydration Salts ( ORS 75- replacement) Oral: Composition of reduced osmolarity, ORS per liter of water ( WHO recommended): Sodium Chloride- 2.6g, Trisodium citrate dihydrate- 2.9g, Potassium Chloride- 1.5g, Glucose anhydrous- 13.5 g total weight- </t>
    </r>
    <r>
      <rPr>
        <sz val="10"/>
        <color rgb="FFFF0000"/>
        <rFont val="Candara"/>
        <family val="2"/>
      </rPr>
      <t>atleast</t>
    </r>
    <r>
      <rPr>
        <sz val="10"/>
        <rFont val="Candara"/>
        <family val="2"/>
      </rPr>
      <t xml:space="preserve"> 20.5g</t>
    </r>
  </si>
  <si>
    <t>Section: NERVOUS SYSTEM AND MUSCULOSKELETAL SYSTEM(Psychopharmacologic agents) (Antipsychosis)</t>
  </si>
  <si>
    <t>Olanzapine 5mg</t>
  </si>
  <si>
    <t>Olanzapine 10mg</t>
  </si>
  <si>
    <t>Olanzapine 10mg (IM)</t>
  </si>
  <si>
    <t>Section: GENITO- URINARY SYSTEM (Oxytocic)</t>
  </si>
  <si>
    <t>Oxytocin 10 IU/ml, 1ml (IM&lt;IV)</t>
  </si>
  <si>
    <t>Section: NERVOUS SYSTEM AND MUSCULOSKELETAL( Analgesics/ antipyretics)</t>
  </si>
  <si>
    <t xml:space="preserve">Paracetamol 500mg </t>
  </si>
  <si>
    <t>Paracetamol Drops 100mg/mL, 15mL (as alcohol free)</t>
  </si>
  <si>
    <t>Paracetamol 250mg5/mL, syrup/suspension, 60ml, (as alcohol free)</t>
  </si>
  <si>
    <t>Section: Anti- infectives( Antibiotics)</t>
  </si>
  <si>
    <t>Penicillin G Benzathine ( Benzathine benzylpenicillin) Inj.: 1200000 units (IM)(IV)</t>
  </si>
  <si>
    <t>Section: ALLERGY AND IMMUNE SYSTEM( Steroid)</t>
  </si>
  <si>
    <t>Prednisone 5mg</t>
  </si>
  <si>
    <t>Prednisone 10mg</t>
  </si>
  <si>
    <t>Prednisone 20mg</t>
  </si>
  <si>
    <t>Prednisone 10 mg/ 5 ml suspension, 60ml</t>
  </si>
  <si>
    <t>Section: MISCELLANEOUS ( Antiseptic)</t>
  </si>
  <si>
    <t>Povidone iodine Oral Antiseptic : 1% , 60ml</t>
  </si>
  <si>
    <t>Povidone iodine  Solution, 1 gallon</t>
  </si>
  <si>
    <t>Povidone iodine  Solution, 10 % 60mL</t>
  </si>
  <si>
    <t>Povidone iodine  Solution, 10 % 120mL</t>
  </si>
  <si>
    <t>Section: ANTI- INFECTIVE(Systemic)( Antituberculosis)</t>
  </si>
  <si>
    <t>Pyrazinamide 500mg</t>
  </si>
  <si>
    <t>Pyrazinamide 250mg/ 5 mL suspension 60ml</t>
  </si>
  <si>
    <t>Pyrazinamide 250mg/ 5 mL suspension 120ml</t>
  </si>
  <si>
    <t>Section: Gastrointestinal System(H2- receptor Antagonist)</t>
  </si>
  <si>
    <t>Ranitidine 150 mg (as HCl)</t>
  </si>
  <si>
    <t>Ranitidine 300 mg (as HCl)</t>
  </si>
  <si>
    <t>Retinol (Vitamin A) 100,000 soft gel capsule with nipple (as Palmitate)</t>
  </si>
  <si>
    <t>Retinol (Vitamin A) 200,000 soft gel capsule with nipple (as Palmitate)</t>
  </si>
  <si>
    <t>Section: ANTI-INFECTIVES( Other Antibacterials) Antituberculosis</t>
  </si>
  <si>
    <t>Rifampicin 150mg</t>
  </si>
  <si>
    <t>Rifampicin 300mg</t>
  </si>
  <si>
    <t>Rifampicin 450mg</t>
  </si>
  <si>
    <t>Rifampicin 600mg</t>
  </si>
  <si>
    <t>Rifampicin 100mg/5 mL suspension,30 mL</t>
  </si>
  <si>
    <t>Rifampicin 100mg/5 mL suspension,60mL</t>
  </si>
  <si>
    <t>Rifampicin 100mg/5 mL suspension,120ml</t>
  </si>
  <si>
    <t>Rifampicin 200mg/5 mL suspension,30 mL</t>
  </si>
  <si>
    <t>Rifampicin 200mg/5 mL suspension,60mL</t>
  </si>
  <si>
    <t>Rifampicin 200mg/5 mL suspension,120ml</t>
  </si>
  <si>
    <t>Section: NERVOUS SYSTEM AND MUSCULOSKELETAL SYSTEM( Psychopharmacologic Agents)( Antipsychosis)</t>
  </si>
  <si>
    <t>Risperidone 1mg</t>
  </si>
  <si>
    <t>Risperidone 2mg</t>
  </si>
  <si>
    <t>Risperidone 3mg</t>
  </si>
  <si>
    <t>Risperidone 4mg</t>
  </si>
  <si>
    <t>Risperidone 1 mg/ml oral solution, 100ml</t>
  </si>
  <si>
    <t>Risperidone 25mg powder for suspension,+ 2 mL diluent in pre-filled syringe(IM)</t>
  </si>
  <si>
    <t>Risperidone 37.5mg powder for suspension,+ 2 mL diluent in pre-filled syringe(IM)</t>
  </si>
  <si>
    <t>Section: CARDIOVASCULAR SYSTEM( Anti Hypercholesterolemia)</t>
  </si>
  <si>
    <t>Rosuvastatin 10mg (as calcium salt)</t>
  </si>
  <si>
    <t>Rosuvastatin 20mg (as calcium salt)</t>
  </si>
  <si>
    <t>Section: RESPIRATORY SYSTEM(Bronchodilators)</t>
  </si>
  <si>
    <t>Salbutamol Resp. Nebule 1mg/ml, 2.5ml unit dose (as sulfate)</t>
  </si>
  <si>
    <t>Salbutamol, 2mg (as sulfate)</t>
  </si>
  <si>
    <t>Salbutamol, 2mg/5ml, 60 ml syrup</t>
  </si>
  <si>
    <t>Salbutamol, 4mg MR,  (as sulfate)</t>
  </si>
  <si>
    <t>Section: NERVOUS SYSTEM AND MUSCULOSKELETAL SYSTEM( Psychopharmacologic Agents)( Antideppressants)</t>
  </si>
  <si>
    <t>Sertraline 50mg (as HCl)</t>
  </si>
  <si>
    <t>Section: ANTI-INFECTIVES( Antituberculosis)</t>
  </si>
  <si>
    <t>Streptomycin 1g (IM) (as sulfate)</t>
  </si>
  <si>
    <t xml:space="preserve">Simvastatin 10mg </t>
  </si>
  <si>
    <t xml:space="preserve">Simvastatin 20mg </t>
  </si>
  <si>
    <t xml:space="preserve">Simvastatin 40mg </t>
  </si>
  <si>
    <t>Section: HEMATOLOGICAL SYSTEM( Antifibrinolytic)</t>
  </si>
  <si>
    <t>Tranexamic Acid 500mg</t>
  </si>
  <si>
    <t>Section: Vaccines</t>
  </si>
  <si>
    <t>Tetanus toxoid, 0.5ml</t>
  </si>
  <si>
    <t>Section: NERVOUS SYSTEM AND MUSCULOSKELETAL( Mood Stabilizer)</t>
  </si>
  <si>
    <t>Valproate Disodium/ Valproic Acid 500mg sa controlled released tablet</t>
  </si>
  <si>
    <t xml:space="preserve">Valproate Disodium/ Valproic Acid 250mg </t>
  </si>
  <si>
    <t>Valproate Disodium/ Valproic Acid 250mg/5 mL syrup (as disodium salt and valproic acid) 120 ml</t>
  </si>
  <si>
    <t>Vitamin BI B6 B12 Oral: 100mg B1+ 5mg B6+ 50mcg B12</t>
  </si>
  <si>
    <t>Vitamin BI B6 B12 Oral: 250mg B1+ 250mg B6+ 1000mcg B12</t>
  </si>
  <si>
    <t xml:space="preserve">Zinc Drops 27.5 mg/ml solution (equivalent to 10mg elemental zinc/ml) drops 15ml(as sulfate monohydrate) </t>
  </si>
  <si>
    <t>Zinc Syrup 55 mg/ml,  ( equivalent to 20mg elemental zinc/5ml) syrup, 60ml (as sulfate monohydrate)</t>
  </si>
  <si>
    <t>Zinc, Chewable  tablet (equiv. to 10 mg elemental zinc) (as gluconate)</t>
  </si>
  <si>
    <t>ESTIMATED BUDGET
As of March 2017</t>
  </si>
  <si>
    <t>Section: MISCELLANEOUS ( Fluids and Electrolytes)</t>
  </si>
  <si>
    <t>5% Dextrose in 0.3% Sodium Choride, 500ml bottle/ bag (IV infusion)             Composition: Dextrose- 50g/L, Na- 51 mmol/L, Cl- 51 mmol/L</t>
  </si>
  <si>
    <t>5% Dextrose in 0.3% Sodium Choride, 1L bottle/ bag (IV infusion)             Composition: Dextrose- 50g/L, Na- 51 mmol/L, Cl- 51 mmol/L</t>
  </si>
  <si>
    <t>5% Dextrose in Lactated Ringers, 1 L bottle/ bag (IV infusion)             Composition: Dextrose- 50g/L, Na- 130 mmol/L, Ca -3 mmol/ L, Cl- 109 mmol/L, Lactate- 28 mmol/L</t>
  </si>
  <si>
    <t>5% Dextrose in Lactated Ringers, 500ml  bottle/ bag (IV infusion)             Composition: Dextrose- 50g/L, Na- 130 mmol/L, Ca -3 mmol/ L, Cl- 109 mmol/L, Lactate- 28 mmol/L</t>
  </si>
  <si>
    <t xml:space="preserve">5% Dextrose in Water,  1 L bottle/ bag (IV infusion and as vehicle for IV medications)             </t>
  </si>
  <si>
    <t xml:space="preserve">5% Dextrose in Water, 500ml bottle/ bag (IV infusion and as vehicle for IV medications)             </t>
  </si>
  <si>
    <t>5% Dextrose in Lactated Ringers, 500ml  bottle/ bag (IV infusion)                                                         Composition: Dextrose- 50g/L, Na- 130 mmol/L, Ca -3 mmol/ L, Cl- 109 mmol/L, Lactate- 28 mmol/L</t>
  </si>
  <si>
    <t>Lactated Ringer's solution (Ringer's lactate), 1L bottle/ bag (IV infusion)                               Composition: Na- 130mmol/L, K- 4 mmol/L, Ca- 3 mmol/L, CL- 109 mmol/L, Lactate- 28 mmol/ L</t>
  </si>
  <si>
    <t>Lactated Ringer's solution (Ringer's lactate), 500mL bottle/ bag (IV infusion)                               Composition: Na- 130mmol/L, K- 4 mmol/L, Ca- 3 mmol/L, CL- 109 mmol/L, Lactate- 28 mmol/ L</t>
  </si>
  <si>
    <t>0.9 % Sodium Chloride , 500ml  bottle/ bag (IV infusion)       Composition: Na- 1154mmol/L,  CL- 154 mmol/L</t>
  </si>
  <si>
    <t>0.9 % Sodium Chloride , 1L bottle/ bag (IV infusion)       Composition: Na- 1154mmol/L,  CL- 154 mmol/L</t>
  </si>
  <si>
    <t xml:space="preserve">Sterile Water for Injection  ,20ml ampul, (no preservative)       </t>
  </si>
  <si>
    <t xml:space="preserve">Sterile Water for Injection  , 50ml/ bag (no preservative)       </t>
  </si>
  <si>
    <t xml:space="preserve">Sterile Water for Injection  ,100ml,  bottle/ bag (no preservative)       </t>
  </si>
  <si>
    <t>Section: ANTIDOTES ( Specific Antidotes/ Antagonist)</t>
  </si>
  <si>
    <t>Acetylcysteine 100mg</t>
  </si>
  <si>
    <t xml:space="preserve">Acetylcysteine 200mg </t>
  </si>
  <si>
    <t>Acetylcysteine 600mg Effervescent tablet</t>
  </si>
  <si>
    <t>Acetylcesteine 200mg/ml, 25ml</t>
  </si>
  <si>
    <t>Section: GASTROINTESTINAL SYSTEM ( Antacid)</t>
  </si>
  <si>
    <t>Aluminum Hydroxide + Magnesium Hydroxide 225mgAlOH+200mg MgOH, per 5 mL, 120ml</t>
  </si>
  <si>
    <t>Section: CARDIOVASCOLAR SYSTEM (Antihypertensives)</t>
  </si>
  <si>
    <t>Amlodipine 5mg  (as besylate/ camsylate)</t>
  </si>
  <si>
    <t>Amlodipine 10mg  (as besylate/ camsylate)</t>
  </si>
  <si>
    <t>Section: ANTI- INFECTIVES (Systemic)[Antibacterials]</t>
  </si>
  <si>
    <t>Amoxicillin 250mg (as trihydrate)</t>
  </si>
  <si>
    <t>Amoxicillin 500 mg ( as trihydrate)</t>
  </si>
  <si>
    <t>Amoxicillin Drops 100mg/mL granules/ powder for drops (suspension), 10ml  ( as trihydrate)</t>
  </si>
  <si>
    <t>Amoxicillin Drops 100mg/mL granules/ powder for drops (suspension), 15ml  ( as trihydrate)</t>
  </si>
  <si>
    <r>
      <t>Amoxicillin Drops 125mg/5 mLgranules/powder for suspension)</t>
    </r>
    <r>
      <rPr>
        <sz val="10"/>
        <color theme="1"/>
        <rFont val="Candara"/>
        <family val="2"/>
      </rPr>
      <t xml:space="preserve"> 60ml </t>
    </r>
    <r>
      <rPr>
        <sz val="10"/>
        <rFont val="Candara"/>
        <family val="2"/>
      </rPr>
      <t xml:space="preserve"> ( as trihydrate) </t>
    </r>
  </si>
  <si>
    <t>Amoxicillin 250mg/5mL granules/ powder for suspension, 60 ml ( as trihydrate)</t>
  </si>
  <si>
    <t>Section: VACCINES AND IMMUNOLOGICALS</t>
  </si>
  <si>
    <t>Rabies Immunoglobulin (Equine)- ERIG purified, Inj.: Equine Rabies Immunoglobulin 200 IU/ml, 5ml/vial</t>
  </si>
  <si>
    <t>Rabies Immunoglobulin (Equine)- ERIG purified, Inj.: Equine Rabies Immunoglobulin 400 IU/ml, 5ml/vial</t>
  </si>
  <si>
    <t>Ascorbic acid 100mg/5ml syrup, 60ml</t>
  </si>
  <si>
    <t>Ascorbic acid 100mg/5ml syrup, 120ml</t>
  </si>
  <si>
    <t>Ascorbic acid 100mg/ml, 15ml Oral Drops</t>
  </si>
  <si>
    <t>Ascorbic acid 500mg</t>
  </si>
  <si>
    <t>Section: ANTI-INFECTIVES(Systemic)[Antibacterials]</t>
  </si>
  <si>
    <t>Azithromycin 500mg powder, (IV infusion)( as dihydrate)</t>
  </si>
  <si>
    <t>Azithromycin 500mg (as dihydrate)</t>
  </si>
  <si>
    <t>Section: HORMONES AND HORMONE ANTAGONISTS ( Corticosteroids)</t>
  </si>
  <si>
    <r>
      <t>Betamethasone Oral: 500mcg (as base)</t>
    </r>
    <r>
      <rPr>
        <sz val="10"/>
        <color rgb="FFFF0000"/>
        <rFont val="Candara"/>
        <family val="2"/>
      </rPr>
      <t xml:space="preserve"> </t>
    </r>
  </si>
  <si>
    <t>Betamethasone Inj.: 500mg (as dipropionate) + 2mg (as sodium phosphate) per mL, 1ml ampul and 2ml vial (IM,ID, Intraarticular, intralesional) ( not for IV or SC use)</t>
  </si>
  <si>
    <t xml:space="preserve">Betamethasone Cream or ointment .05%, 5 g  (as dipropionate) </t>
  </si>
  <si>
    <t xml:space="preserve">Betamethasone cream  0.1%, 5g tube (as valerate) </t>
  </si>
  <si>
    <t>Section: NERVOUS SYSTEM AND MUSCULOSKELETAL SYSTEM( Psychopharmacologic Agent)( Anti cholenergic)</t>
  </si>
  <si>
    <t>Biperiden 2mg (as HCl)</t>
  </si>
  <si>
    <t>Captopril 25mg</t>
  </si>
  <si>
    <t>Section: NERVOUS SYSTEM AND MUSCULOSKELETAL SYSTEM( Psychopharmacologic Agent)( Mood stabilizer)</t>
  </si>
  <si>
    <t>Carbamazepine 100mg</t>
  </si>
  <si>
    <t>Carbamazepine 200mg</t>
  </si>
  <si>
    <t>Carbamazepine 400mg</t>
  </si>
  <si>
    <t>Carbamazepine 100 mg in 5ml syrup, 120ml</t>
  </si>
  <si>
    <t>Calcium Carbonate (equiv. to 500mg elemental calcium)</t>
  </si>
  <si>
    <t>Calcium + Vitamin D Oral: 500mg/ 200 IU ( elemental Ca+ Vitamin D)</t>
  </si>
  <si>
    <t>Calcium + Vitamin D Oral: 500mg/ 400 IU ( elemental Ca+ Vitamin D)</t>
  </si>
  <si>
    <t>Calcium + Vitamin D Oral: 600mg/ 200 IU ( elemental Ca+ Vitamin D)</t>
  </si>
  <si>
    <t>Calcium + Vitamin D Oral: 1.25g ( equiv. to 500mg/ 250 IU ( elemental Ca+ Vitamin D)</t>
  </si>
  <si>
    <t>Calcium + Vitamin D Oral: 600mg/ 400 IU ( elemental Ca+ Vitamin D)</t>
  </si>
  <si>
    <t>Section: Anti- infectives (Systemic)[Antibiotics]</t>
  </si>
  <si>
    <t>Cefalexin 250mg/ 5 mL (as monohydrate), 60 mL</t>
  </si>
  <si>
    <t>Cefalexin 250mg ( as monohydrate)</t>
  </si>
  <si>
    <t>Cefalexin 500mg (as monohydrate)</t>
  </si>
  <si>
    <t>Cefixime 100mg/5ml, 30ml</t>
  </si>
  <si>
    <t>Cefixime 100mg/5ml, 60ml</t>
  </si>
  <si>
    <t xml:space="preserve">Cefixime 200mg </t>
  </si>
  <si>
    <t>Ceftriaxone 1gram vial + 3.5ml 1 % solution of lidocaine (IM) (as disodium/ sodium salt)</t>
  </si>
  <si>
    <t>Ceftriaxone 500 mg vial + 3.5ml 1 % solution of lidocaine (IM) (as disodium/ sodium salt)</t>
  </si>
  <si>
    <t>Celecoxib 200mg</t>
  </si>
  <si>
    <t>Section: ALLERGY AND IMMUNE SYSTEM( Antihistamines)</t>
  </si>
  <si>
    <t>Cetirizine 10mg/ mL drops, 10ml (as dihydrochloride)</t>
  </si>
  <si>
    <t>Cetirizine 10mg (as dihydrochloride)</t>
  </si>
  <si>
    <t>Cetirizine 5mg/ 5 ml syrup, 30ml (as dihydrochloride)</t>
  </si>
  <si>
    <t>Cetirizine 1mg/ 1`ml syrup, 60ml (as dihydrochloride)</t>
  </si>
  <si>
    <t>Chlorphenamine 2mg/ 5 ml syrup, 60ml (as maleate)</t>
  </si>
  <si>
    <t>Chlorphenamine 4mg (as maleate)</t>
  </si>
  <si>
    <t>Section: NERVOUS SYSTEM AND MUSCULOSKELETAL SYSTEM(PSYCHOPHARMACOLOGIC Agents)( Antipsychosis)</t>
  </si>
  <si>
    <t>Chlorpromazine 50mg</t>
  </si>
  <si>
    <t>Chlorpromazine 100mg</t>
  </si>
  <si>
    <t>Chlorpromazine 200mg</t>
  </si>
  <si>
    <t>Chlorpromazine 225mg/ mL, 1 ml (IM)(IV) (as HCl)</t>
  </si>
  <si>
    <t>Section: Nervous System and Musculoskeletal System</t>
  </si>
  <si>
    <t>Celecoxib 400 mg</t>
  </si>
  <si>
    <t>Ciprofloxacin 500mg (as Hydrochloride)</t>
  </si>
  <si>
    <t>Section: CARDIOVASCOLAR SYSTEM (Antihypertensives) centrally acting</t>
  </si>
  <si>
    <t>Clonidine 75mcg (as Hydrochloride)</t>
  </si>
  <si>
    <t>Clonidine 150mcg (as Hydrochloride)</t>
  </si>
  <si>
    <t>Cloxacillin 125mg/ 5 mL for syrup/ suspension, 60mL (as sodium salt)</t>
  </si>
  <si>
    <t>Cloxacillin 500mg (as sodium salt)</t>
  </si>
  <si>
    <t>Cotrimoxazole ( Trimethoprim+ Sulfamethoxazole) 400mg sulfamethoxazole + 80 mg trimethoprim</t>
  </si>
  <si>
    <t>Cotrimoxazole ( Trimethoprim+ Sulfamethoxazole) 800mg sulfamethoxazole + 160 mg trimethoprim</t>
  </si>
  <si>
    <t>Cotrimoxazole ( Trimethoprim+ Sulfamethoxazole) 200mg sulfamethoxazole + 40 mg trimethoprim/ 5ml suspension 60ml</t>
  </si>
  <si>
    <t>Cotrimoxazole ( Trimethoprim+ Sulfamethoxazole) 400mg sulfamethoxazole + 80 mg trimethoprim/ 5ml suspension 60ml</t>
  </si>
  <si>
    <t xml:space="preserve">Co- amoxiclav ( Amoxicillin+ Potassium Clavulanate) 250mg amoxicillin (as trihydrate+ 125mg Potassium clavulanate </t>
  </si>
  <si>
    <t>Co- amoxiclav ( Amoxicillin+ Potassium Clavulanate) 250mg amoxicillin (as trihydrate+ 62.5mg Potassium clavulanate 60ml</t>
  </si>
  <si>
    <t>Co- amoxiclav ( Amoxicillin+ Potassium Clavulanate) 250mg amoxicillin (as trihydrate+ 62.5mg Potassium clavulanate 100ml</t>
  </si>
  <si>
    <t>Co- amoxiclav ( Amoxicillin+ Potassium Clavulanate) 500mg amoxicillin (as trihydrate+ 125mg Potassium clavulanate</t>
  </si>
  <si>
    <t>Co- amoxiclav ( Amoxicillin+ Potassium Clavulanate) 125mg amoxicillin (as trihydrate+ 31mg Potassium clavulanate per 5ml granules/powder for suspension, 60ml</t>
  </si>
  <si>
    <t>Section: NERVOUS SYSTEM(Reduce Cerebral Edema)</t>
  </si>
  <si>
    <t>Dexamethasone  4mg/ml,(IM, IV) 2mL(sodium phosphate)</t>
  </si>
  <si>
    <t>Section: GASTROINTESTINAL SYSTEM ( Antispasmodics))</t>
  </si>
  <si>
    <t>Dicycloverine 10mg (as hydrochloride)</t>
  </si>
  <si>
    <t>Diphenhydramine 50mg ( as HCl)</t>
  </si>
  <si>
    <t>Diphenhydramine 12.5 mg/5 mL syrup, 60mL ( as HCl)</t>
  </si>
  <si>
    <t>Doxycycline 100mg (as hyclate)</t>
  </si>
  <si>
    <t>Section: CARDIOVASCOLAR SYSTEM (Adrenergic agents)</t>
  </si>
  <si>
    <t>Dopamine 1.6 mg/mL , 250mL D5W (pre-mixed) (IV) (as HCl)</t>
  </si>
  <si>
    <t>Enalapril 10mg (as maleate)</t>
  </si>
  <si>
    <t>Enalapril 20mg (as maleate)</t>
  </si>
  <si>
    <t>Section: ANTI-INFECTIVES(  Other Antibacterials)[Antituberculosis]</t>
  </si>
  <si>
    <t>Ethambutol 200mg (as HCl)</t>
  </si>
  <si>
    <t>Ethambutol 400mg (as HCl)</t>
  </si>
  <si>
    <t>Ethyl Alcohol Solution: 70%, 480ml</t>
  </si>
  <si>
    <t>Erythromycin 500mg (stearate)</t>
  </si>
  <si>
    <t>Erythromycin 250mg tab (as stearate)</t>
  </si>
  <si>
    <t>Erythromycin eye drops 0.5%, 5g</t>
  </si>
  <si>
    <t>Section: HEMATOLOGICAL SYSTEM( Antianemic)</t>
  </si>
  <si>
    <r>
      <t>Ferrous  sulfate  + Folic acid (</t>
    </r>
    <r>
      <rPr>
        <sz val="10"/>
        <color rgb="FFFF0000"/>
        <rFont val="Candara"/>
        <family val="2"/>
      </rPr>
      <t>atleast</t>
    </r>
    <r>
      <rPr>
        <sz val="10"/>
        <rFont val="Candara"/>
        <family val="2"/>
      </rPr>
      <t xml:space="preserve"> 60mg elemental iron + 400mcg folic acid </t>
    </r>
  </si>
  <si>
    <r>
      <t>Ferrous Salt + Folic Acid (</t>
    </r>
    <r>
      <rPr>
        <sz val="10"/>
        <color rgb="FFFF0000"/>
        <rFont val="Candara"/>
        <family val="2"/>
      </rPr>
      <t>atleast</t>
    </r>
    <r>
      <rPr>
        <sz val="10"/>
        <rFont val="Candara"/>
        <family val="2"/>
      </rPr>
      <t xml:space="preserve"> 60mg elemental iron + 250 micrograms folic acid) </t>
    </r>
  </si>
  <si>
    <t>Ferrous Salt(equivalent to atleast 60mg elemental iron</t>
  </si>
  <si>
    <t>Ferrous Salt, Solution,(equivalent to 30 mg elemental iron/5 ml) syrup, 60 ml</t>
  </si>
  <si>
    <t>Ferrous Salt, Solution,(equivalent to 15 mg elemental iron/ 0.6 ml) drops, 15mL</t>
  </si>
  <si>
    <t>Ferrous Salt, Solution,(equivalent to 15 mg elemental iron/ 0.6 ml) drops, 30mL</t>
  </si>
  <si>
    <t>Section:Medicine for Blood Lipid Disorder ( Hypertriglyceridemia)</t>
  </si>
  <si>
    <t>Fenofibrate 145 mg</t>
  </si>
  <si>
    <t>Fenofibrate 160 mg</t>
  </si>
  <si>
    <t>Fenofibrate 200 mg</t>
  </si>
  <si>
    <t>Fluoxetine 20mg</t>
  </si>
  <si>
    <t>Fluoxetine 20mg, Dispersible tablet</t>
  </si>
  <si>
    <t>Fluphenazine Inj.: 25mg/mL, 10 mL (as deconoate)</t>
  </si>
  <si>
    <t>Section: DERMATOLOGY(Antibacterial Topical  Preparation)</t>
  </si>
  <si>
    <t>Fusidic acid cream 2%, 5g</t>
  </si>
  <si>
    <t>Fusidic acid ointment 2%, 5g</t>
  </si>
  <si>
    <t>Section: GENITO- URINARY SYSTEM</t>
  </si>
  <si>
    <t xml:space="preserve">Furosemide 20mg </t>
  </si>
  <si>
    <t xml:space="preserve">Furosemide 40mg </t>
  </si>
  <si>
    <t>Haloperidol 5mg</t>
  </si>
  <si>
    <t>Section: CARDIOVASCULAR SYSTEM[( Post- myocardial infarction maintenance medicines) Angiotensin-2- receptor blocker (ARBs)]</t>
  </si>
  <si>
    <t xml:space="preserve">Irbesartan 75mg, </t>
  </si>
  <si>
    <t>Irbesartan 150mg</t>
  </si>
  <si>
    <t>Irbesartan 300mg</t>
  </si>
  <si>
    <t>Ibuprofen 400mg</t>
  </si>
  <si>
    <t>Section: Insulin and Other Antidiabetic Medicines</t>
  </si>
  <si>
    <t>Insulin, Biphasic isophane human insulin 70/30( recombinant DNA), 100iu/ml, 10ml</t>
  </si>
  <si>
    <t>Insulin, Isophane Human 100iu/ml, 10ml</t>
  </si>
  <si>
    <t>Insulin Regular ( recombinant DNA, human), 100iu/ml, 10ml</t>
  </si>
  <si>
    <t>Isoniazid 100mg</t>
  </si>
  <si>
    <t>Isoniazid 300mg</t>
  </si>
  <si>
    <t>Isoniazid 400mg</t>
  </si>
  <si>
    <t>Isoniazid 200mg/5mL syrup, 60ml</t>
  </si>
  <si>
    <t>Isoniazid 200mg/5mL syrup, 120ml</t>
  </si>
  <si>
    <t>Section: RESPIRATORY SYSTEM(Expectorant)</t>
  </si>
  <si>
    <t>Lagundi [Vitex negundo L. (Fam. Verbenaceae)] 300mg</t>
  </si>
  <si>
    <t>Lagundi [Vitex negundo L. (Fam. Verbenaceae)] 600mg</t>
  </si>
  <si>
    <t>Lagundi [Vitex negundo L. (Fam. Verbenaceae)] 300mg/ 5 mL, 60mL</t>
  </si>
  <si>
    <t>Lagundi [Vitex negundo L. (Fam. Verbenaceae)] 300mg/ 5 mL, 120mL</t>
  </si>
  <si>
    <t>Losartan 100mg (as potassium salt)</t>
  </si>
  <si>
    <t>Losartan 50mg (as potassium salt)</t>
  </si>
  <si>
    <t xml:space="preserve">Losartan + Hydrochlorothiazide 50mg irbesartan+ 12.5mg hydrochlorothiazide </t>
  </si>
  <si>
    <t>Loratadine 10mg</t>
  </si>
  <si>
    <t>Section: ENDOCRINE SYSTEM AND STEROIDS( Thyroid Hormones and Antithyroid)</t>
  </si>
  <si>
    <t>Levothyroxine 25 mcg (as anhydrous)</t>
  </si>
  <si>
    <t>Levothyroxine 50 mcg (as anhydrous)</t>
  </si>
  <si>
    <t>Levothyroxine 100 mcg (as anhydrous)</t>
  </si>
  <si>
    <t>Section: NERVOUS SYSTEM (Local Anesthetics)</t>
  </si>
  <si>
    <t>Lidocaine 2 %, 1.8 mL carpule( with epinephrine)( local infiltration)</t>
  </si>
  <si>
    <t>Section: Vaccines and Immunologicals (Rabbies Vaccines)</t>
  </si>
  <si>
    <t xml:space="preserve">Lyophilized powder, 2.5 IU/dose + diluent ( 1 ml ) (IM,ID) Purified vaccine containing inactivated rabies virus cultivated in chick embryo cells </t>
  </si>
  <si>
    <t>Lyophilized powder, 2.5 IU/dose + diluent ( 1 ml ) (IM,ID) Purified vaccine containing inactivated rabies virus cultivated in Vero cells</t>
  </si>
  <si>
    <t>Section: NerVOUS SYSTEM (Anti- convulsant))</t>
  </si>
  <si>
    <t>Magnesium sulfate Inj.: 250mg/ml, 20mL (IM) (IV) (as heptahydrate salt)</t>
  </si>
  <si>
    <t>Section: NERVOUS SYSTEM AND MUSCULOSKELETAL SYSTEM (Anti- inflamatory)</t>
  </si>
  <si>
    <t xml:space="preserve">Mefenamic Acid 250mg </t>
  </si>
  <si>
    <t>Mefenamic Acid 500mg</t>
  </si>
  <si>
    <t>Mefenamic acid 50mg/5 mL suspension, 60mL</t>
  </si>
  <si>
    <t>Section: ENDOCRINE SYSTEM AND STEROIDS( Antidiabetic agent)</t>
  </si>
  <si>
    <t xml:space="preserve">Metformin 500mg (HCL) </t>
  </si>
  <si>
    <t>bottle</t>
  </si>
  <si>
    <t>ampul</t>
  </si>
  <si>
    <t>sachet</t>
  </si>
  <si>
    <t>tablet</t>
  </si>
  <si>
    <t>capsule</t>
  </si>
  <si>
    <t>vial</t>
  </si>
  <si>
    <t>tube</t>
  </si>
  <si>
    <t>tablet/capsule</t>
  </si>
  <si>
    <t xml:space="preserve"> tablet</t>
  </si>
  <si>
    <t>carpule</t>
  </si>
  <si>
    <t>nebule</t>
  </si>
  <si>
    <t>ampule</t>
  </si>
  <si>
    <t>Postal</t>
  </si>
  <si>
    <t>Prepared By:                                                                                            Approved By:</t>
  </si>
  <si>
    <t>Chief Administrative Officer</t>
  </si>
  <si>
    <r>
      <t xml:space="preserve">  </t>
    </r>
    <r>
      <rPr>
        <b/>
        <u/>
        <sz val="10"/>
        <color theme="1"/>
        <rFont val="Times New Roman"/>
        <family val="1"/>
      </rPr>
      <t>PROJECT PROCUREMENT MANAGEMENT PLAN (PPMP)</t>
    </r>
  </si>
  <si>
    <r>
      <t>END-USER/UNIT</t>
    </r>
    <r>
      <rPr>
        <sz val="10"/>
        <color theme="1"/>
        <rFont val="Times New Roman"/>
        <family val="1"/>
      </rPr>
      <t xml:space="preserve">: </t>
    </r>
    <r>
      <rPr>
        <b/>
        <sz val="10"/>
        <color theme="1"/>
        <rFont val="Times New Roman"/>
        <family val="1"/>
      </rPr>
      <t>RD/ARD, Planning and Statistics, PDOHO Concerns</t>
    </r>
  </si>
  <si>
    <r>
      <t>NOTE:</t>
    </r>
    <r>
      <rPr>
        <sz val="10"/>
        <color theme="1"/>
        <rFont val="Times New Roman"/>
        <family val="1"/>
      </rPr>
      <t xml:space="preserve">      Technical Specifications for each Item/Project being proposed shall be submitted as part of the PPMP</t>
    </r>
  </si>
  <si>
    <r>
      <t>END-USER/UNIT</t>
    </r>
    <r>
      <rPr>
        <sz val="10"/>
        <color theme="1"/>
        <rFont val="Times New Roman"/>
        <family val="1"/>
      </rPr>
      <t xml:space="preserve">: </t>
    </r>
    <r>
      <rPr>
        <b/>
        <u/>
        <sz val="10"/>
        <color theme="1"/>
        <rFont val="Times New Roman"/>
        <family val="1"/>
      </rPr>
      <t>RD/ARD, Planning and Statistics, PDOHO Concerns</t>
    </r>
  </si>
  <si>
    <r>
      <t>CARBON FILM, A4 size, 100 sheets per box</t>
    </r>
    <r>
      <rPr>
        <sz val="10"/>
        <color rgb="FFFF0000"/>
        <rFont val="Times New Roman"/>
        <family val="1"/>
      </rPr>
      <t>, black</t>
    </r>
  </si>
  <si>
    <r>
      <t xml:space="preserve">CARBON FILM, polyethylene, 210mm x 297mm(A-4), 100s/box, </t>
    </r>
    <r>
      <rPr>
        <sz val="10"/>
        <color rgb="FFFF0000"/>
        <rFont val="Times New Roman"/>
        <family val="1"/>
      </rPr>
      <t>black</t>
    </r>
  </si>
  <si>
    <r>
      <t>Cork Board (4x6 ft)</t>
    </r>
    <r>
      <rPr>
        <sz val="10"/>
        <color rgb="FFFF0000"/>
        <rFont val="Times New Roman"/>
        <family val="1"/>
      </rPr>
      <t>, without stand</t>
    </r>
  </si>
  <si>
    <r>
      <t xml:space="preserve">Cup &amp; Saucer (set of 6), </t>
    </r>
    <r>
      <rPr>
        <sz val="10"/>
        <color rgb="FFFF0000"/>
        <rFont val="Times New Roman"/>
        <family val="1"/>
      </rPr>
      <t>plain white</t>
    </r>
  </si>
  <si>
    <r>
      <t xml:space="preserve">Cups and saucers, 4 pcs, </t>
    </r>
    <r>
      <rPr>
        <sz val="10"/>
        <color rgb="FFFF0000"/>
        <rFont val="Times New Roman"/>
        <family val="1"/>
      </rPr>
      <t>plain white</t>
    </r>
  </si>
  <si>
    <r>
      <t xml:space="preserve">DATA FILE BOX, (5"x9"x15-3/4"), </t>
    </r>
    <r>
      <rPr>
        <sz val="10"/>
        <color rgb="FFFF0000"/>
        <rFont val="Times New Roman"/>
        <family val="1"/>
      </rPr>
      <t>closed ends</t>
    </r>
  </si>
  <si>
    <r>
      <t xml:space="preserve">ELECTRIC FAN, industrial, </t>
    </r>
    <r>
      <rPr>
        <sz val="10"/>
        <color rgb="FFFF0000"/>
        <rFont val="Times New Roman"/>
        <family val="1"/>
      </rPr>
      <t>stand fan, 18" diameter</t>
    </r>
  </si>
  <si>
    <r>
      <t xml:space="preserve">ELECTRIC FAN, wall type, </t>
    </r>
    <r>
      <rPr>
        <sz val="10"/>
        <color rgb="FFFF0000"/>
        <rFont val="Times New Roman"/>
        <family val="1"/>
      </rPr>
      <t>18" diameter</t>
    </r>
  </si>
  <si>
    <r>
      <t xml:space="preserve">Envelope,expanding, Legal size, with </t>
    </r>
    <r>
      <rPr>
        <sz val="10"/>
        <color rgb="FFFF0000"/>
        <rFont val="Times New Roman"/>
        <family val="1"/>
      </rPr>
      <t>garterized</t>
    </r>
    <r>
      <rPr>
        <sz val="10"/>
        <rFont val="Times New Roman"/>
        <family val="1"/>
      </rPr>
      <t xml:space="preserve"> string 100's/box</t>
    </r>
  </si>
  <si>
    <r>
      <t xml:space="preserve">ERASER, felt, for blackboard/whiteboard, </t>
    </r>
    <r>
      <rPr>
        <sz val="10"/>
        <color rgb="FFFF0000"/>
        <rFont val="Times New Roman"/>
        <family val="1"/>
      </rPr>
      <t>small</t>
    </r>
  </si>
  <si>
    <r>
      <t xml:space="preserve">FOLDER , ARCH  (Long/Black), </t>
    </r>
    <r>
      <rPr>
        <sz val="10"/>
        <color rgb="FFFF0000"/>
        <rFont val="Times New Roman"/>
        <family val="1"/>
      </rPr>
      <t>top</t>
    </r>
  </si>
  <si>
    <r>
      <t xml:space="preserve">FOLDER, ARCH  (Long/Blue), </t>
    </r>
    <r>
      <rPr>
        <sz val="10"/>
        <color rgb="FFFF0000"/>
        <rFont val="Times New Roman"/>
        <family val="1"/>
      </rPr>
      <t>top</t>
    </r>
  </si>
  <si>
    <r>
      <t>FOLDER, ARCH, LEGAL, BLACK,</t>
    </r>
    <r>
      <rPr>
        <sz val="10"/>
        <color rgb="FFFF0000"/>
        <rFont val="Times New Roman"/>
        <family val="1"/>
      </rPr>
      <t xml:space="preserve"> top</t>
    </r>
  </si>
  <si>
    <r>
      <t xml:space="preserve">Folder, white, </t>
    </r>
    <r>
      <rPr>
        <sz val="10"/>
        <color rgb="FFFF0000"/>
        <rFont val="Times New Roman"/>
        <family val="1"/>
      </rPr>
      <t>A4</t>
    </r>
  </si>
  <si>
    <r>
      <t xml:space="preserve">ID Holder, </t>
    </r>
    <r>
      <rPr>
        <sz val="10"/>
        <color rgb="FFFF0000"/>
        <rFont val="Times New Roman"/>
        <family val="1"/>
      </rPr>
      <t>standard size</t>
    </r>
    <r>
      <rPr>
        <sz val="10"/>
        <rFont val="Times New Roman"/>
        <family val="1"/>
      </rPr>
      <t>, hard, plastic with pin</t>
    </r>
  </si>
  <si>
    <r>
      <rPr>
        <sz val="10"/>
        <color rgb="FFFF0000"/>
        <rFont val="Times New Roman"/>
        <family val="1"/>
      </rPr>
      <t xml:space="preserve">Index </t>
    </r>
    <r>
      <rPr>
        <sz val="10"/>
        <rFont val="Times New Roman"/>
        <family val="1"/>
      </rPr>
      <t>CARD BOX, 5"x8"</t>
    </r>
  </si>
  <si>
    <r>
      <t xml:space="preserve">MAGAZINE FILE BOX, LARGE, </t>
    </r>
    <r>
      <rPr>
        <sz val="10"/>
        <color rgb="FFFF0000"/>
        <rFont val="Times New Roman"/>
        <family val="1"/>
      </rPr>
      <t>assorted color</t>
    </r>
  </si>
  <si>
    <r>
      <t>Paper, Board</t>
    </r>
    <r>
      <rPr>
        <strike/>
        <sz val="10"/>
        <rFont val="Times New Roman"/>
        <family val="1"/>
      </rPr>
      <t>,</t>
    </r>
    <r>
      <rPr>
        <sz val="10"/>
        <rFont val="Times New Roman"/>
        <family val="1"/>
      </rPr>
      <t xml:space="preserve"> 8.5 x 11, araida laid</t>
    </r>
  </si>
  <si>
    <r>
      <t xml:space="preserve">PUSH PIN, flat head type, assorted colors, 100 pieces per </t>
    </r>
    <r>
      <rPr>
        <strike/>
        <sz val="10"/>
        <rFont val="Times New Roman"/>
        <family val="1"/>
      </rPr>
      <t xml:space="preserve">case </t>
    </r>
    <r>
      <rPr>
        <sz val="10"/>
        <color rgb="FFFF0000"/>
        <rFont val="Times New Roman"/>
        <family val="1"/>
      </rPr>
      <t>box</t>
    </r>
  </si>
  <si>
    <t>Wet Wipes</t>
  </si>
  <si>
    <t>Bulb, LED type, 9 Watts</t>
  </si>
  <si>
    <t>Specialty Paper, assorted colors, 8 x 11 (20 per pack)</t>
  </si>
  <si>
    <t>Ink HP Deskjet 3545 CZ10ZAHP 687 Black Cartridge</t>
  </si>
  <si>
    <t>Ink HP Deskjet 3545 CZ108AHP Tri Color Cartridge</t>
  </si>
  <si>
    <t>TONER CARTRIDGE, HP Laserjet 1102, black #85A</t>
  </si>
  <si>
    <t>Toner for HP Deskjet Ink Advantage 3635, Colored</t>
  </si>
  <si>
    <t>Toner for HP Deskjet Ink Advantage 3635, Black</t>
  </si>
  <si>
    <t>QUANTITY
/
SIZE</t>
  </si>
  <si>
    <t>Total
Amount</t>
  </si>
  <si>
    <t>VINCENT A. LIBED</t>
  </si>
  <si>
    <t>Prepared By:</t>
  </si>
  <si>
    <t>Approved By:</t>
  </si>
  <si>
    <t>Board and Lodging  (Reflected in WFP/PDOH-PM Dialogue)</t>
  </si>
  <si>
    <t>Catering Services (Reflected in WFP/Various Meetings)</t>
  </si>
  <si>
    <t>Reccomending Approval:</t>
  </si>
  <si>
    <t>Planning Officer III</t>
  </si>
  <si>
    <t>JIMUEL S. CARDENAS, MD, MHA</t>
  </si>
  <si>
    <t>GUDELIA M. TE, MDA</t>
  </si>
  <si>
    <t>OIC, Chief Administrative Officer</t>
  </si>
  <si>
    <t>OIC, Director III</t>
  </si>
  <si>
    <r>
      <t>END-USER/UNIT</t>
    </r>
    <r>
      <rPr>
        <sz val="10"/>
        <color theme="1"/>
        <rFont val="Times New Roman"/>
        <family val="1"/>
      </rPr>
      <t xml:space="preserve">: </t>
    </r>
    <r>
      <rPr>
        <b/>
        <sz val="10"/>
        <color theme="1"/>
        <rFont val="Times New Roman"/>
        <family val="1"/>
      </rPr>
      <t>RD/ARD, Planning Section</t>
    </r>
  </si>
  <si>
    <t>Charged to Indicative NEP 2020</t>
  </si>
  <si>
    <t>PROJECT PROCUREMENT MANAGEMENT PLAN (PPMP) 2020</t>
  </si>
  <si>
    <t>Public Bidding</t>
  </si>
  <si>
    <t>TONER CART, CANON CL-811</t>
  </si>
  <si>
    <t>TONER CART, CANON PG-810</t>
  </si>
  <si>
    <t>TONER CART, HP LASER JET 56A</t>
  </si>
  <si>
    <t>Upgrading of computers</t>
  </si>
  <si>
    <t>Electrical tape, big size, different collors</t>
  </si>
  <si>
    <t xml:space="preserve">Water Closet with fitting </t>
  </si>
  <si>
    <t xml:space="preserve">Tank fitting </t>
  </si>
  <si>
    <t xml:space="preserve">Lavatory P-Trap, 1 1/4 fitting </t>
  </si>
  <si>
    <t xml:space="preserve">Lavatory Faucet </t>
  </si>
  <si>
    <t xml:space="preserve">Ordinary Faucet </t>
  </si>
  <si>
    <t xml:space="preserve">Lavatoty flexible hose </t>
  </si>
  <si>
    <t xml:space="preserve">Watery closet flexible hose </t>
  </si>
  <si>
    <t>Angle valve</t>
  </si>
  <si>
    <t>Teflon, 3/4", small</t>
  </si>
  <si>
    <t xml:space="preserve">Solvent Cement </t>
  </si>
  <si>
    <t>1/2 compact Ball Valve</t>
  </si>
  <si>
    <t>1/2 PVC Elbow</t>
  </si>
  <si>
    <t xml:space="preserve">1/2 PVC male adapter </t>
  </si>
  <si>
    <t>1/2 PVC union</t>
  </si>
  <si>
    <t xml:space="preserve">1/2 PVC female adapter </t>
  </si>
  <si>
    <t xml:space="preserve">1/2 x 3m PVC Pipe blue </t>
  </si>
  <si>
    <t>80 ml sealant (vulcaseal0</t>
  </si>
  <si>
    <t>Vulcaseal</t>
  </si>
  <si>
    <t>Various Vehicle spare parts &amp; periodic servicing (MSD)</t>
  </si>
  <si>
    <t>Repair &amp; maitenance of non IT Equipment (Aircondition )</t>
  </si>
  <si>
    <t xml:space="preserve">Refill of Fire extinguisher </t>
  </si>
  <si>
    <t xml:space="preserve">Outsourcing of janitorial services (RLED) </t>
  </si>
  <si>
    <t>Outsourcing of janitorial services(PHM)</t>
  </si>
  <si>
    <t>Outsourcing of security services (PHM)</t>
  </si>
  <si>
    <t>SIGN PEN, BLACK, liquid/gel ink, 0.7mm needle tip</t>
  </si>
  <si>
    <t>SIGN PEN, BLUE, liquid/gel ink, 0.7mm needle tip</t>
  </si>
  <si>
    <t>Office Table (Durable)</t>
  </si>
  <si>
    <t>Executive Chair (Durable)</t>
  </si>
  <si>
    <t>Management Review</t>
  </si>
  <si>
    <t>Capability Building</t>
  </si>
  <si>
    <t>Orientation for Human Resource for Health (HRH)</t>
  </si>
  <si>
    <t>Specialty Paper, White , 8x13 (Officio) 20 per pack</t>
  </si>
  <si>
    <t>INK CART, BROTHER DCP-T510W, Black (BTD60BK)</t>
  </si>
  <si>
    <t>INK CART, BROTHER DCP-T510W, Magenta (BTD50000M)</t>
  </si>
  <si>
    <t>INK CART, BROTHER DCP-T510W, Cyan (BT5000C)</t>
  </si>
  <si>
    <t>●Procurement of LED TV</t>
  </si>
  <si>
    <t>●Procurement of Instant Camera</t>
  </si>
  <si>
    <t>●Procurement of Film (20sheets)</t>
  </si>
  <si>
    <t>IEC Materials</t>
  </si>
  <si>
    <t>●Monthly Tarpaulin Design (4 pcs per Month)</t>
  </si>
  <si>
    <t>●Newspaper Subscription</t>
  </si>
  <si>
    <t>&gt;7 PDI</t>
  </si>
  <si>
    <t>&gt;6 Star</t>
  </si>
  <si>
    <t>●Reproduction of Different IEC Materials</t>
  </si>
  <si>
    <t>&gt;Graphical Health Warnings Posters(18" x 24")</t>
  </si>
  <si>
    <t>&gt; Poster UHC Law</t>
  </si>
  <si>
    <t>&gt; First 100 days ni Baby</t>
  </si>
  <si>
    <t>&gt; No Smoking Sign Tarpaulin (3x5ft)</t>
  </si>
  <si>
    <t>&gt;No Smoking Stickers</t>
  </si>
  <si>
    <t>&gt; Tarpaulin (immunization) 6 x 10</t>
  </si>
  <si>
    <t>&gt; Leptospirosis (Tarpaulin) 7 x 4ft</t>
  </si>
  <si>
    <t>&gt; Dengue (7 x 4 ft)</t>
  </si>
  <si>
    <t>&gt; Fliers on Mental Health (Back to Back)</t>
  </si>
  <si>
    <t>&gt; Fliers Dengue (Back to Back)</t>
  </si>
  <si>
    <t>&gt; Fliers Immunization</t>
  </si>
  <si>
    <t>&gt; Fliers Rabies</t>
  </si>
  <si>
    <t>&gt; Fliers HIV AIDS</t>
  </si>
  <si>
    <t>&gt; UHC Fliers</t>
  </si>
  <si>
    <t>&gt; Fliers Breastfeeding (first 1000 days ni Baby)</t>
  </si>
  <si>
    <t>&gt; FAN HIV AIDS (PVC)</t>
  </si>
  <si>
    <t>&gt; FAN Back to Bakuna</t>
  </si>
  <si>
    <t>&gt; Media Token (Briefer; Tshirt; usb)</t>
  </si>
  <si>
    <t>●News Print</t>
  </si>
  <si>
    <t xml:space="preserve">&gt;Pangasinan </t>
  </si>
  <si>
    <t xml:space="preserve">&gt;Ilocos Sur  </t>
  </si>
  <si>
    <t xml:space="preserve">&gt;Ilocos Norte  </t>
  </si>
  <si>
    <t xml:space="preserve">&gt;La Union  </t>
  </si>
  <si>
    <t>●Radio Advocacy</t>
  </si>
  <si>
    <t>&gt;Pangasinan</t>
  </si>
  <si>
    <t>&gt;Ilocos Sur</t>
  </si>
  <si>
    <t>&gt;Ilocos Norte</t>
  </si>
  <si>
    <t>&gt;La Union</t>
  </si>
  <si>
    <t xml:space="preserve">Region wide Radio Plugging  (3 spot per day for 7 days) </t>
  </si>
  <si>
    <t xml:space="preserve"> (March: Rabies; April: immunization; May and June: Dengue; November and December: Iwas Paputok</t>
  </si>
  <si>
    <t>TV Plugging (7 spot per month) (March: Rabies; April: immunization; May and June: Dengue; November and December: Iwas Paputok</t>
  </si>
  <si>
    <t>&gt; Pangasinan and La Union</t>
  </si>
  <si>
    <t>&gt; Ilocos Norte and Ilocos Sur</t>
  </si>
  <si>
    <t>FM Radio (3 spot per day /22 days)</t>
  </si>
  <si>
    <t>Ilocos Norte</t>
  </si>
  <si>
    <t>Ilocos Sur</t>
  </si>
  <si>
    <t>Pangasinan</t>
  </si>
  <si>
    <t>La Union</t>
  </si>
  <si>
    <t>●Red Orchid Validation</t>
  </si>
  <si>
    <t>&gt;Regional Level</t>
  </si>
  <si>
    <t>&gt;National Level</t>
  </si>
  <si>
    <t>●Kapihan sa Ilocos</t>
  </si>
  <si>
    <t>&gt; Catering Services</t>
  </si>
  <si>
    <t>&gt; Airtime</t>
  </si>
  <si>
    <t>●Attendance to Trainings Fun Run and Other activities Conducted by Other Agencies</t>
  </si>
  <si>
    <t xml:space="preserve">●Regional Film Festival </t>
  </si>
  <si>
    <t xml:space="preserve">     &gt; training on Film Making (Board and Lodging 80 pax)</t>
  </si>
  <si>
    <t xml:space="preserve">     &gt; Awarding Ceremony (Plaque; Venue ; Prices and Supplies and Materials)</t>
  </si>
  <si>
    <t>●AIDS Candle Light Memorial Day</t>
  </si>
  <si>
    <t xml:space="preserve">    &gt; catering Services (200 pax)</t>
  </si>
  <si>
    <t xml:space="preserve">    &gt; Plaque and Prices</t>
  </si>
  <si>
    <t>●HEPO Summit (Health Education Week)</t>
  </si>
  <si>
    <t xml:space="preserve">   &gt; Board and Lodging</t>
  </si>
  <si>
    <t xml:space="preserve">   &gt; Prices; Token; Supplies and materials and Plaque</t>
  </si>
  <si>
    <t>TONER CARTRIDGE, HP Laserjet , black #17A</t>
  </si>
  <si>
    <t>INK CART, BROTHER DCP-T510W, Yellow (BT5000Y)</t>
  </si>
  <si>
    <t>Laser Cart, Genuine, Canon 325 (For printer: Canon LBP6030)</t>
  </si>
  <si>
    <t>Ink Refill, BT 5000 Yellow (For printer:BT DCP-T710W)</t>
  </si>
  <si>
    <t>Ink Refill, BT 5000 Cyan  (For printer:BT DCP-T710W)</t>
  </si>
  <si>
    <t>Ink Refill, BT 5000 Magenta (For printer:BT DCP-T710W)</t>
  </si>
  <si>
    <t>Brother BTD60Bk, black</t>
  </si>
  <si>
    <t>Brother BTD60Bk, cyan</t>
  </si>
  <si>
    <t>Brother BTD60Bk, magenta</t>
  </si>
  <si>
    <t>Brother BTD60Bk, yellow</t>
  </si>
  <si>
    <t>Brother TN-2480, Black</t>
  </si>
  <si>
    <t>OTG 128GB</t>
  </si>
  <si>
    <t>Office Chair</t>
  </si>
  <si>
    <t>Executive Chair</t>
  </si>
  <si>
    <t>DRAWING PEN, Water &amp; Fade Proof pigment ink # 0.8</t>
  </si>
  <si>
    <t>Repair of Kyocera TK-1147</t>
  </si>
  <si>
    <t>Ink, Epson T7741, black, 140ml. Bottle</t>
  </si>
  <si>
    <t>Docu Centre S2320 Fuji Xerox</t>
  </si>
  <si>
    <t>Ink HP Deskjet GT51 BLACK</t>
  </si>
  <si>
    <t>Ink HP Deskjet GT52 CYAN</t>
  </si>
  <si>
    <t>Ink HP Deskjet GT52 MAGENTA</t>
  </si>
  <si>
    <t>Ink HP Deskjet GT52 YELLOW</t>
  </si>
  <si>
    <t>Wide Format All-in-One Printer,  Legal size Flatbed Scanner</t>
  </si>
  <si>
    <t>B-Link Port for Internet Connection</t>
  </si>
  <si>
    <t xml:space="preserve">EPSON BLACK Ink, 774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</si>
</sst>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Verdana"/>
      <family val="2"/>
    </font>
    <font>
      <b/>
      <u/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2"/>
      <color theme="1"/>
      <name val="Verdana"/>
      <family val="2"/>
    </font>
    <font>
      <sz val="12"/>
      <color theme="1"/>
      <name val="Verdana"/>
      <family val="2"/>
    </font>
    <font>
      <b/>
      <i/>
      <sz val="12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8"/>
      <color theme="1"/>
      <name val="Verdana"/>
      <family val="2"/>
    </font>
    <font>
      <sz val="11"/>
      <color theme="1"/>
      <name val="Arial"/>
      <family val="2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0"/>
      <name val="Candara"/>
      <family val="2"/>
    </font>
    <font>
      <b/>
      <sz val="10"/>
      <name val="Candara"/>
      <family val="2"/>
    </font>
    <font>
      <sz val="10"/>
      <color rgb="FFFF0000"/>
      <name val="Candara"/>
      <family val="2"/>
    </font>
    <font>
      <b/>
      <sz val="10"/>
      <color theme="1"/>
      <name val="Candara"/>
      <family val="2"/>
    </font>
    <font>
      <sz val="10"/>
      <color theme="1"/>
      <name val="Candara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name val="Times New Roman"/>
      <family val="1"/>
    </font>
    <font>
      <strike/>
      <sz val="10"/>
      <name val="Times New Roman"/>
      <family val="1"/>
    </font>
    <font>
      <b/>
      <sz val="10"/>
      <name val="Times New Roman"/>
      <family val="1"/>
    </font>
    <font>
      <b/>
      <u val="singleAccounting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164" fontId="1" fillId="0" borderId="0" applyFont="0" applyFill="0" applyBorder="0" applyAlignment="0" applyProtection="0"/>
    <xf numFmtId="0" fontId="17" fillId="0" borderId="0"/>
  </cellStyleXfs>
  <cellXfs count="481">
    <xf numFmtId="0" fontId="0" fillId="0" borderId="0" xfId="0"/>
    <xf numFmtId="0" fontId="10" fillId="0" borderId="1" xfId="0" applyFont="1" applyBorder="1" applyAlignment="1">
      <alignment vertical="center" wrapText="1"/>
    </xf>
    <xf numFmtId="0" fontId="0" fillId="0" borderId="1" xfId="0" applyBorder="1"/>
    <xf numFmtId="43" fontId="0" fillId="0" borderId="1" xfId="1" applyFont="1" applyBorder="1"/>
    <xf numFmtId="0" fontId="16" fillId="0" borderId="1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43" fontId="0" fillId="0" borderId="1" xfId="1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4" fontId="0" fillId="0" borderId="1" xfId="0" applyNumberFormat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15" fillId="0" borderId="1" xfId="1" applyFont="1" applyBorder="1" applyAlignment="1">
      <alignment horizontal="center" vertical="top" wrapText="1"/>
    </xf>
    <xf numFmtId="43" fontId="15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3" fontId="16" fillId="0" borderId="1" xfId="1" applyFont="1" applyBorder="1" applyAlignment="1">
      <alignment wrapText="1"/>
    </xf>
    <xf numFmtId="43" fontId="10" fillId="0" borderId="2" xfId="1" applyFont="1" applyBorder="1" applyAlignment="1">
      <alignment vertical="center" wrapText="1"/>
    </xf>
    <xf numFmtId="43" fontId="10" fillId="0" borderId="4" xfId="1" applyFont="1" applyBorder="1" applyAlignment="1">
      <alignment vertical="center" wrapText="1"/>
    </xf>
    <xf numFmtId="43" fontId="10" fillId="0" borderId="3" xfId="1" applyFont="1" applyBorder="1" applyAlignment="1">
      <alignment vertical="center" wrapText="1"/>
    </xf>
    <xf numFmtId="43" fontId="0" fillId="0" borderId="4" xfId="1" applyFont="1" applyBorder="1" applyAlignment="1"/>
    <xf numFmtId="43" fontId="0" fillId="0" borderId="3" xfId="1" applyFont="1" applyBorder="1" applyAlignment="1"/>
    <xf numFmtId="43" fontId="15" fillId="0" borderId="2" xfId="1" applyFont="1" applyBorder="1" applyAlignment="1"/>
    <xf numFmtId="43" fontId="15" fillId="0" borderId="4" xfId="1" applyFont="1" applyBorder="1" applyAlignment="1"/>
    <xf numFmtId="43" fontId="15" fillId="0" borderId="3" xfId="1" applyFont="1" applyBorder="1" applyAlignment="1"/>
    <xf numFmtId="43" fontId="2" fillId="0" borderId="1" xfId="1" applyFont="1" applyBorder="1" applyAlignment="1">
      <alignment vertical="center" wrapText="1"/>
    </xf>
    <xf numFmtId="43" fontId="0" fillId="0" borderId="4" xfId="1" applyFont="1" applyBorder="1" applyAlignment="1">
      <alignment horizontal="center"/>
    </xf>
    <xf numFmtId="4" fontId="10" fillId="0" borderId="4" xfId="0" applyNumberFormat="1" applyFont="1" applyBorder="1" applyAlignment="1">
      <alignment vertical="center" wrapText="1"/>
    </xf>
    <xf numFmtId="4" fontId="10" fillId="0" borderId="3" xfId="0" applyNumberFormat="1" applyFont="1" applyBorder="1" applyAlignment="1">
      <alignment vertical="center" wrapText="1"/>
    </xf>
    <xf numFmtId="4" fontId="15" fillId="0" borderId="1" xfId="0" applyNumberFormat="1" applyFont="1" applyBorder="1"/>
    <xf numFmtId="4" fontId="12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3" fontId="24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0" xfId="2" applyFont="1" applyAlignment="1">
      <alignment vertical="center"/>
    </xf>
    <xf numFmtId="0" fontId="1" fillId="0" borderId="0" xfId="2" applyAlignment="1">
      <alignment vertical="center"/>
    </xf>
    <xf numFmtId="0" fontId="1" fillId="0" borderId="0" xfId="2"/>
    <xf numFmtId="43" fontId="0" fillId="0" borderId="0" xfId="3" applyFont="1"/>
    <xf numFmtId="0" fontId="6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Border="1"/>
    <xf numFmtId="0" fontId="21" fillId="0" borderId="0" xfId="2" applyFont="1" applyBorder="1" applyAlignment="1">
      <alignment horizontal="center"/>
    </xf>
    <xf numFmtId="43" fontId="1" fillId="0" borderId="0" xfId="4" applyFont="1"/>
    <xf numFmtId="0" fontId="16" fillId="0" borderId="0" xfId="2" applyFont="1" applyBorder="1"/>
    <xf numFmtId="0" fontId="9" fillId="0" borderId="0" xfId="2" applyFont="1" applyAlignment="1">
      <alignment vertical="center"/>
    </xf>
    <xf numFmtId="43" fontId="1" fillId="0" borderId="0" xfId="2" applyNumberFormat="1"/>
    <xf numFmtId="0" fontId="12" fillId="0" borderId="0" xfId="2" applyFont="1" applyAlignment="1">
      <alignment vertical="center"/>
    </xf>
    <xf numFmtId="0" fontId="18" fillId="4" borderId="1" xfId="0" applyFont="1" applyFill="1" applyBorder="1" applyAlignment="1">
      <alignment horizontal="center" vertical="center" wrapText="1"/>
    </xf>
    <xf numFmtId="0" fontId="16" fillId="0" borderId="0" xfId="2" applyFont="1" applyAlignment="1">
      <alignment vertical="center"/>
    </xf>
    <xf numFmtId="0" fontId="1" fillId="0" borderId="5" xfId="2" applyBorder="1" applyAlignment="1">
      <alignment vertical="center"/>
    </xf>
    <xf numFmtId="0" fontId="11" fillId="0" borderId="5" xfId="2" applyFont="1" applyBorder="1" applyAlignment="1">
      <alignment vertical="center"/>
    </xf>
    <xf numFmtId="0" fontId="10" fillId="0" borderId="5" xfId="2" applyFont="1" applyBorder="1" applyAlignment="1">
      <alignment vertical="center" wrapText="1"/>
    </xf>
    <xf numFmtId="43" fontId="10" fillId="0" borderId="5" xfId="3" applyFont="1" applyFill="1" applyBorder="1" applyAlignment="1">
      <alignment horizontal="right" vertical="center" wrapText="1"/>
    </xf>
    <xf numFmtId="0" fontId="10" fillId="0" borderId="11" xfId="2" applyFont="1" applyBorder="1" applyAlignment="1">
      <alignment vertical="center" wrapText="1"/>
    </xf>
    <xf numFmtId="0" fontId="25" fillId="0" borderId="0" xfId="2" applyFont="1" applyAlignment="1">
      <alignment vertical="center"/>
    </xf>
    <xf numFmtId="0" fontId="1" fillId="0" borderId="0" xfId="2" applyFont="1"/>
    <xf numFmtId="43" fontId="1" fillId="0" borderId="0" xfId="3" applyFont="1"/>
    <xf numFmtId="0" fontId="2" fillId="0" borderId="0" xfId="2" applyFont="1" applyAlignment="1">
      <alignment vertical="center"/>
    </xf>
    <xf numFmtId="0" fontId="11" fillId="0" borderId="13" xfId="2" applyFont="1" applyBorder="1" applyAlignment="1">
      <alignment vertical="center"/>
    </xf>
    <xf numFmtId="0" fontId="1" fillId="0" borderId="13" xfId="2" applyBorder="1" applyAlignment="1">
      <alignment vertical="center"/>
    </xf>
    <xf numFmtId="0" fontId="13" fillId="0" borderId="0" xfId="2" applyFont="1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0" xfId="2" applyAlignment="1">
      <alignment horizontal="center" wrapText="1"/>
    </xf>
    <xf numFmtId="0" fontId="1" fillId="0" borderId="0" xfId="2" applyFont="1" applyAlignment="1">
      <alignment horizontal="center" wrapText="1"/>
    </xf>
    <xf numFmtId="0" fontId="12" fillId="0" borderId="0" xfId="2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43" fontId="24" fillId="0" borderId="2" xfId="1" applyFont="1" applyBorder="1" applyAlignment="1">
      <alignment horizontal="center" vertical="center" wrapText="1"/>
    </xf>
    <xf numFmtId="43" fontId="24" fillId="0" borderId="4" xfId="1" applyFont="1" applyBorder="1" applyAlignment="1">
      <alignment horizontal="center" vertical="center" wrapText="1"/>
    </xf>
    <xf numFmtId="43" fontId="24" fillId="0" borderId="3" xfId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24" fillId="0" borderId="2" xfId="1" applyFont="1" applyBorder="1" applyAlignment="1">
      <alignment vertical="center" wrapText="1"/>
    </xf>
    <xf numFmtId="43" fontId="24" fillId="0" borderId="4" xfId="1" applyFont="1" applyBorder="1" applyAlignment="1">
      <alignment vertical="center" wrapText="1"/>
    </xf>
    <xf numFmtId="43" fontId="24" fillId="0" borderId="3" xfId="1" applyFont="1" applyBorder="1" applyAlignment="1">
      <alignment vertical="center" wrapText="1"/>
    </xf>
    <xf numFmtId="43" fontId="24" fillId="0" borderId="1" xfId="1" applyFont="1" applyBorder="1" applyAlignment="1">
      <alignment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3" borderId="5" xfId="2" applyFont="1" applyFill="1" applyBorder="1" applyAlignment="1">
      <alignment vertical="center" wrapText="1"/>
    </xf>
    <xf numFmtId="0" fontId="10" fillId="3" borderId="13" xfId="2" applyFont="1" applyFill="1" applyBorder="1" applyAlignment="1">
      <alignment vertical="center" wrapText="1"/>
    </xf>
    <xf numFmtId="0" fontId="10" fillId="3" borderId="12" xfId="2" applyFont="1" applyFill="1" applyBorder="1" applyAlignment="1">
      <alignment vertical="center" wrapText="1"/>
    </xf>
    <xf numFmtId="0" fontId="0" fillId="0" borderId="0" xfId="2" applyFont="1" applyAlignment="1">
      <alignment vertical="center"/>
    </xf>
    <xf numFmtId="0" fontId="0" fillId="0" borderId="0" xfId="2" applyFont="1"/>
    <xf numFmtId="0" fontId="11" fillId="0" borderId="20" xfId="2" applyFont="1" applyBorder="1" applyAlignment="1">
      <alignment horizontal="center" vertical="center" wrapText="1"/>
    </xf>
    <xf numFmtId="0" fontId="10" fillId="0" borderId="13" xfId="2" applyFont="1" applyFill="1" applyBorder="1" applyAlignment="1">
      <alignment vertical="center" wrapText="1"/>
    </xf>
    <xf numFmtId="0" fontId="10" fillId="0" borderId="5" xfId="2" applyFont="1" applyFill="1" applyBorder="1" applyAlignment="1">
      <alignment vertical="center" wrapText="1"/>
    </xf>
    <xf numFmtId="0" fontId="9" fillId="0" borderId="5" xfId="2" applyFont="1" applyFill="1" applyBorder="1" applyAlignment="1">
      <alignment vertical="center" wrapText="1"/>
    </xf>
    <xf numFmtId="43" fontId="0" fillId="0" borderId="0" xfId="3" applyFont="1" applyBorder="1"/>
    <xf numFmtId="0" fontId="1" fillId="0" borderId="28" xfId="2" applyBorder="1" applyAlignment="1">
      <alignment horizontal="center" wrapText="1"/>
    </xf>
    <xf numFmtId="43" fontId="14" fillId="0" borderId="0" xfId="3" applyFont="1" applyBorder="1" applyAlignment="1">
      <alignment horizontal="right"/>
    </xf>
    <xf numFmtId="43" fontId="14" fillId="0" borderId="0" xfId="3" applyFont="1" applyBorder="1" applyAlignment="1">
      <alignment horizontal="center"/>
    </xf>
    <xf numFmtId="0" fontId="21" fillId="0" borderId="0" xfId="2" applyFont="1" applyBorder="1" applyAlignment="1">
      <alignment horizontal="left"/>
    </xf>
    <xf numFmtId="0" fontId="11" fillId="0" borderId="9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0" fillId="0" borderId="5" xfId="0" applyBorder="1"/>
    <xf numFmtId="0" fontId="10" fillId="0" borderId="29" xfId="2" applyFont="1" applyBorder="1" applyAlignment="1">
      <alignment vertical="center" wrapText="1"/>
    </xf>
    <xf numFmtId="0" fontId="10" fillId="3" borderId="31" xfId="2" applyFont="1" applyFill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49" fontId="27" fillId="0" borderId="5" xfId="0" applyNumberFormat="1" applyFont="1" applyFill="1" applyBorder="1" applyAlignment="1" applyProtection="1">
      <alignment wrapText="1"/>
      <protection locked="0"/>
    </xf>
    <xf numFmtId="49" fontId="27" fillId="0" borderId="13" xfId="5" applyNumberFormat="1" applyFont="1" applyFill="1" applyBorder="1" applyAlignment="1" applyProtection="1">
      <alignment horizontal="left" vertical="center" wrapText="1"/>
      <protection locked="0"/>
    </xf>
    <xf numFmtId="49" fontId="27" fillId="0" borderId="5" xfId="5" applyNumberFormat="1" applyFont="1" applyFill="1" applyBorder="1" applyAlignment="1" applyProtection="1">
      <alignment horizontal="left" vertical="center" wrapText="1"/>
      <protection locked="0"/>
    </xf>
    <xf numFmtId="0" fontId="27" fillId="0" borderId="5" xfId="5" applyFont="1" applyFill="1" applyBorder="1" applyAlignment="1" applyProtection="1">
      <alignment horizontal="left" vertical="center" wrapText="1"/>
    </xf>
    <xf numFmtId="0" fontId="27" fillId="0" borderId="7" xfId="5" applyFont="1" applyFill="1" applyBorder="1" applyAlignment="1" applyProtection="1">
      <alignment horizontal="left" vertical="top" wrapText="1"/>
      <protection locked="0"/>
    </xf>
    <xf numFmtId="0" fontId="27" fillId="0" borderId="7" xfId="5" applyFont="1" applyFill="1" applyBorder="1" applyAlignment="1">
      <alignment horizontal="left" vertical="center" wrapText="1"/>
    </xf>
    <xf numFmtId="0" fontId="27" fillId="0" borderId="7" xfId="5" applyFont="1" applyFill="1" applyBorder="1" applyAlignment="1" applyProtection="1">
      <alignment horizontal="left" vertical="center" wrapText="1"/>
    </xf>
    <xf numFmtId="0" fontId="28" fillId="0" borderId="7" xfId="5" applyFont="1" applyFill="1" applyBorder="1" applyAlignment="1" applyProtection="1">
      <alignment horizontal="left" vertical="center" wrapText="1"/>
    </xf>
    <xf numFmtId="49" fontId="27" fillId="0" borderId="7" xfId="5" applyNumberFormat="1" applyFont="1" applyFill="1" applyBorder="1" applyAlignment="1" applyProtection="1">
      <alignment horizontal="left" vertical="center" wrapText="1"/>
      <protection locked="0"/>
    </xf>
    <xf numFmtId="49" fontId="27" fillId="0" borderId="5" xfId="5" applyNumberFormat="1" applyFont="1" applyBorder="1" applyAlignment="1" applyProtection="1">
      <alignment horizontal="left" vertical="center" wrapText="1"/>
      <protection locked="0"/>
    </xf>
    <xf numFmtId="0" fontId="27" fillId="0" borderId="5" xfId="5" applyFont="1" applyFill="1" applyBorder="1" applyAlignment="1" applyProtection="1">
      <alignment horizontal="left" vertical="top" wrapText="1"/>
      <protection locked="0"/>
    </xf>
    <xf numFmtId="4" fontId="27" fillId="0" borderId="5" xfId="5" applyNumberFormat="1" applyFont="1" applyFill="1" applyBorder="1" applyAlignment="1" applyProtection="1">
      <alignment horizontal="center" vertical="center" wrapText="1"/>
      <protection locked="0"/>
    </xf>
    <xf numFmtId="4" fontId="27" fillId="0" borderId="14" xfId="5" applyNumberFormat="1" applyFont="1" applyFill="1" applyBorder="1" applyAlignment="1" applyProtection="1">
      <alignment horizontal="center" vertical="center" wrapText="1"/>
      <protection locked="0"/>
    </xf>
    <xf numFmtId="4" fontId="27" fillId="0" borderId="6" xfId="5" applyNumberFormat="1" applyFont="1" applyFill="1" applyBorder="1" applyAlignment="1" applyProtection="1">
      <alignment horizontal="center" vertical="center" wrapText="1"/>
      <protection locked="0"/>
    </xf>
    <xf numFmtId="4" fontId="27" fillId="0" borderId="6" xfId="5" applyNumberFormat="1" applyFont="1" applyFill="1" applyBorder="1" applyAlignment="1" applyProtection="1">
      <alignment horizontal="center" vertical="center" wrapText="1"/>
    </xf>
    <xf numFmtId="4" fontId="27" fillId="0" borderId="6" xfId="1" applyNumberFormat="1" applyFont="1" applyFill="1" applyBorder="1" applyAlignment="1" applyProtection="1">
      <alignment horizontal="center" vertical="center" wrapText="1"/>
    </xf>
    <xf numFmtId="4" fontId="27" fillId="0" borderId="5" xfId="5" applyNumberFormat="1" applyFont="1" applyFill="1" applyBorder="1" applyAlignment="1" applyProtection="1">
      <alignment horizontal="center" vertical="center" wrapText="1"/>
    </xf>
    <xf numFmtId="4" fontId="27" fillId="0" borderId="5" xfId="1" applyNumberFormat="1" applyFont="1" applyFill="1" applyBorder="1" applyAlignment="1" applyProtection="1">
      <alignment horizontal="center" vertical="center" wrapText="1"/>
    </xf>
    <xf numFmtId="4" fontId="27" fillId="0" borderId="5" xfId="5" applyNumberFormat="1" applyFont="1" applyBorder="1" applyAlignment="1" applyProtection="1">
      <alignment horizontal="center" vertical="center" wrapText="1"/>
      <protection locked="0"/>
    </xf>
    <xf numFmtId="4" fontId="27" fillId="0" borderId="5" xfId="0" applyNumberFormat="1" applyFont="1" applyFill="1" applyBorder="1" applyAlignment="1">
      <alignment horizontal="right" vertical="top"/>
    </xf>
    <xf numFmtId="4" fontId="27" fillId="0" borderId="30" xfId="5" applyNumberFormat="1" applyFont="1" applyFill="1" applyBorder="1" applyAlignment="1" applyProtection="1">
      <alignment horizontal="center" vertical="center" wrapText="1"/>
    </xf>
    <xf numFmtId="43" fontId="27" fillId="0" borderId="5" xfId="1" applyFont="1" applyFill="1" applyBorder="1" applyAlignment="1">
      <alignment horizontal="right" vertical="top"/>
    </xf>
    <xf numFmtId="4" fontId="27" fillId="0" borderId="5" xfId="0" applyNumberFormat="1" applyFont="1" applyFill="1" applyBorder="1" applyAlignment="1" applyProtection="1">
      <alignment horizontal="right" vertical="top"/>
      <protection locked="0"/>
    </xf>
    <xf numFmtId="43" fontId="27" fillId="0" borderId="6" xfId="1" applyFont="1" applyFill="1" applyBorder="1" applyAlignment="1">
      <alignment horizontal="right" vertical="top"/>
    </xf>
    <xf numFmtId="4" fontId="27" fillId="0" borderId="6" xfId="0" applyNumberFormat="1" applyFont="1" applyFill="1" applyBorder="1" applyAlignment="1" applyProtection="1">
      <alignment horizontal="right" vertical="top"/>
    </xf>
    <xf numFmtId="49" fontId="28" fillId="0" borderId="7" xfId="5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/>
    <xf numFmtId="49" fontId="30" fillId="0" borderId="5" xfId="5" applyNumberFormat="1" applyFont="1" applyBorder="1" applyAlignment="1" applyProtection="1">
      <alignment horizontal="left" vertical="center" wrapText="1"/>
      <protection locked="0"/>
    </xf>
    <xf numFmtId="0" fontId="35" fillId="0" borderId="5" xfId="0" applyFont="1" applyBorder="1" applyAlignment="1">
      <alignment horizontal="center" wrapText="1"/>
    </xf>
    <xf numFmtId="0" fontId="30" fillId="0" borderId="5" xfId="9" applyNumberFormat="1" applyFont="1" applyBorder="1" applyAlignment="1" applyProtection="1">
      <alignment horizontal="left" vertical="center" wrapText="1"/>
      <protection locked="0"/>
    </xf>
    <xf numFmtId="49" fontId="30" fillId="0" borderId="5" xfId="9" applyNumberFormat="1" applyFont="1" applyBorder="1" applyAlignment="1" applyProtection="1">
      <alignment horizontal="left" vertical="center" wrapText="1"/>
      <protection locked="0"/>
    </xf>
    <xf numFmtId="0" fontId="31" fillId="0" borderId="5" xfId="9" applyNumberFormat="1" applyFont="1" applyBorder="1" applyAlignment="1" applyProtection="1">
      <alignment horizontal="left" vertical="center" wrapText="1"/>
      <protection locked="0"/>
    </xf>
    <xf numFmtId="49" fontId="31" fillId="0" borderId="5" xfId="9" applyNumberFormat="1" applyFont="1" applyBorder="1" applyAlignment="1" applyProtection="1">
      <alignment horizontal="left" vertical="center" wrapText="1"/>
      <protection locked="0"/>
    </xf>
    <xf numFmtId="0" fontId="33" fillId="0" borderId="5" xfId="0" applyFont="1" applyBorder="1" applyAlignment="1">
      <alignment wrapText="1"/>
    </xf>
    <xf numFmtId="0" fontId="34" fillId="0" borderId="5" xfId="9" applyNumberFormat="1" applyFont="1" applyBorder="1" applyAlignment="1" applyProtection="1">
      <alignment horizontal="left" vertical="center" wrapText="1"/>
      <protection locked="0"/>
    </xf>
    <xf numFmtId="0" fontId="33" fillId="0" borderId="5" xfId="9" applyNumberFormat="1" applyFont="1" applyBorder="1" applyAlignment="1" applyProtection="1">
      <alignment horizontal="left" vertical="center" wrapText="1"/>
      <protection locked="0"/>
    </xf>
    <xf numFmtId="49" fontId="34" fillId="0" borderId="5" xfId="9" applyNumberFormat="1" applyFont="1" applyBorder="1" applyAlignment="1" applyProtection="1">
      <alignment horizontal="left" vertical="center" wrapText="1"/>
      <protection locked="0"/>
    </xf>
    <xf numFmtId="49" fontId="33" fillId="0" borderId="5" xfId="9" applyNumberFormat="1" applyFont="1" applyBorder="1" applyAlignment="1" applyProtection="1">
      <alignment horizontal="left" vertical="center" wrapText="1"/>
      <protection locked="0"/>
    </xf>
    <xf numFmtId="0" fontId="34" fillId="0" borderId="5" xfId="0" applyFont="1" applyBorder="1" applyAlignment="1">
      <alignment wrapText="1"/>
    </xf>
    <xf numFmtId="0" fontId="32" fillId="0" borderId="5" xfId="9" applyNumberFormat="1" applyFont="1" applyBorder="1" applyAlignment="1" applyProtection="1">
      <alignment horizontal="left" vertical="center" wrapText="1"/>
      <protection locked="0"/>
    </xf>
    <xf numFmtId="0" fontId="32" fillId="0" borderId="5" xfId="0" applyFont="1" applyBorder="1" applyAlignment="1">
      <alignment wrapText="1"/>
    </xf>
    <xf numFmtId="0" fontId="35" fillId="0" borderId="5" xfId="0" applyFont="1" applyBorder="1" applyAlignment="1">
      <alignment horizontal="center" vertical="top"/>
    </xf>
    <xf numFmtId="0" fontId="30" fillId="0" borderId="5" xfId="9" applyFont="1" applyBorder="1" applyAlignment="1" applyProtection="1">
      <alignment horizontal="center" vertical="center" wrapText="1"/>
      <protection locked="0"/>
    </xf>
    <xf numFmtId="0" fontId="31" fillId="0" borderId="5" xfId="9" applyFont="1" applyBorder="1" applyAlignment="1" applyProtection="1">
      <alignment horizontal="center" vertical="center" wrapText="1"/>
      <protection locked="0"/>
    </xf>
    <xf numFmtId="0" fontId="34" fillId="0" borderId="5" xfId="0" applyFont="1" applyBorder="1" applyAlignment="1">
      <alignment horizontal="center" vertical="top"/>
    </xf>
    <xf numFmtId="0" fontId="34" fillId="0" borderId="5" xfId="9" applyFont="1" applyBorder="1" applyAlignment="1" applyProtection="1">
      <alignment horizontal="center" vertical="center" wrapText="1"/>
      <protection locked="0"/>
    </xf>
    <xf numFmtId="0" fontId="34" fillId="0" borderId="5" xfId="0" applyFont="1" applyBorder="1" applyAlignment="1">
      <alignment horizontal="center" vertical="center"/>
    </xf>
    <xf numFmtId="0" fontId="30" fillId="0" borderId="5" xfId="9" applyFont="1" applyBorder="1" applyAlignment="1" applyProtection="1">
      <alignment horizontal="center" vertical="center"/>
      <protection locked="0"/>
    </xf>
    <xf numFmtId="0" fontId="30" fillId="0" borderId="5" xfId="9" applyFont="1" applyBorder="1" applyAlignment="1" applyProtection="1">
      <alignment vertical="top"/>
      <protection locked="0"/>
    </xf>
    <xf numFmtId="0" fontId="34" fillId="0" borderId="5" xfId="0" applyFont="1" applyBorder="1" applyAlignment="1">
      <alignment horizontal="center" vertical="top" wrapText="1"/>
    </xf>
    <xf numFmtId="0" fontId="32" fillId="0" borderId="5" xfId="9" applyFont="1" applyBorder="1" applyAlignment="1" applyProtection="1">
      <alignment horizontal="center" vertical="center" wrapText="1"/>
      <protection locked="0"/>
    </xf>
    <xf numFmtId="0" fontId="36" fillId="0" borderId="5" xfId="0" applyFont="1" applyBorder="1" applyAlignment="1">
      <alignment horizontal="center" wrapText="1"/>
    </xf>
    <xf numFmtId="0" fontId="32" fillId="0" borderId="5" xfId="0" applyFont="1" applyBorder="1" applyAlignment="1">
      <alignment horizontal="center" vertical="top" wrapText="1"/>
    </xf>
    <xf numFmtId="164" fontId="33" fillId="0" borderId="5" xfId="8" applyFont="1" applyBorder="1" applyAlignment="1">
      <alignment horizontal="center" vertical="center" wrapText="1"/>
    </xf>
    <xf numFmtId="164" fontId="34" fillId="0" borderId="5" xfId="8" applyFont="1" applyBorder="1" applyAlignment="1">
      <alignment horizontal="center" vertical="center"/>
    </xf>
    <xf numFmtId="0" fontId="37" fillId="0" borderId="0" xfId="2" applyFont="1" applyAlignment="1">
      <alignment vertical="center"/>
    </xf>
    <xf numFmtId="0" fontId="37" fillId="0" borderId="0" xfId="2" applyFont="1" applyBorder="1"/>
    <xf numFmtId="0" fontId="38" fillId="0" borderId="0" xfId="2" applyFont="1" applyAlignment="1">
      <alignment vertical="center"/>
    </xf>
    <xf numFmtId="0" fontId="37" fillId="0" borderId="0" xfId="2" applyFont="1"/>
    <xf numFmtId="43" fontId="37" fillId="0" borderId="0" xfId="3" applyFont="1"/>
    <xf numFmtId="0" fontId="37" fillId="0" borderId="0" xfId="2" applyFont="1" applyAlignment="1">
      <alignment horizontal="center" wrapText="1"/>
    </xf>
    <xf numFmtId="0" fontId="40" fillId="0" borderId="0" xfId="2" applyFont="1" applyAlignment="1">
      <alignment vertical="center"/>
    </xf>
    <xf numFmtId="0" fontId="35" fillId="0" borderId="9" xfId="2" applyFont="1" applyBorder="1" applyAlignment="1">
      <alignment horizontal="center" vertical="center" wrapText="1"/>
    </xf>
    <xf numFmtId="0" fontId="35" fillId="0" borderId="18" xfId="2" applyFont="1" applyBorder="1" applyAlignment="1">
      <alignment horizontal="center" vertical="center" wrapText="1"/>
    </xf>
    <xf numFmtId="0" fontId="35" fillId="0" borderId="20" xfId="2" applyFont="1" applyBorder="1" applyAlignment="1">
      <alignment horizontal="center" vertical="center" wrapText="1"/>
    </xf>
    <xf numFmtId="0" fontId="35" fillId="0" borderId="5" xfId="2" applyFont="1" applyFill="1" applyBorder="1" applyAlignment="1">
      <alignment vertical="center" wrapText="1"/>
    </xf>
    <xf numFmtId="0" fontId="37" fillId="0" borderId="5" xfId="2" applyFont="1" applyFill="1" applyBorder="1" applyAlignment="1">
      <alignment horizontal="left" vertical="center" wrapText="1"/>
    </xf>
    <xf numFmtId="43" fontId="37" fillId="0" borderId="5" xfId="1" applyFont="1" applyFill="1" applyBorder="1" applyAlignment="1">
      <alignment horizontal="left" vertical="center" wrapText="1"/>
    </xf>
    <xf numFmtId="0" fontId="35" fillId="0" borderId="22" xfId="2" applyFont="1" applyFill="1" applyBorder="1" applyAlignment="1">
      <alignment vertical="center" wrapText="1"/>
    </xf>
    <xf numFmtId="0" fontId="37" fillId="0" borderId="13" xfId="2" applyFont="1" applyFill="1" applyBorder="1" applyAlignment="1">
      <alignment horizontal="left" vertical="center" wrapText="1"/>
    </xf>
    <xf numFmtId="43" fontId="37" fillId="0" borderId="13" xfId="1" applyFont="1" applyFill="1" applyBorder="1" applyAlignment="1">
      <alignment horizontal="left" vertical="center" wrapText="1"/>
    </xf>
    <xf numFmtId="0" fontId="37" fillId="0" borderId="13" xfId="2" applyFont="1" applyFill="1" applyBorder="1" applyAlignment="1">
      <alignment vertical="center" wrapText="1"/>
    </xf>
    <xf numFmtId="43" fontId="37" fillId="0" borderId="13" xfId="3" applyFont="1" applyFill="1" applyBorder="1" applyAlignment="1">
      <alignment horizontal="right" vertical="center" wrapText="1"/>
    </xf>
    <xf numFmtId="0" fontId="35" fillId="0" borderId="11" xfId="2" applyFont="1" applyFill="1" applyBorder="1" applyAlignment="1">
      <alignment vertical="center" wrapText="1"/>
    </xf>
    <xf numFmtId="0" fontId="37" fillId="0" borderId="5" xfId="2" applyFont="1" applyFill="1" applyBorder="1" applyAlignment="1">
      <alignment vertical="center" wrapText="1"/>
    </xf>
    <xf numFmtId="0" fontId="37" fillId="0" borderId="11" xfId="2" applyFont="1" applyBorder="1"/>
    <xf numFmtId="0" fontId="37" fillId="0" borderId="5" xfId="2" applyFont="1" applyFill="1" applyBorder="1"/>
    <xf numFmtId="0" fontId="37" fillId="0" borderId="5" xfId="2" applyFont="1" applyBorder="1" applyAlignment="1">
      <alignment horizontal="left" vertical="center" wrapText="1"/>
    </xf>
    <xf numFmtId="0" fontId="37" fillId="0" borderId="5" xfId="2" applyFont="1" applyBorder="1" applyAlignment="1">
      <alignment vertical="center" wrapText="1"/>
    </xf>
    <xf numFmtId="0" fontId="37" fillId="0" borderId="11" xfId="2" applyFont="1" applyBorder="1" applyAlignment="1">
      <alignment vertical="center" wrapText="1"/>
    </xf>
    <xf numFmtId="0" fontId="35" fillId="0" borderId="5" xfId="2" applyFont="1" applyBorder="1" applyAlignment="1">
      <alignment horizontal="center" vertical="center" wrapText="1"/>
    </xf>
    <xf numFmtId="0" fontId="37" fillId="3" borderId="12" xfId="2" applyFont="1" applyFill="1" applyBorder="1" applyAlignment="1">
      <alignment vertical="center" wrapText="1"/>
    </xf>
    <xf numFmtId="0" fontId="37" fillId="3" borderId="13" xfId="2" applyFont="1" applyFill="1" applyBorder="1" applyAlignment="1">
      <alignment vertical="center" wrapText="1"/>
    </xf>
    <xf numFmtId="43" fontId="37" fillId="0" borderId="5" xfId="3" applyFont="1" applyFill="1" applyBorder="1" applyAlignment="1">
      <alignment horizontal="right" vertical="center" wrapText="1"/>
    </xf>
    <xf numFmtId="0" fontId="35" fillId="0" borderId="0" xfId="2" applyFont="1" applyAlignment="1">
      <alignment vertical="center"/>
    </xf>
    <xf numFmtId="43" fontId="37" fillId="0" borderId="0" xfId="3" applyFont="1" applyBorder="1"/>
    <xf numFmtId="0" fontId="37" fillId="0" borderId="28" xfId="2" applyFont="1" applyBorder="1" applyAlignment="1">
      <alignment horizontal="center" wrapText="1"/>
    </xf>
    <xf numFmtId="0" fontId="39" fillId="0" borderId="0" xfId="2" applyFont="1" applyBorder="1" applyAlignment="1">
      <alignment vertical="center"/>
    </xf>
    <xf numFmtId="0" fontId="37" fillId="0" borderId="0" xfId="2" applyFont="1" applyBorder="1" applyAlignment="1">
      <alignment vertical="center"/>
    </xf>
    <xf numFmtId="43" fontId="35" fillId="0" borderId="0" xfId="3" applyFont="1" applyBorder="1" applyAlignment="1">
      <alignment horizontal="right"/>
    </xf>
    <xf numFmtId="43" fontId="37" fillId="0" borderId="0" xfId="4" applyFont="1"/>
    <xf numFmtId="0" fontId="41" fillId="0" borderId="0" xfId="2" applyFont="1" applyAlignment="1">
      <alignment vertical="center"/>
    </xf>
    <xf numFmtId="43" fontId="37" fillId="0" borderId="0" xfId="2" applyNumberFormat="1" applyFont="1"/>
    <xf numFmtId="0" fontId="37" fillId="0" borderId="0" xfId="2" applyFont="1" applyAlignment="1">
      <alignment horizontal="center" vertical="center" wrapText="1"/>
    </xf>
    <xf numFmtId="0" fontId="37" fillId="0" borderId="0" xfId="0" applyFont="1"/>
    <xf numFmtId="49" fontId="42" fillId="0" borderId="5" xfId="0" applyNumberFormat="1" applyFont="1" applyFill="1" applyBorder="1" applyAlignment="1" applyProtection="1">
      <alignment wrapText="1"/>
      <protection locked="0"/>
    </xf>
    <xf numFmtId="4" fontId="42" fillId="0" borderId="5" xfId="5" applyNumberFormat="1" applyFont="1" applyFill="1" applyBorder="1" applyAlignment="1" applyProtection="1">
      <alignment horizontal="center" vertical="center" wrapText="1"/>
      <protection locked="0"/>
    </xf>
    <xf numFmtId="49" fontId="42" fillId="0" borderId="13" xfId="5" applyNumberFormat="1" applyFont="1" applyFill="1" applyBorder="1" applyAlignment="1" applyProtection="1">
      <alignment horizontal="left" vertical="center" wrapText="1"/>
      <protection locked="0"/>
    </xf>
    <xf numFmtId="4" fontId="42" fillId="0" borderId="14" xfId="5" applyNumberFormat="1" applyFont="1" applyFill="1" applyBorder="1" applyAlignment="1" applyProtection="1">
      <alignment horizontal="center" vertical="center" wrapText="1"/>
      <protection locked="0"/>
    </xf>
    <xf numFmtId="0" fontId="37" fillId="0" borderId="29" xfId="2" applyFont="1" applyBorder="1" applyAlignment="1">
      <alignment vertical="center" wrapText="1"/>
    </xf>
    <xf numFmtId="49" fontId="42" fillId="0" borderId="5" xfId="5" applyNumberFormat="1" applyFont="1" applyFill="1" applyBorder="1" applyAlignment="1" applyProtection="1">
      <alignment horizontal="left" vertical="center" wrapText="1"/>
      <protection locked="0"/>
    </xf>
    <xf numFmtId="4" fontId="42" fillId="0" borderId="6" xfId="5" applyNumberFormat="1" applyFont="1" applyFill="1" applyBorder="1" applyAlignment="1" applyProtection="1">
      <alignment horizontal="center" vertical="center" wrapText="1"/>
      <protection locked="0"/>
    </xf>
    <xf numFmtId="0" fontId="42" fillId="0" borderId="5" xfId="5" applyFont="1" applyFill="1" applyBorder="1" applyAlignment="1" applyProtection="1">
      <alignment horizontal="left" vertical="center" wrapText="1"/>
    </xf>
    <xf numFmtId="4" fontId="42" fillId="0" borderId="6" xfId="5" applyNumberFormat="1" applyFont="1" applyFill="1" applyBorder="1" applyAlignment="1" applyProtection="1">
      <alignment horizontal="center" vertical="center" wrapText="1"/>
    </xf>
    <xf numFmtId="0" fontId="37" fillId="0" borderId="11" xfId="0" applyFont="1" applyBorder="1"/>
    <xf numFmtId="0" fontId="37" fillId="0" borderId="5" xfId="0" applyFont="1" applyBorder="1"/>
    <xf numFmtId="4" fontId="42" fillId="0" borderId="6" xfId="1" applyNumberFormat="1" applyFont="1" applyFill="1" applyBorder="1" applyAlignment="1" applyProtection="1">
      <alignment horizontal="center" vertical="center" wrapText="1"/>
    </xf>
    <xf numFmtId="0" fontId="42" fillId="0" borderId="7" xfId="5" applyFont="1" applyFill="1" applyBorder="1" applyAlignment="1" applyProtection="1">
      <alignment horizontal="left" vertical="top" wrapText="1"/>
      <protection locked="0"/>
    </xf>
    <xf numFmtId="4" fontId="42" fillId="0" borderId="5" xfId="5" applyNumberFormat="1" applyFont="1" applyFill="1" applyBorder="1" applyAlignment="1" applyProtection="1">
      <alignment horizontal="center" vertical="center" wrapText="1"/>
    </xf>
    <xf numFmtId="0" fontId="42" fillId="0" borderId="7" xfId="5" applyFont="1" applyFill="1" applyBorder="1" applyAlignment="1">
      <alignment horizontal="left" vertical="center" wrapText="1"/>
    </xf>
    <xf numFmtId="4" fontId="42" fillId="0" borderId="5" xfId="1" applyNumberFormat="1" applyFont="1" applyFill="1" applyBorder="1" applyAlignment="1" applyProtection="1">
      <alignment horizontal="center" vertical="center" wrapText="1"/>
    </xf>
    <xf numFmtId="0" fontId="42" fillId="0" borderId="7" xfId="5" applyFont="1" applyFill="1" applyBorder="1" applyAlignment="1" applyProtection="1">
      <alignment horizontal="left" vertical="center" wrapText="1"/>
    </xf>
    <xf numFmtId="0" fontId="36" fillId="0" borderId="7" xfId="5" applyFont="1" applyFill="1" applyBorder="1" applyAlignment="1" applyProtection="1">
      <alignment horizontal="left" vertical="center" wrapText="1"/>
    </xf>
    <xf numFmtId="49" fontId="42" fillId="0" borderId="7" xfId="5" applyNumberFormat="1" applyFont="1" applyFill="1" applyBorder="1" applyAlignment="1" applyProtection="1">
      <alignment horizontal="left" vertical="center" wrapText="1"/>
      <protection locked="0"/>
    </xf>
    <xf numFmtId="49" fontId="36" fillId="0" borderId="7" xfId="5" applyNumberFormat="1" applyFont="1" applyFill="1" applyBorder="1" applyAlignment="1" applyProtection="1">
      <alignment horizontal="left" vertical="center" wrapText="1"/>
      <protection locked="0"/>
    </xf>
    <xf numFmtId="4" fontId="42" fillId="0" borderId="5" xfId="0" applyNumberFormat="1" applyFont="1" applyFill="1" applyBorder="1" applyAlignment="1">
      <alignment horizontal="right" vertical="top"/>
    </xf>
    <xf numFmtId="0" fontId="42" fillId="0" borderId="5" xfId="5" applyFont="1" applyFill="1" applyBorder="1" applyAlignment="1" applyProtection="1">
      <alignment horizontal="left" vertical="top" wrapText="1"/>
      <protection locked="0"/>
    </xf>
    <xf numFmtId="4" fontId="42" fillId="0" borderId="30" xfId="5" applyNumberFormat="1" applyFont="1" applyFill="1" applyBorder="1" applyAlignment="1" applyProtection="1">
      <alignment horizontal="center" vertical="center" wrapText="1"/>
    </xf>
    <xf numFmtId="43" fontId="42" fillId="0" borderId="5" xfId="1" applyFont="1" applyFill="1" applyBorder="1" applyAlignment="1">
      <alignment horizontal="right" vertical="top"/>
    </xf>
    <xf numFmtId="4" fontId="42" fillId="0" borderId="5" xfId="0" applyNumberFormat="1" applyFont="1" applyFill="1" applyBorder="1" applyAlignment="1" applyProtection="1">
      <alignment horizontal="right" vertical="top"/>
      <protection locked="0"/>
    </xf>
    <xf numFmtId="43" fontId="42" fillId="0" borderId="6" xfId="1" applyFont="1" applyFill="1" applyBorder="1" applyAlignment="1">
      <alignment horizontal="right" vertical="top"/>
    </xf>
    <xf numFmtId="4" fontId="42" fillId="0" borderId="6" xfId="0" applyNumberFormat="1" applyFont="1" applyFill="1" applyBorder="1" applyAlignment="1" applyProtection="1">
      <alignment horizontal="right" vertical="top"/>
    </xf>
    <xf numFmtId="0" fontId="35" fillId="0" borderId="13" xfId="2" applyFont="1" applyBorder="1" applyAlignment="1">
      <alignment vertical="center"/>
    </xf>
    <xf numFmtId="0" fontId="37" fillId="0" borderId="13" xfId="2" applyFont="1" applyBorder="1" applyAlignment="1">
      <alignment vertical="center"/>
    </xf>
    <xf numFmtId="43" fontId="35" fillId="0" borderId="0" xfId="3" applyFont="1" applyBorder="1" applyAlignment="1">
      <alignment horizontal="center"/>
    </xf>
    <xf numFmtId="0" fontId="37" fillId="0" borderId="0" xfId="2" applyFont="1" applyBorder="1" applyAlignment="1">
      <alignment horizontal="left"/>
    </xf>
    <xf numFmtId="0" fontId="37" fillId="0" borderId="0" xfId="2" applyFont="1" applyBorder="1" applyAlignment="1">
      <alignment horizontal="center"/>
    </xf>
    <xf numFmtId="0" fontId="35" fillId="0" borderId="5" xfId="2" applyFont="1" applyBorder="1" applyAlignment="1">
      <alignment vertical="center"/>
    </xf>
    <xf numFmtId="0" fontId="37" fillId="0" borderId="5" xfId="2" applyFont="1" applyBorder="1" applyAlignment="1">
      <alignment vertical="center"/>
    </xf>
    <xf numFmtId="49" fontId="42" fillId="0" borderId="5" xfId="5" applyNumberFormat="1" applyFont="1" applyBorder="1" applyAlignment="1" applyProtection="1">
      <alignment horizontal="left" vertical="center" wrapText="1"/>
      <protection locked="0"/>
    </xf>
    <xf numFmtId="4" fontId="42" fillId="0" borderId="5" xfId="5" applyNumberFormat="1" applyFont="1" applyBorder="1" applyAlignment="1" applyProtection="1">
      <alignment horizontal="center" vertical="center" wrapText="1"/>
      <protection locked="0"/>
    </xf>
    <xf numFmtId="0" fontId="37" fillId="0" borderId="0" xfId="2" applyFont="1" applyAlignment="1">
      <alignment horizontal="right"/>
    </xf>
    <xf numFmtId="0" fontId="35" fillId="0" borderId="18" xfId="2" applyFont="1" applyBorder="1" applyAlignment="1">
      <alignment horizontal="right" vertical="center" wrapText="1"/>
    </xf>
    <xf numFmtId="0" fontId="37" fillId="0" borderId="5" xfId="2" applyFont="1" applyFill="1" applyBorder="1" applyAlignment="1">
      <alignment horizontal="right" vertical="center" wrapText="1"/>
    </xf>
    <xf numFmtId="0" fontId="37" fillId="0" borderId="13" xfId="2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43" fontId="37" fillId="0" borderId="0" xfId="3" applyFont="1" applyAlignment="1">
      <alignment horizontal="right"/>
    </xf>
    <xf numFmtId="43" fontId="37" fillId="0" borderId="5" xfId="1" applyFont="1" applyFill="1" applyBorder="1" applyAlignment="1">
      <alignment horizontal="right" vertical="center" wrapText="1"/>
    </xf>
    <xf numFmtId="43" fontId="37" fillId="0" borderId="13" xfId="1" applyFont="1" applyFill="1" applyBorder="1" applyAlignment="1">
      <alignment horizontal="right" vertical="center" wrapText="1"/>
    </xf>
    <xf numFmtId="4" fontId="42" fillId="0" borderId="5" xfId="5" applyNumberFormat="1" applyFont="1" applyFill="1" applyBorder="1" applyAlignment="1" applyProtection="1">
      <alignment horizontal="right" vertical="center" wrapText="1"/>
      <protection locked="0"/>
    </xf>
    <xf numFmtId="4" fontId="42" fillId="0" borderId="14" xfId="5" applyNumberFormat="1" applyFont="1" applyFill="1" applyBorder="1" applyAlignment="1" applyProtection="1">
      <alignment horizontal="right" vertical="center" wrapText="1"/>
      <protection locked="0"/>
    </xf>
    <xf numFmtId="4" fontId="42" fillId="0" borderId="6" xfId="5" applyNumberFormat="1" applyFont="1" applyFill="1" applyBorder="1" applyAlignment="1" applyProtection="1">
      <alignment horizontal="right" vertical="center" wrapText="1"/>
      <protection locked="0"/>
    </xf>
    <xf numFmtId="4" fontId="42" fillId="0" borderId="6" xfId="5" applyNumberFormat="1" applyFont="1" applyFill="1" applyBorder="1" applyAlignment="1" applyProtection="1">
      <alignment horizontal="right" vertical="center" wrapText="1"/>
    </xf>
    <xf numFmtId="4" fontId="42" fillId="0" borderId="6" xfId="1" applyNumberFormat="1" applyFont="1" applyFill="1" applyBorder="1" applyAlignment="1" applyProtection="1">
      <alignment horizontal="right" vertical="center" wrapText="1"/>
    </xf>
    <xf numFmtId="4" fontId="42" fillId="0" borderId="5" xfId="5" applyNumberFormat="1" applyFont="1" applyFill="1" applyBorder="1" applyAlignment="1" applyProtection="1">
      <alignment horizontal="right" vertical="center" wrapText="1"/>
    </xf>
    <xf numFmtId="4" fontId="42" fillId="0" borderId="5" xfId="1" applyNumberFormat="1" applyFont="1" applyFill="1" applyBorder="1" applyAlignment="1" applyProtection="1">
      <alignment horizontal="right" vertical="center" wrapText="1"/>
    </xf>
    <xf numFmtId="4" fontId="42" fillId="0" borderId="30" xfId="5" applyNumberFormat="1" applyFont="1" applyFill="1" applyBorder="1" applyAlignment="1" applyProtection="1">
      <alignment horizontal="right" vertical="center" wrapText="1"/>
    </xf>
    <xf numFmtId="0" fontId="35" fillId="5" borderId="6" xfId="2" applyFont="1" applyFill="1" applyBorder="1" applyAlignment="1">
      <alignment vertical="center" wrapText="1"/>
    </xf>
    <xf numFmtId="0" fontId="35" fillId="5" borderId="16" xfId="2" applyFont="1" applyFill="1" applyBorder="1" applyAlignment="1">
      <alignment vertical="center" wrapText="1"/>
    </xf>
    <xf numFmtId="0" fontId="35" fillId="5" borderId="7" xfId="2" applyFont="1" applyFill="1" applyBorder="1" applyAlignment="1">
      <alignment vertical="center" wrapText="1"/>
    </xf>
    <xf numFmtId="49" fontId="44" fillId="6" borderId="6" xfId="5" applyNumberFormat="1" applyFont="1" applyFill="1" applyBorder="1" applyAlignment="1" applyProtection="1">
      <alignment vertical="center" wrapText="1"/>
      <protection locked="0"/>
    </xf>
    <xf numFmtId="49" fontId="44" fillId="6" borderId="16" xfId="5" applyNumberFormat="1" applyFont="1" applyFill="1" applyBorder="1" applyAlignment="1" applyProtection="1">
      <alignment vertical="center" wrapText="1"/>
      <protection locked="0"/>
    </xf>
    <xf numFmtId="49" fontId="44" fillId="6" borderId="19" xfId="5" applyNumberFormat="1" applyFont="1" applyFill="1" applyBorder="1" applyAlignment="1" applyProtection="1">
      <alignment vertical="center" wrapText="1"/>
      <protection locked="0"/>
    </xf>
    <xf numFmtId="0" fontId="44" fillId="7" borderId="6" xfId="5" applyFont="1" applyFill="1" applyBorder="1" applyAlignment="1" applyProtection="1">
      <alignment vertical="center" wrapText="1"/>
    </xf>
    <xf numFmtId="0" fontId="44" fillId="7" borderId="16" xfId="5" applyFont="1" applyFill="1" applyBorder="1" applyAlignment="1" applyProtection="1">
      <alignment vertical="center" wrapText="1"/>
    </xf>
    <xf numFmtId="0" fontId="44" fillId="7" borderId="19" xfId="5" applyFont="1" applyFill="1" applyBorder="1" applyAlignment="1" applyProtection="1">
      <alignment vertical="center" wrapText="1"/>
    </xf>
    <xf numFmtId="0" fontId="35" fillId="0" borderId="23" xfId="2" applyFont="1" applyFill="1" applyBorder="1" applyAlignment="1">
      <alignment vertical="center" wrapText="1"/>
    </xf>
    <xf numFmtId="0" fontId="35" fillId="0" borderId="24" xfId="2" applyFont="1" applyFill="1" applyBorder="1" applyAlignment="1">
      <alignment vertical="center" wrapText="1"/>
    </xf>
    <xf numFmtId="0" fontId="42" fillId="0" borderId="33" xfId="5" applyFont="1" applyFill="1" applyBorder="1" applyAlignment="1" applyProtection="1">
      <alignment horizontal="left" vertical="center" wrapText="1"/>
    </xf>
    <xf numFmtId="0" fontId="44" fillId="0" borderId="33" xfId="5" applyFont="1" applyFill="1" applyBorder="1" applyAlignment="1" applyProtection="1">
      <alignment horizontal="left" vertical="center" wrapText="1"/>
    </xf>
    <xf numFmtId="0" fontId="2" fillId="0" borderId="0" xfId="0" applyFont="1" applyAlignment="1">
      <alignment horizontal="right"/>
    </xf>
    <xf numFmtId="0" fontId="37" fillId="0" borderId="0" xfId="0" applyFont="1" applyBorder="1"/>
    <xf numFmtId="0" fontId="37" fillId="0" borderId="0" xfId="2" applyFont="1" applyFill="1" applyBorder="1" applyAlignment="1">
      <alignment horizontal="right" vertical="center" wrapText="1"/>
    </xf>
    <xf numFmtId="4" fontId="42" fillId="0" borderId="0" xfId="1" applyNumberFormat="1" applyFont="1" applyFill="1" applyBorder="1" applyAlignment="1" applyProtection="1">
      <alignment horizontal="right" vertical="center" wrapText="1"/>
    </xf>
    <xf numFmtId="43" fontId="37" fillId="0" borderId="0" xfId="3" applyFont="1" applyFill="1" applyBorder="1" applyAlignment="1">
      <alignment horizontal="right" vertical="center" wrapText="1"/>
    </xf>
    <xf numFmtId="0" fontId="37" fillId="0" borderId="0" xfId="0" applyFont="1" applyBorder="1" applyAlignment="1">
      <alignment horizontal="right"/>
    </xf>
    <xf numFmtId="43" fontId="45" fillId="0" borderId="34" xfId="0" applyNumberFormat="1" applyFont="1" applyBorder="1" applyAlignment="1">
      <alignment horizontal="center" vertical="center"/>
    </xf>
    <xf numFmtId="0" fontId="46" fillId="0" borderId="0" xfId="2" applyFont="1"/>
    <xf numFmtId="43" fontId="46" fillId="0" borderId="0" xfId="3" applyFont="1"/>
    <xf numFmtId="0" fontId="46" fillId="0" borderId="0" xfId="2" applyFont="1" applyAlignment="1">
      <alignment horizontal="center" wrapText="1"/>
    </xf>
    <xf numFmtId="0" fontId="47" fillId="0" borderId="0" xfId="2" applyFont="1" applyAlignment="1">
      <alignment vertical="center"/>
    </xf>
    <xf numFmtId="0" fontId="37" fillId="8" borderId="5" xfId="2" applyFont="1" applyFill="1" applyBorder="1" applyAlignment="1">
      <alignment horizontal="right" vertical="center" wrapText="1"/>
    </xf>
    <xf numFmtId="0" fontId="37" fillId="8" borderId="5" xfId="2" applyFont="1" applyFill="1" applyBorder="1" applyAlignment="1">
      <alignment horizontal="left" vertical="center" wrapText="1"/>
    </xf>
    <xf numFmtId="0" fontId="37" fillId="8" borderId="13" xfId="2" applyFont="1" applyFill="1" applyBorder="1" applyAlignment="1">
      <alignment horizontal="right" vertical="center" wrapText="1"/>
    </xf>
    <xf numFmtId="0" fontId="37" fillId="8" borderId="13" xfId="2" applyFont="1" applyFill="1" applyBorder="1" applyAlignment="1">
      <alignment horizontal="left" vertical="center" wrapText="1"/>
    </xf>
    <xf numFmtId="0" fontId="37" fillId="8" borderId="21" xfId="2" applyFont="1" applyFill="1" applyBorder="1" applyAlignment="1">
      <alignment horizontal="left" vertical="center" wrapText="1"/>
    </xf>
    <xf numFmtId="0" fontId="38" fillId="8" borderId="5" xfId="2" applyFont="1" applyFill="1" applyBorder="1" applyAlignment="1">
      <alignment horizontal="right" vertical="center" wrapText="1"/>
    </xf>
    <xf numFmtId="0" fontId="38" fillId="8" borderId="5" xfId="2" applyFont="1" applyFill="1" applyBorder="1" applyAlignment="1">
      <alignment vertical="center" wrapText="1"/>
    </xf>
    <xf numFmtId="0" fontId="37" fillId="8" borderId="5" xfId="2" applyFont="1" applyFill="1" applyBorder="1" applyAlignment="1">
      <alignment horizontal="right"/>
    </xf>
    <xf numFmtId="0" fontId="37" fillId="8" borderId="5" xfId="2" applyFont="1" applyFill="1" applyBorder="1"/>
    <xf numFmtId="0" fontId="38" fillId="8" borderId="13" xfId="2" applyFont="1" applyFill="1" applyBorder="1" applyAlignment="1">
      <alignment vertical="center" wrapText="1"/>
    </xf>
    <xf numFmtId="0" fontId="38" fillId="8" borderId="12" xfId="2" applyFont="1" applyFill="1" applyBorder="1" applyAlignment="1">
      <alignment vertical="center" wrapText="1"/>
    </xf>
    <xf numFmtId="0" fontId="37" fillId="8" borderId="6" xfId="2" applyFont="1" applyFill="1" applyBorder="1" applyAlignment="1">
      <alignment vertical="center" wrapText="1"/>
    </xf>
    <xf numFmtId="0" fontId="37" fillId="8" borderId="5" xfId="2" applyFont="1" applyFill="1" applyBorder="1" applyAlignment="1">
      <alignment vertical="center" wrapText="1"/>
    </xf>
    <xf numFmtId="0" fontId="37" fillId="8" borderId="12" xfId="2" applyFont="1" applyFill="1" applyBorder="1"/>
    <xf numFmtId="0" fontId="38" fillId="8" borderId="19" xfId="2" applyFont="1" applyFill="1" applyBorder="1" applyAlignment="1">
      <alignment vertical="center" wrapText="1"/>
    </xf>
    <xf numFmtId="0" fontId="35" fillId="8" borderId="5" xfId="2" applyFont="1" applyFill="1" applyBorder="1" applyAlignment="1">
      <alignment horizontal="right" vertical="center" wrapText="1"/>
    </xf>
    <xf numFmtId="0" fontId="37" fillId="8" borderId="12" xfId="2" applyFont="1" applyFill="1" applyBorder="1" applyAlignment="1">
      <alignment vertical="center" wrapText="1"/>
    </xf>
    <xf numFmtId="0" fontId="37" fillId="8" borderId="13" xfId="2" applyFont="1" applyFill="1" applyBorder="1" applyAlignment="1">
      <alignment vertical="center" wrapText="1"/>
    </xf>
    <xf numFmtId="0" fontId="37" fillId="8" borderId="31" xfId="2" applyFont="1" applyFill="1" applyBorder="1" applyAlignment="1">
      <alignment vertical="center" wrapText="1"/>
    </xf>
    <xf numFmtId="0" fontId="37" fillId="8" borderId="5" xfId="0" applyFont="1" applyFill="1" applyBorder="1" applyAlignment="1">
      <alignment horizontal="right"/>
    </xf>
    <xf numFmtId="0" fontId="37" fillId="8" borderId="5" xfId="0" applyFont="1" applyFill="1" applyBorder="1"/>
    <xf numFmtId="0" fontId="37" fillId="8" borderId="12" xfId="0" applyFont="1" applyFill="1" applyBorder="1"/>
    <xf numFmtId="0" fontId="37" fillId="8" borderId="5" xfId="0" applyFont="1" applyFill="1" applyBorder="1" applyAlignment="1">
      <alignment horizontal="right" vertical="center"/>
    </xf>
    <xf numFmtId="0" fontId="37" fillId="8" borderId="5" xfId="0" applyFont="1" applyFill="1" applyBorder="1" applyAlignment="1">
      <alignment vertical="center"/>
    </xf>
    <xf numFmtId="0" fontId="37" fillId="8" borderId="12" xfId="0" applyFont="1" applyFill="1" applyBorder="1" applyAlignment="1">
      <alignment vertical="center"/>
    </xf>
    <xf numFmtId="0" fontId="35" fillId="8" borderId="5" xfId="2" applyFont="1" applyFill="1" applyBorder="1" applyAlignment="1">
      <alignment horizontal="center" vertical="center" wrapText="1"/>
    </xf>
    <xf numFmtId="0" fontId="37" fillId="8" borderId="5" xfId="2" applyFont="1" applyFill="1" applyBorder="1" applyAlignment="1">
      <alignment horizontal="center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10" fillId="8" borderId="5" xfId="2" applyFont="1" applyFill="1" applyBorder="1" applyAlignment="1">
      <alignment vertical="center" wrapText="1"/>
    </xf>
    <xf numFmtId="0" fontId="10" fillId="8" borderId="13" xfId="2" applyFont="1" applyFill="1" applyBorder="1" applyAlignment="1">
      <alignment vertical="center" wrapText="1"/>
    </xf>
    <xf numFmtId="0" fontId="10" fillId="8" borderId="12" xfId="2" applyFont="1" applyFill="1" applyBorder="1" applyAlignment="1">
      <alignment vertical="center" wrapText="1"/>
    </xf>
    <xf numFmtId="0" fontId="10" fillId="8" borderId="31" xfId="2" applyFont="1" applyFill="1" applyBorder="1" applyAlignment="1">
      <alignment vertical="center" wrapText="1"/>
    </xf>
    <xf numFmtId="0" fontId="0" fillId="8" borderId="5" xfId="0" applyFill="1" applyBorder="1"/>
    <xf numFmtId="0" fontId="0" fillId="8" borderId="12" xfId="0" applyFill="1" applyBorder="1"/>
    <xf numFmtId="0" fontId="37" fillId="0" borderId="0" xfId="2" applyFont="1" applyAlignment="1">
      <alignment horizontal="right" wrapText="1"/>
    </xf>
    <xf numFmtId="49" fontId="37" fillId="0" borderId="5" xfId="0" applyNumberFormat="1" applyFont="1" applyBorder="1" applyAlignment="1">
      <alignment horizontal="right"/>
    </xf>
    <xf numFmtId="0" fontId="37" fillId="0" borderId="7" xfId="0" applyFont="1" applyBorder="1"/>
    <xf numFmtId="0" fontId="37" fillId="8" borderId="6" xfId="0" applyFont="1" applyFill="1" applyBorder="1"/>
    <xf numFmtId="4" fontId="42" fillId="3" borderId="5" xfId="0" applyNumberFormat="1" applyFont="1" applyFill="1" applyBorder="1" applyAlignment="1">
      <alignment horizontal="right" vertical="top"/>
    </xf>
    <xf numFmtId="0" fontId="37" fillId="2" borderId="5" xfId="2" applyFont="1" applyFill="1" applyBorder="1" applyAlignment="1">
      <alignment horizontal="left" vertical="center" wrapText="1"/>
    </xf>
    <xf numFmtId="0" fontId="37" fillId="2" borderId="13" xfId="2" applyFont="1" applyFill="1" applyBorder="1" applyAlignment="1">
      <alignment horizontal="left" vertical="center" wrapText="1"/>
    </xf>
    <xf numFmtId="0" fontId="37" fillId="2" borderId="21" xfId="2" applyFont="1" applyFill="1" applyBorder="1" applyAlignment="1">
      <alignment horizontal="left" vertical="center" wrapText="1"/>
    </xf>
    <xf numFmtId="0" fontId="38" fillId="2" borderId="5" xfId="2" applyFont="1" applyFill="1" applyBorder="1" applyAlignment="1">
      <alignment vertical="center" wrapText="1"/>
    </xf>
    <xf numFmtId="0" fontId="37" fillId="2" borderId="5" xfId="2" applyFont="1" applyFill="1" applyBorder="1"/>
    <xf numFmtId="0" fontId="38" fillId="2" borderId="13" xfId="2" applyFont="1" applyFill="1" applyBorder="1" applyAlignment="1">
      <alignment vertical="center" wrapText="1"/>
    </xf>
    <xf numFmtId="0" fontId="38" fillId="2" borderId="12" xfId="2" applyFont="1" applyFill="1" applyBorder="1" applyAlignment="1">
      <alignment vertical="center" wrapText="1"/>
    </xf>
    <xf numFmtId="0" fontId="37" fillId="2" borderId="5" xfId="2" applyFont="1" applyFill="1" applyBorder="1" applyAlignment="1">
      <alignment vertical="center" wrapText="1"/>
    </xf>
    <xf numFmtId="0" fontId="37" fillId="2" borderId="6" xfId="2" applyFont="1" applyFill="1" applyBorder="1" applyAlignment="1">
      <alignment vertical="center" wrapText="1"/>
    </xf>
    <xf numFmtId="0" fontId="37" fillId="2" borderId="12" xfId="2" applyFont="1" applyFill="1" applyBorder="1"/>
    <xf numFmtId="0" fontId="38" fillId="2" borderId="19" xfId="2" applyFont="1" applyFill="1" applyBorder="1" applyAlignment="1">
      <alignment vertical="center" wrapText="1"/>
    </xf>
    <xf numFmtId="0" fontId="35" fillId="2" borderId="5" xfId="2" applyFont="1" applyFill="1" applyBorder="1" applyAlignment="1">
      <alignment horizontal="center" vertical="center" wrapText="1"/>
    </xf>
    <xf numFmtId="0" fontId="37" fillId="2" borderId="12" xfId="2" applyFont="1" applyFill="1" applyBorder="1" applyAlignment="1">
      <alignment vertical="center" wrapText="1"/>
    </xf>
    <xf numFmtId="0" fontId="37" fillId="2" borderId="13" xfId="2" applyFont="1" applyFill="1" applyBorder="1" applyAlignment="1">
      <alignment vertical="center" wrapText="1"/>
    </xf>
    <xf numFmtId="0" fontId="37" fillId="2" borderId="5" xfId="2" applyFont="1" applyFill="1" applyBorder="1" applyAlignment="1">
      <alignment horizontal="center" vertical="center" wrapText="1"/>
    </xf>
    <xf numFmtId="49" fontId="42" fillId="2" borderId="13" xfId="5" applyNumberFormat="1" applyFont="1" applyFill="1" applyBorder="1" applyAlignment="1" applyProtection="1">
      <alignment horizontal="left" vertical="center" wrapText="1"/>
      <protection locked="0"/>
    </xf>
    <xf numFmtId="49" fontId="42" fillId="2" borderId="5" xfId="5" applyNumberFormat="1" applyFont="1" applyFill="1" applyBorder="1" applyAlignment="1" applyProtection="1">
      <alignment horizontal="left" vertical="center" wrapText="1"/>
      <protection locked="0"/>
    </xf>
    <xf numFmtId="0" fontId="37" fillId="2" borderId="31" xfId="2" applyFont="1" applyFill="1" applyBorder="1" applyAlignment="1">
      <alignment vertical="center" wrapText="1"/>
    </xf>
    <xf numFmtId="0" fontId="37" fillId="2" borderId="5" xfId="0" applyFont="1" applyFill="1" applyBorder="1"/>
    <xf numFmtId="0" fontId="37" fillId="2" borderId="12" xfId="0" applyFont="1" applyFill="1" applyBorder="1"/>
    <xf numFmtId="0" fontId="42" fillId="2" borderId="5" xfId="5" applyFont="1" applyFill="1" applyBorder="1" applyAlignment="1" applyProtection="1">
      <alignment horizontal="left" vertical="center" wrapText="1"/>
    </xf>
    <xf numFmtId="0" fontId="42" fillId="2" borderId="7" xfId="5" applyFont="1" applyFill="1" applyBorder="1" applyAlignment="1" applyProtection="1">
      <alignment horizontal="left" vertical="top" wrapText="1"/>
      <protection locked="0"/>
    </xf>
    <xf numFmtId="0" fontId="42" fillId="2" borderId="7" xfId="5" applyFont="1" applyFill="1" applyBorder="1" applyAlignment="1">
      <alignment horizontal="left" vertical="center" wrapText="1"/>
    </xf>
    <xf numFmtId="0" fontId="42" fillId="2" borderId="7" xfId="5" applyFont="1" applyFill="1" applyBorder="1" applyAlignment="1" applyProtection="1">
      <alignment horizontal="left" vertical="center" wrapText="1"/>
    </xf>
    <xf numFmtId="0" fontId="37" fillId="2" borderId="5" xfId="0" applyFont="1" applyFill="1" applyBorder="1" applyAlignment="1">
      <alignment vertical="center"/>
    </xf>
    <xf numFmtId="0" fontId="37" fillId="2" borderId="12" xfId="0" applyFont="1" applyFill="1" applyBorder="1" applyAlignment="1">
      <alignment vertical="center"/>
    </xf>
    <xf numFmtId="4" fontId="42" fillId="2" borderId="5" xfId="5" applyNumberFormat="1" applyFont="1" applyFill="1" applyBorder="1" applyAlignment="1" applyProtection="1">
      <alignment horizontal="center" vertical="center" wrapText="1"/>
      <protection locked="0"/>
    </xf>
    <xf numFmtId="43" fontId="37" fillId="2" borderId="5" xfId="3" applyFont="1" applyFill="1" applyBorder="1" applyAlignment="1">
      <alignment horizontal="right" vertical="center" wrapText="1"/>
    </xf>
    <xf numFmtId="0" fontId="37" fillId="2" borderId="5" xfId="0" applyNumberFormat="1" applyFont="1" applyFill="1" applyBorder="1"/>
    <xf numFmtId="49" fontId="37" fillId="2" borderId="5" xfId="0" applyNumberFormat="1" applyFont="1" applyFill="1" applyBorder="1" applyAlignment="1">
      <alignment horizontal="right"/>
    </xf>
    <xf numFmtId="43" fontId="37" fillId="0" borderId="0" xfId="4" applyFont="1" applyBorder="1" applyAlignment="1">
      <alignment horizontal="center"/>
    </xf>
    <xf numFmtId="43" fontId="35" fillId="0" borderId="0" xfId="3" applyFont="1" applyBorder="1" applyAlignment="1">
      <alignment horizontal="center"/>
    </xf>
    <xf numFmtId="0" fontId="35" fillId="5" borderId="6" xfId="2" applyFont="1" applyFill="1" applyBorder="1" applyAlignment="1">
      <alignment horizontal="left" vertical="center" wrapText="1"/>
    </xf>
    <xf numFmtId="0" fontId="35" fillId="5" borderId="16" xfId="2" applyFont="1" applyFill="1" applyBorder="1" applyAlignment="1">
      <alignment horizontal="left" vertical="center" wrapText="1"/>
    </xf>
    <xf numFmtId="0" fontId="35" fillId="5" borderId="7" xfId="2" applyFont="1" applyFill="1" applyBorder="1" applyAlignment="1">
      <alignment horizontal="left" vertical="center" wrapText="1"/>
    </xf>
    <xf numFmtId="0" fontId="35" fillId="0" borderId="25" xfId="2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5" fillId="0" borderId="24" xfId="2" applyFont="1" applyFill="1" applyBorder="1" applyAlignment="1">
      <alignment horizontal="left" vertical="center" wrapText="1"/>
    </xf>
    <xf numFmtId="0" fontId="35" fillId="0" borderId="0" xfId="2" applyFont="1" applyAlignment="1">
      <alignment horizontal="center" vertical="center"/>
    </xf>
    <xf numFmtId="0" fontId="35" fillId="0" borderId="8" xfId="2" applyFont="1" applyBorder="1" applyAlignment="1">
      <alignment horizontal="center" vertical="center" wrapText="1"/>
    </xf>
    <xf numFmtId="0" fontId="35" fillId="0" borderId="17" xfId="2" applyFont="1" applyBorder="1" applyAlignment="1">
      <alignment horizontal="center" vertical="center" wrapText="1"/>
    </xf>
    <xf numFmtId="0" fontId="35" fillId="0" borderId="9" xfId="2" applyFont="1" applyBorder="1" applyAlignment="1">
      <alignment horizontal="center" vertical="center" wrapText="1"/>
    </xf>
    <xf numFmtId="0" fontId="35" fillId="0" borderId="18" xfId="2" applyFont="1" applyBorder="1" applyAlignment="1">
      <alignment horizontal="center" vertical="center" wrapText="1"/>
    </xf>
    <xf numFmtId="43" fontId="35" fillId="0" borderId="9" xfId="3" applyFont="1" applyBorder="1" applyAlignment="1">
      <alignment horizontal="center" vertical="center" wrapText="1"/>
    </xf>
    <xf numFmtId="43" fontId="35" fillId="0" borderId="18" xfId="3" applyFont="1" applyBorder="1" applyAlignment="1">
      <alignment horizontal="center" vertical="center" wrapText="1"/>
    </xf>
    <xf numFmtId="0" fontId="35" fillId="0" borderId="10" xfId="2" applyFont="1" applyBorder="1" applyAlignment="1">
      <alignment horizontal="center" vertical="center" wrapText="1"/>
    </xf>
    <xf numFmtId="43" fontId="35" fillId="0" borderId="26" xfId="3" applyFont="1" applyBorder="1" applyAlignment="1">
      <alignment horizontal="center" vertical="center" wrapText="1"/>
    </xf>
    <xf numFmtId="43" fontId="35" fillId="0" borderId="27" xfId="3" applyFont="1" applyBorder="1" applyAlignment="1">
      <alignment horizontal="center" vertical="center" wrapText="1"/>
    </xf>
    <xf numFmtId="0" fontId="37" fillId="0" borderId="0" xfId="2" applyFont="1" applyBorder="1" applyAlignment="1">
      <alignment horizontal="left"/>
    </xf>
    <xf numFmtId="43" fontId="35" fillId="0" borderId="6" xfId="3" applyFont="1" applyBorder="1" applyAlignment="1">
      <alignment horizontal="center"/>
    </xf>
    <xf numFmtId="43" fontId="35" fillId="0" borderId="7" xfId="3" applyFont="1" applyBorder="1" applyAlignment="1">
      <alignment horizontal="center"/>
    </xf>
    <xf numFmtId="43" fontId="35" fillId="0" borderId="14" xfId="3" applyFont="1" applyBorder="1" applyAlignment="1">
      <alignment horizontal="center"/>
    </xf>
    <xf numFmtId="43" fontId="35" fillId="0" borderId="15" xfId="3" applyFont="1" applyBorder="1" applyAlignment="1">
      <alignment horizontal="center"/>
    </xf>
    <xf numFmtId="49" fontId="44" fillId="6" borderId="6" xfId="5" applyNumberFormat="1" applyFont="1" applyFill="1" applyBorder="1" applyAlignment="1" applyProtection="1">
      <alignment horizontal="left" vertical="center" wrapText="1"/>
      <protection locked="0"/>
    </xf>
    <xf numFmtId="49" fontId="44" fillId="6" borderId="16" xfId="5" applyNumberFormat="1" applyFont="1" applyFill="1" applyBorder="1" applyAlignment="1" applyProtection="1">
      <alignment horizontal="left" vertical="center" wrapText="1"/>
      <protection locked="0"/>
    </xf>
    <xf numFmtId="49" fontId="44" fillId="6" borderId="19" xfId="5" applyNumberFormat="1" applyFont="1" applyFill="1" applyBorder="1" applyAlignment="1" applyProtection="1">
      <alignment horizontal="left" vertical="center" wrapText="1"/>
      <protection locked="0"/>
    </xf>
    <xf numFmtId="0" fontId="44" fillId="7" borderId="6" xfId="5" applyFont="1" applyFill="1" applyBorder="1" applyAlignment="1" applyProtection="1">
      <alignment horizontal="left" vertical="center" wrapText="1"/>
    </xf>
    <xf numFmtId="0" fontId="44" fillId="7" borderId="16" xfId="5" applyFont="1" applyFill="1" applyBorder="1" applyAlignment="1" applyProtection="1">
      <alignment horizontal="left" vertical="center" wrapText="1"/>
    </xf>
    <xf numFmtId="0" fontId="44" fillId="7" borderId="19" xfId="5" applyFont="1" applyFill="1" applyBorder="1" applyAlignment="1" applyProtection="1">
      <alignment horizontal="left" vertical="center" wrapText="1"/>
    </xf>
    <xf numFmtId="43" fontId="16" fillId="0" borderId="0" xfId="4" applyFont="1" applyBorder="1" applyAlignment="1">
      <alignment horizontal="center"/>
    </xf>
    <xf numFmtId="43" fontId="14" fillId="0" borderId="6" xfId="3" applyFont="1" applyBorder="1" applyAlignment="1">
      <alignment horizontal="center"/>
    </xf>
    <xf numFmtId="43" fontId="14" fillId="0" borderId="7" xfId="3" applyFont="1" applyBorder="1" applyAlignment="1">
      <alignment horizontal="center"/>
    </xf>
    <xf numFmtId="0" fontId="5" fillId="0" borderId="25" xfId="2" applyFont="1" applyFill="1" applyBorder="1" applyAlignment="1">
      <alignment horizontal="left" vertical="center" wrapText="1"/>
    </xf>
    <xf numFmtId="0" fontId="5" fillId="0" borderId="23" xfId="2" applyFont="1" applyFill="1" applyBorder="1" applyAlignment="1">
      <alignment horizontal="left" vertical="center" wrapText="1"/>
    </xf>
    <xf numFmtId="0" fontId="5" fillId="0" borderId="24" xfId="2" applyFont="1" applyFill="1" applyBorder="1" applyAlignment="1">
      <alignment horizontal="left" vertical="center" wrapText="1"/>
    </xf>
    <xf numFmtId="43" fontId="14" fillId="0" borderId="0" xfId="3" applyFont="1" applyBorder="1" applyAlignment="1">
      <alignment horizontal="center"/>
    </xf>
    <xf numFmtId="43" fontId="14" fillId="0" borderId="14" xfId="3" applyFont="1" applyBorder="1" applyAlignment="1">
      <alignment horizontal="center"/>
    </xf>
    <xf numFmtId="43" fontId="14" fillId="0" borderId="15" xfId="3" applyFont="1" applyBorder="1" applyAlignment="1">
      <alignment horizontal="center"/>
    </xf>
    <xf numFmtId="0" fontId="21" fillId="0" borderId="0" xfId="2" applyFont="1" applyBorder="1" applyAlignment="1">
      <alignment horizontal="left"/>
    </xf>
    <xf numFmtId="49" fontId="29" fillId="7" borderId="6" xfId="5" applyNumberFormat="1" applyFont="1" applyFill="1" applyBorder="1" applyAlignment="1" applyProtection="1">
      <alignment horizontal="left" vertical="center" wrapText="1"/>
      <protection locked="0"/>
    </xf>
    <xf numFmtId="49" fontId="29" fillId="7" borderId="16" xfId="5" applyNumberFormat="1" applyFont="1" applyFill="1" applyBorder="1" applyAlignment="1" applyProtection="1">
      <alignment horizontal="left" vertical="center" wrapText="1"/>
      <protection locked="0"/>
    </xf>
    <xf numFmtId="49" fontId="29" fillId="7" borderId="7" xfId="5" applyNumberFormat="1" applyFont="1" applyFill="1" applyBorder="1" applyAlignment="1" applyProtection="1">
      <alignment horizontal="left" vertical="center" wrapText="1"/>
      <protection locked="0"/>
    </xf>
    <xf numFmtId="0" fontId="9" fillId="7" borderId="6" xfId="2" applyFont="1" applyFill="1" applyBorder="1" applyAlignment="1">
      <alignment horizontal="center" vertical="center" wrapText="1"/>
    </xf>
    <xf numFmtId="0" fontId="9" fillId="7" borderId="16" xfId="2" applyFont="1" applyFill="1" applyBorder="1" applyAlignment="1">
      <alignment horizontal="center" vertical="center" wrapText="1"/>
    </xf>
    <xf numFmtId="0" fontId="9" fillId="7" borderId="7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11" fillId="0" borderId="8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43" fontId="9" fillId="0" borderId="9" xfId="3" applyFont="1" applyBorder="1" applyAlignment="1">
      <alignment horizontal="center" vertical="center" wrapText="1"/>
    </xf>
    <xf numFmtId="43" fontId="9" fillId="0" borderId="18" xfId="3" applyFont="1" applyBorder="1" applyAlignment="1">
      <alignment horizontal="center" vertical="center" wrapText="1"/>
    </xf>
    <xf numFmtId="43" fontId="9" fillId="0" borderId="26" xfId="3" applyFont="1" applyBorder="1" applyAlignment="1">
      <alignment horizontal="center" vertical="center" wrapText="1"/>
    </xf>
    <xf numFmtId="43" fontId="9" fillId="0" borderId="27" xfId="3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 wrapText="1"/>
    </xf>
    <xf numFmtId="0" fontId="5" fillId="5" borderId="6" xfId="2" applyFont="1" applyFill="1" applyBorder="1" applyAlignment="1">
      <alignment horizontal="left" vertical="center" wrapText="1"/>
    </xf>
    <xf numFmtId="0" fontId="5" fillId="5" borderId="16" xfId="2" applyFont="1" applyFill="1" applyBorder="1" applyAlignment="1">
      <alignment horizontal="left" vertical="center" wrapText="1"/>
    </xf>
    <xf numFmtId="0" fontId="5" fillId="5" borderId="7" xfId="2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6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17" fillId="0" borderId="4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9" fillId="0" borderId="0" xfId="2" applyFont="1" applyAlignment="1">
      <alignment horizontal="center" vertical="center"/>
    </xf>
    <xf numFmtId="43" fontId="35" fillId="0" borderId="26" xfId="3" applyFont="1" applyBorder="1" applyAlignment="1">
      <alignment horizontal="center" vertical="top" wrapText="1"/>
    </xf>
    <xf numFmtId="43" fontId="35" fillId="0" borderId="27" xfId="3" applyFont="1" applyBorder="1" applyAlignment="1">
      <alignment horizontal="center" vertical="top" wrapText="1"/>
    </xf>
    <xf numFmtId="0" fontId="38" fillId="0" borderId="0" xfId="2" applyFont="1" applyAlignment="1">
      <alignment horizontal="left" vertical="center"/>
    </xf>
    <xf numFmtId="0" fontId="40" fillId="0" borderId="0" xfId="2" applyFont="1" applyAlignment="1">
      <alignment horizontal="left" vertical="center"/>
    </xf>
    <xf numFmtId="0" fontId="38" fillId="0" borderId="32" xfId="2" applyFont="1" applyBorder="1" applyAlignment="1">
      <alignment horizontal="left" vertical="center"/>
    </xf>
    <xf numFmtId="0" fontId="35" fillId="0" borderId="26" xfId="2" applyFont="1" applyBorder="1" applyAlignment="1">
      <alignment horizontal="center" vertical="center" wrapText="1"/>
    </xf>
    <xf numFmtId="0" fontId="35" fillId="0" borderId="27" xfId="2" applyFont="1" applyBorder="1" applyAlignment="1">
      <alignment horizontal="center" vertical="center" wrapText="1"/>
    </xf>
    <xf numFmtId="0" fontId="46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48" fillId="0" borderId="0" xfId="2" applyFont="1" applyAlignment="1">
      <alignment horizontal="center" vertical="center"/>
    </xf>
    <xf numFmtId="0" fontId="46" fillId="0" borderId="0" xfId="2" applyFont="1" applyAlignment="1">
      <alignment horizontal="center"/>
    </xf>
  </cellXfs>
  <cellStyles count="10">
    <cellStyle name="Comma" xfId="1" builtinId="3"/>
    <cellStyle name="Comma 2" xfId="4"/>
    <cellStyle name="Comma 3" xfId="3"/>
    <cellStyle name="Comma 4" xfId="8"/>
    <cellStyle name="Normal" xfId="0" builtinId="0"/>
    <cellStyle name="Normal 2" xfId="5"/>
    <cellStyle name="Normal 2 2" xfId="9"/>
    <cellStyle name="Normal 3" xfId="6"/>
    <cellStyle name="Normal 4" xfId="7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7"/>
  <sheetViews>
    <sheetView showGridLines="0" zoomScale="80" zoomScaleNormal="80" workbookViewId="0">
      <pane ySplit="9" topLeftCell="A280" activePane="bottomLeft" state="frozen"/>
      <selection activeCell="A8" sqref="A8"/>
      <selection pane="bottomLeft" activeCell="R297" activeCellId="1" sqref="G162:R297 Q297:R297"/>
    </sheetView>
  </sheetViews>
  <sheetFormatPr defaultColWidth="8.42578125" defaultRowHeight="12.75" x14ac:dyDescent="0.2"/>
  <cols>
    <col min="1" max="1" width="10" style="192" customWidth="1"/>
    <col min="2" max="2" width="36.42578125" style="189" customWidth="1"/>
    <col min="3" max="3" width="13.42578125" style="192" customWidth="1"/>
    <col min="4" max="5" width="12.140625" style="193" customWidth="1"/>
    <col min="6" max="6" width="21.140625" style="194" customWidth="1"/>
    <col min="7" max="7" width="8.42578125" style="192" customWidth="1"/>
    <col min="8" max="8" width="8" style="192" customWidth="1"/>
    <col min="9" max="12" width="8.42578125" style="192" customWidth="1"/>
    <col min="13" max="13" width="8" style="192" customWidth="1"/>
    <col min="14" max="14" width="7.42578125" style="192" customWidth="1"/>
    <col min="15" max="17" width="8.42578125" style="192" customWidth="1"/>
    <col min="18" max="18" width="9" style="192" customWidth="1"/>
    <col min="19" max="16384" width="8.42578125" style="192"/>
  </cols>
  <sheetData>
    <row r="1" spans="1:18" ht="6" customHeight="1" x14ac:dyDescent="0.2">
      <c r="A1" s="191"/>
    </row>
    <row r="2" spans="1:18" ht="15.75" customHeight="1" x14ac:dyDescent="0.2">
      <c r="A2" s="382" t="s">
        <v>881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</row>
    <row r="3" spans="1:18" ht="7.5" customHeight="1" x14ac:dyDescent="0.2">
      <c r="A3" s="191"/>
    </row>
    <row r="4" spans="1:18" ht="24" customHeight="1" x14ac:dyDescent="0.2">
      <c r="A4" s="191" t="s">
        <v>882</v>
      </c>
    </row>
    <row r="5" spans="1:18" ht="1.5" customHeight="1" x14ac:dyDescent="0.2">
      <c r="A5" s="191"/>
    </row>
    <row r="6" spans="1:18" ht="17.25" customHeight="1" x14ac:dyDescent="0.2">
      <c r="A6" s="195" t="s">
        <v>0</v>
      </c>
    </row>
    <row r="7" spans="1:18" ht="22.5" customHeight="1" thickBot="1" x14ac:dyDescent="0.25">
      <c r="A7" s="191" t="s">
        <v>81</v>
      </c>
    </row>
    <row r="8" spans="1:18" ht="19.350000000000001" customHeight="1" x14ac:dyDescent="0.2">
      <c r="A8" s="383" t="s">
        <v>1</v>
      </c>
      <c r="B8" s="385" t="s">
        <v>2</v>
      </c>
      <c r="C8" s="196" t="s">
        <v>3</v>
      </c>
      <c r="D8" s="387" t="s">
        <v>377</v>
      </c>
      <c r="E8" s="390" t="s">
        <v>376</v>
      </c>
      <c r="F8" s="385" t="s">
        <v>5</v>
      </c>
      <c r="G8" s="385" t="s">
        <v>6</v>
      </c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9"/>
    </row>
    <row r="9" spans="1:18" ht="23.25" customHeight="1" thickBot="1" x14ac:dyDescent="0.25">
      <c r="A9" s="384"/>
      <c r="B9" s="386"/>
      <c r="C9" s="197" t="s">
        <v>4</v>
      </c>
      <c r="D9" s="388"/>
      <c r="E9" s="391"/>
      <c r="F9" s="386"/>
      <c r="G9" s="197" t="s">
        <v>7</v>
      </c>
      <c r="H9" s="197" t="s">
        <v>8</v>
      </c>
      <c r="I9" s="197" t="s">
        <v>9</v>
      </c>
      <c r="J9" s="197" t="s">
        <v>10</v>
      </c>
      <c r="K9" s="197" t="s">
        <v>11</v>
      </c>
      <c r="L9" s="197" t="s">
        <v>12</v>
      </c>
      <c r="M9" s="197" t="s">
        <v>13</v>
      </c>
      <c r="N9" s="197" t="s">
        <v>14</v>
      </c>
      <c r="O9" s="197" t="s">
        <v>15</v>
      </c>
      <c r="P9" s="197" t="s">
        <v>16</v>
      </c>
      <c r="Q9" s="197" t="s">
        <v>17</v>
      </c>
      <c r="R9" s="198" t="s">
        <v>18</v>
      </c>
    </row>
    <row r="10" spans="1:18" ht="33.75" customHeight="1" x14ac:dyDescent="0.2">
      <c r="A10" s="379" t="s">
        <v>380</v>
      </c>
      <c r="B10" s="380"/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0"/>
      <c r="O10" s="380"/>
      <c r="P10" s="380"/>
      <c r="Q10" s="380"/>
      <c r="R10" s="381"/>
    </row>
    <row r="11" spans="1:18" ht="28.5" customHeight="1" x14ac:dyDescent="0.2">
      <c r="A11" s="199"/>
      <c r="B11" s="376" t="s">
        <v>238</v>
      </c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8"/>
    </row>
    <row r="12" spans="1:18" ht="18" customHeight="1" x14ac:dyDescent="0.2">
      <c r="A12" s="199"/>
      <c r="B12" s="200" t="s">
        <v>89</v>
      </c>
      <c r="C12" s="200">
        <f>SUM(G12:R12)</f>
        <v>0</v>
      </c>
      <c r="D12" s="201">
        <v>735.16</v>
      </c>
      <c r="E12" s="201">
        <f>C12*D12</f>
        <v>0</v>
      </c>
      <c r="F12" s="200"/>
      <c r="G12" s="344">
        <v>0</v>
      </c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</row>
    <row r="13" spans="1:18" ht="18" customHeight="1" x14ac:dyDescent="0.2">
      <c r="A13" s="202"/>
      <c r="B13" s="203" t="s">
        <v>90</v>
      </c>
      <c r="C13" s="200">
        <f t="shared" ref="C13:C76" si="0">SUM(G13:R13)</f>
        <v>36</v>
      </c>
      <c r="D13" s="204">
        <v>85.28</v>
      </c>
      <c r="E13" s="201">
        <f t="shared" ref="E13:E76" si="1">C13*D13</f>
        <v>3070.08</v>
      </c>
      <c r="F13" s="203"/>
      <c r="G13" s="345">
        <v>25</v>
      </c>
      <c r="H13" s="345"/>
      <c r="I13" s="345">
        <v>6</v>
      </c>
      <c r="J13" s="345"/>
      <c r="K13" s="345"/>
      <c r="L13" s="345"/>
      <c r="M13" s="345">
        <v>5</v>
      </c>
      <c r="N13" s="345"/>
      <c r="O13" s="345"/>
      <c r="P13" s="345"/>
      <c r="Q13" s="345"/>
      <c r="R13" s="346"/>
    </row>
    <row r="14" spans="1:18" ht="18" customHeight="1" x14ac:dyDescent="0.2">
      <c r="A14" s="202"/>
      <c r="B14" s="203" t="s">
        <v>91</v>
      </c>
      <c r="C14" s="200">
        <f t="shared" si="0"/>
        <v>293</v>
      </c>
      <c r="D14" s="204">
        <v>47.82</v>
      </c>
      <c r="E14" s="201">
        <f t="shared" si="1"/>
        <v>14011.26</v>
      </c>
      <c r="F14" s="203"/>
      <c r="G14" s="345">
        <v>203</v>
      </c>
      <c r="H14" s="345">
        <v>30</v>
      </c>
      <c r="I14" s="345">
        <v>36</v>
      </c>
      <c r="J14" s="345">
        <v>8</v>
      </c>
      <c r="K14" s="345"/>
      <c r="L14" s="345"/>
      <c r="M14" s="345">
        <v>8</v>
      </c>
      <c r="N14" s="345"/>
      <c r="O14" s="345"/>
      <c r="P14" s="345">
        <v>8</v>
      </c>
      <c r="Q14" s="345"/>
      <c r="R14" s="346"/>
    </row>
    <row r="15" spans="1:18" ht="18" customHeight="1" x14ac:dyDescent="0.2">
      <c r="A15" s="202"/>
      <c r="B15" s="203" t="s">
        <v>92</v>
      </c>
      <c r="C15" s="200">
        <f t="shared" si="0"/>
        <v>44</v>
      </c>
      <c r="D15" s="204">
        <v>19.5</v>
      </c>
      <c r="E15" s="201">
        <f t="shared" si="1"/>
        <v>858</v>
      </c>
      <c r="F15" s="203"/>
      <c r="G15" s="345">
        <v>39</v>
      </c>
      <c r="H15" s="345"/>
      <c r="I15" s="345">
        <v>5</v>
      </c>
      <c r="J15" s="345"/>
      <c r="K15" s="345"/>
      <c r="L15" s="345"/>
      <c r="M15" s="345"/>
      <c r="N15" s="345"/>
      <c r="O15" s="345"/>
      <c r="P15" s="345"/>
      <c r="Q15" s="345"/>
      <c r="R15" s="346"/>
    </row>
    <row r="16" spans="1:18" ht="18" customHeight="1" x14ac:dyDescent="0.2">
      <c r="A16" s="202"/>
      <c r="B16" s="203" t="s">
        <v>93</v>
      </c>
      <c r="C16" s="200">
        <f t="shared" si="0"/>
        <v>7</v>
      </c>
      <c r="D16" s="204">
        <v>18.46</v>
      </c>
      <c r="E16" s="201">
        <f t="shared" si="1"/>
        <v>129.22</v>
      </c>
      <c r="F16" s="203"/>
      <c r="G16" s="345">
        <v>2</v>
      </c>
      <c r="H16" s="345"/>
      <c r="I16" s="345">
        <v>5</v>
      </c>
      <c r="J16" s="345"/>
      <c r="K16" s="345"/>
      <c r="L16" s="345"/>
      <c r="M16" s="345"/>
      <c r="N16" s="345"/>
      <c r="O16" s="345"/>
      <c r="P16" s="345"/>
      <c r="Q16" s="345"/>
      <c r="R16" s="346"/>
    </row>
    <row r="17" spans="1:18" ht="18" customHeight="1" x14ac:dyDescent="0.2">
      <c r="A17" s="202"/>
      <c r="B17" s="203" t="s">
        <v>94</v>
      </c>
      <c r="C17" s="200">
        <f t="shared" si="0"/>
        <v>0</v>
      </c>
      <c r="D17" s="204">
        <v>88.4</v>
      </c>
      <c r="E17" s="201">
        <f t="shared" si="1"/>
        <v>0</v>
      </c>
      <c r="F17" s="203"/>
      <c r="G17" s="345">
        <v>0</v>
      </c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6"/>
    </row>
    <row r="18" spans="1:18" ht="18" customHeight="1" x14ac:dyDescent="0.2">
      <c r="A18" s="202"/>
      <c r="B18" s="203" t="s">
        <v>95</v>
      </c>
      <c r="C18" s="200">
        <f t="shared" si="0"/>
        <v>0</v>
      </c>
      <c r="D18" s="204">
        <v>10400</v>
      </c>
      <c r="E18" s="201">
        <f t="shared" si="1"/>
        <v>0</v>
      </c>
      <c r="F18" s="203"/>
      <c r="G18" s="345">
        <v>0</v>
      </c>
      <c r="H18" s="345"/>
      <c r="I18" s="345"/>
      <c r="J18" s="345"/>
      <c r="K18" s="345"/>
      <c r="L18" s="345"/>
      <c r="M18" s="345"/>
      <c r="N18" s="345"/>
      <c r="O18" s="345"/>
      <c r="P18" s="345"/>
      <c r="Q18" s="345"/>
      <c r="R18" s="346"/>
    </row>
    <row r="19" spans="1:18" ht="18" customHeight="1" x14ac:dyDescent="0.2">
      <c r="A19" s="202"/>
      <c r="B19" s="203" t="s">
        <v>96</v>
      </c>
      <c r="C19" s="200">
        <f t="shared" si="0"/>
        <v>10</v>
      </c>
      <c r="D19" s="204">
        <v>88.4</v>
      </c>
      <c r="E19" s="201">
        <f t="shared" si="1"/>
        <v>884</v>
      </c>
      <c r="F19" s="203"/>
      <c r="G19" s="345">
        <v>10</v>
      </c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6"/>
    </row>
    <row r="20" spans="1:18" ht="18" customHeight="1" x14ac:dyDescent="0.2">
      <c r="A20" s="202"/>
      <c r="B20" s="203" t="s">
        <v>97</v>
      </c>
      <c r="C20" s="200">
        <f t="shared" si="0"/>
        <v>10</v>
      </c>
      <c r="D20" s="204">
        <v>23.92</v>
      </c>
      <c r="E20" s="201">
        <f t="shared" si="1"/>
        <v>239.20000000000002</v>
      </c>
      <c r="F20" s="203"/>
      <c r="G20" s="345">
        <v>10</v>
      </c>
      <c r="H20" s="345"/>
      <c r="I20" s="345"/>
      <c r="J20" s="345"/>
      <c r="K20" s="345"/>
      <c r="L20" s="345"/>
      <c r="M20" s="345"/>
      <c r="N20" s="345"/>
      <c r="O20" s="345"/>
      <c r="P20" s="345"/>
      <c r="Q20" s="345"/>
      <c r="R20" s="346"/>
    </row>
    <row r="21" spans="1:18" ht="18" customHeight="1" x14ac:dyDescent="0.2">
      <c r="A21" s="202"/>
      <c r="B21" s="203" t="s">
        <v>98</v>
      </c>
      <c r="C21" s="200">
        <f t="shared" si="0"/>
        <v>23</v>
      </c>
      <c r="D21" s="204">
        <v>135.19999999999999</v>
      </c>
      <c r="E21" s="201">
        <f t="shared" si="1"/>
        <v>3109.6</v>
      </c>
      <c r="F21" s="203"/>
      <c r="G21" s="345">
        <v>22</v>
      </c>
      <c r="H21" s="345"/>
      <c r="I21" s="345"/>
      <c r="J21" s="345"/>
      <c r="K21" s="345"/>
      <c r="L21" s="345"/>
      <c r="M21" s="345">
        <v>1</v>
      </c>
      <c r="N21" s="345"/>
      <c r="O21" s="345"/>
      <c r="P21" s="345"/>
      <c r="Q21" s="345"/>
      <c r="R21" s="346"/>
    </row>
    <row r="22" spans="1:18" ht="18" customHeight="1" x14ac:dyDescent="0.2">
      <c r="A22" s="202"/>
      <c r="B22" s="203" t="s">
        <v>99</v>
      </c>
      <c r="C22" s="200">
        <f t="shared" si="0"/>
        <v>0</v>
      </c>
      <c r="D22" s="204">
        <v>197.58</v>
      </c>
      <c r="E22" s="201">
        <f t="shared" si="1"/>
        <v>0</v>
      </c>
      <c r="F22" s="203"/>
      <c r="G22" s="345">
        <v>0</v>
      </c>
      <c r="H22" s="345"/>
      <c r="I22" s="345"/>
      <c r="J22" s="345"/>
      <c r="K22" s="345"/>
      <c r="L22" s="345"/>
      <c r="M22" s="345"/>
      <c r="N22" s="345"/>
      <c r="O22" s="345"/>
      <c r="P22" s="345"/>
      <c r="Q22" s="345"/>
      <c r="R22" s="346"/>
    </row>
    <row r="23" spans="1:18" ht="18" customHeight="1" x14ac:dyDescent="0.2">
      <c r="A23" s="202"/>
      <c r="B23" s="203" t="s">
        <v>100</v>
      </c>
      <c r="C23" s="200">
        <f t="shared" si="0"/>
        <v>3</v>
      </c>
      <c r="D23" s="204">
        <v>202.8</v>
      </c>
      <c r="E23" s="201">
        <f t="shared" si="1"/>
        <v>608.40000000000009</v>
      </c>
      <c r="F23" s="203"/>
      <c r="G23" s="345">
        <v>3</v>
      </c>
      <c r="H23" s="345"/>
      <c r="I23" s="345"/>
      <c r="J23" s="345"/>
      <c r="K23" s="345"/>
      <c r="L23" s="345"/>
      <c r="M23" s="345"/>
      <c r="N23" s="345"/>
      <c r="O23" s="345"/>
      <c r="P23" s="345"/>
      <c r="Q23" s="345"/>
      <c r="R23" s="346"/>
    </row>
    <row r="24" spans="1:18" ht="18" customHeight="1" x14ac:dyDescent="0.2">
      <c r="A24" s="202"/>
      <c r="B24" s="203" t="s">
        <v>101</v>
      </c>
      <c r="C24" s="200">
        <f t="shared" si="0"/>
        <v>35</v>
      </c>
      <c r="D24" s="204">
        <v>64.48</v>
      </c>
      <c r="E24" s="201">
        <f t="shared" si="1"/>
        <v>2256.8000000000002</v>
      </c>
      <c r="F24" s="203"/>
      <c r="G24" s="345">
        <v>35</v>
      </c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6"/>
    </row>
    <row r="25" spans="1:18" ht="18" customHeight="1" x14ac:dyDescent="0.2">
      <c r="A25" s="202"/>
      <c r="B25" s="203" t="s">
        <v>102</v>
      </c>
      <c r="C25" s="200">
        <f t="shared" si="0"/>
        <v>0</v>
      </c>
      <c r="D25" s="204">
        <v>262.60000000000002</v>
      </c>
      <c r="E25" s="201">
        <f t="shared" si="1"/>
        <v>0</v>
      </c>
      <c r="F25" s="203"/>
      <c r="G25" s="308">
        <v>0</v>
      </c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9"/>
    </row>
    <row r="26" spans="1:18" ht="18" customHeight="1" x14ac:dyDescent="0.2">
      <c r="A26" s="202"/>
      <c r="B26" s="203" t="s">
        <v>103</v>
      </c>
      <c r="C26" s="200">
        <f t="shared" si="0"/>
        <v>0</v>
      </c>
      <c r="D26" s="204">
        <v>262.60000000000002</v>
      </c>
      <c r="E26" s="201">
        <f t="shared" si="1"/>
        <v>0</v>
      </c>
      <c r="F26" s="203"/>
      <c r="G26" s="308">
        <v>0</v>
      </c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9"/>
    </row>
    <row r="27" spans="1:18" ht="18" customHeight="1" x14ac:dyDescent="0.2">
      <c r="A27" s="202"/>
      <c r="B27" s="203" t="s">
        <v>104</v>
      </c>
      <c r="C27" s="200">
        <f t="shared" si="0"/>
        <v>0</v>
      </c>
      <c r="D27" s="204">
        <v>25.86</v>
      </c>
      <c r="E27" s="201">
        <f t="shared" si="1"/>
        <v>0</v>
      </c>
      <c r="F27" s="203"/>
      <c r="G27" s="308">
        <v>0</v>
      </c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9"/>
    </row>
    <row r="28" spans="1:18" ht="18" customHeight="1" x14ac:dyDescent="0.2">
      <c r="A28" s="202"/>
      <c r="B28" s="203" t="s">
        <v>105</v>
      </c>
      <c r="C28" s="200">
        <f t="shared" si="0"/>
        <v>0</v>
      </c>
      <c r="D28" s="204">
        <v>41.6</v>
      </c>
      <c r="E28" s="201">
        <f t="shared" si="1"/>
        <v>0</v>
      </c>
      <c r="F28" s="203"/>
      <c r="G28" s="308">
        <v>0</v>
      </c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9"/>
    </row>
    <row r="29" spans="1:18" ht="18" customHeight="1" x14ac:dyDescent="0.2">
      <c r="A29" s="202"/>
      <c r="B29" s="203" t="s">
        <v>106</v>
      </c>
      <c r="C29" s="200">
        <f t="shared" si="0"/>
        <v>0</v>
      </c>
      <c r="D29" s="204">
        <v>21.27</v>
      </c>
      <c r="E29" s="201">
        <f t="shared" si="1"/>
        <v>0</v>
      </c>
      <c r="F29" s="203"/>
      <c r="G29" s="308">
        <v>0</v>
      </c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9"/>
    </row>
    <row r="30" spans="1:18" ht="18" customHeight="1" x14ac:dyDescent="0.2">
      <c r="A30" s="202"/>
      <c r="B30" s="203" t="s">
        <v>107</v>
      </c>
      <c r="C30" s="200">
        <f t="shared" si="0"/>
        <v>6</v>
      </c>
      <c r="D30" s="204">
        <v>36.72</v>
      </c>
      <c r="E30" s="201">
        <f t="shared" si="1"/>
        <v>220.32</v>
      </c>
      <c r="F30" s="203"/>
      <c r="G30" s="345">
        <v>6</v>
      </c>
      <c r="H30" s="345"/>
      <c r="I30" s="345"/>
      <c r="J30" s="345"/>
      <c r="K30" s="345"/>
      <c r="L30" s="345"/>
      <c r="M30" s="345"/>
      <c r="N30" s="345"/>
      <c r="O30" s="345"/>
      <c r="P30" s="345"/>
      <c r="Q30" s="345"/>
      <c r="R30" s="346"/>
    </row>
    <row r="31" spans="1:18" ht="18" customHeight="1" x14ac:dyDescent="0.2">
      <c r="A31" s="202"/>
      <c r="B31" s="203" t="s">
        <v>108</v>
      </c>
      <c r="C31" s="200">
        <f t="shared" si="0"/>
        <v>8</v>
      </c>
      <c r="D31" s="204">
        <v>38.909999999999997</v>
      </c>
      <c r="E31" s="201">
        <f t="shared" si="1"/>
        <v>311.27999999999997</v>
      </c>
      <c r="F31" s="203"/>
      <c r="G31" s="345">
        <v>8</v>
      </c>
      <c r="H31" s="345"/>
      <c r="I31" s="345"/>
      <c r="J31" s="345"/>
      <c r="K31" s="345"/>
      <c r="L31" s="345"/>
      <c r="M31" s="345"/>
      <c r="N31" s="345"/>
      <c r="O31" s="345"/>
      <c r="P31" s="345"/>
      <c r="Q31" s="345"/>
      <c r="R31" s="346"/>
    </row>
    <row r="32" spans="1:18" ht="18" customHeight="1" x14ac:dyDescent="0.2">
      <c r="A32" s="202"/>
      <c r="B32" s="203" t="s">
        <v>109</v>
      </c>
      <c r="C32" s="200">
        <f t="shared" si="0"/>
        <v>54</v>
      </c>
      <c r="D32" s="204">
        <v>7.57</v>
      </c>
      <c r="E32" s="201">
        <f t="shared" si="1"/>
        <v>408.78000000000003</v>
      </c>
      <c r="F32" s="203"/>
      <c r="G32" s="345">
        <v>52</v>
      </c>
      <c r="H32" s="345"/>
      <c r="I32" s="345"/>
      <c r="J32" s="345"/>
      <c r="K32" s="345"/>
      <c r="L32" s="345"/>
      <c r="M32" s="345">
        <v>2</v>
      </c>
      <c r="N32" s="345"/>
      <c r="O32" s="345"/>
      <c r="P32" s="345"/>
      <c r="Q32" s="345"/>
      <c r="R32" s="346"/>
    </row>
    <row r="33" spans="1:18" ht="18" customHeight="1" x14ac:dyDescent="0.2">
      <c r="A33" s="202"/>
      <c r="B33" s="203" t="s">
        <v>110</v>
      </c>
      <c r="C33" s="200">
        <f t="shared" si="0"/>
        <v>65</v>
      </c>
      <c r="D33" s="204">
        <v>13.4</v>
      </c>
      <c r="E33" s="201">
        <f t="shared" si="1"/>
        <v>871</v>
      </c>
      <c r="F33" s="203"/>
      <c r="G33" s="345">
        <v>53</v>
      </c>
      <c r="H33" s="345">
        <v>10</v>
      </c>
      <c r="I33" s="345"/>
      <c r="J33" s="345"/>
      <c r="K33" s="345"/>
      <c r="L33" s="345"/>
      <c r="M33" s="345">
        <v>2</v>
      </c>
      <c r="N33" s="345"/>
      <c r="O33" s="345"/>
      <c r="P33" s="345"/>
      <c r="Q33" s="345"/>
      <c r="R33" s="346"/>
    </row>
    <row r="34" spans="1:18" ht="18" customHeight="1" x14ac:dyDescent="0.2">
      <c r="A34" s="202"/>
      <c r="B34" s="203" t="s">
        <v>111</v>
      </c>
      <c r="C34" s="200">
        <f t="shared" si="0"/>
        <v>20</v>
      </c>
      <c r="D34" s="204">
        <v>19.12</v>
      </c>
      <c r="E34" s="201">
        <f t="shared" si="1"/>
        <v>382.40000000000003</v>
      </c>
      <c r="F34" s="203"/>
      <c r="G34" s="345">
        <v>8</v>
      </c>
      <c r="H34" s="345">
        <v>10</v>
      </c>
      <c r="I34" s="345"/>
      <c r="J34" s="345"/>
      <c r="K34" s="345"/>
      <c r="L34" s="345"/>
      <c r="M34" s="345">
        <v>2</v>
      </c>
      <c r="N34" s="345"/>
      <c r="O34" s="345"/>
      <c r="P34" s="345"/>
      <c r="Q34" s="345"/>
      <c r="R34" s="346"/>
    </row>
    <row r="35" spans="1:18" ht="18" customHeight="1" x14ac:dyDescent="0.2">
      <c r="A35" s="202"/>
      <c r="B35" s="203" t="s">
        <v>112</v>
      </c>
      <c r="C35" s="200">
        <f t="shared" si="0"/>
        <v>9</v>
      </c>
      <c r="D35" s="204">
        <v>39.520000000000003</v>
      </c>
      <c r="E35" s="201">
        <f t="shared" si="1"/>
        <v>355.68</v>
      </c>
      <c r="F35" s="203"/>
      <c r="G35" s="345">
        <v>7</v>
      </c>
      <c r="H35" s="345"/>
      <c r="I35" s="345"/>
      <c r="J35" s="345"/>
      <c r="K35" s="345"/>
      <c r="L35" s="345"/>
      <c r="M35" s="345">
        <v>2</v>
      </c>
      <c r="N35" s="345"/>
      <c r="O35" s="345"/>
      <c r="P35" s="345"/>
      <c r="Q35" s="345"/>
      <c r="R35" s="346"/>
    </row>
    <row r="36" spans="1:18" ht="18" customHeight="1" x14ac:dyDescent="0.2">
      <c r="A36" s="202"/>
      <c r="B36" s="203" t="s">
        <v>113</v>
      </c>
      <c r="C36" s="200">
        <f t="shared" si="0"/>
        <v>0</v>
      </c>
      <c r="D36" s="204">
        <v>682.24</v>
      </c>
      <c r="E36" s="201">
        <f t="shared" si="1"/>
        <v>0</v>
      </c>
      <c r="F36" s="203"/>
      <c r="G36" s="308">
        <v>0</v>
      </c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9"/>
    </row>
    <row r="37" spans="1:18" ht="18" customHeight="1" x14ac:dyDescent="0.2">
      <c r="A37" s="202"/>
      <c r="B37" s="203" t="s">
        <v>114</v>
      </c>
      <c r="C37" s="200">
        <f t="shared" si="0"/>
        <v>0</v>
      </c>
      <c r="D37" s="204">
        <v>1029.6000000000001</v>
      </c>
      <c r="E37" s="201">
        <f t="shared" si="1"/>
        <v>0</v>
      </c>
      <c r="F37" s="203"/>
      <c r="G37" s="308">
        <v>0</v>
      </c>
      <c r="H37" s="308"/>
      <c r="I37" s="308"/>
      <c r="J37" s="308"/>
      <c r="K37" s="308"/>
      <c r="L37" s="308"/>
      <c r="M37" s="308"/>
      <c r="N37" s="308"/>
      <c r="O37" s="308"/>
      <c r="P37" s="308"/>
      <c r="Q37" s="308"/>
      <c r="R37" s="309"/>
    </row>
    <row r="38" spans="1:18" ht="18" customHeight="1" x14ac:dyDescent="0.2">
      <c r="A38" s="202"/>
      <c r="B38" s="203" t="s">
        <v>115</v>
      </c>
      <c r="C38" s="200">
        <f t="shared" si="0"/>
        <v>0</v>
      </c>
      <c r="D38" s="204">
        <v>765.44</v>
      </c>
      <c r="E38" s="201">
        <f t="shared" si="1"/>
        <v>0</v>
      </c>
      <c r="F38" s="203"/>
      <c r="G38" s="308">
        <v>0</v>
      </c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9"/>
    </row>
    <row r="39" spans="1:18" ht="18" customHeight="1" x14ac:dyDescent="0.2">
      <c r="A39" s="202"/>
      <c r="B39" s="203" t="s">
        <v>116</v>
      </c>
      <c r="C39" s="200">
        <f t="shared" si="0"/>
        <v>0</v>
      </c>
      <c r="D39" s="204">
        <v>1300</v>
      </c>
      <c r="E39" s="201">
        <f t="shared" si="1"/>
        <v>0</v>
      </c>
      <c r="F39" s="203"/>
      <c r="G39" s="308">
        <v>0</v>
      </c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9"/>
    </row>
    <row r="40" spans="1:18" ht="18" customHeight="1" x14ac:dyDescent="0.2">
      <c r="A40" s="202"/>
      <c r="B40" s="203" t="s">
        <v>117</v>
      </c>
      <c r="C40" s="200">
        <f t="shared" si="0"/>
        <v>0</v>
      </c>
      <c r="D40" s="204">
        <v>596.79999999999995</v>
      </c>
      <c r="E40" s="201">
        <f t="shared" si="1"/>
        <v>0</v>
      </c>
      <c r="F40" s="203"/>
      <c r="G40" s="308">
        <v>0</v>
      </c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9"/>
    </row>
    <row r="41" spans="1:18" ht="18" customHeight="1" x14ac:dyDescent="0.2">
      <c r="A41" s="202"/>
      <c r="B41" s="203" t="s">
        <v>118</v>
      </c>
      <c r="C41" s="200">
        <f t="shared" si="0"/>
        <v>0</v>
      </c>
      <c r="D41" s="204">
        <v>1034.8</v>
      </c>
      <c r="E41" s="201">
        <f t="shared" si="1"/>
        <v>0</v>
      </c>
      <c r="F41" s="203"/>
      <c r="G41" s="308">
        <v>0</v>
      </c>
      <c r="H41" s="308"/>
      <c r="I41" s="308"/>
      <c r="J41" s="308"/>
      <c r="K41" s="308"/>
      <c r="L41" s="308"/>
      <c r="M41" s="308"/>
      <c r="N41" s="308"/>
      <c r="O41" s="308"/>
      <c r="P41" s="308"/>
      <c r="Q41" s="308"/>
      <c r="R41" s="309"/>
    </row>
    <row r="42" spans="1:18" ht="18" customHeight="1" x14ac:dyDescent="0.2">
      <c r="A42" s="202"/>
      <c r="B42" s="203" t="s">
        <v>119</v>
      </c>
      <c r="C42" s="200">
        <f t="shared" si="0"/>
        <v>20</v>
      </c>
      <c r="D42" s="204">
        <v>17.559999999999999</v>
      </c>
      <c r="E42" s="201">
        <f t="shared" si="1"/>
        <v>351.2</v>
      </c>
      <c r="F42" s="203"/>
      <c r="G42" s="345">
        <v>15</v>
      </c>
      <c r="H42" s="345"/>
      <c r="I42" s="345"/>
      <c r="J42" s="345"/>
      <c r="K42" s="345"/>
      <c r="L42" s="345"/>
      <c r="M42" s="345">
        <v>5</v>
      </c>
      <c r="N42" s="345"/>
      <c r="O42" s="345"/>
      <c r="P42" s="345"/>
      <c r="Q42" s="345"/>
      <c r="R42" s="346"/>
    </row>
    <row r="43" spans="1:18" ht="18" customHeight="1" x14ac:dyDescent="0.2">
      <c r="A43" s="202"/>
      <c r="B43" s="203" t="s">
        <v>120</v>
      </c>
      <c r="C43" s="200">
        <f t="shared" si="0"/>
        <v>10</v>
      </c>
      <c r="D43" s="204">
        <v>9.83</v>
      </c>
      <c r="E43" s="201">
        <f t="shared" si="1"/>
        <v>98.3</v>
      </c>
      <c r="F43" s="203"/>
      <c r="G43" s="345">
        <v>8</v>
      </c>
      <c r="H43" s="345"/>
      <c r="I43" s="345">
        <v>2</v>
      </c>
      <c r="J43" s="345"/>
      <c r="K43" s="345"/>
      <c r="L43" s="345"/>
      <c r="M43" s="345"/>
      <c r="N43" s="345"/>
      <c r="O43" s="345"/>
      <c r="P43" s="345"/>
      <c r="Q43" s="345"/>
      <c r="R43" s="346"/>
    </row>
    <row r="44" spans="1:18" ht="18" customHeight="1" x14ac:dyDescent="0.2">
      <c r="A44" s="202"/>
      <c r="B44" s="203" t="s">
        <v>121</v>
      </c>
      <c r="C44" s="200">
        <f t="shared" si="0"/>
        <v>37</v>
      </c>
      <c r="D44" s="204">
        <v>19.760000000000002</v>
      </c>
      <c r="E44" s="201">
        <f t="shared" si="1"/>
        <v>731.12</v>
      </c>
      <c r="F44" s="203"/>
      <c r="G44" s="345">
        <v>33</v>
      </c>
      <c r="H44" s="345"/>
      <c r="I44" s="345">
        <v>2</v>
      </c>
      <c r="J44" s="345"/>
      <c r="K44" s="345"/>
      <c r="L44" s="345"/>
      <c r="M44" s="345">
        <v>2</v>
      </c>
      <c r="N44" s="345"/>
      <c r="O44" s="345"/>
      <c r="P44" s="345"/>
      <c r="Q44" s="345"/>
      <c r="R44" s="346"/>
    </row>
    <row r="45" spans="1:18" ht="18" customHeight="1" x14ac:dyDescent="0.2">
      <c r="A45" s="202"/>
      <c r="B45" s="203" t="s">
        <v>122</v>
      </c>
      <c r="C45" s="200">
        <f t="shared" si="0"/>
        <v>251</v>
      </c>
      <c r="D45" s="204">
        <v>69.78</v>
      </c>
      <c r="E45" s="201">
        <f t="shared" si="1"/>
        <v>17514.78</v>
      </c>
      <c r="F45" s="203"/>
      <c r="G45" s="345">
        <v>239</v>
      </c>
      <c r="H45" s="345"/>
      <c r="I45" s="345"/>
      <c r="J45" s="345"/>
      <c r="K45" s="345"/>
      <c r="L45" s="345"/>
      <c r="M45" s="345">
        <v>12</v>
      </c>
      <c r="N45" s="345"/>
      <c r="O45" s="345"/>
      <c r="P45" s="345"/>
      <c r="Q45" s="345"/>
      <c r="R45" s="346"/>
    </row>
    <row r="46" spans="1:18" ht="18" customHeight="1" x14ac:dyDescent="0.2">
      <c r="A46" s="202"/>
      <c r="B46" s="203" t="s">
        <v>123</v>
      </c>
      <c r="C46" s="200">
        <f t="shared" si="0"/>
        <v>0</v>
      </c>
      <c r="D46" s="204">
        <v>68.64</v>
      </c>
      <c r="E46" s="201">
        <f t="shared" si="1"/>
        <v>0</v>
      </c>
      <c r="F46" s="203"/>
      <c r="G46" s="345">
        <v>0</v>
      </c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6"/>
    </row>
    <row r="47" spans="1:18" ht="18" customHeight="1" x14ac:dyDescent="0.2">
      <c r="A47" s="202"/>
      <c r="B47" s="203" t="s">
        <v>124</v>
      </c>
      <c r="C47" s="200">
        <f t="shared" si="0"/>
        <v>4</v>
      </c>
      <c r="D47" s="204">
        <v>478.38</v>
      </c>
      <c r="E47" s="201">
        <f t="shared" si="1"/>
        <v>1913.52</v>
      </c>
      <c r="F47" s="203"/>
      <c r="G47" s="345">
        <v>2</v>
      </c>
      <c r="H47" s="345"/>
      <c r="I47" s="345">
        <v>2</v>
      </c>
      <c r="J47" s="345"/>
      <c r="K47" s="345"/>
      <c r="L47" s="345"/>
      <c r="M47" s="345"/>
      <c r="N47" s="345"/>
      <c r="O47" s="345"/>
      <c r="P47" s="345"/>
      <c r="Q47" s="345"/>
      <c r="R47" s="346"/>
    </row>
    <row r="48" spans="1:18" ht="18" customHeight="1" x14ac:dyDescent="0.2">
      <c r="A48" s="202"/>
      <c r="B48" s="203" t="s">
        <v>125</v>
      </c>
      <c r="C48" s="200">
        <f t="shared" si="0"/>
        <v>12</v>
      </c>
      <c r="D48" s="204">
        <v>7.28</v>
      </c>
      <c r="E48" s="201">
        <f t="shared" si="1"/>
        <v>87.36</v>
      </c>
      <c r="F48" s="203"/>
      <c r="G48" s="345">
        <v>12</v>
      </c>
      <c r="H48" s="345"/>
      <c r="I48" s="345"/>
      <c r="J48" s="345"/>
      <c r="K48" s="345"/>
      <c r="L48" s="345"/>
      <c r="M48" s="345"/>
      <c r="N48" s="345"/>
      <c r="O48" s="345"/>
      <c r="P48" s="345"/>
      <c r="Q48" s="345"/>
      <c r="R48" s="346"/>
    </row>
    <row r="49" spans="1:18" ht="18" customHeight="1" x14ac:dyDescent="0.2">
      <c r="A49" s="202"/>
      <c r="B49" s="203" t="s">
        <v>126</v>
      </c>
      <c r="C49" s="200">
        <f t="shared" si="0"/>
        <v>12</v>
      </c>
      <c r="D49" s="204">
        <v>37.43</v>
      </c>
      <c r="E49" s="201">
        <f t="shared" si="1"/>
        <v>449.15999999999997</v>
      </c>
      <c r="F49" s="203"/>
      <c r="G49" s="345">
        <v>12</v>
      </c>
      <c r="H49" s="345"/>
      <c r="I49" s="345"/>
      <c r="J49" s="345"/>
      <c r="K49" s="345"/>
      <c r="L49" s="345"/>
      <c r="M49" s="345"/>
      <c r="N49" s="345"/>
      <c r="O49" s="345"/>
      <c r="P49" s="345"/>
      <c r="Q49" s="345"/>
      <c r="R49" s="346"/>
    </row>
    <row r="50" spans="1:18" ht="18" customHeight="1" x14ac:dyDescent="0.2">
      <c r="A50" s="202"/>
      <c r="B50" s="203" t="s">
        <v>127</v>
      </c>
      <c r="C50" s="200">
        <f t="shared" si="0"/>
        <v>0</v>
      </c>
      <c r="D50" s="204">
        <v>6229.6</v>
      </c>
      <c r="E50" s="201">
        <f t="shared" si="1"/>
        <v>0</v>
      </c>
      <c r="F50" s="203"/>
      <c r="G50" s="345">
        <v>0</v>
      </c>
      <c r="H50" s="345"/>
      <c r="I50" s="345"/>
      <c r="J50" s="345"/>
      <c r="K50" s="345"/>
      <c r="L50" s="345"/>
      <c r="M50" s="345"/>
      <c r="N50" s="345"/>
      <c r="O50" s="345"/>
      <c r="P50" s="345"/>
      <c r="Q50" s="345"/>
      <c r="R50" s="346"/>
    </row>
    <row r="51" spans="1:18" ht="18" customHeight="1" x14ac:dyDescent="0.2">
      <c r="A51" s="202"/>
      <c r="B51" s="203" t="s">
        <v>128</v>
      </c>
      <c r="C51" s="200">
        <f t="shared" si="0"/>
        <v>0</v>
      </c>
      <c r="D51" s="204">
        <v>120.38</v>
      </c>
      <c r="E51" s="201">
        <f t="shared" si="1"/>
        <v>0</v>
      </c>
      <c r="F51" s="203"/>
      <c r="G51" s="345">
        <v>0</v>
      </c>
      <c r="H51" s="345"/>
      <c r="I51" s="345"/>
      <c r="J51" s="345"/>
      <c r="K51" s="345"/>
      <c r="L51" s="345"/>
      <c r="M51" s="345"/>
      <c r="N51" s="345"/>
      <c r="O51" s="345"/>
      <c r="P51" s="345"/>
      <c r="Q51" s="345"/>
      <c r="R51" s="346"/>
    </row>
    <row r="52" spans="1:18" ht="18" customHeight="1" x14ac:dyDescent="0.2">
      <c r="A52" s="202"/>
      <c r="B52" s="203" t="s">
        <v>129</v>
      </c>
      <c r="C52" s="200">
        <f t="shared" si="0"/>
        <v>0</v>
      </c>
      <c r="D52" s="204">
        <v>25376</v>
      </c>
      <c r="E52" s="201">
        <f t="shared" si="1"/>
        <v>0</v>
      </c>
      <c r="F52" s="203"/>
      <c r="G52" s="345">
        <v>0</v>
      </c>
      <c r="H52" s="345"/>
      <c r="I52" s="345"/>
      <c r="J52" s="345"/>
      <c r="K52" s="345"/>
      <c r="L52" s="345"/>
      <c r="M52" s="345"/>
      <c r="N52" s="345"/>
      <c r="O52" s="345"/>
      <c r="P52" s="345"/>
      <c r="Q52" s="345"/>
      <c r="R52" s="346"/>
    </row>
    <row r="53" spans="1:18" ht="18" customHeight="1" x14ac:dyDescent="0.2">
      <c r="A53" s="202"/>
      <c r="B53" s="203" t="s">
        <v>130</v>
      </c>
      <c r="C53" s="200">
        <f t="shared" si="0"/>
        <v>0</v>
      </c>
      <c r="D53" s="204">
        <v>27.04</v>
      </c>
      <c r="E53" s="201">
        <f t="shared" si="1"/>
        <v>0</v>
      </c>
      <c r="F53" s="203"/>
      <c r="G53" s="345">
        <v>0</v>
      </c>
      <c r="H53" s="345"/>
      <c r="I53" s="345"/>
      <c r="J53" s="345"/>
      <c r="K53" s="345"/>
      <c r="L53" s="345"/>
      <c r="M53" s="345"/>
      <c r="N53" s="345"/>
      <c r="O53" s="345"/>
      <c r="P53" s="345"/>
      <c r="Q53" s="345"/>
      <c r="R53" s="346"/>
    </row>
    <row r="54" spans="1:18" ht="18" customHeight="1" x14ac:dyDescent="0.2">
      <c r="A54" s="202"/>
      <c r="B54" s="203" t="s">
        <v>131</v>
      </c>
      <c r="C54" s="200">
        <f t="shared" si="0"/>
        <v>48</v>
      </c>
      <c r="D54" s="204">
        <v>21.79</v>
      </c>
      <c r="E54" s="201">
        <f t="shared" si="1"/>
        <v>1045.92</v>
      </c>
      <c r="F54" s="203"/>
      <c r="G54" s="345">
        <v>36</v>
      </c>
      <c r="H54" s="345"/>
      <c r="I54" s="345"/>
      <c r="J54" s="345"/>
      <c r="K54" s="345"/>
      <c r="L54" s="345"/>
      <c r="M54" s="345">
        <v>6</v>
      </c>
      <c r="N54" s="345"/>
      <c r="O54" s="345"/>
      <c r="P54" s="345">
        <v>6</v>
      </c>
      <c r="Q54" s="345"/>
      <c r="R54" s="346"/>
    </row>
    <row r="55" spans="1:18" ht="18" customHeight="1" x14ac:dyDescent="0.2">
      <c r="A55" s="202"/>
      <c r="B55" s="203" t="s">
        <v>132</v>
      </c>
      <c r="C55" s="200">
        <f t="shared" si="0"/>
        <v>0</v>
      </c>
      <c r="D55" s="204">
        <v>1049.3600000000001</v>
      </c>
      <c r="E55" s="201">
        <f t="shared" si="1"/>
        <v>0</v>
      </c>
      <c r="F55" s="203"/>
      <c r="G55" s="308">
        <v>0</v>
      </c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9"/>
    </row>
    <row r="56" spans="1:18" ht="18" customHeight="1" x14ac:dyDescent="0.2">
      <c r="A56" s="202"/>
      <c r="B56" s="203" t="s">
        <v>133</v>
      </c>
      <c r="C56" s="200">
        <f t="shared" si="0"/>
        <v>0</v>
      </c>
      <c r="D56" s="204">
        <v>1319.76</v>
      </c>
      <c r="E56" s="201">
        <f t="shared" si="1"/>
        <v>0</v>
      </c>
      <c r="F56" s="203"/>
      <c r="G56" s="308">
        <v>0</v>
      </c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9"/>
    </row>
    <row r="57" spans="1:18" ht="18" customHeight="1" x14ac:dyDescent="0.2">
      <c r="A57" s="202"/>
      <c r="B57" s="203" t="s">
        <v>134</v>
      </c>
      <c r="C57" s="200">
        <f t="shared" si="0"/>
        <v>0</v>
      </c>
      <c r="D57" s="204">
        <v>967.1</v>
      </c>
      <c r="E57" s="201">
        <f t="shared" si="1"/>
        <v>0</v>
      </c>
      <c r="F57" s="203"/>
      <c r="G57" s="308">
        <v>0</v>
      </c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9"/>
    </row>
    <row r="58" spans="1:18" ht="18" customHeight="1" x14ac:dyDescent="0.2">
      <c r="A58" s="202"/>
      <c r="B58" s="203" t="s">
        <v>135</v>
      </c>
      <c r="C58" s="200">
        <f t="shared" si="0"/>
        <v>0</v>
      </c>
      <c r="D58" s="204">
        <v>751.92</v>
      </c>
      <c r="E58" s="201">
        <f t="shared" si="1"/>
        <v>0</v>
      </c>
      <c r="F58" s="203"/>
      <c r="G58" s="308">
        <v>0</v>
      </c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9"/>
    </row>
    <row r="59" spans="1:18" ht="18" customHeight="1" x14ac:dyDescent="0.2">
      <c r="A59" s="202"/>
      <c r="B59" s="203" t="s">
        <v>136</v>
      </c>
      <c r="C59" s="200">
        <f t="shared" si="0"/>
        <v>1</v>
      </c>
      <c r="D59" s="204">
        <v>408.14</v>
      </c>
      <c r="E59" s="201">
        <f t="shared" si="1"/>
        <v>408.14</v>
      </c>
      <c r="F59" s="203"/>
      <c r="G59" s="345">
        <v>1</v>
      </c>
      <c r="H59" s="345"/>
      <c r="I59" s="345"/>
      <c r="J59" s="345"/>
      <c r="K59" s="345"/>
      <c r="L59" s="345"/>
      <c r="M59" s="345"/>
      <c r="N59" s="345"/>
      <c r="O59" s="345"/>
      <c r="P59" s="345"/>
      <c r="Q59" s="345"/>
      <c r="R59" s="346"/>
    </row>
    <row r="60" spans="1:18" ht="18" customHeight="1" x14ac:dyDescent="0.2">
      <c r="A60" s="202"/>
      <c r="B60" s="203" t="s">
        <v>137</v>
      </c>
      <c r="C60" s="200">
        <f t="shared" si="0"/>
        <v>6</v>
      </c>
      <c r="D60" s="204">
        <v>518.08000000000004</v>
      </c>
      <c r="E60" s="201">
        <f t="shared" si="1"/>
        <v>3108.4800000000005</v>
      </c>
      <c r="F60" s="203"/>
      <c r="G60" s="345">
        <v>6</v>
      </c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6"/>
    </row>
    <row r="61" spans="1:18" ht="18" customHeight="1" x14ac:dyDescent="0.2">
      <c r="A61" s="202"/>
      <c r="B61" s="203" t="s">
        <v>138</v>
      </c>
      <c r="C61" s="200">
        <f t="shared" si="0"/>
        <v>22</v>
      </c>
      <c r="D61" s="204">
        <v>642.15</v>
      </c>
      <c r="E61" s="201">
        <f t="shared" si="1"/>
        <v>14127.3</v>
      </c>
      <c r="F61" s="203"/>
      <c r="G61" s="345">
        <v>18</v>
      </c>
      <c r="H61" s="345">
        <v>2</v>
      </c>
      <c r="I61" s="345"/>
      <c r="J61" s="345"/>
      <c r="K61" s="345"/>
      <c r="L61" s="345"/>
      <c r="M61" s="345">
        <v>2</v>
      </c>
      <c r="N61" s="345"/>
      <c r="O61" s="345"/>
      <c r="P61" s="345"/>
      <c r="Q61" s="345"/>
      <c r="R61" s="346"/>
    </row>
    <row r="62" spans="1:18" ht="18" customHeight="1" x14ac:dyDescent="0.2">
      <c r="A62" s="202"/>
      <c r="B62" s="203" t="s">
        <v>139</v>
      </c>
      <c r="C62" s="200">
        <f t="shared" si="0"/>
        <v>73</v>
      </c>
      <c r="D62" s="204">
        <v>27.61</v>
      </c>
      <c r="E62" s="201">
        <f t="shared" si="1"/>
        <v>2015.53</v>
      </c>
      <c r="F62" s="203"/>
      <c r="G62" s="345">
        <v>22</v>
      </c>
      <c r="H62" s="345">
        <v>50</v>
      </c>
      <c r="I62" s="345"/>
      <c r="J62" s="345"/>
      <c r="K62" s="345"/>
      <c r="L62" s="345"/>
      <c r="M62" s="345">
        <v>1</v>
      </c>
      <c r="N62" s="345"/>
      <c r="O62" s="345"/>
      <c r="P62" s="345"/>
      <c r="Q62" s="345"/>
      <c r="R62" s="346"/>
    </row>
    <row r="63" spans="1:18" ht="18" customHeight="1" x14ac:dyDescent="0.2">
      <c r="A63" s="202"/>
      <c r="B63" s="203" t="s">
        <v>140</v>
      </c>
      <c r="C63" s="200">
        <f t="shared" si="0"/>
        <v>6</v>
      </c>
      <c r="D63" s="204">
        <v>328.64</v>
      </c>
      <c r="E63" s="201">
        <f t="shared" si="1"/>
        <v>1971.84</v>
      </c>
      <c r="F63" s="203"/>
      <c r="G63" s="345">
        <v>6</v>
      </c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6"/>
    </row>
    <row r="64" spans="1:18" ht="18" customHeight="1" x14ac:dyDescent="0.2">
      <c r="A64" s="202"/>
      <c r="B64" s="203" t="s">
        <v>141</v>
      </c>
      <c r="C64" s="200">
        <f t="shared" si="0"/>
        <v>0</v>
      </c>
      <c r="D64" s="204">
        <v>410.8</v>
      </c>
      <c r="E64" s="201">
        <f t="shared" si="1"/>
        <v>0</v>
      </c>
      <c r="F64" s="203"/>
      <c r="G64" s="345">
        <v>0</v>
      </c>
      <c r="H64" s="345"/>
      <c r="I64" s="345"/>
      <c r="J64" s="345"/>
      <c r="K64" s="345"/>
      <c r="L64" s="345"/>
      <c r="M64" s="345"/>
      <c r="N64" s="345"/>
      <c r="O64" s="345"/>
      <c r="P64" s="345"/>
      <c r="Q64" s="345"/>
      <c r="R64" s="346"/>
    </row>
    <row r="65" spans="1:18" ht="18" customHeight="1" x14ac:dyDescent="0.2">
      <c r="A65" s="202"/>
      <c r="B65" s="203" t="s">
        <v>142</v>
      </c>
      <c r="C65" s="200">
        <f t="shared" si="0"/>
        <v>2</v>
      </c>
      <c r="D65" s="204">
        <v>11.11</v>
      </c>
      <c r="E65" s="201">
        <f t="shared" si="1"/>
        <v>22.22</v>
      </c>
      <c r="F65" s="203"/>
      <c r="G65" s="345">
        <v>1</v>
      </c>
      <c r="H65" s="345"/>
      <c r="I65" s="345"/>
      <c r="J65" s="345"/>
      <c r="K65" s="345"/>
      <c r="L65" s="345"/>
      <c r="M65" s="345">
        <v>1</v>
      </c>
      <c r="N65" s="345"/>
      <c r="O65" s="345"/>
      <c r="P65" s="345"/>
      <c r="Q65" s="345"/>
      <c r="R65" s="346"/>
    </row>
    <row r="66" spans="1:18" ht="18" customHeight="1" x14ac:dyDescent="0.2">
      <c r="A66" s="202"/>
      <c r="B66" s="203" t="s">
        <v>143</v>
      </c>
      <c r="C66" s="200">
        <f t="shared" si="0"/>
        <v>5</v>
      </c>
      <c r="D66" s="204">
        <v>5.99</v>
      </c>
      <c r="E66" s="201">
        <f t="shared" si="1"/>
        <v>29.950000000000003</v>
      </c>
      <c r="F66" s="203"/>
      <c r="G66" s="345">
        <v>3</v>
      </c>
      <c r="H66" s="345"/>
      <c r="I66" s="345"/>
      <c r="J66" s="345"/>
      <c r="K66" s="345"/>
      <c r="L66" s="345"/>
      <c r="M66" s="345">
        <v>2</v>
      </c>
      <c r="N66" s="345"/>
      <c r="O66" s="345"/>
      <c r="P66" s="345"/>
      <c r="Q66" s="345"/>
      <c r="R66" s="346"/>
    </row>
    <row r="67" spans="1:18" ht="18" customHeight="1" x14ac:dyDescent="0.2">
      <c r="A67" s="202"/>
      <c r="B67" s="203" t="s">
        <v>144</v>
      </c>
      <c r="C67" s="200">
        <f t="shared" si="0"/>
        <v>2</v>
      </c>
      <c r="D67" s="204">
        <v>3031.6</v>
      </c>
      <c r="E67" s="201">
        <f t="shared" si="1"/>
        <v>6063.2</v>
      </c>
      <c r="F67" s="203"/>
      <c r="G67" s="345">
        <v>1</v>
      </c>
      <c r="H67" s="345"/>
      <c r="I67" s="345"/>
      <c r="J67" s="345"/>
      <c r="K67" s="345"/>
      <c r="L67" s="345"/>
      <c r="M67" s="345">
        <v>1</v>
      </c>
      <c r="N67" s="345"/>
      <c r="O67" s="345"/>
      <c r="P67" s="345"/>
      <c r="Q67" s="345"/>
      <c r="R67" s="346"/>
    </row>
    <row r="68" spans="1:18" ht="18" customHeight="1" x14ac:dyDescent="0.2">
      <c r="A68" s="202"/>
      <c r="B68" s="203" t="s">
        <v>145</v>
      </c>
      <c r="C68" s="200">
        <f t="shared" si="0"/>
        <v>0</v>
      </c>
      <c r="D68" s="204">
        <v>3502.72</v>
      </c>
      <c r="E68" s="201">
        <f t="shared" si="1"/>
        <v>0</v>
      </c>
      <c r="F68" s="203"/>
      <c r="G68" s="345">
        <v>0</v>
      </c>
      <c r="H68" s="345"/>
      <c r="I68" s="345"/>
      <c r="J68" s="345"/>
      <c r="K68" s="345"/>
      <c r="L68" s="345"/>
      <c r="M68" s="345"/>
      <c r="N68" s="345"/>
      <c r="O68" s="345"/>
      <c r="P68" s="345"/>
      <c r="Q68" s="345"/>
      <c r="R68" s="346"/>
    </row>
    <row r="69" spans="1:18" ht="18" customHeight="1" x14ac:dyDescent="0.2">
      <c r="A69" s="202"/>
      <c r="B69" s="203" t="s">
        <v>146</v>
      </c>
      <c r="C69" s="200">
        <f t="shared" si="0"/>
        <v>103</v>
      </c>
      <c r="D69" s="204">
        <v>57.09</v>
      </c>
      <c r="E69" s="201">
        <f t="shared" si="1"/>
        <v>5880.27</v>
      </c>
      <c r="F69" s="203"/>
      <c r="G69" s="345">
        <v>43</v>
      </c>
      <c r="H69" s="345">
        <v>54</v>
      </c>
      <c r="I69" s="345"/>
      <c r="J69" s="345"/>
      <c r="K69" s="345"/>
      <c r="L69" s="345"/>
      <c r="M69" s="345">
        <v>6</v>
      </c>
      <c r="N69" s="345"/>
      <c r="O69" s="345"/>
      <c r="P69" s="345"/>
      <c r="Q69" s="345"/>
      <c r="R69" s="346"/>
    </row>
    <row r="70" spans="1:18" ht="18" customHeight="1" x14ac:dyDescent="0.2">
      <c r="A70" s="202"/>
      <c r="B70" s="203" t="s">
        <v>147</v>
      </c>
      <c r="C70" s="200">
        <f t="shared" si="0"/>
        <v>40</v>
      </c>
      <c r="D70" s="204">
        <v>70.67</v>
      </c>
      <c r="E70" s="201">
        <f t="shared" si="1"/>
        <v>2826.8</v>
      </c>
      <c r="F70" s="203"/>
      <c r="G70" s="345">
        <v>10</v>
      </c>
      <c r="H70" s="345">
        <v>20</v>
      </c>
      <c r="I70" s="345"/>
      <c r="J70" s="345"/>
      <c r="K70" s="345"/>
      <c r="L70" s="345"/>
      <c r="M70" s="345">
        <v>10</v>
      </c>
      <c r="N70" s="345"/>
      <c r="O70" s="345"/>
      <c r="P70" s="345"/>
      <c r="Q70" s="345"/>
      <c r="R70" s="346"/>
    </row>
    <row r="71" spans="1:18" ht="18" customHeight="1" x14ac:dyDescent="0.2">
      <c r="A71" s="202"/>
      <c r="B71" s="203" t="s">
        <v>148</v>
      </c>
      <c r="C71" s="200">
        <f t="shared" si="0"/>
        <v>1</v>
      </c>
      <c r="D71" s="204">
        <v>12.48</v>
      </c>
      <c r="E71" s="201">
        <f t="shared" si="1"/>
        <v>12.48</v>
      </c>
      <c r="F71" s="203"/>
      <c r="G71" s="345">
        <v>0</v>
      </c>
      <c r="H71" s="345">
        <v>1</v>
      </c>
      <c r="I71" s="345"/>
      <c r="J71" s="345"/>
      <c r="K71" s="345"/>
      <c r="L71" s="345"/>
      <c r="M71" s="345"/>
      <c r="N71" s="345"/>
      <c r="O71" s="345"/>
      <c r="P71" s="345"/>
      <c r="Q71" s="345"/>
      <c r="R71" s="346"/>
    </row>
    <row r="72" spans="1:18" ht="18" customHeight="1" x14ac:dyDescent="0.2">
      <c r="A72" s="202"/>
      <c r="B72" s="203" t="s">
        <v>149</v>
      </c>
      <c r="C72" s="200">
        <f t="shared" si="0"/>
        <v>0</v>
      </c>
      <c r="D72" s="204">
        <v>16.64</v>
      </c>
      <c r="E72" s="201">
        <f t="shared" si="1"/>
        <v>0</v>
      </c>
      <c r="F72" s="203"/>
      <c r="G72" s="345">
        <v>0</v>
      </c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6"/>
    </row>
    <row r="73" spans="1:18" ht="18" customHeight="1" x14ac:dyDescent="0.2">
      <c r="A73" s="202"/>
      <c r="B73" s="203" t="s">
        <v>150</v>
      </c>
      <c r="C73" s="200">
        <f t="shared" si="0"/>
        <v>30</v>
      </c>
      <c r="D73" s="204">
        <v>1080.56</v>
      </c>
      <c r="E73" s="201">
        <f t="shared" si="1"/>
        <v>32416.799999999999</v>
      </c>
      <c r="F73" s="203"/>
      <c r="G73" s="345">
        <v>30</v>
      </c>
      <c r="H73" s="345"/>
      <c r="I73" s="345"/>
      <c r="J73" s="345"/>
      <c r="K73" s="345"/>
      <c r="L73" s="345"/>
      <c r="M73" s="345"/>
      <c r="N73" s="345"/>
      <c r="O73" s="345"/>
      <c r="P73" s="345"/>
      <c r="Q73" s="345"/>
      <c r="R73" s="346"/>
    </row>
    <row r="74" spans="1:18" ht="18" customHeight="1" x14ac:dyDescent="0.2">
      <c r="A74" s="202"/>
      <c r="B74" s="203" t="s">
        <v>151</v>
      </c>
      <c r="C74" s="200">
        <f t="shared" si="0"/>
        <v>0</v>
      </c>
      <c r="D74" s="204">
        <v>4992</v>
      </c>
      <c r="E74" s="201">
        <f t="shared" si="1"/>
        <v>0</v>
      </c>
      <c r="F74" s="203"/>
      <c r="G74" s="345">
        <v>0</v>
      </c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346"/>
    </row>
    <row r="75" spans="1:18" ht="18" customHeight="1" x14ac:dyDescent="0.2">
      <c r="A75" s="202"/>
      <c r="B75" s="203" t="s">
        <v>152</v>
      </c>
      <c r="C75" s="200">
        <f t="shared" si="0"/>
        <v>55</v>
      </c>
      <c r="D75" s="204">
        <v>251.68</v>
      </c>
      <c r="E75" s="201">
        <f t="shared" si="1"/>
        <v>13842.4</v>
      </c>
      <c r="F75" s="203"/>
      <c r="G75" s="345">
        <v>36</v>
      </c>
      <c r="H75" s="345">
        <v>15</v>
      </c>
      <c r="I75" s="345"/>
      <c r="J75" s="345"/>
      <c r="K75" s="345"/>
      <c r="L75" s="345"/>
      <c r="M75" s="345">
        <v>4</v>
      </c>
      <c r="N75" s="345"/>
      <c r="O75" s="345"/>
      <c r="P75" s="345"/>
      <c r="Q75" s="345"/>
      <c r="R75" s="346"/>
    </row>
    <row r="76" spans="1:18" ht="18" customHeight="1" x14ac:dyDescent="0.2">
      <c r="A76" s="202"/>
      <c r="B76" s="203" t="s">
        <v>153</v>
      </c>
      <c r="C76" s="200">
        <f t="shared" si="0"/>
        <v>0</v>
      </c>
      <c r="D76" s="204">
        <v>202.8</v>
      </c>
      <c r="E76" s="201">
        <f t="shared" si="1"/>
        <v>0</v>
      </c>
      <c r="F76" s="203"/>
      <c r="G76" s="345">
        <v>0</v>
      </c>
      <c r="H76" s="345"/>
      <c r="I76" s="345"/>
      <c r="J76" s="345"/>
      <c r="K76" s="345"/>
      <c r="L76" s="345"/>
      <c r="M76" s="345"/>
      <c r="N76" s="345"/>
      <c r="O76" s="345"/>
      <c r="P76" s="345"/>
      <c r="Q76" s="345"/>
      <c r="R76" s="346"/>
    </row>
    <row r="77" spans="1:18" ht="18" customHeight="1" x14ac:dyDescent="0.2">
      <c r="A77" s="202"/>
      <c r="B77" s="203" t="s">
        <v>154</v>
      </c>
      <c r="C77" s="200">
        <f t="shared" ref="C77:C140" si="2">SUM(G77:R77)</f>
        <v>7</v>
      </c>
      <c r="D77" s="204">
        <v>248.56</v>
      </c>
      <c r="E77" s="201">
        <f t="shared" ref="E77:E140" si="3">C77*D77</f>
        <v>1739.92</v>
      </c>
      <c r="F77" s="203"/>
      <c r="G77" s="345">
        <v>7</v>
      </c>
      <c r="H77" s="345"/>
      <c r="I77" s="345"/>
      <c r="J77" s="345"/>
      <c r="K77" s="345"/>
      <c r="L77" s="345"/>
      <c r="M77" s="345"/>
      <c r="N77" s="345"/>
      <c r="O77" s="345"/>
      <c r="P77" s="345"/>
      <c r="Q77" s="345"/>
      <c r="R77" s="346"/>
    </row>
    <row r="78" spans="1:18" ht="18" customHeight="1" x14ac:dyDescent="0.2">
      <c r="A78" s="202"/>
      <c r="B78" s="203" t="s">
        <v>155</v>
      </c>
      <c r="C78" s="200">
        <f t="shared" si="2"/>
        <v>9</v>
      </c>
      <c r="D78" s="204">
        <v>291.2</v>
      </c>
      <c r="E78" s="201">
        <f t="shared" si="3"/>
        <v>2620.7999999999997</v>
      </c>
      <c r="F78" s="203"/>
      <c r="G78" s="345">
        <v>9</v>
      </c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46"/>
    </row>
    <row r="79" spans="1:18" ht="18" customHeight="1" x14ac:dyDescent="0.2">
      <c r="A79" s="202"/>
      <c r="B79" s="203" t="s">
        <v>156</v>
      </c>
      <c r="C79" s="200">
        <f t="shared" si="2"/>
        <v>0</v>
      </c>
      <c r="D79" s="204">
        <v>171.08</v>
      </c>
      <c r="E79" s="201">
        <f t="shared" si="3"/>
        <v>0</v>
      </c>
      <c r="F79" s="203"/>
      <c r="G79" s="345">
        <v>0</v>
      </c>
      <c r="H79" s="345"/>
      <c r="I79" s="345"/>
      <c r="J79" s="345"/>
      <c r="K79" s="345"/>
      <c r="L79" s="345"/>
      <c r="M79" s="345"/>
      <c r="N79" s="345"/>
      <c r="O79" s="345"/>
      <c r="P79" s="345"/>
      <c r="Q79" s="345"/>
      <c r="R79" s="346"/>
    </row>
    <row r="80" spans="1:18" ht="18" customHeight="1" x14ac:dyDescent="0.2">
      <c r="A80" s="202"/>
      <c r="B80" s="203" t="s">
        <v>157</v>
      </c>
      <c r="C80" s="200">
        <f t="shared" si="2"/>
        <v>0</v>
      </c>
      <c r="D80" s="204">
        <v>213.72</v>
      </c>
      <c r="E80" s="201">
        <f t="shared" si="3"/>
        <v>0</v>
      </c>
      <c r="F80" s="203"/>
      <c r="G80" s="345">
        <v>0</v>
      </c>
      <c r="H80" s="345"/>
      <c r="I80" s="345"/>
      <c r="J80" s="345"/>
      <c r="K80" s="345"/>
      <c r="L80" s="345"/>
      <c r="M80" s="345"/>
      <c r="N80" s="345"/>
      <c r="O80" s="345"/>
      <c r="P80" s="345"/>
      <c r="Q80" s="345"/>
      <c r="R80" s="346"/>
    </row>
    <row r="81" spans="1:18" ht="18" customHeight="1" x14ac:dyDescent="0.2">
      <c r="A81" s="202"/>
      <c r="B81" s="203" t="s">
        <v>158</v>
      </c>
      <c r="C81" s="200">
        <f t="shared" si="2"/>
        <v>0</v>
      </c>
      <c r="D81" s="204">
        <v>746.72</v>
      </c>
      <c r="E81" s="201">
        <f t="shared" si="3"/>
        <v>0</v>
      </c>
      <c r="F81" s="203"/>
      <c r="G81" s="345">
        <v>0</v>
      </c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R81" s="346"/>
    </row>
    <row r="82" spans="1:18" ht="18" customHeight="1" x14ac:dyDescent="0.2">
      <c r="A82" s="202"/>
      <c r="B82" s="203" t="s">
        <v>159</v>
      </c>
      <c r="C82" s="200">
        <f t="shared" si="2"/>
        <v>17</v>
      </c>
      <c r="D82" s="204">
        <v>179.28</v>
      </c>
      <c r="E82" s="201">
        <f t="shared" si="3"/>
        <v>3047.76</v>
      </c>
      <c r="F82" s="203"/>
      <c r="G82" s="345">
        <v>7</v>
      </c>
      <c r="H82" s="345"/>
      <c r="I82" s="345">
        <v>10</v>
      </c>
      <c r="J82" s="345"/>
      <c r="K82" s="345"/>
      <c r="L82" s="345"/>
      <c r="M82" s="345"/>
      <c r="N82" s="345"/>
      <c r="O82" s="345"/>
      <c r="P82" s="345"/>
      <c r="Q82" s="345"/>
      <c r="R82" s="346"/>
    </row>
    <row r="83" spans="1:18" ht="18" customHeight="1" x14ac:dyDescent="0.2">
      <c r="A83" s="202"/>
      <c r="B83" s="203" t="s">
        <v>160</v>
      </c>
      <c r="C83" s="200">
        <f t="shared" si="2"/>
        <v>60</v>
      </c>
      <c r="D83" s="204">
        <v>200.37</v>
      </c>
      <c r="E83" s="201">
        <f t="shared" si="3"/>
        <v>12022.2</v>
      </c>
      <c r="F83" s="203"/>
      <c r="G83" s="345">
        <v>34</v>
      </c>
      <c r="H83" s="345">
        <v>16</v>
      </c>
      <c r="I83" s="345">
        <v>10</v>
      </c>
      <c r="J83" s="345"/>
      <c r="K83" s="345"/>
      <c r="L83" s="345"/>
      <c r="M83" s="345"/>
      <c r="N83" s="345"/>
      <c r="O83" s="345"/>
      <c r="P83" s="345"/>
      <c r="Q83" s="345"/>
      <c r="R83" s="346"/>
    </row>
    <row r="84" spans="1:18" ht="18" customHeight="1" x14ac:dyDescent="0.2">
      <c r="A84" s="202"/>
      <c r="B84" s="203" t="s">
        <v>161</v>
      </c>
      <c r="C84" s="200">
        <f t="shared" si="2"/>
        <v>6</v>
      </c>
      <c r="D84" s="204">
        <v>87.36</v>
      </c>
      <c r="E84" s="201">
        <f t="shared" si="3"/>
        <v>524.16</v>
      </c>
      <c r="F84" s="203"/>
      <c r="G84" s="345">
        <v>6</v>
      </c>
      <c r="H84" s="345"/>
      <c r="I84" s="345"/>
      <c r="J84" s="345"/>
      <c r="K84" s="345"/>
      <c r="L84" s="345"/>
      <c r="M84" s="345"/>
      <c r="N84" s="345"/>
      <c r="O84" s="345"/>
      <c r="P84" s="345"/>
      <c r="Q84" s="345"/>
      <c r="R84" s="346"/>
    </row>
    <row r="85" spans="1:18" ht="18" customHeight="1" x14ac:dyDescent="0.2">
      <c r="A85" s="202"/>
      <c r="B85" s="203" t="s">
        <v>162</v>
      </c>
      <c r="C85" s="200">
        <f t="shared" si="2"/>
        <v>8</v>
      </c>
      <c r="D85" s="204">
        <v>44.18</v>
      </c>
      <c r="E85" s="201">
        <f t="shared" si="3"/>
        <v>353.44</v>
      </c>
      <c r="F85" s="203"/>
      <c r="G85" s="345">
        <v>5</v>
      </c>
      <c r="H85" s="345"/>
      <c r="I85" s="345"/>
      <c r="J85" s="345"/>
      <c r="K85" s="345"/>
      <c r="L85" s="345"/>
      <c r="M85" s="345">
        <v>3</v>
      </c>
      <c r="N85" s="345"/>
      <c r="O85" s="345"/>
      <c r="P85" s="345"/>
      <c r="Q85" s="345"/>
      <c r="R85" s="346"/>
    </row>
    <row r="86" spans="1:18" ht="18" customHeight="1" x14ac:dyDescent="0.2">
      <c r="A86" s="202"/>
      <c r="B86" s="203" t="s">
        <v>163</v>
      </c>
      <c r="C86" s="200">
        <f t="shared" si="2"/>
        <v>0</v>
      </c>
      <c r="D86" s="204">
        <v>46.28</v>
      </c>
      <c r="E86" s="201">
        <f t="shared" si="3"/>
        <v>0</v>
      </c>
      <c r="F86" s="203"/>
      <c r="G86" s="308">
        <v>0</v>
      </c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9"/>
    </row>
    <row r="87" spans="1:18" ht="18" customHeight="1" x14ac:dyDescent="0.2">
      <c r="A87" s="202"/>
      <c r="B87" s="203" t="s">
        <v>164</v>
      </c>
      <c r="C87" s="200">
        <f t="shared" si="2"/>
        <v>0</v>
      </c>
      <c r="D87" s="204">
        <v>51.67</v>
      </c>
      <c r="E87" s="201">
        <f t="shared" si="3"/>
        <v>0</v>
      </c>
      <c r="F87" s="203"/>
      <c r="G87" s="308">
        <v>0</v>
      </c>
      <c r="H87" s="308"/>
      <c r="I87" s="308"/>
      <c r="J87" s="308"/>
      <c r="K87" s="308"/>
      <c r="L87" s="308"/>
      <c r="M87" s="308"/>
      <c r="N87" s="308"/>
      <c r="O87" s="308"/>
      <c r="P87" s="308"/>
      <c r="Q87" s="308"/>
      <c r="R87" s="309"/>
    </row>
    <row r="88" spans="1:18" ht="18" customHeight="1" x14ac:dyDescent="0.2">
      <c r="A88" s="202"/>
      <c r="B88" s="203" t="s">
        <v>165</v>
      </c>
      <c r="C88" s="200">
        <f t="shared" si="2"/>
        <v>9</v>
      </c>
      <c r="D88" s="204">
        <v>124.8</v>
      </c>
      <c r="E88" s="201">
        <f t="shared" si="3"/>
        <v>1123.2</v>
      </c>
      <c r="F88" s="203"/>
      <c r="G88" s="345">
        <v>9</v>
      </c>
      <c r="H88" s="345"/>
      <c r="I88" s="345"/>
      <c r="J88" s="345"/>
      <c r="K88" s="345"/>
      <c r="L88" s="345"/>
      <c r="M88" s="345"/>
      <c r="N88" s="345"/>
      <c r="O88" s="345"/>
      <c r="P88" s="345"/>
      <c r="Q88" s="345"/>
      <c r="R88" s="346"/>
    </row>
    <row r="89" spans="1:18" ht="18" customHeight="1" x14ac:dyDescent="0.2">
      <c r="A89" s="202"/>
      <c r="B89" s="203" t="s">
        <v>166</v>
      </c>
      <c r="C89" s="200">
        <f t="shared" si="2"/>
        <v>0</v>
      </c>
      <c r="D89" s="204">
        <v>72.489999999999995</v>
      </c>
      <c r="E89" s="201">
        <f t="shared" si="3"/>
        <v>0</v>
      </c>
      <c r="F89" s="203"/>
      <c r="G89" s="345">
        <v>0</v>
      </c>
      <c r="H89" s="345"/>
      <c r="I89" s="345"/>
      <c r="J89" s="345"/>
      <c r="K89" s="345"/>
      <c r="L89" s="345"/>
      <c r="M89" s="345"/>
      <c r="N89" s="345"/>
      <c r="O89" s="345"/>
      <c r="P89" s="345"/>
      <c r="Q89" s="345"/>
      <c r="R89" s="346"/>
    </row>
    <row r="90" spans="1:18" ht="18" customHeight="1" x14ac:dyDescent="0.2">
      <c r="A90" s="202"/>
      <c r="B90" s="203" t="s">
        <v>167</v>
      </c>
      <c r="C90" s="200">
        <f t="shared" si="2"/>
        <v>20</v>
      </c>
      <c r="D90" s="204">
        <v>280.8</v>
      </c>
      <c r="E90" s="201">
        <f t="shared" si="3"/>
        <v>5616</v>
      </c>
      <c r="F90" s="203"/>
      <c r="G90" s="345">
        <v>20</v>
      </c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6"/>
    </row>
    <row r="91" spans="1:18" ht="18" customHeight="1" x14ac:dyDescent="0.2">
      <c r="A91" s="202"/>
      <c r="B91" s="203" t="s">
        <v>168</v>
      </c>
      <c r="C91" s="200">
        <f t="shared" si="2"/>
        <v>3</v>
      </c>
      <c r="D91" s="204">
        <v>650</v>
      </c>
      <c r="E91" s="201">
        <f t="shared" si="3"/>
        <v>1950</v>
      </c>
      <c r="F91" s="203"/>
      <c r="G91" s="345">
        <v>3</v>
      </c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6"/>
    </row>
    <row r="92" spans="1:18" ht="18" customHeight="1" x14ac:dyDescent="0.2">
      <c r="A92" s="202"/>
      <c r="B92" s="203" t="s">
        <v>169</v>
      </c>
      <c r="C92" s="200">
        <f t="shared" si="2"/>
        <v>15</v>
      </c>
      <c r="D92" s="204">
        <v>41.6</v>
      </c>
      <c r="E92" s="201">
        <f t="shared" si="3"/>
        <v>624</v>
      </c>
      <c r="F92" s="203"/>
      <c r="G92" s="345">
        <v>15</v>
      </c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6"/>
    </row>
    <row r="93" spans="1:18" ht="18" customHeight="1" x14ac:dyDescent="0.2">
      <c r="A93" s="202"/>
      <c r="B93" s="203" t="s">
        <v>170</v>
      </c>
      <c r="C93" s="200">
        <f t="shared" si="2"/>
        <v>29</v>
      </c>
      <c r="D93" s="204">
        <v>35.549999999999997</v>
      </c>
      <c r="E93" s="201">
        <f t="shared" si="3"/>
        <v>1030.9499999999998</v>
      </c>
      <c r="F93" s="203"/>
      <c r="G93" s="345">
        <v>19</v>
      </c>
      <c r="H93" s="345">
        <v>5</v>
      </c>
      <c r="I93" s="345"/>
      <c r="J93" s="345"/>
      <c r="K93" s="345"/>
      <c r="L93" s="345"/>
      <c r="M93" s="345">
        <v>5</v>
      </c>
      <c r="N93" s="345"/>
      <c r="O93" s="345"/>
      <c r="P93" s="345"/>
      <c r="Q93" s="345"/>
      <c r="R93" s="346"/>
    </row>
    <row r="94" spans="1:18" ht="18" customHeight="1" x14ac:dyDescent="0.2">
      <c r="A94" s="202"/>
      <c r="B94" s="203" t="s">
        <v>171</v>
      </c>
      <c r="C94" s="200">
        <f t="shared" si="2"/>
        <v>160</v>
      </c>
      <c r="D94" s="204">
        <v>9.65</v>
      </c>
      <c r="E94" s="201">
        <f t="shared" si="3"/>
        <v>1544</v>
      </c>
      <c r="F94" s="203"/>
      <c r="G94" s="345">
        <v>144</v>
      </c>
      <c r="H94" s="345">
        <v>14</v>
      </c>
      <c r="I94" s="345"/>
      <c r="J94" s="345"/>
      <c r="K94" s="345"/>
      <c r="L94" s="345"/>
      <c r="M94" s="345">
        <v>2</v>
      </c>
      <c r="N94" s="345"/>
      <c r="O94" s="345"/>
      <c r="P94" s="345"/>
      <c r="Q94" s="345"/>
      <c r="R94" s="346"/>
    </row>
    <row r="95" spans="1:18" ht="18" customHeight="1" x14ac:dyDescent="0.2">
      <c r="A95" s="202"/>
      <c r="B95" s="203" t="s">
        <v>172</v>
      </c>
      <c r="C95" s="200">
        <f t="shared" si="2"/>
        <v>135</v>
      </c>
      <c r="D95" s="204">
        <v>9.65</v>
      </c>
      <c r="E95" s="201">
        <f t="shared" si="3"/>
        <v>1302.75</v>
      </c>
      <c r="F95" s="203"/>
      <c r="G95" s="345">
        <v>123</v>
      </c>
      <c r="H95" s="345"/>
      <c r="I95" s="345"/>
      <c r="J95" s="345"/>
      <c r="K95" s="345"/>
      <c r="L95" s="345"/>
      <c r="M95" s="345">
        <v>12</v>
      </c>
      <c r="N95" s="345"/>
      <c r="O95" s="345"/>
      <c r="P95" s="345"/>
      <c r="Q95" s="345"/>
      <c r="R95" s="346"/>
    </row>
    <row r="96" spans="1:18" ht="18" customHeight="1" x14ac:dyDescent="0.2">
      <c r="A96" s="202"/>
      <c r="B96" s="203" t="s">
        <v>173</v>
      </c>
      <c r="C96" s="200">
        <f t="shared" si="2"/>
        <v>25</v>
      </c>
      <c r="D96" s="204">
        <v>9.65</v>
      </c>
      <c r="E96" s="201">
        <f t="shared" si="3"/>
        <v>241.25</v>
      </c>
      <c r="F96" s="203"/>
      <c r="G96" s="345">
        <v>24</v>
      </c>
      <c r="H96" s="345"/>
      <c r="I96" s="345"/>
      <c r="J96" s="345"/>
      <c r="K96" s="345"/>
      <c r="L96" s="345"/>
      <c r="M96" s="345">
        <v>1</v>
      </c>
      <c r="N96" s="345"/>
      <c r="O96" s="345"/>
      <c r="P96" s="345"/>
      <c r="Q96" s="345"/>
      <c r="R96" s="346"/>
    </row>
    <row r="97" spans="1:18" ht="18" customHeight="1" x14ac:dyDescent="0.2">
      <c r="A97" s="202"/>
      <c r="B97" s="203" t="s">
        <v>174</v>
      </c>
      <c r="C97" s="200">
        <f t="shared" si="2"/>
        <v>85</v>
      </c>
      <c r="D97" s="204">
        <v>10.28</v>
      </c>
      <c r="E97" s="201">
        <f t="shared" si="3"/>
        <v>873.8</v>
      </c>
      <c r="F97" s="203"/>
      <c r="G97" s="345">
        <v>63</v>
      </c>
      <c r="H97" s="345">
        <v>10</v>
      </c>
      <c r="I97" s="345"/>
      <c r="J97" s="345"/>
      <c r="K97" s="345"/>
      <c r="L97" s="345"/>
      <c r="M97" s="345">
        <v>12</v>
      </c>
      <c r="N97" s="345"/>
      <c r="O97" s="345"/>
      <c r="P97" s="345"/>
      <c r="Q97" s="345"/>
      <c r="R97" s="346"/>
    </row>
    <row r="98" spans="1:18" ht="18" customHeight="1" x14ac:dyDescent="0.2">
      <c r="A98" s="202"/>
      <c r="B98" s="203" t="s">
        <v>175</v>
      </c>
      <c r="C98" s="200">
        <f t="shared" si="2"/>
        <v>85</v>
      </c>
      <c r="D98" s="204">
        <v>10.28</v>
      </c>
      <c r="E98" s="201">
        <f t="shared" si="3"/>
        <v>873.8</v>
      </c>
      <c r="F98" s="203"/>
      <c r="G98" s="345">
        <v>63</v>
      </c>
      <c r="H98" s="345">
        <v>10</v>
      </c>
      <c r="I98" s="345"/>
      <c r="J98" s="345"/>
      <c r="K98" s="345"/>
      <c r="L98" s="345"/>
      <c r="M98" s="345">
        <v>12</v>
      </c>
      <c r="N98" s="345"/>
      <c r="O98" s="345"/>
      <c r="P98" s="345"/>
      <c r="Q98" s="345"/>
      <c r="R98" s="346"/>
    </row>
    <row r="99" spans="1:18" ht="18" customHeight="1" x14ac:dyDescent="0.2">
      <c r="A99" s="202"/>
      <c r="B99" s="203" t="s">
        <v>176</v>
      </c>
      <c r="C99" s="200">
        <f t="shared" si="2"/>
        <v>3</v>
      </c>
      <c r="D99" s="204">
        <v>10.28</v>
      </c>
      <c r="E99" s="201">
        <f t="shared" si="3"/>
        <v>30.839999999999996</v>
      </c>
      <c r="F99" s="203"/>
      <c r="G99" s="345">
        <v>2</v>
      </c>
      <c r="H99" s="345"/>
      <c r="I99" s="345"/>
      <c r="J99" s="345"/>
      <c r="K99" s="345"/>
      <c r="L99" s="345"/>
      <c r="M99" s="345">
        <v>1</v>
      </c>
      <c r="N99" s="345"/>
      <c r="O99" s="345"/>
      <c r="P99" s="345"/>
      <c r="Q99" s="345"/>
      <c r="R99" s="346"/>
    </row>
    <row r="100" spans="1:18" ht="18" customHeight="1" x14ac:dyDescent="0.2">
      <c r="A100" s="202"/>
      <c r="B100" s="203" t="s">
        <v>177</v>
      </c>
      <c r="C100" s="200">
        <f t="shared" si="2"/>
        <v>0</v>
      </c>
      <c r="D100" s="204">
        <v>1326</v>
      </c>
      <c r="E100" s="201">
        <f t="shared" si="3"/>
        <v>0</v>
      </c>
      <c r="F100" s="203"/>
      <c r="G100" s="308">
        <v>0</v>
      </c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9"/>
    </row>
    <row r="101" spans="1:18" ht="18" customHeight="1" x14ac:dyDescent="0.2">
      <c r="A101" s="202"/>
      <c r="B101" s="203" t="s">
        <v>178</v>
      </c>
      <c r="C101" s="200">
        <f t="shared" si="2"/>
        <v>0</v>
      </c>
      <c r="D101" s="204">
        <v>1326</v>
      </c>
      <c r="E101" s="201">
        <f t="shared" si="3"/>
        <v>0</v>
      </c>
      <c r="F101" s="203"/>
      <c r="G101" s="308">
        <v>0</v>
      </c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9"/>
    </row>
    <row r="102" spans="1:18" ht="18" customHeight="1" x14ac:dyDescent="0.2">
      <c r="A102" s="202"/>
      <c r="B102" s="203" t="s">
        <v>179</v>
      </c>
      <c r="C102" s="200">
        <f t="shared" si="2"/>
        <v>0</v>
      </c>
      <c r="D102" s="204">
        <v>1911</v>
      </c>
      <c r="E102" s="201">
        <f t="shared" si="3"/>
        <v>0</v>
      </c>
      <c r="F102" s="203"/>
      <c r="G102" s="308">
        <v>0</v>
      </c>
      <c r="H102" s="308"/>
      <c r="I102" s="308"/>
      <c r="J102" s="308"/>
      <c r="K102" s="308"/>
      <c r="L102" s="308"/>
      <c r="M102" s="308"/>
      <c r="N102" s="308"/>
      <c r="O102" s="308"/>
      <c r="P102" s="308"/>
      <c r="Q102" s="308"/>
      <c r="R102" s="309"/>
    </row>
    <row r="103" spans="1:18" ht="18" customHeight="1" x14ac:dyDescent="0.2">
      <c r="A103" s="202"/>
      <c r="B103" s="203" t="s">
        <v>180</v>
      </c>
      <c r="C103" s="200">
        <f t="shared" si="2"/>
        <v>0</v>
      </c>
      <c r="D103" s="204">
        <v>142.47999999999999</v>
      </c>
      <c r="E103" s="201">
        <f t="shared" si="3"/>
        <v>0</v>
      </c>
      <c r="F103" s="203"/>
      <c r="G103" s="308">
        <v>0</v>
      </c>
      <c r="H103" s="308"/>
      <c r="I103" s="308"/>
      <c r="J103" s="308"/>
      <c r="K103" s="308"/>
      <c r="L103" s="308"/>
      <c r="M103" s="308"/>
      <c r="N103" s="308"/>
      <c r="O103" s="308"/>
      <c r="P103" s="308"/>
      <c r="Q103" s="308"/>
      <c r="R103" s="309"/>
    </row>
    <row r="104" spans="1:18" ht="18" customHeight="1" x14ac:dyDescent="0.2">
      <c r="A104" s="202"/>
      <c r="B104" s="203" t="s">
        <v>181</v>
      </c>
      <c r="C104" s="200">
        <f t="shared" si="2"/>
        <v>0</v>
      </c>
      <c r="D104" s="204">
        <v>98.8</v>
      </c>
      <c r="E104" s="201">
        <f t="shared" si="3"/>
        <v>0</v>
      </c>
      <c r="F104" s="203"/>
      <c r="G104" s="308">
        <v>0</v>
      </c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9"/>
    </row>
    <row r="105" spans="1:18" ht="18" customHeight="1" x14ac:dyDescent="0.2">
      <c r="A105" s="202"/>
      <c r="B105" s="203" t="s">
        <v>182</v>
      </c>
      <c r="C105" s="200">
        <f t="shared" si="2"/>
        <v>0</v>
      </c>
      <c r="D105" s="204">
        <v>127.8</v>
      </c>
      <c r="E105" s="201">
        <f t="shared" si="3"/>
        <v>0</v>
      </c>
      <c r="F105" s="203"/>
      <c r="G105" s="308">
        <v>0</v>
      </c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9"/>
    </row>
    <row r="106" spans="1:18" ht="18" customHeight="1" x14ac:dyDescent="0.2">
      <c r="A106" s="202"/>
      <c r="B106" s="203" t="s">
        <v>183</v>
      </c>
      <c r="C106" s="200">
        <f t="shared" si="2"/>
        <v>0</v>
      </c>
      <c r="D106" s="204">
        <v>26483.599999999999</v>
      </c>
      <c r="E106" s="201">
        <f t="shared" si="3"/>
        <v>0</v>
      </c>
      <c r="F106" s="203"/>
      <c r="G106" s="308">
        <v>0</v>
      </c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9"/>
    </row>
    <row r="107" spans="1:18" ht="18" customHeight="1" x14ac:dyDescent="0.2">
      <c r="A107" s="202"/>
      <c r="B107" s="203" t="s">
        <v>184</v>
      </c>
      <c r="C107" s="200">
        <f t="shared" si="2"/>
        <v>212</v>
      </c>
      <c r="D107" s="204">
        <v>12.04</v>
      </c>
      <c r="E107" s="201">
        <f t="shared" si="3"/>
        <v>2552.48</v>
      </c>
      <c r="F107" s="203"/>
      <c r="G107" s="345">
        <v>106</v>
      </c>
      <c r="H107" s="345"/>
      <c r="I107" s="345"/>
      <c r="J107" s="345"/>
      <c r="K107" s="345"/>
      <c r="L107" s="345"/>
      <c r="M107" s="345">
        <v>106</v>
      </c>
      <c r="N107" s="345"/>
      <c r="O107" s="345"/>
      <c r="P107" s="345"/>
      <c r="Q107" s="345"/>
      <c r="R107" s="346"/>
    </row>
    <row r="108" spans="1:18" ht="18" customHeight="1" x14ac:dyDescent="0.2">
      <c r="A108" s="202"/>
      <c r="B108" s="203" t="s">
        <v>185</v>
      </c>
      <c r="C108" s="200">
        <f t="shared" si="2"/>
        <v>40</v>
      </c>
      <c r="D108" s="204">
        <v>31.2</v>
      </c>
      <c r="E108" s="201">
        <f t="shared" si="3"/>
        <v>1248</v>
      </c>
      <c r="F108" s="203"/>
      <c r="G108" s="345">
        <v>25</v>
      </c>
      <c r="H108" s="345"/>
      <c r="I108" s="345"/>
      <c r="J108" s="345">
        <v>5</v>
      </c>
      <c r="K108" s="345"/>
      <c r="L108" s="345"/>
      <c r="M108" s="345">
        <v>5</v>
      </c>
      <c r="N108" s="345"/>
      <c r="O108" s="345"/>
      <c r="P108" s="345">
        <v>5</v>
      </c>
      <c r="Q108" s="345"/>
      <c r="R108" s="346"/>
    </row>
    <row r="109" spans="1:18" ht="18" customHeight="1" x14ac:dyDescent="0.2">
      <c r="A109" s="202"/>
      <c r="B109" s="203" t="s">
        <v>186</v>
      </c>
      <c r="C109" s="200">
        <f t="shared" si="2"/>
        <v>80</v>
      </c>
      <c r="D109" s="204">
        <v>42.62</v>
      </c>
      <c r="E109" s="201">
        <f t="shared" si="3"/>
        <v>3409.6</v>
      </c>
      <c r="F109" s="203"/>
      <c r="G109" s="345">
        <v>45</v>
      </c>
      <c r="H109" s="345">
        <v>20</v>
      </c>
      <c r="I109" s="345"/>
      <c r="J109" s="345">
        <v>5</v>
      </c>
      <c r="K109" s="345"/>
      <c r="L109" s="345"/>
      <c r="M109" s="345">
        <v>5</v>
      </c>
      <c r="N109" s="345"/>
      <c r="O109" s="345"/>
      <c r="P109" s="345">
        <v>5</v>
      </c>
      <c r="Q109" s="345"/>
      <c r="R109" s="346"/>
    </row>
    <row r="110" spans="1:18" ht="18" customHeight="1" x14ac:dyDescent="0.2">
      <c r="A110" s="202"/>
      <c r="B110" s="203" t="s">
        <v>187</v>
      </c>
      <c r="C110" s="200">
        <f t="shared" si="2"/>
        <v>25</v>
      </c>
      <c r="D110" s="204">
        <v>57.2</v>
      </c>
      <c r="E110" s="201">
        <f t="shared" si="3"/>
        <v>1430</v>
      </c>
      <c r="F110" s="203"/>
      <c r="G110" s="345">
        <v>10</v>
      </c>
      <c r="H110" s="345"/>
      <c r="I110" s="345"/>
      <c r="J110" s="345">
        <v>5</v>
      </c>
      <c r="K110" s="345"/>
      <c r="L110" s="345"/>
      <c r="M110" s="345">
        <v>5</v>
      </c>
      <c r="N110" s="345"/>
      <c r="O110" s="345"/>
      <c r="P110" s="345">
        <v>5</v>
      </c>
      <c r="Q110" s="345"/>
      <c r="R110" s="346"/>
    </row>
    <row r="111" spans="1:18" ht="18" customHeight="1" x14ac:dyDescent="0.2">
      <c r="A111" s="202"/>
      <c r="B111" s="203" t="s">
        <v>188</v>
      </c>
      <c r="C111" s="200">
        <f t="shared" si="2"/>
        <v>0</v>
      </c>
      <c r="D111" s="204">
        <v>17.350000000000001</v>
      </c>
      <c r="E111" s="201">
        <f t="shared" si="3"/>
        <v>0</v>
      </c>
      <c r="F111" s="203"/>
      <c r="G111" s="345">
        <v>0</v>
      </c>
      <c r="H111" s="345"/>
      <c r="I111" s="345"/>
      <c r="J111" s="345"/>
      <c r="K111" s="345"/>
      <c r="L111" s="345"/>
      <c r="M111" s="345"/>
      <c r="N111" s="345"/>
      <c r="O111" s="345"/>
      <c r="P111" s="345"/>
      <c r="Q111" s="345"/>
      <c r="R111" s="346"/>
    </row>
    <row r="112" spans="1:18" ht="18" customHeight="1" x14ac:dyDescent="0.2">
      <c r="A112" s="202"/>
      <c r="B112" s="203" t="s">
        <v>189</v>
      </c>
      <c r="C112" s="200">
        <f t="shared" si="2"/>
        <v>62</v>
      </c>
      <c r="D112" s="204">
        <v>6.64</v>
      </c>
      <c r="E112" s="201">
        <f t="shared" si="3"/>
        <v>411.68</v>
      </c>
      <c r="F112" s="203"/>
      <c r="G112" s="345">
        <v>51</v>
      </c>
      <c r="H112" s="345"/>
      <c r="I112" s="345"/>
      <c r="J112" s="345">
        <v>5</v>
      </c>
      <c r="K112" s="345"/>
      <c r="L112" s="345"/>
      <c r="M112" s="345">
        <v>6</v>
      </c>
      <c r="N112" s="345"/>
      <c r="O112" s="345"/>
      <c r="P112" s="345"/>
      <c r="Q112" s="345"/>
      <c r="R112" s="346"/>
    </row>
    <row r="113" spans="1:18" ht="18" customHeight="1" x14ac:dyDescent="0.2">
      <c r="A113" s="202"/>
      <c r="B113" s="203" t="s">
        <v>190</v>
      </c>
      <c r="C113" s="200">
        <f t="shared" si="2"/>
        <v>95</v>
      </c>
      <c r="D113" s="204">
        <v>13.5</v>
      </c>
      <c r="E113" s="201">
        <f t="shared" si="3"/>
        <v>1282.5</v>
      </c>
      <c r="F113" s="203"/>
      <c r="G113" s="345">
        <v>75</v>
      </c>
      <c r="H113" s="345">
        <v>10</v>
      </c>
      <c r="I113" s="345"/>
      <c r="J113" s="345">
        <v>5</v>
      </c>
      <c r="K113" s="345"/>
      <c r="L113" s="345"/>
      <c r="M113" s="345">
        <v>5</v>
      </c>
      <c r="N113" s="345"/>
      <c r="O113" s="345"/>
      <c r="P113" s="345"/>
      <c r="Q113" s="345"/>
      <c r="R113" s="346"/>
    </row>
    <row r="114" spans="1:18" ht="18" customHeight="1" x14ac:dyDescent="0.2">
      <c r="A114" s="202"/>
      <c r="B114" s="203" t="s">
        <v>191</v>
      </c>
      <c r="C114" s="200">
        <f t="shared" si="2"/>
        <v>0</v>
      </c>
      <c r="D114" s="204">
        <v>5699.2</v>
      </c>
      <c r="E114" s="201">
        <f t="shared" si="3"/>
        <v>0</v>
      </c>
      <c r="F114" s="203"/>
      <c r="G114" s="345">
        <v>0</v>
      </c>
      <c r="H114" s="345"/>
      <c r="I114" s="345"/>
      <c r="J114" s="345"/>
      <c r="K114" s="345"/>
      <c r="L114" s="345"/>
      <c r="M114" s="345"/>
      <c r="N114" s="345"/>
      <c r="O114" s="345"/>
      <c r="P114" s="345"/>
      <c r="Q114" s="345"/>
      <c r="R114" s="346"/>
    </row>
    <row r="115" spans="1:18" ht="18" customHeight="1" x14ac:dyDescent="0.2">
      <c r="A115" s="202"/>
      <c r="B115" s="203" t="s">
        <v>192</v>
      </c>
      <c r="C115" s="200">
        <f t="shared" si="2"/>
        <v>0</v>
      </c>
      <c r="D115" s="204">
        <v>8088.08</v>
      </c>
      <c r="E115" s="201">
        <f t="shared" si="3"/>
        <v>0</v>
      </c>
      <c r="F115" s="203"/>
      <c r="G115" s="345">
        <v>0</v>
      </c>
      <c r="H115" s="345"/>
      <c r="I115" s="345"/>
      <c r="J115" s="345"/>
      <c r="K115" s="345"/>
      <c r="L115" s="345"/>
      <c r="M115" s="345"/>
      <c r="N115" s="345"/>
      <c r="O115" s="345"/>
      <c r="P115" s="345"/>
      <c r="Q115" s="345"/>
      <c r="R115" s="346"/>
    </row>
    <row r="116" spans="1:18" ht="18" customHeight="1" x14ac:dyDescent="0.2">
      <c r="A116" s="202"/>
      <c r="B116" s="203" t="s">
        <v>193</v>
      </c>
      <c r="C116" s="200">
        <f t="shared" si="2"/>
        <v>942</v>
      </c>
      <c r="D116" s="204">
        <v>123.09</v>
      </c>
      <c r="E116" s="201">
        <f t="shared" si="3"/>
        <v>115950.78</v>
      </c>
      <c r="F116" s="203"/>
      <c r="G116" s="345">
        <v>653</v>
      </c>
      <c r="H116" s="345">
        <v>110</v>
      </c>
      <c r="I116" s="345">
        <v>63</v>
      </c>
      <c r="J116" s="345">
        <v>28</v>
      </c>
      <c r="K116" s="345"/>
      <c r="L116" s="345"/>
      <c r="M116" s="345">
        <v>68</v>
      </c>
      <c r="N116" s="345"/>
      <c r="O116" s="345"/>
      <c r="P116" s="345">
        <v>20</v>
      </c>
      <c r="Q116" s="345"/>
      <c r="R116" s="346"/>
    </row>
    <row r="117" spans="1:18" ht="18" customHeight="1" x14ac:dyDescent="0.2">
      <c r="A117" s="202"/>
      <c r="B117" s="203" t="s">
        <v>194</v>
      </c>
      <c r="C117" s="200">
        <f t="shared" si="2"/>
        <v>692</v>
      </c>
      <c r="D117" s="204">
        <v>141.11000000000001</v>
      </c>
      <c r="E117" s="201">
        <f t="shared" si="3"/>
        <v>97648.12000000001</v>
      </c>
      <c r="F117" s="203"/>
      <c r="G117" s="345">
        <v>373</v>
      </c>
      <c r="H117" s="345">
        <v>170</v>
      </c>
      <c r="I117" s="345">
        <v>63</v>
      </c>
      <c r="J117" s="345">
        <v>28</v>
      </c>
      <c r="K117" s="345"/>
      <c r="L117" s="345"/>
      <c r="M117" s="345">
        <v>38</v>
      </c>
      <c r="N117" s="345"/>
      <c r="O117" s="345"/>
      <c r="P117" s="345">
        <v>20</v>
      </c>
      <c r="Q117" s="345"/>
      <c r="R117" s="346"/>
    </row>
    <row r="118" spans="1:18" ht="18" customHeight="1" x14ac:dyDescent="0.2">
      <c r="A118" s="202"/>
      <c r="B118" s="203" t="s">
        <v>195</v>
      </c>
      <c r="C118" s="200">
        <f t="shared" si="2"/>
        <v>0</v>
      </c>
      <c r="D118" s="204">
        <v>104.16</v>
      </c>
      <c r="E118" s="201">
        <f t="shared" si="3"/>
        <v>0</v>
      </c>
      <c r="F118" s="203"/>
      <c r="G118" s="345">
        <v>0</v>
      </c>
      <c r="H118" s="345"/>
      <c r="I118" s="345"/>
      <c r="J118" s="345"/>
      <c r="K118" s="345"/>
      <c r="L118" s="345"/>
      <c r="M118" s="345"/>
      <c r="N118" s="345"/>
      <c r="O118" s="345"/>
      <c r="P118" s="345"/>
      <c r="Q118" s="345"/>
      <c r="R118" s="346"/>
    </row>
    <row r="119" spans="1:18" ht="18" customHeight="1" x14ac:dyDescent="0.2">
      <c r="A119" s="202"/>
      <c r="B119" s="203" t="s">
        <v>196</v>
      </c>
      <c r="C119" s="200">
        <f t="shared" si="2"/>
        <v>0</v>
      </c>
      <c r="D119" s="204">
        <v>118.35</v>
      </c>
      <c r="E119" s="201">
        <f t="shared" si="3"/>
        <v>0</v>
      </c>
      <c r="F119" s="203"/>
      <c r="G119" s="345">
        <v>0</v>
      </c>
      <c r="H119" s="345"/>
      <c r="I119" s="345"/>
      <c r="J119" s="345"/>
      <c r="K119" s="345"/>
      <c r="L119" s="345"/>
      <c r="M119" s="345"/>
      <c r="N119" s="345"/>
      <c r="O119" s="345"/>
      <c r="P119" s="345"/>
      <c r="Q119" s="345"/>
      <c r="R119" s="346"/>
    </row>
    <row r="120" spans="1:18" ht="18" customHeight="1" x14ac:dyDescent="0.2">
      <c r="A120" s="202"/>
      <c r="B120" s="203" t="s">
        <v>197</v>
      </c>
      <c r="C120" s="200">
        <f t="shared" si="2"/>
        <v>46</v>
      </c>
      <c r="D120" s="204">
        <v>91.52000000000001</v>
      </c>
      <c r="E120" s="201">
        <f t="shared" si="3"/>
        <v>4209.92</v>
      </c>
      <c r="F120" s="203"/>
      <c r="G120" s="345">
        <v>21</v>
      </c>
      <c r="H120" s="345">
        <v>5</v>
      </c>
      <c r="I120" s="345"/>
      <c r="J120" s="345"/>
      <c r="K120" s="345"/>
      <c r="L120" s="345"/>
      <c r="M120" s="345">
        <v>20</v>
      </c>
      <c r="N120" s="345"/>
      <c r="O120" s="345"/>
      <c r="P120" s="345"/>
      <c r="Q120" s="345"/>
      <c r="R120" s="346"/>
    </row>
    <row r="121" spans="1:18" ht="18" customHeight="1" x14ac:dyDescent="0.2">
      <c r="A121" s="202"/>
      <c r="B121" s="203" t="s">
        <v>198</v>
      </c>
      <c r="C121" s="200">
        <f t="shared" si="2"/>
        <v>0</v>
      </c>
      <c r="D121" s="204">
        <v>32.97</v>
      </c>
      <c r="E121" s="201">
        <f t="shared" si="3"/>
        <v>0</v>
      </c>
      <c r="F121" s="203"/>
      <c r="G121" s="345">
        <v>0</v>
      </c>
      <c r="H121" s="345"/>
      <c r="I121" s="345"/>
      <c r="J121" s="345"/>
      <c r="K121" s="345"/>
      <c r="L121" s="345"/>
      <c r="M121" s="345"/>
      <c r="N121" s="345"/>
      <c r="O121" s="345"/>
      <c r="P121" s="345"/>
      <c r="Q121" s="345"/>
      <c r="R121" s="346"/>
    </row>
    <row r="122" spans="1:18" ht="18" customHeight="1" x14ac:dyDescent="0.2">
      <c r="A122" s="202"/>
      <c r="B122" s="203" t="s">
        <v>199</v>
      </c>
      <c r="C122" s="200">
        <f t="shared" si="2"/>
        <v>1</v>
      </c>
      <c r="D122" s="204">
        <v>187.2</v>
      </c>
      <c r="E122" s="201">
        <f t="shared" si="3"/>
        <v>187.2</v>
      </c>
      <c r="F122" s="203"/>
      <c r="G122" s="345">
        <v>1</v>
      </c>
      <c r="H122" s="345"/>
      <c r="I122" s="345"/>
      <c r="J122" s="345"/>
      <c r="K122" s="345"/>
      <c r="L122" s="345"/>
      <c r="M122" s="345"/>
      <c r="N122" s="345"/>
      <c r="O122" s="345"/>
      <c r="P122" s="345"/>
      <c r="Q122" s="345"/>
      <c r="R122" s="346"/>
    </row>
    <row r="123" spans="1:18" ht="18" customHeight="1" x14ac:dyDescent="0.2">
      <c r="A123" s="202"/>
      <c r="B123" s="203" t="s">
        <v>200</v>
      </c>
      <c r="C123" s="200">
        <f t="shared" si="2"/>
        <v>161</v>
      </c>
      <c r="D123" s="204">
        <v>19.62</v>
      </c>
      <c r="E123" s="201">
        <f t="shared" si="3"/>
        <v>3158.82</v>
      </c>
      <c r="F123" s="203"/>
      <c r="G123" s="345">
        <v>67</v>
      </c>
      <c r="H123" s="345">
        <v>10</v>
      </c>
      <c r="I123" s="345"/>
      <c r="J123" s="345">
        <v>32</v>
      </c>
      <c r="K123" s="345"/>
      <c r="L123" s="345"/>
      <c r="M123" s="345">
        <v>32</v>
      </c>
      <c r="N123" s="345"/>
      <c r="O123" s="345"/>
      <c r="P123" s="345">
        <v>20</v>
      </c>
      <c r="Q123" s="345"/>
      <c r="R123" s="346"/>
    </row>
    <row r="124" spans="1:18" ht="18" customHeight="1" x14ac:dyDescent="0.2">
      <c r="A124" s="202"/>
      <c r="B124" s="203" t="s">
        <v>201</v>
      </c>
      <c r="C124" s="200">
        <f t="shared" si="2"/>
        <v>6</v>
      </c>
      <c r="D124" s="204">
        <v>306.8</v>
      </c>
      <c r="E124" s="201">
        <f t="shared" si="3"/>
        <v>1840.8000000000002</v>
      </c>
      <c r="F124" s="203"/>
      <c r="G124" s="345">
        <v>6</v>
      </c>
      <c r="H124" s="345"/>
      <c r="I124" s="345"/>
      <c r="J124" s="345"/>
      <c r="K124" s="345"/>
      <c r="L124" s="345"/>
      <c r="M124" s="345"/>
      <c r="N124" s="345"/>
      <c r="O124" s="345"/>
      <c r="P124" s="345"/>
      <c r="Q124" s="345"/>
      <c r="R124" s="346"/>
    </row>
    <row r="125" spans="1:18" ht="18" customHeight="1" x14ac:dyDescent="0.2">
      <c r="A125" s="202"/>
      <c r="B125" s="203" t="s">
        <v>202</v>
      </c>
      <c r="C125" s="200">
        <f t="shared" si="2"/>
        <v>0</v>
      </c>
      <c r="D125" s="204">
        <v>18709.599999999999</v>
      </c>
      <c r="E125" s="201">
        <f t="shared" si="3"/>
        <v>0</v>
      </c>
      <c r="F125" s="203"/>
      <c r="G125" s="345">
        <v>0</v>
      </c>
      <c r="H125" s="345"/>
      <c r="I125" s="345"/>
      <c r="J125" s="345"/>
      <c r="K125" s="345"/>
      <c r="L125" s="345"/>
      <c r="M125" s="345"/>
      <c r="N125" s="345"/>
      <c r="O125" s="345"/>
      <c r="P125" s="345"/>
      <c r="Q125" s="345"/>
      <c r="R125" s="346"/>
    </row>
    <row r="126" spans="1:18" ht="18" customHeight="1" x14ac:dyDescent="0.2">
      <c r="A126" s="202"/>
      <c r="B126" s="203" t="s">
        <v>203</v>
      </c>
      <c r="C126" s="200">
        <f t="shared" si="2"/>
        <v>0</v>
      </c>
      <c r="D126" s="204">
        <v>5831.52</v>
      </c>
      <c r="E126" s="201">
        <f t="shared" si="3"/>
        <v>0</v>
      </c>
      <c r="F126" s="203"/>
      <c r="G126" s="345">
        <v>0</v>
      </c>
      <c r="H126" s="345"/>
      <c r="I126" s="345"/>
      <c r="J126" s="345"/>
      <c r="K126" s="345"/>
      <c r="L126" s="345"/>
      <c r="M126" s="345"/>
      <c r="N126" s="345"/>
      <c r="O126" s="345"/>
      <c r="P126" s="345"/>
      <c r="Q126" s="345"/>
      <c r="R126" s="346"/>
    </row>
    <row r="127" spans="1:18" ht="18" customHeight="1" x14ac:dyDescent="0.2">
      <c r="A127" s="202"/>
      <c r="B127" s="203" t="s">
        <v>204</v>
      </c>
      <c r="C127" s="200">
        <f t="shared" si="2"/>
        <v>0</v>
      </c>
      <c r="D127" s="204">
        <v>715.52</v>
      </c>
      <c r="E127" s="201">
        <f t="shared" si="3"/>
        <v>0</v>
      </c>
      <c r="F127" s="203"/>
      <c r="G127" s="345">
        <v>0</v>
      </c>
      <c r="H127" s="345"/>
      <c r="I127" s="345"/>
      <c r="J127" s="345"/>
      <c r="K127" s="345"/>
      <c r="L127" s="345"/>
      <c r="M127" s="345"/>
      <c r="N127" s="345"/>
      <c r="O127" s="345"/>
      <c r="P127" s="345"/>
      <c r="Q127" s="345"/>
      <c r="R127" s="346"/>
    </row>
    <row r="128" spans="1:18" ht="18" customHeight="1" x14ac:dyDescent="0.2">
      <c r="A128" s="202"/>
      <c r="B128" s="203" t="s">
        <v>205</v>
      </c>
      <c r="C128" s="200">
        <f t="shared" si="2"/>
        <v>2</v>
      </c>
      <c r="D128" s="204">
        <v>114.28</v>
      </c>
      <c r="E128" s="201">
        <f t="shared" si="3"/>
        <v>228.56</v>
      </c>
      <c r="F128" s="203"/>
      <c r="G128" s="345">
        <v>2</v>
      </c>
      <c r="H128" s="345"/>
      <c r="I128" s="345"/>
      <c r="J128" s="345"/>
      <c r="K128" s="345"/>
      <c r="L128" s="345"/>
      <c r="M128" s="345"/>
      <c r="N128" s="345"/>
      <c r="O128" s="345"/>
      <c r="P128" s="345"/>
      <c r="Q128" s="345"/>
      <c r="R128" s="346"/>
    </row>
    <row r="129" spans="1:18" ht="18" customHeight="1" x14ac:dyDescent="0.2">
      <c r="A129" s="202"/>
      <c r="B129" s="203" t="s">
        <v>206</v>
      </c>
      <c r="C129" s="200">
        <f t="shared" si="2"/>
        <v>20</v>
      </c>
      <c r="D129" s="204">
        <v>49.69</v>
      </c>
      <c r="E129" s="201">
        <f t="shared" si="3"/>
        <v>993.8</v>
      </c>
      <c r="F129" s="203"/>
      <c r="G129" s="345">
        <v>20</v>
      </c>
      <c r="H129" s="345"/>
      <c r="I129" s="345"/>
      <c r="J129" s="345"/>
      <c r="K129" s="345"/>
      <c r="L129" s="345"/>
      <c r="M129" s="345"/>
      <c r="N129" s="345"/>
      <c r="O129" s="345"/>
      <c r="P129" s="345"/>
      <c r="Q129" s="345"/>
      <c r="R129" s="346"/>
    </row>
    <row r="130" spans="1:18" ht="18" customHeight="1" x14ac:dyDescent="0.2">
      <c r="A130" s="202"/>
      <c r="B130" s="203" t="s">
        <v>207</v>
      </c>
      <c r="C130" s="200">
        <f t="shared" si="2"/>
        <v>116</v>
      </c>
      <c r="D130" s="204">
        <v>60.32</v>
      </c>
      <c r="E130" s="201">
        <f t="shared" si="3"/>
        <v>6997.12</v>
      </c>
      <c r="F130" s="203"/>
      <c r="G130" s="345">
        <v>71</v>
      </c>
      <c r="H130" s="345">
        <v>15</v>
      </c>
      <c r="I130" s="345">
        <v>10</v>
      </c>
      <c r="J130" s="345"/>
      <c r="K130" s="345"/>
      <c r="L130" s="345"/>
      <c r="M130" s="345">
        <v>20</v>
      </c>
      <c r="N130" s="345"/>
      <c r="O130" s="345"/>
      <c r="P130" s="345"/>
      <c r="Q130" s="345"/>
      <c r="R130" s="346"/>
    </row>
    <row r="131" spans="1:18" ht="18" customHeight="1" x14ac:dyDescent="0.2">
      <c r="A131" s="202"/>
      <c r="B131" s="203" t="s">
        <v>208</v>
      </c>
      <c r="C131" s="200">
        <f t="shared" si="2"/>
        <v>33</v>
      </c>
      <c r="D131" s="204">
        <v>93.6</v>
      </c>
      <c r="E131" s="201">
        <f t="shared" si="3"/>
        <v>3088.7999999999997</v>
      </c>
      <c r="F131" s="203"/>
      <c r="G131" s="345">
        <v>28</v>
      </c>
      <c r="H131" s="345"/>
      <c r="I131" s="345"/>
      <c r="J131" s="345"/>
      <c r="K131" s="345"/>
      <c r="L131" s="345"/>
      <c r="M131" s="345">
        <v>5</v>
      </c>
      <c r="N131" s="345"/>
      <c r="O131" s="345"/>
      <c r="P131" s="345"/>
      <c r="Q131" s="345"/>
      <c r="R131" s="346"/>
    </row>
    <row r="132" spans="1:18" ht="18" customHeight="1" x14ac:dyDescent="0.2">
      <c r="A132" s="202"/>
      <c r="B132" s="203" t="s">
        <v>209</v>
      </c>
      <c r="C132" s="200">
        <f t="shared" si="2"/>
        <v>0</v>
      </c>
      <c r="D132" s="204">
        <v>256.87</v>
      </c>
      <c r="E132" s="201">
        <f t="shared" si="3"/>
        <v>0</v>
      </c>
      <c r="F132" s="203"/>
      <c r="G132" s="345">
        <v>0</v>
      </c>
      <c r="H132" s="345"/>
      <c r="I132" s="345"/>
      <c r="J132" s="345"/>
      <c r="K132" s="345"/>
      <c r="L132" s="345"/>
      <c r="M132" s="345"/>
      <c r="N132" s="345"/>
      <c r="O132" s="345"/>
      <c r="P132" s="345"/>
      <c r="Q132" s="345"/>
      <c r="R132" s="346"/>
    </row>
    <row r="133" spans="1:18" ht="18" customHeight="1" x14ac:dyDescent="0.2">
      <c r="A133" s="202"/>
      <c r="B133" s="203" t="s">
        <v>210</v>
      </c>
      <c r="C133" s="200">
        <f t="shared" si="2"/>
        <v>3</v>
      </c>
      <c r="D133" s="204">
        <v>93.31</v>
      </c>
      <c r="E133" s="201">
        <f t="shared" si="3"/>
        <v>279.93</v>
      </c>
      <c r="F133" s="203"/>
      <c r="G133" s="345">
        <v>3</v>
      </c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46"/>
    </row>
    <row r="134" spans="1:18" ht="18" customHeight="1" x14ac:dyDescent="0.2">
      <c r="A134" s="202"/>
      <c r="B134" s="203" t="s">
        <v>211</v>
      </c>
      <c r="C134" s="200">
        <f t="shared" si="2"/>
        <v>13</v>
      </c>
      <c r="D134" s="204">
        <v>15.48</v>
      </c>
      <c r="E134" s="201">
        <f t="shared" si="3"/>
        <v>201.24</v>
      </c>
      <c r="F134" s="203"/>
      <c r="G134" s="345">
        <v>10</v>
      </c>
      <c r="H134" s="345"/>
      <c r="I134" s="345"/>
      <c r="J134" s="345"/>
      <c r="K134" s="345"/>
      <c r="L134" s="345"/>
      <c r="M134" s="345">
        <v>3</v>
      </c>
      <c r="N134" s="345"/>
      <c r="O134" s="345"/>
      <c r="P134" s="345"/>
      <c r="Q134" s="345"/>
      <c r="R134" s="346"/>
    </row>
    <row r="135" spans="1:18" ht="18" customHeight="1" x14ac:dyDescent="0.2">
      <c r="A135" s="202"/>
      <c r="B135" s="203" t="s">
        <v>212</v>
      </c>
      <c r="C135" s="200">
        <f t="shared" si="2"/>
        <v>36</v>
      </c>
      <c r="D135" s="204">
        <v>13.73</v>
      </c>
      <c r="E135" s="201">
        <f t="shared" si="3"/>
        <v>494.28000000000003</v>
      </c>
      <c r="F135" s="203"/>
      <c r="G135" s="345">
        <v>33</v>
      </c>
      <c r="H135" s="345"/>
      <c r="I135" s="345"/>
      <c r="J135" s="345"/>
      <c r="K135" s="345"/>
      <c r="L135" s="345"/>
      <c r="M135" s="345">
        <v>3</v>
      </c>
      <c r="N135" s="345"/>
      <c r="O135" s="345"/>
      <c r="P135" s="345"/>
      <c r="Q135" s="345"/>
      <c r="R135" s="346"/>
    </row>
    <row r="136" spans="1:18" ht="18" customHeight="1" x14ac:dyDescent="0.2">
      <c r="A136" s="202"/>
      <c r="B136" s="203" t="s">
        <v>213</v>
      </c>
      <c r="C136" s="200">
        <f t="shared" si="2"/>
        <v>0</v>
      </c>
      <c r="D136" s="204">
        <v>102.96</v>
      </c>
      <c r="E136" s="201">
        <f t="shared" si="3"/>
        <v>0</v>
      </c>
      <c r="F136" s="203"/>
      <c r="G136" s="345">
        <v>0</v>
      </c>
      <c r="H136" s="345"/>
      <c r="I136" s="345"/>
      <c r="J136" s="345"/>
      <c r="K136" s="345"/>
      <c r="L136" s="345"/>
      <c r="M136" s="345"/>
      <c r="N136" s="345"/>
      <c r="O136" s="345"/>
      <c r="P136" s="345"/>
      <c r="Q136" s="345"/>
      <c r="R136" s="346"/>
    </row>
    <row r="137" spans="1:18" ht="18" customHeight="1" x14ac:dyDescent="0.2">
      <c r="A137" s="202"/>
      <c r="B137" s="203" t="s">
        <v>214</v>
      </c>
      <c r="C137" s="200">
        <f t="shared" si="2"/>
        <v>583</v>
      </c>
      <c r="D137" s="204">
        <v>34.61</v>
      </c>
      <c r="E137" s="201">
        <f t="shared" si="3"/>
        <v>20177.63</v>
      </c>
      <c r="F137" s="203"/>
      <c r="G137" s="345">
        <v>366</v>
      </c>
      <c r="H137" s="345">
        <v>62</v>
      </c>
      <c r="I137" s="345">
        <v>5</v>
      </c>
      <c r="J137" s="345">
        <v>30</v>
      </c>
      <c r="K137" s="345"/>
      <c r="L137" s="345"/>
      <c r="M137" s="345">
        <v>90</v>
      </c>
      <c r="N137" s="345"/>
      <c r="O137" s="345"/>
      <c r="P137" s="345">
        <v>30</v>
      </c>
      <c r="Q137" s="345"/>
      <c r="R137" s="346"/>
    </row>
    <row r="138" spans="1:18" ht="18" customHeight="1" x14ac:dyDescent="0.2">
      <c r="A138" s="202"/>
      <c r="B138" s="203" t="s">
        <v>215</v>
      </c>
      <c r="C138" s="200">
        <f t="shared" si="2"/>
        <v>521</v>
      </c>
      <c r="D138" s="204">
        <v>34.61</v>
      </c>
      <c r="E138" s="201">
        <f t="shared" si="3"/>
        <v>18031.810000000001</v>
      </c>
      <c r="F138" s="203"/>
      <c r="G138" s="345">
        <v>297</v>
      </c>
      <c r="H138" s="345">
        <v>62</v>
      </c>
      <c r="I138" s="345">
        <v>5</v>
      </c>
      <c r="J138" s="345">
        <v>32</v>
      </c>
      <c r="K138" s="345"/>
      <c r="L138" s="345"/>
      <c r="M138" s="345">
        <v>93</v>
      </c>
      <c r="N138" s="345"/>
      <c r="O138" s="345"/>
      <c r="P138" s="345">
        <v>32</v>
      </c>
      <c r="Q138" s="345"/>
      <c r="R138" s="346"/>
    </row>
    <row r="139" spans="1:18" ht="18" customHeight="1" x14ac:dyDescent="0.2">
      <c r="A139" s="202"/>
      <c r="B139" s="203" t="s">
        <v>216</v>
      </c>
      <c r="C139" s="200">
        <f t="shared" si="2"/>
        <v>20</v>
      </c>
      <c r="D139" s="204">
        <v>34.61</v>
      </c>
      <c r="E139" s="201">
        <f t="shared" si="3"/>
        <v>692.2</v>
      </c>
      <c r="F139" s="203"/>
      <c r="G139" s="345">
        <v>5</v>
      </c>
      <c r="H139" s="345"/>
      <c r="I139" s="345"/>
      <c r="J139" s="345">
        <v>5</v>
      </c>
      <c r="K139" s="345"/>
      <c r="L139" s="345"/>
      <c r="M139" s="345">
        <v>5</v>
      </c>
      <c r="N139" s="345"/>
      <c r="O139" s="345"/>
      <c r="P139" s="345">
        <v>5</v>
      </c>
      <c r="Q139" s="345"/>
      <c r="R139" s="346"/>
    </row>
    <row r="140" spans="1:18" ht="18" customHeight="1" x14ac:dyDescent="0.2">
      <c r="A140" s="202"/>
      <c r="B140" s="203" t="s">
        <v>217</v>
      </c>
      <c r="C140" s="200">
        <f t="shared" si="2"/>
        <v>4</v>
      </c>
      <c r="D140" s="204">
        <v>24.63</v>
      </c>
      <c r="E140" s="201">
        <f t="shared" si="3"/>
        <v>98.52</v>
      </c>
      <c r="F140" s="203"/>
      <c r="G140" s="345">
        <v>4</v>
      </c>
      <c r="H140" s="345"/>
      <c r="I140" s="345"/>
      <c r="J140" s="345"/>
      <c r="K140" s="345"/>
      <c r="L140" s="345"/>
      <c r="M140" s="345"/>
      <c r="N140" s="345"/>
      <c r="O140" s="345"/>
      <c r="P140" s="345"/>
      <c r="Q140" s="345"/>
      <c r="R140" s="346"/>
    </row>
    <row r="141" spans="1:18" ht="18" customHeight="1" x14ac:dyDescent="0.2">
      <c r="A141" s="202"/>
      <c r="B141" s="203" t="s">
        <v>218</v>
      </c>
      <c r="C141" s="200">
        <f t="shared" ref="C141:C160" si="4">SUM(G141:R141)</f>
        <v>4</v>
      </c>
      <c r="D141" s="204">
        <v>27.66</v>
      </c>
      <c r="E141" s="201">
        <f t="shared" ref="E141:E160" si="5">C141*D141</f>
        <v>110.64</v>
      </c>
      <c r="F141" s="203"/>
      <c r="G141" s="345">
        <v>4</v>
      </c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6"/>
    </row>
    <row r="142" spans="1:18" ht="18" customHeight="1" x14ac:dyDescent="0.2">
      <c r="A142" s="202"/>
      <c r="B142" s="203" t="s">
        <v>219</v>
      </c>
      <c r="C142" s="200">
        <f t="shared" si="4"/>
        <v>2</v>
      </c>
      <c r="D142" s="204">
        <v>21.84</v>
      </c>
      <c r="E142" s="201">
        <f t="shared" si="5"/>
        <v>43.68</v>
      </c>
      <c r="F142" s="203"/>
      <c r="G142" s="345">
        <v>2</v>
      </c>
      <c r="H142" s="345"/>
      <c r="I142" s="345"/>
      <c r="J142" s="345"/>
      <c r="K142" s="345"/>
      <c r="L142" s="345"/>
      <c r="M142" s="345"/>
      <c r="N142" s="345"/>
      <c r="O142" s="345"/>
      <c r="P142" s="345"/>
      <c r="Q142" s="345"/>
      <c r="R142" s="346"/>
    </row>
    <row r="143" spans="1:18" ht="18" customHeight="1" x14ac:dyDescent="0.2">
      <c r="A143" s="202"/>
      <c r="B143" s="203" t="s">
        <v>220</v>
      </c>
      <c r="C143" s="200">
        <f t="shared" si="4"/>
        <v>3</v>
      </c>
      <c r="D143" s="204">
        <v>20.68</v>
      </c>
      <c r="E143" s="201">
        <f t="shared" si="5"/>
        <v>62.04</v>
      </c>
      <c r="F143" s="203"/>
      <c r="G143" s="345">
        <v>3</v>
      </c>
      <c r="H143" s="345"/>
      <c r="I143" s="345"/>
      <c r="J143" s="345"/>
      <c r="K143" s="345"/>
      <c r="L143" s="345"/>
      <c r="M143" s="345"/>
      <c r="N143" s="345"/>
      <c r="O143" s="345"/>
      <c r="P143" s="345"/>
      <c r="Q143" s="345"/>
      <c r="R143" s="346"/>
    </row>
    <row r="144" spans="1:18" ht="18" customHeight="1" x14ac:dyDescent="0.2">
      <c r="A144" s="202"/>
      <c r="B144" s="203" t="s">
        <v>221</v>
      </c>
      <c r="C144" s="200">
        <f t="shared" si="4"/>
        <v>42</v>
      </c>
      <c r="D144" s="204">
        <v>18.920000000000002</v>
      </c>
      <c r="E144" s="201">
        <f t="shared" si="5"/>
        <v>794.6400000000001</v>
      </c>
      <c r="F144" s="203"/>
      <c r="G144" s="345">
        <v>36</v>
      </c>
      <c r="H144" s="345"/>
      <c r="I144" s="345"/>
      <c r="J144" s="345">
        <v>3</v>
      </c>
      <c r="K144" s="345"/>
      <c r="L144" s="345"/>
      <c r="M144" s="345">
        <v>3</v>
      </c>
      <c r="N144" s="345"/>
      <c r="O144" s="345"/>
      <c r="P144" s="345"/>
      <c r="Q144" s="345"/>
      <c r="R144" s="346"/>
    </row>
    <row r="145" spans="1:18" ht="18" customHeight="1" x14ac:dyDescent="0.2">
      <c r="A145" s="202"/>
      <c r="B145" s="203" t="s">
        <v>222</v>
      </c>
      <c r="C145" s="200">
        <f t="shared" si="4"/>
        <v>1</v>
      </c>
      <c r="D145" s="204">
        <v>878.8</v>
      </c>
      <c r="E145" s="201">
        <f t="shared" si="5"/>
        <v>878.8</v>
      </c>
      <c r="F145" s="203"/>
      <c r="G145" s="345">
        <v>1</v>
      </c>
      <c r="H145" s="345"/>
      <c r="I145" s="345"/>
      <c r="J145" s="345"/>
      <c r="K145" s="345"/>
      <c r="L145" s="345"/>
      <c r="M145" s="345"/>
      <c r="N145" s="345"/>
      <c r="O145" s="345"/>
      <c r="P145" s="345"/>
      <c r="Q145" s="345"/>
      <c r="R145" s="346"/>
    </row>
    <row r="146" spans="1:18" ht="18" customHeight="1" x14ac:dyDescent="0.2">
      <c r="A146" s="202"/>
      <c r="B146" s="203" t="s">
        <v>223</v>
      </c>
      <c r="C146" s="200">
        <f t="shared" si="4"/>
        <v>10</v>
      </c>
      <c r="D146" s="204">
        <v>82.16</v>
      </c>
      <c r="E146" s="201">
        <f t="shared" si="5"/>
        <v>821.59999999999991</v>
      </c>
      <c r="F146" s="203"/>
      <c r="G146" s="345">
        <v>6</v>
      </c>
      <c r="H146" s="345">
        <v>2</v>
      </c>
      <c r="I146" s="345"/>
      <c r="J146" s="345"/>
      <c r="K146" s="345"/>
      <c r="L146" s="345"/>
      <c r="M146" s="345">
        <v>2</v>
      </c>
      <c r="N146" s="345"/>
      <c r="O146" s="345"/>
      <c r="P146" s="345"/>
      <c r="Q146" s="345"/>
      <c r="R146" s="346"/>
    </row>
    <row r="147" spans="1:18" ht="18" customHeight="1" x14ac:dyDescent="0.2">
      <c r="A147" s="202"/>
      <c r="B147" s="203" t="s">
        <v>224</v>
      </c>
      <c r="C147" s="200">
        <f t="shared" si="4"/>
        <v>3</v>
      </c>
      <c r="D147" s="204">
        <v>49.59</v>
      </c>
      <c r="E147" s="201">
        <f t="shared" si="5"/>
        <v>148.77000000000001</v>
      </c>
      <c r="F147" s="203"/>
      <c r="G147" s="345">
        <v>3</v>
      </c>
      <c r="H147" s="345"/>
      <c r="I147" s="345"/>
      <c r="J147" s="345"/>
      <c r="K147" s="345"/>
      <c r="L147" s="345"/>
      <c r="M147" s="345"/>
      <c r="N147" s="345"/>
      <c r="O147" s="345"/>
      <c r="P147" s="345"/>
      <c r="Q147" s="345"/>
      <c r="R147" s="346"/>
    </row>
    <row r="148" spans="1:18" ht="18" customHeight="1" x14ac:dyDescent="0.2">
      <c r="A148" s="202"/>
      <c r="B148" s="203" t="s">
        <v>225</v>
      </c>
      <c r="C148" s="200">
        <f t="shared" si="4"/>
        <v>24</v>
      </c>
      <c r="D148" s="204">
        <v>18.2</v>
      </c>
      <c r="E148" s="201">
        <f t="shared" si="5"/>
        <v>436.79999999999995</v>
      </c>
      <c r="F148" s="203"/>
      <c r="G148" s="345">
        <v>24</v>
      </c>
      <c r="H148" s="345"/>
      <c r="I148" s="345"/>
      <c r="J148" s="345"/>
      <c r="K148" s="345"/>
      <c r="L148" s="345"/>
      <c r="M148" s="345"/>
      <c r="N148" s="345"/>
      <c r="O148" s="345"/>
      <c r="P148" s="345"/>
      <c r="Q148" s="345"/>
      <c r="R148" s="346"/>
    </row>
    <row r="149" spans="1:18" ht="18" customHeight="1" x14ac:dyDescent="0.2">
      <c r="A149" s="202"/>
      <c r="B149" s="203" t="s">
        <v>226</v>
      </c>
      <c r="C149" s="200">
        <f t="shared" si="4"/>
        <v>49</v>
      </c>
      <c r="D149" s="204">
        <v>55.12</v>
      </c>
      <c r="E149" s="201">
        <f t="shared" si="5"/>
        <v>2700.8799999999997</v>
      </c>
      <c r="F149" s="203"/>
      <c r="G149" s="345">
        <v>42</v>
      </c>
      <c r="H149" s="345">
        <v>7</v>
      </c>
      <c r="I149" s="345"/>
      <c r="J149" s="345"/>
      <c r="K149" s="345"/>
      <c r="L149" s="345"/>
      <c r="M149" s="345"/>
      <c r="N149" s="345"/>
      <c r="O149" s="345"/>
      <c r="P149" s="345"/>
      <c r="Q149" s="345"/>
      <c r="R149" s="346"/>
    </row>
    <row r="150" spans="1:18" ht="18" customHeight="1" x14ac:dyDescent="0.2">
      <c r="A150" s="202"/>
      <c r="B150" s="203" t="s">
        <v>227</v>
      </c>
      <c r="C150" s="200">
        <f t="shared" si="4"/>
        <v>10</v>
      </c>
      <c r="D150" s="204">
        <v>105.04</v>
      </c>
      <c r="E150" s="201">
        <f t="shared" si="5"/>
        <v>1050.4000000000001</v>
      </c>
      <c r="F150" s="203"/>
      <c r="G150" s="345">
        <v>5</v>
      </c>
      <c r="H150" s="345"/>
      <c r="I150" s="345"/>
      <c r="J150" s="345"/>
      <c r="K150" s="345"/>
      <c r="L150" s="345"/>
      <c r="M150" s="345">
        <v>5</v>
      </c>
      <c r="N150" s="345"/>
      <c r="O150" s="345"/>
      <c r="P150" s="345"/>
      <c r="Q150" s="345"/>
      <c r="R150" s="346"/>
    </row>
    <row r="151" spans="1:18" ht="18" customHeight="1" x14ac:dyDescent="0.2">
      <c r="A151" s="202"/>
      <c r="B151" s="203" t="s">
        <v>228</v>
      </c>
      <c r="C151" s="200">
        <f t="shared" si="4"/>
        <v>30</v>
      </c>
      <c r="D151" s="204">
        <v>27.96</v>
      </c>
      <c r="E151" s="201">
        <f t="shared" si="5"/>
        <v>838.80000000000007</v>
      </c>
      <c r="F151" s="203"/>
      <c r="G151" s="345">
        <v>25</v>
      </c>
      <c r="H151" s="345"/>
      <c r="I151" s="345"/>
      <c r="J151" s="345"/>
      <c r="K151" s="345"/>
      <c r="L151" s="345"/>
      <c r="M151" s="345">
        <v>5</v>
      </c>
      <c r="N151" s="345"/>
      <c r="O151" s="345"/>
      <c r="P151" s="345"/>
      <c r="Q151" s="345"/>
      <c r="R151" s="346"/>
    </row>
    <row r="152" spans="1:18" ht="18" customHeight="1" x14ac:dyDescent="0.2">
      <c r="A152" s="202"/>
      <c r="B152" s="203" t="s">
        <v>229</v>
      </c>
      <c r="C152" s="200">
        <f t="shared" si="4"/>
        <v>285</v>
      </c>
      <c r="D152" s="204">
        <v>10.92</v>
      </c>
      <c r="E152" s="201">
        <f t="shared" si="5"/>
        <v>3112.2</v>
      </c>
      <c r="F152" s="203"/>
      <c r="G152" s="345">
        <v>252</v>
      </c>
      <c r="H152" s="345">
        <v>12</v>
      </c>
      <c r="I152" s="345"/>
      <c r="J152" s="345">
        <v>5</v>
      </c>
      <c r="K152" s="345"/>
      <c r="L152" s="345"/>
      <c r="M152" s="345">
        <v>11</v>
      </c>
      <c r="N152" s="345"/>
      <c r="O152" s="345"/>
      <c r="P152" s="345">
        <v>5</v>
      </c>
      <c r="Q152" s="345"/>
      <c r="R152" s="346"/>
    </row>
    <row r="153" spans="1:18" ht="18" customHeight="1" x14ac:dyDescent="0.2">
      <c r="A153" s="202"/>
      <c r="B153" s="203" t="s">
        <v>230</v>
      </c>
      <c r="C153" s="200">
        <f t="shared" si="4"/>
        <v>64</v>
      </c>
      <c r="D153" s="204">
        <v>26.52</v>
      </c>
      <c r="E153" s="201">
        <f t="shared" si="5"/>
        <v>1697.28</v>
      </c>
      <c r="F153" s="203"/>
      <c r="G153" s="345">
        <v>26</v>
      </c>
      <c r="H153" s="345">
        <v>12</v>
      </c>
      <c r="I153" s="345">
        <v>20</v>
      </c>
      <c r="J153" s="345"/>
      <c r="K153" s="345"/>
      <c r="L153" s="345"/>
      <c r="M153" s="345">
        <v>6</v>
      </c>
      <c r="N153" s="345"/>
      <c r="O153" s="345"/>
      <c r="P153" s="345"/>
      <c r="Q153" s="345"/>
      <c r="R153" s="346"/>
    </row>
    <row r="154" spans="1:18" ht="18" customHeight="1" x14ac:dyDescent="0.2">
      <c r="A154" s="202"/>
      <c r="B154" s="203" t="s">
        <v>231</v>
      </c>
      <c r="C154" s="200">
        <f t="shared" si="4"/>
        <v>271</v>
      </c>
      <c r="D154" s="204">
        <v>67.599999999999994</v>
      </c>
      <c r="E154" s="201">
        <f t="shared" si="5"/>
        <v>18319.599999999999</v>
      </c>
      <c r="F154" s="203"/>
      <c r="G154" s="345">
        <v>144</v>
      </c>
      <c r="H154" s="345">
        <v>42</v>
      </c>
      <c r="I154" s="345">
        <v>50</v>
      </c>
      <c r="J154" s="345">
        <v>15</v>
      </c>
      <c r="K154" s="345"/>
      <c r="L154" s="345"/>
      <c r="M154" s="345">
        <v>10</v>
      </c>
      <c r="N154" s="345"/>
      <c r="O154" s="345"/>
      <c r="P154" s="345">
        <v>10</v>
      </c>
      <c r="Q154" s="345"/>
      <c r="R154" s="346"/>
    </row>
    <row r="155" spans="1:18" ht="18" customHeight="1" x14ac:dyDescent="0.2">
      <c r="A155" s="202"/>
      <c r="B155" s="203" t="s">
        <v>232</v>
      </c>
      <c r="C155" s="200">
        <f t="shared" si="4"/>
        <v>80</v>
      </c>
      <c r="D155" s="204">
        <v>139.88</v>
      </c>
      <c r="E155" s="201">
        <f t="shared" si="5"/>
        <v>11190.4</v>
      </c>
      <c r="F155" s="203"/>
      <c r="G155" s="345">
        <v>50</v>
      </c>
      <c r="H155" s="345">
        <v>10</v>
      </c>
      <c r="I155" s="345">
        <v>20</v>
      </c>
      <c r="J155" s="345"/>
      <c r="K155" s="345"/>
      <c r="L155" s="345"/>
      <c r="M155" s="345"/>
      <c r="N155" s="345"/>
      <c r="O155" s="345"/>
      <c r="P155" s="345"/>
      <c r="Q155" s="345"/>
      <c r="R155" s="346"/>
    </row>
    <row r="156" spans="1:18" ht="18" customHeight="1" x14ac:dyDescent="0.2">
      <c r="A156" s="202"/>
      <c r="B156" s="203" t="s">
        <v>233</v>
      </c>
      <c r="C156" s="200">
        <f t="shared" si="4"/>
        <v>5</v>
      </c>
      <c r="D156" s="204">
        <v>49.92</v>
      </c>
      <c r="E156" s="201">
        <f t="shared" si="5"/>
        <v>249.60000000000002</v>
      </c>
      <c r="F156" s="203"/>
      <c r="G156" s="345">
        <v>5</v>
      </c>
      <c r="H156" s="345"/>
      <c r="I156" s="345"/>
      <c r="J156" s="345"/>
      <c r="K156" s="345"/>
      <c r="L156" s="345"/>
      <c r="M156" s="345"/>
      <c r="N156" s="345"/>
      <c r="O156" s="345"/>
      <c r="P156" s="345"/>
      <c r="Q156" s="345"/>
      <c r="R156" s="346"/>
    </row>
    <row r="157" spans="1:18" ht="18" customHeight="1" x14ac:dyDescent="0.2">
      <c r="A157" s="202"/>
      <c r="B157" s="203" t="s">
        <v>234</v>
      </c>
      <c r="C157" s="200">
        <f t="shared" si="4"/>
        <v>0</v>
      </c>
      <c r="D157" s="204">
        <v>24.96</v>
      </c>
      <c r="E157" s="201">
        <f t="shared" si="5"/>
        <v>0</v>
      </c>
      <c r="F157" s="203"/>
      <c r="G157" s="345">
        <v>0</v>
      </c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6"/>
    </row>
    <row r="158" spans="1:18" ht="18" customHeight="1" x14ac:dyDescent="0.2">
      <c r="A158" s="202"/>
      <c r="B158" s="203" t="s">
        <v>235</v>
      </c>
      <c r="C158" s="200">
        <f t="shared" si="4"/>
        <v>0</v>
      </c>
      <c r="D158" s="204">
        <v>128.84</v>
      </c>
      <c r="E158" s="201">
        <f t="shared" si="5"/>
        <v>0</v>
      </c>
      <c r="F158" s="203"/>
      <c r="G158" s="345">
        <v>0</v>
      </c>
      <c r="H158" s="345"/>
      <c r="I158" s="345"/>
      <c r="J158" s="345"/>
      <c r="K158" s="345"/>
      <c r="L158" s="345"/>
      <c r="M158" s="345"/>
      <c r="N158" s="345"/>
      <c r="O158" s="345"/>
      <c r="P158" s="345"/>
      <c r="Q158" s="345"/>
      <c r="R158" s="346"/>
    </row>
    <row r="159" spans="1:18" ht="18" customHeight="1" x14ac:dyDescent="0.2">
      <c r="A159" s="202"/>
      <c r="B159" s="203" t="s">
        <v>236</v>
      </c>
      <c r="C159" s="200">
        <f t="shared" si="4"/>
        <v>0</v>
      </c>
      <c r="D159" s="204">
        <v>34507.199999999997</v>
      </c>
      <c r="E159" s="201">
        <f t="shared" si="5"/>
        <v>0</v>
      </c>
      <c r="F159" s="203"/>
      <c r="G159" s="345">
        <v>0</v>
      </c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6"/>
    </row>
    <row r="160" spans="1:18" ht="18" customHeight="1" x14ac:dyDescent="0.2">
      <c r="A160" s="202"/>
      <c r="B160" s="203" t="s">
        <v>237</v>
      </c>
      <c r="C160" s="200">
        <f t="shared" si="4"/>
        <v>0</v>
      </c>
      <c r="D160" s="204">
        <v>35180.080000000002</v>
      </c>
      <c r="E160" s="201">
        <f t="shared" si="5"/>
        <v>0</v>
      </c>
      <c r="F160" s="203"/>
      <c r="G160" s="345">
        <v>0</v>
      </c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6"/>
    </row>
    <row r="161" spans="1:18" ht="28.5" customHeight="1" x14ac:dyDescent="0.2">
      <c r="A161" s="199"/>
      <c r="B161" s="376" t="s">
        <v>239</v>
      </c>
      <c r="C161" s="377"/>
      <c r="D161" s="377"/>
      <c r="E161" s="377"/>
      <c r="F161" s="377"/>
      <c r="G161" s="377"/>
      <c r="H161" s="377"/>
      <c r="I161" s="377"/>
      <c r="J161" s="377"/>
      <c r="K161" s="377"/>
      <c r="L161" s="377"/>
      <c r="M161" s="377"/>
      <c r="N161" s="377"/>
      <c r="O161" s="377"/>
      <c r="P161" s="377"/>
      <c r="Q161" s="377"/>
      <c r="R161" s="378"/>
    </row>
    <row r="162" spans="1:18" ht="18" customHeight="1" x14ac:dyDescent="0.2">
      <c r="A162" s="202"/>
      <c r="B162" s="203" t="s">
        <v>325</v>
      </c>
      <c r="C162" s="203">
        <f t="shared" ref="C162:C193" si="6">SUM(G162:R162)</f>
        <v>0</v>
      </c>
      <c r="D162" s="204">
        <v>6962.8</v>
      </c>
      <c r="E162" s="204">
        <f>C162*D162</f>
        <v>0</v>
      </c>
      <c r="F162" s="203"/>
      <c r="G162" s="345"/>
      <c r="H162" s="345"/>
      <c r="I162" s="345"/>
      <c r="J162" s="345"/>
      <c r="K162" s="345"/>
      <c r="L162" s="345"/>
      <c r="M162" s="345"/>
      <c r="N162" s="345"/>
      <c r="O162" s="345"/>
      <c r="P162" s="345"/>
      <c r="Q162" s="345"/>
      <c r="R162" s="346"/>
    </row>
    <row r="163" spans="1:18" ht="18" customHeight="1" x14ac:dyDescent="0.2">
      <c r="A163" s="202"/>
      <c r="B163" s="203" t="s">
        <v>351</v>
      </c>
      <c r="C163" s="203">
        <f t="shared" si="6"/>
        <v>6</v>
      </c>
      <c r="D163" s="204">
        <v>594.88</v>
      </c>
      <c r="E163" s="204">
        <f t="shared" ref="E163:E226" si="7">C163*D163</f>
        <v>3569.2799999999997</v>
      </c>
      <c r="F163" s="203"/>
      <c r="G163" s="345">
        <v>3</v>
      </c>
      <c r="H163" s="345"/>
      <c r="I163" s="345"/>
      <c r="J163" s="345"/>
      <c r="K163" s="345"/>
      <c r="L163" s="345"/>
      <c r="M163" s="345">
        <v>3</v>
      </c>
      <c r="N163" s="345"/>
      <c r="O163" s="345"/>
      <c r="P163" s="345"/>
      <c r="Q163" s="345"/>
      <c r="R163" s="346"/>
    </row>
    <row r="164" spans="1:18" ht="18" customHeight="1" x14ac:dyDescent="0.2">
      <c r="A164" s="202"/>
      <c r="B164" s="203" t="s">
        <v>352</v>
      </c>
      <c r="C164" s="203">
        <f t="shared" si="6"/>
        <v>6</v>
      </c>
      <c r="D164" s="204">
        <v>447.2</v>
      </c>
      <c r="E164" s="204">
        <f t="shared" si="7"/>
        <v>2683.2</v>
      </c>
      <c r="F164" s="203"/>
      <c r="G164" s="345">
        <v>3</v>
      </c>
      <c r="H164" s="345"/>
      <c r="I164" s="345"/>
      <c r="J164" s="345"/>
      <c r="K164" s="345"/>
      <c r="L164" s="345"/>
      <c r="M164" s="345">
        <v>3</v>
      </c>
      <c r="N164" s="345"/>
      <c r="O164" s="345"/>
      <c r="P164" s="345"/>
      <c r="Q164" s="345"/>
      <c r="R164" s="346"/>
    </row>
    <row r="165" spans="1:18" ht="18" customHeight="1" x14ac:dyDescent="0.2">
      <c r="A165" s="202"/>
      <c r="B165" s="203" t="s">
        <v>353</v>
      </c>
      <c r="C165" s="203">
        <f t="shared" si="6"/>
        <v>6</v>
      </c>
      <c r="D165" s="204">
        <v>447.2</v>
      </c>
      <c r="E165" s="204">
        <f t="shared" si="7"/>
        <v>2683.2</v>
      </c>
      <c r="F165" s="203"/>
      <c r="G165" s="345">
        <v>3</v>
      </c>
      <c r="H165" s="345"/>
      <c r="I165" s="345"/>
      <c r="J165" s="345"/>
      <c r="K165" s="345"/>
      <c r="L165" s="345"/>
      <c r="M165" s="345">
        <v>3</v>
      </c>
      <c r="N165" s="345"/>
      <c r="O165" s="345"/>
      <c r="P165" s="345"/>
      <c r="Q165" s="345"/>
      <c r="R165" s="346"/>
    </row>
    <row r="166" spans="1:18" ht="18" customHeight="1" x14ac:dyDescent="0.2">
      <c r="A166" s="202"/>
      <c r="B166" s="203" t="s">
        <v>354</v>
      </c>
      <c r="C166" s="203">
        <f t="shared" si="6"/>
        <v>6</v>
      </c>
      <c r="D166" s="204">
        <v>447.2</v>
      </c>
      <c r="E166" s="204">
        <f t="shared" si="7"/>
        <v>2683.2</v>
      </c>
      <c r="F166" s="203"/>
      <c r="G166" s="345">
        <v>3</v>
      </c>
      <c r="H166" s="345"/>
      <c r="I166" s="345"/>
      <c r="J166" s="345"/>
      <c r="K166" s="345"/>
      <c r="L166" s="345"/>
      <c r="M166" s="345">
        <v>3</v>
      </c>
      <c r="N166" s="345"/>
      <c r="O166" s="345"/>
      <c r="P166" s="345"/>
      <c r="Q166" s="345"/>
      <c r="R166" s="346"/>
    </row>
    <row r="167" spans="1:18" ht="18" customHeight="1" x14ac:dyDescent="0.2">
      <c r="A167" s="202"/>
      <c r="B167" s="203" t="s">
        <v>357</v>
      </c>
      <c r="C167" s="203">
        <f t="shared" si="6"/>
        <v>0</v>
      </c>
      <c r="D167" s="204">
        <v>910</v>
      </c>
      <c r="E167" s="204">
        <f t="shared" si="7"/>
        <v>0</v>
      </c>
      <c r="F167" s="203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6"/>
    </row>
    <row r="168" spans="1:18" ht="18" customHeight="1" x14ac:dyDescent="0.2">
      <c r="A168" s="202"/>
      <c r="B168" s="203" t="s">
        <v>360</v>
      </c>
      <c r="C168" s="203">
        <f t="shared" si="6"/>
        <v>0</v>
      </c>
      <c r="D168" s="204">
        <v>546</v>
      </c>
      <c r="E168" s="204">
        <f t="shared" si="7"/>
        <v>0</v>
      </c>
      <c r="F168" s="203"/>
      <c r="G168" s="345"/>
      <c r="H168" s="345"/>
      <c r="I168" s="345"/>
      <c r="J168" s="345"/>
      <c r="K168" s="345"/>
      <c r="L168" s="345"/>
      <c r="M168" s="345"/>
      <c r="N168" s="345"/>
      <c r="O168" s="345"/>
      <c r="P168" s="345"/>
      <c r="Q168" s="345"/>
      <c r="R168" s="346"/>
    </row>
    <row r="169" spans="1:18" ht="18" customHeight="1" x14ac:dyDescent="0.2">
      <c r="A169" s="202"/>
      <c r="B169" s="203" t="s">
        <v>355</v>
      </c>
      <c r="C169" s="203">
        <f t="shared" si="6"/>
        <v>0</v>
      </c>
      <c r="D169" s="204">
        <v>1538.16</v>
      </c>
      <c r="E169" s="204">
        <f t="shared" si="7"/>
        <v>0</v>
      </c>
      <c r="F169" s="203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6"/>
    </row>
    <row r="170" spans="1:18" ht="18" customHeight="1" x14ac:dyDescent="0.2">
      <c r="A170" s="202"/>
      <c r="B170" s="203" t="s">
        <v>358</v>
      </c>
      <c r="C170" s="203">
        <f t="shared" si="6"/>
        <v>0</v>
      </c>
      <c r="D170" s="204">
        <v>868.4</v>
      </c>
      <c r="E170" s="204">
        <f t="shared" si="7"/>
        <v>0</v>
      </c>
      <c r="F170" s="203"/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6"/>
    </row>
    <row r="171" spans="1:18" ht="18" customHeight="1" x14ac:dyDescent="0.2">
      <c r="A171" s="202"/>
      <c r="B171" s="203" t="s">
        <v>362</v>
      </c>
      <c r="C171" s="203">
        <f t="shared" si="6"/>
        <v>0</v>
      </c>
      <c r="D171" s="204">
        <v>868.4</v>
      </c>
      <c r="E171" s="204">
        <f t="shared" si="7"/>
        <v>0</v>
      </c>
      <c r="F171" s="203"/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6"/>
    </row>
    <row r="172" spans="1:18" ht="18" customHeight="1" x14ac:dyDescent="0.2">
      <c r="A172" s="202"/>
      <c r="B172" s="203" t="s">
        <v>359</v>
      </c>
      <c r="C172" s="203">
        <f t="shared" si="6"/>
        <v>0</v>
      </c>
      <c r="D172" s="204">
        <v>868.4</v>
      </c>
      <c r="E172" s="204">
        <f t="shared" si="7"/>
        <v>0</v>
      </c>
      <c r="F172" s="203"/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6"/>
    </row>
    <row r="173" spans="1:18" ht="18" customHeight="1" x14ac:dyDescent="0.2">
      <c r="A173" s="202"/>
      <c r="B173" s="203" t="s">
        <v>361</v>
      </c>
      <c r="C173" s="203">
        <f t="shared" si="6"/>
        <v>0</v>
      </c>
      <c r="D173" s="204">
        <v>546</v>
      </c>
      <c r="E173" s="204">
        <f t="shared" si="7"/>
        <v>0</v>
      </c>
      <c r="F173" s="203"/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6"/>
    </row>
    <row r="174" spans="1:18" ht="18" customHeight="1" x14ac:dyDescent="0.2">
      <c r="A174" s="202"/>
      <c r="B174" s="203" t="s">
        <v>363</v>
      </c>
      <c r="C174" s="203">
        <f t="shared" si="6"/>
        <v>0</v>
      </c>
      <c r="D174" s="204">
        <v>546</v>
      </c>
      <c r="E174" s="204">
        <f t="shared" si="7"/>
        <v>0</v>
      </c>
      <c r="F174" s="203"/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6"/>
    </row>
    <row r="175" spans="1:18" ht="18" customHeight="1" x14ac:dyDescent="0.2">
      <c r="A175" s="202"/>
      <c r="B175" s="203" t="s">
        <v>332</v>
      </c>
      <c r="C175" s="203">
        <f t="shared" si="6"/>
        <v>0</v>
      </c>
      <c r="D175" s="204">
        <v>1001.52</v>
      </c>
      <c r="E175" s="204">
        <f t="shared" si="7"/>
        <v>0</v>
      </c>
      <c r="F175" s="203"/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6"/>
    </row>
    <row r="176" spans="1:18" ht="18" customHeight="1" x14ac:dyDescent="0.2">
      <c r="A176" s="202"/>
      <c r="B176" s="203" t="s">
        <v>330</v>
      </c>
      <c r="C176" s="203">
        <f t="shared" si="6"/>
        <v>24</v>
      </c>
      <c r="D176" s="204">
        <v>1029.6000000000001</v>
      </c>
      <c r="E176" s="204">
        <f t="shared" si="7"/>
        <v>24710.400000000001</v>
      </c>
      <c r="F176" s="203"/>
      <c r="G176" s="345"/>
      <c r="H176" s="345"/>
      <c r="I176" s="345">
        <v>24</v>
      </c>
      <c r="J176" s="345"/>
      <c r="K176" s="345"/>
      <c r="L176" s="345"/>
      <c r="M176" s="345"/>
      <c r="N176" s="345"/>
      <c r="O176" s="345"/>
      <c r="P176" s="345"/>
      <c r="Q176" s="345"/>
      <c r="R176" s="346"/>
    </row>
    <row r="177" spans="1:18" ht="18" customHeight="1" x14ac:dyDescent="0.2">
      <c r="A177" s="202"/>
      <c r="B177" s="203" t="s">
        <v>333</v>
      </c>
      <c r="C177" s="203">
        <f t="shared" si="6"/>
        <v>0</v>
      </c>
      <c r="D177" s="204">
        <v>754</v>
      </c>
      <c r="E177" s="204">
        <f t="shared" si="7"/>
        <v>0</v>
      </c>
      <c r="F177" s="203"/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6"/>
    </row>
    <row r="178" spans="1:18" ht="18" customHeight="1" x14ac:dyDescent="0.2">
      <c r="A178" s="202"/>
      <c r="B178" s="203" t="s">
        <v>331</v>
      </c>
      <c r="C178" s="203">
        <f t="shared" si="6"/>
        <v>25</v>
      </c>
      <c r="D178" s="204">
        <v>780</v>
      </c>
      <c r="E178" s="204">
        <f t="shared" si="7"/>
        <v>19500</v>
      </c>
      <c r="F178" s="203"/>
      <c r="G178" s="345"/>
      <c r="H178" s="345"/>
      <c r="I178" s="345">
        <v>25</v>
      </c>
      <c r="J178" s="345"/>
      <c r="K178" s="345"/>
      <c r="L178" s="345"/>
      <c r="M178" s="345"/>
      <c r="N178" s="345"/>
      <c r="O178" s="345"/>
      <c r="P178" s="345"/>
      <c r="Q178" s="345"/>
      <c r="R178" s="346"/>
    </row>
    <row r="179" spans="1:18" ht="18" customHeight="1" x14ac:dyDescent="0.2">
      <c r="A179" s="202"/>
      <c r="B179" s="203" t="s">
        <v>334</v>
      </c>
      <c r="C179" s="203">
        <f t="shared" si="6"/>
        <v>0</v>
      </c>
      <c r="D179" s="204">
        <v>574.08000000000004</v>
      </c>
      <c r="E179" s="204">
        <f t="shared" si="7"/>
        <v>0</v>
      </c>
      <c r="F179" s="203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6"/>
    </row>
    <row r="180" spans="1:18" ht="18" customHeight="1" x14ac:dyDescent="0.2">
      <c r="A180" s="202"/>
      <c r="B180" s="205" t="s">
        <v>371</v>
      </c>
      <c r="C180" s="203">
        <f t="shared" si="6"/>
        <v>0</v>
      </c>
      <c r="D180" s="206">
        <v>426.40000000000003</v>
      </c>
      <c r="E180" s="204">
        <f t="shared" si="7"/>
        <v>0</v>
      </c>
      <c r="F180" s="203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6"/>
    </row>
    <row r="181" spans="1:18" ht="18" customHeight="1" x14ac:dyDescent="0.2">
      <c r="A181" s="202"/>
      <c r="B181" s="205" t="s">
        <v>372</v>
      </c>
      <c r="C181" s="203">
        <f t="shared" si="6"/>
        <v>0</v>
      </c>
      <c r="D181" s="206">
        <v>426.40000000000003</v>
      </c>
      <c r="E181" s="204">
        <f t="shared" si="7"/>
        <v>0</v>
      </c>
      <c r="F181" s="203"/>
      <c r="G181" s="345"/>
      <c r="H181" s="345"/>
      <c r="I181" s="345"/>
      <c r="J181" s="345"/>
      <c r="K181" s="345"/>
      <c r="L181" s="345"/>
      <c r="M181" s="345"/>
      <c r="N181" s="345"/>
      <c r="O181" s="345"/>
      <c r="P181" s="345"/>
      <c r="Q181" s="345"/>
      <c r="R181" s="346"/>
    </row>
    <row r="182" spans="1:18" ht="18" customHeight="1" x14ac:dyDescent="0.2">
      <c r="A182" s="202"/>
      <c r="B182" s="205" t="s">
        <v>373</v>
      </c>
      <c r="C182" s="203">
        <f t="shared" si="6"/>
        <v>0</v>
      </c>
      <c r="D182" s="206">
        <v>426.40000000000003</v>
      </c>
      <c r="E182" s="204">
        <f t="shared" si="7"/>
        <v>0</v>
      </c>
      <c r="F182" s="203"/>
      <c r="G182" s="345"/>
      <c r="H182" s="345"/>
      <c r="I182" s="345"/>
      <c r="J182" s="345"/>
      <c r="K182" s="345"/>
      <c r="L182" s="345"/>
      <c r="M182" s="345"/>
      <c r="N182" s="345"/>
      <c r="O182" s="345"/>
      <c r="P182" s="345"/>
      <c r="Q182" s="345"/>
      <c r="R182" s="346"/>
    </row>
    <row r="183" spans="1:18" ht="18" customHeight="1" x14ac:dyDescent="0.2">
      <c r="A183" s="202"/>
      <c r="B183" s="205" t="s">
        <v>374</v>
      </c>
      <c r="C183" s="203">
        <f t="shared" si="6"/>
        <v>0</v>
      </c>
      <c r="D183" s="206">
        <v>426.40000000000003</v>
      </c>
      <c r="E183" s="204">
        <f t="shared" si="7"/>
        <v>0</v>
      </c>
      <c r="F183" s="203"/>
      <c r="G183" s="345"/>
      <c r="H183" s="345"/>
      <c r="I183" s="345"/>
      <c r="J183" s="345"/>
      <c r="K183" s="345"/>
      <c r="L183" s="345"/>
      <c r="M183" s="345"/>
      <c r="N183" s="345"/>
      <c r="O183" s="345"/>
      <c r="P183" s="345"/>
      <c r="Q183" s="345"/>
      <c r="R183" s="346"/>
    </row>
    <row r="184" spans="1:18" ht="18" customHeight="1" x14ac:dyDescent="0.2">
      <c r="A184" s="202"/>
      <c r="B184" s="205" t="s">
        <v>370</v>
      </c>
      <c r="C184" s="203">
        <f t="shared" si="6"/>
        <v>0</v>
      </c>
      <c r="D184" s="206">
        <v>254.8</v>
      </c>
      <c r="E184" s="204">
        <f t="shared" si="7"/>
        <v>0</v>
      </c>
      <c r="F184" s="203"/>
      <c r="G184" s="345"/>
      <c r="H184" s="345"/>
      <c r="I184" s="345"/>
      <c r="J184" s="345"/>
      <c r="K184" s="345"/>
      <c r="L184" s="345"/>
      <c r="M184" s="345"/>
      <c r="N184" s="345"/>
      <c r="O184" s="345"/>
      <c r="P184" s="345"/>
      <c r="Q184" s="345"/>
      <c r="R184" s="346"/>
    </row>
    <row r="185" spans="1:18" ht="18" customHeight="1" x14ac:dyDescent="0.2">
      <c r="A185" s="202"/>
      <c r="B185" s="205" t="s">
        <v>367</v>
      </c>
      <c r="C185" s="203">
        <f t="shared" si="6"/>
        <v>0</v>
      </c>
      <c r="D185" s="206">
        <v>254.8</v>
      </c>
      <c r="E185" s="204">
        <f t="shared" si="7"/>
        <v>0</v>
      </c>
      <c r="F185" s="203"/>
      <c r="G185" s="345"/>
      <c r="H185" s="345"/>
      <c r="I185" s="345"/>
      <c r="J185" s="345"/>
      <c r="K185" s="345"/>
      <c r="L185" s="345"/>
      <c r="M185" s="345"/>
      <c r="N185" s="345"/>
      <c r="O185" s="345"/>
      <c r="P185" s="345"/>
      <c r="Q185" s="345"/>
      <c r="R185" s="346"/>
    </row>
    <row r="186" spans="1:18" ht="18" customHeight="1" x14ac:dyDescent="0.2">
      <c r="A186" s="202"/>
      <c r="B186" s="205" t="s">
        <v>369</v>
      </c>
      <c r="C186" s="203">
        <f t="shared" si="6"/>
        <v>0</v>
      </c>
      <c r="D186" s="206">
        <v>254.8</v>
      </c>
      <c r="E186" s="204">
        <f t="shared" si="7"/>
        <v>0</v>
      </c>
      <c r="F186" s="203"/>
      <c r="G186" s="345"/>
      <c r="H186" s="345"/>
      <c r="I186" s="345"/>
      <c r="J186" s="345"/>
      <c r="K186" s="345"/>
      <c r="L186" s="345"/>
      <c r="M186" s="345"/>
      <c r="N186" s="345"/>
      <c r="O186" s="345"/>
      <c r="P186" s="345"/>
      <c r="Q186" s="345"/>
      <c r="R186" s="346"/>
    </row>
    <row r="187" spans="1:18" ht="18" customHeight="1" x14ac:dyDescent="0.2">
      <c r="A187" s="202"/>
      <c r="B187" s="205" t="s">
        <v>368</v>
      </c>
      <c r="C187" s="203">
        <f t="shared" si="6"/>
        <v>0</v>
      </c>
      <c r="D187" s="206">
        <v>254.8</v>
      </c>
      <c r="E187" s="204">
        <f t="shared" si="7"/>
        <v>0</v>
      </c>
      <c r="F187" s="203"/>
      <c r="G187" s="345"/>
      <c r="H187" s="345"/>
      <c r="I187" s="345"/>
      <c r="J187" s="345"/>
      <c r="K187" s="345"/>
      <c r="L187" s="345"/>
      <c r="M187" s="345"/>
      <c r="N187" s="345"/>
      <c r="O187" s="345"/>
      <c r="P187" s="345"/>
      <c r="Q187" s="345"/>
      <c r="R187" s="346"/>
    </row>
    <row r="188" spans="1:18" ht="18" customHeight="1" x14ac:dyDescent="0.2">
      <c r="A188" s="202"/>
      <c r="B188" s="203" t="s">
        <v>257</v>
      </c>
      <c r="C188" s="203">
        <f t="shared" si="6"/>
        <v>0</v>
      </c>
      <c r="D188" s="204">
        <v>1346.8</v>
      </c>
      <c r="E188" s="204">
        <f t="shared" si="7"/>
        <v>0</v>
      </c>
      <c r="F188" s="203"/>
      <c r="G188" s="345"/>
      <c r="H188" s="345"/>
      <c r="I188" s="345"/>
      <c r="J188" s="345"/>
      <c r="K188" s="345"/>
      <c r="L188" s="345"/>
      <c r="M188" s="345"/>
      <c r="N188" s="345"/>
      <c r="O188" s="345"/>
      <c r="P188" s="345"/>
      <c r="Q188" s="345"/>
      <c r="R188" s="346"/>
    </row>
    <row r="189" spans="1:18" ht="18" customHeight="1" x14ac:dyDescent="0.2">
      <c r="A189" s="202"/>
      <c r="B189" s="203" t="s">
        <v>305</v>
      </c>
      <c r="C189" s="203">
        <f t="shared" si="6"/>
        <v>0</v>
      </c>
      <c r="D189" s="204">
        <v>1554.8</v>
      </c>
      <c r="E189" s="204">
        <f t="shared" si="7"/>
        <v>0</v>
      </c>
      <c r="F189" s="203"/>
      <c r="G189" s="345"/>
      <c r="H189" s="345"/>
      <c r="I189" s="345"/>
      <c r="J189" s="345"/>
      <c r="K189" s="345"/>
      <c r="L189" s="345"/>
      <c r="M189" s="345"/>
      <c r="N189" s="345"/>
      <c r="O189" s="345"/>
      <c r="P189" s="345"/>
      <c r="Q189" s="345"/>
      <c r="R189" s="346"/>
    </row>
    <row r="190" spans="1:18" ht="18" customHeight="1" x14ac:dyDescent="0.2">
      <c r="A190" s="202"/>
      <c r="B190" s="203" t="s">
        <v>308</v>
      </c>
      <c r="C190" s="203">
        <f t="shared" si="6"/>
        <v>0</v>
      </c>
      <c r="D190" s="204">
        <v>1034.8</v>
      </c>
      <c r="E190" s="204">
        <f t="shared" si="7"/>
        <v>0</v>
      </c>
      <c r="F190" s="203"/>
      <c r="G190" s="345"/>
      <c r="H190" s="345"/>
      <c r="I190" s="345"/>
      <c r="J190" s="345"/>
      <c r="K190" s="345"/>
      <c r="L190" s="345"/>
      <c r="M190" s="345"/>
      <c r="N190" s="345"/>
      <c r="O190" s="345"/>
      <c r="P190" s="345"/>
      <c r="Q190" s="345"/>
      <c r="R190" s="346"/>
    </row>
    <row r="191" spans="1:18" ht="18" customHeight="1" x14ac:dyDescent="0.2">
      <c r="A191" s="202"/>
      <c r="B191" s="203" t="s">
        <v>311</v>
      </c>
      <c r="C191" s="203">
        <f t="shared" si="6"/>
        <v>0</v>
      </c>
      <c r="D191" s="204">
        <v>1034.8</v>
      </c>
      <c r="E191" s="204">
        <f t="shared" si="7"/>
        <v>0</v>
      </c>
      <c r="F191" s="203"/>
      <c r="G191" s="345"/>
      <c r="H191" s="345"/>
      <c r="I191" s="345"/>
      <c r="J191" s="345"/>
      <c r="K191" s="345"/>
      <c r="L191" s="345"/>
      <c r="M191" s="345"/>
      <c r="N191" s="345"/>
      <c r="O191" s="345"/>
      <c r="P191" s="345"/>
      <c r="Q191" s="345"/>
      <c r="R191" s="346"/>
    </row>
    <row r="192" spans="1:18" ht="18" customHeight="1" x14ac:dyDescent="0.2">
      <c r="A192" s="202"/>
      <c r="B192" s="203" t="s">
        <v>312</v>
      </c>
      <c r="C192" s="203">
        <f t="shared" si="6"/>
        <v>0</v>
      </c>
      <c r="D192" s="204">
        <v>1034.8</v>
      </c>
      <c r="E192" s="204">
        <f t="shared" si="7"/>
        <v>0</v>
      </c>
      <c r="F192" s="203"/>
      <c r="G192" s="345"/>
      <c r="H192" s="345"/>
      <c r="I192" s="345"/>
      <c r="J192" s="345"/>
      <c r="K192" s="345"/>
      <c r="L192" s="345"/>
      <c r="M192" s="345"/>
      <c r="N192" s="345"/>
      <c r="O192" s="345"/>
      <c r="P192" s="345"/>
      <c r="Q192" s="345"/>
      <c r="R192" s="346"/>
    </row>
    <row r="193" spans="1:18" ht="18" customHeight="1" x14ac:dyDescent="0.2">
      <c r="A193" s="202"/>
      <c r="B193" s="203" t="s">
        <v>313</v>
      </c>
      <c r="C193" s="203">
        <f t="shared" si="6"/>
        <v>0</v>
      </c>
      <c r="D193" s="204">
        <v>982.80000000000007</v>
      </c>
      <c r="E193" s="204">
        <f t="shared" si="7"/>
        <v>0</v>
      </c>
      <c r="F193" s="203"/>
      <c r="G193" s="345"/>
      <c r="H193" s="345"/>
      <c r="I193" s="345"/>
      <c r="J193" s="345"/>
      <c r="K193" s="345"/>
      <c r="L193" s="345"/>
      <c r="M193" s="345"/>
      <c r="N193" s="345"/>
      <c r="O193" s="345"/>
      <c r="P193" s="345"/>
      <c r="Q193" s="345"/>
      <c r="R193" s="346"/>
    </row>
    <row r="194" spans="1:18" ht="18" customHeight="1" x14ac:dyDescent="0.2">
      <c r="A194" s="202"/>
      <c r="B194" s="203" t="s">
        <v>319</v>
      </c>
      <c r="C194" s="203">
        <f t="shared" ref="C194:C225" si="8">SUM(G194:R194)</f>
        <v>0</v>
      </c>
      <c r="D194" s="204">
        <v>717.6</v>
      </c>
      <c r="E194" s="204">
        <f t="shared" si="7"/>
        <v>0</v>
      </c>
      <c r="F194" s="203"/>
      <c r="G194" s="345"/>
      <c r="H194" s="345"/>
      <c r="I194" s="345"/>
      <c r="J194" s="345"/>
      <c r="K194" s="345"/>
      <c r="L194" s="345"/>
      <c r="M194" s="345"/>
      <c r="N194" s="345"/>
      <c r="O194" s="345"/>
      <c r="P194" s="345"/>
      <c r="Q194" s="345"/>
      <c r="R194" s="346"/>
    </row>
    <row r="195" spans="1:18" ht="18" customHeight="1" x14ac:dyDescent="0.2">
      <c r="A195" s="202"/>
      <c r="B195" s="203" t="s">
        <v>324</v>
      </c>
      <c r="C195" s="203">
        <f t="shared" si="8"/>
        <v>0</v>
      </c>
      <c r="D195" s="204">
        <v>717.6</v>
      </c>
      <c r="E195" s="204">
        <f t="shared" si="7"/>
        <v>0</v>
      </c>
      <c r="F195" s="203"/>
      <c r="G195" s="345"/>
      <c r="H195" s="345"/>
      <c r="I195" s="345"/>
      <c r="J195" s="345"/>
      <c r="K195" s="345"/>
      <c r="L195" s="345"/>
      <c r="M195" s="345"/>
      <c r="N195" s="345"/>
      <c r="O195" s="345"/>
      <c r="P195" s="345"/>
      <c r="Q195" s="345"/>
      <c r="R195" s="346"/>
    </row>
    <row r="196" spans="1:18" ht="18" customHeight="1" x14ac:dyDescent="0.2">
      <c r="A196" s="202"/>
      <c r="B196" s="203" t="s">
        <v>320</v>
      </c>
      <c r="C196" s="203">
        <f t="shared" si="8"/>
        <v>0</v>
      </c>
      <c r="D196" s="204">
        <v>717.6</v>
      </c>
      <c r="E196" s="204">
        <f t="shared" si="7"/>
        <v>0</v>
      </c>
      <c r="F196" s="203"/>
      <c r="G196" s="345"/>
      <c r="H196" s="345"/>
      <c r="I196" s="345"/>
      <c r="J196" s="345"/>
      <c r="K196" s="345"/>
      <c r="L196" s="345"/>
      <c r="M196" s="345"/>
      <c r="N196" s="345"/>
      <c r="O196" s="345"/>
      <c r="P196" s="345"/>
      <c r="Q196" s="345"/>
      <c r="R196" s="346"/>
    </row>
    <row r="197" spans="1:18" ht="18" customHeight="1" x14ac:dyDescent="0.2">
      <c r="A197" s="202"/>
      <c r="B197" s="203" t="s">
        <v>258</v>
      </c>
      <c r="C197" s="203">
        <f t="shared" si="8"/>
        <v>0</v>
      </c>
      <c r="D197" s="204">
        <v>1606.8</v>
      </c>
      <c r="E197" s="204">
        <f t="shared" si="7"/>
        <v>0</v>
      </c>
      <c r="F197" s="203"/>
      <c r="G197" s="345"/>
      <c r="H197" s="345"/>
      <c r="I197" s="345"/>
      <c r="J197" s="345"/>
      <c r="K197" s="345"/>
      <c r="L197" s="345"/>
      <c r="M197" s="345"/>
      <c r="N197" s="345"/>
      <c r="O197" s="345"/>
      <c r="P197" s="345"/>
      <c r="Q197" s="345"/>
      <c r="R197" s="346"/>
    </row>
    <row r="198" spans="1:18" ht="18" customHeight="1" x14ac:dyDescent="0.2">
      <c r="A198" s="202"/>
      <c r="B198" s="203" t="s">
        <v>259</v>
      </c>
      <c r="C198" s="203">
        <f t="shared" si="8"/>
        <v>0</v>
      </c>
      <c r="D198" s="204">
        <v>826.80000000000007</v>
      </c>
      <c r="E198" s="204">
        <f t="shared" si="7"/>
        <v>0</v>
      </c>
      <c r="F198" s="203"/>
      <c r="G198" s="345"/>
      <c r="H198" s="345"/>
      <c r="I198" s="345"/>
      <c r="J198" s="345"/>
      <c r="K198" s="345"/>
      <c r="L198" s="345"/>
      <c r="M198" s="345"/>
      <c r="N198" s="345"/>
      <c r="O198" s="345"/>
      <c r="P198" s="345"/>
      <c r="Q198" s="345"/>
      <c r="R198" s="346"/>
    </row>
    <row r="199" spans="1:18" ht="18" customHeight="1" x14ac:dyDescent="0.2">
      <c r="A199" s="202"/>
      <c r="B199" s="203" t="s">
        <v>295</v>
      </c>
      <c r="C199" s="203">
        <f t="shared" si="8"/>
        <v>0</v>
      </c>
      <c r="D199" s="204">
        <v>930.80000000000007</v>
      </c>
      <c r="E199" s="204">
        <f t="shared" si="7"/>
        <v>0</v>
      </c>
      <c r="F199" s="203"/>
      <c r="G199" s="345"/>
      <c r="H199" s="345"/>
      <c r="I199" s="345"/>
      <c r="J199" s="345"/>
      <c r="K199" s="345"/>
      <c r="L199" s="345"/>
      <c r="M199" s="345"/>
      <c r="N199" s="345"/>
      <c r="O199" s="345"/>
      <c r="P199" s="345"/>
      <c r="Q199" s="345"/>
      <c r="R199" s="346"/>
    </row>
    <row r="200" spans="1:18" ht="18" customHeight="1" x14ac:dyDescent="0.2">
      <c r="A200" s="202"/>
      <c r="B200" s="203" t="s">
        <v>292</v>
      </c>
      <c r="C200" s="203">
        <f t="shared" si="8"/>
        <v>0</v>
      </c>
      <c r="D200" s="204">
        <v>1133.6000000000001</v>
      </c>
      <c r="E200" s="204">
        <f t="shared" si="7"/>
        <v>0</v>
      </c>
      <c r="F200" s="203"/>
      <c r="G200" s="345"/>
      <c r="H200" s="345"/>
      <c r="I200" s="345"/>
      <c r="J200" s="345"/>
      <c r="K200" s="345"/>
      <c r="L200" s="345"/>
      <c r="M200" s="345"/>
      <c r="N200" s="345"/>
      <c r="O200" s="345"/>
      <c r="P200" s="345"/>
      <c r="Q200" s="345"/>
      <c r="R200" s="346"/>
    </row>
    <row r="201" spans="1:18" ht="18" customHeight="1" x14ac:dyDescent="0.2">
      <c r="A201" s="202"/>
      <c r="B201" s="203" t="s">
        <v>243</v>
      </c>
      <c r="C201" s="203">
        <f t="shared" si="8"/>
        <v>0</v>
      </c>
      <c r="D201" s="204">
        <v>650</v>
      </c>
      <c r="E201" s="204">
        <f t="shared" si="7"/>
        <v>0</v>
      </c>
      <c r="F201" s="203"/>
      <c r="G201" s="345"/>
      <c r="H201" s="345"/>
      <c r="I201" s="345"/>
      <c r="J201" s="345"/>
      <c r="K201" s="345"/>
      <c r="L201" s="345"/>
      <c r="M201" s="345"/>
      <c r="N201" s="345"/>
      <c r="O201" s="345"/>
      <c r="P201" s="345"/>
      <c r="Q201" s="345"/>
      <c r="R201" s="346"/>
    </row>
    <row r="202" spans="1:18" ht="18" customHeight="1" x14ac:dyDescent="0.2">
      <c r="A202" s="202"/>
      <c r="B202" s="203" t="s">
        <v>245</v>
      </c>
      <c r="C202" s="203">
        <f t="shared" si="8"/>
        <v>0</v>
      </c>
      <c r="D202" s="204">
        <v>751.92</v>
      </c>
      <c r="E202" s="204">
        <f t="shared" si="7"/>
        <v>0</v>
      </c>
      <c r="F202" s="203"/>
      <c r="G202" s="345"/>
      <c r="H202" s="345"/>
      <c r="I202" s="345"/>
      <c r="J202" s="345"/>
      <c r="K202" s="345"/>
      <c r="L202" s="345"/>
      <c r="M202" s="345"/>
      <c r="N202" s="345"/>
      <c r="O202" s="345"/>
      <c r="P202" s="345"/>
      <c r="Q202" s="345"/>
      <c r="R202" s="346"/>
    </row>
    <row r="203" spans="1:18" ht="18" customHeight="1" x14ac:dyDescent="0.2">
      <c r="A203" s="202"/>
      <c r="B203" s="203" t="s">
        <v>262</v>
      </c>
      <c r="C203" s="203">
        <f t="shared" si="8"/>
        <v>0</v>
      </c>
      <c r="D203" s="204">
        <v>1492.4</v>
      </c>
      <c r="E203" s="204">
        <f t="shared" si="7"/>
        <v>0</v>
      </c>
      <c r="F203" s="203"/>
      <c r="G203" s="345"/>
      <c r="H203" s="345"/>
      <c r="I203" s="345"/>
      <c r="J203" s="345"/>
      <c r="K203" s="345"/>
      <c r="L203" s="345"/>
      <c r="M203" s="345"/>
      <c r="N203" s="345"/>
      <c r="O203" s="345"/>
      <c r="P203" s="345"/>
      <c r="Q203" s="345"/>
      <c r="R203" s="346"/>
    </row>
    <row r="204" spans="1:18" ht="18" customHeight="1" x14ac:dyDescent="0.2">
      <c r="A204" s="202"/>
      <c r="B204" s="203" t="s">
        <v>298</v>
      </c>
      <c r="C204" s="203">
        <f t="shared" si="8"/>
        <v>0</v>
      </c>
      <c r="D204" s="204">
        <v>777.92000000000007</v>
      </c>
      <c r="E204" s="204">
        <f t="shared" si="7"/>
        <v>0</v>
      </c>
      <c r="F204" s="203"/>
      <c r="G204" s="345"/>
      <c r="H204" s="345"/>
      <c r="I204" s="345"/>
      <c r="J204" s="345"/>
      <c r="K204" s="345"/>
      <c r="L204" s="345"/>
      <c r="M204" s="345"/>
      <c r="N204" s="345"/>
      <c r="O204" s="345"/>
      <c r="P204" s="345"/>
      <c r="Q204" s="345"/>
      <c r="R204" s="346"/>
    </row>
    <row r="205" spans="1:18" ht="18" customHeight="1" x14ac:dyDescent="0.2">
      <c r="A205" s="202"/>
      <c r="B205" s="203" t="s">
        <v>315</v>
      </c>
      <c r="C205" s="203">
        <f t="shared" si="8"/>
        <v>0</v>
      </c>
      <c r="D205" s="204">
        <v>296.40000000000003</v>
      </c>
      <c r="E205" s="204">
        <f t="shared" si="7"/>
        <v>0</v>
      </c>
      <c r="F205" s="203"/>
      <c r="G205" s="345"/>
      <c r="H205" s="345"/>
      <c r="I205" s="345"/>
      <c r="J205" s="345"/>
      <c r="K205" s="345"/>
      <c r="L205" s="345"/>
      <c r="M205" s="345"/>
      <c r="N205" s="345"/>
      <c r="O205" s="345"/>
      <c r="P205" s="345"/>
      <c r="Q205" s="345"/>
      <c r="R205" s="346"/>
    </row>
    <row r="206" spans="1:18" ht="18" customHeight="1" x14ac:dyDescent="0.2">
      <c r="A206" s="202"/>
      <c r="B206" s="203" t="s">
        <v>291</v>
      </c>
      <c r="C206" s="203">
        <f t="shared" si="8"/>
        <v>0</v>
      </c>
      <c r="D206" s="204">
        <v>696.80000000000007</v>
      </c>
      <c r="E206" s="204">
        <f t="shared" si="7"/>
        <v>0</v>
      </c>
      <c r="F206" s="203"/>
      <c r="G206" s="345"/>
      <c r="H206" s="345"/>
      <c r="I206" s="345"/>
      <c r="J206" s="345"/>
      <c r="K206" s="345"/>
      <c r="L206" s="345"/>
      <c r="M206" s="345"/>
      <c r="N206" s="345"/>
      <c r="O206" s="345"/>
      <c r="P206" s="345"/>
      <c r="Q206" s="345"/>
      <c r="R206" s="346"/>
    </row>
    <row r="207" spans="1:18" ht="18" customHeight="1" x14ac:dyDescent="0.2">
      <c r="A207" s="202"/>
      <c r="B207" s="203" t="s">
        <v>276</v>
      </c>
      <c r="C207" s="203">
        <f t="shared" si="8"/>
        <v>0</v>
      </c>
      <c r="D207" s="204">
        <v>1508</v>
      </c>
      <c r="E207" s="204">
        <f t="shared" si="7"/>
        <v>0</v>
      </c>
      <c r="F207" s="203"/>
      <c r="G207" s="345"/>
      <c r="H207" s="345"/>
      <c r="I207" s="345"/>
      <c r="J207" s="345"/>
      <c r="K207" s="345"/>
      <c r="L207" s="345"/>
      <c r="M207" s="345"/>
      <c r="N207" s="345"/>
      <c r="O207" s="345"/>
      <c r="P207" s="345"/>
      <c r="Q207" s="345"/>
      <c r="R207" s="346"/>
    </row>
    <row r="208" spans="1:18" ht="18" customHeight="1" x14ac:dyDescent="0.2">
      <c r="A208" s="202"/>
      <c r="B208" s="203" t="s">
        <v>293</v>
      </c>
      <c r="C208" s="203">
        <f t="shared" si="8"/>
        <v>0</v>
      </c>
      <c r="D208" s="204">
        <v>803.92000000000007</v>
      </c>
      <c r="E208" s="204">
        <f t="shared" si="7"/>
        <v>0</v>
      </c>
      <c r="F208" s="203"/>
      <c r="G208" s="345"/>
      <c r="H208" s="345"/>
      <c r="I208" s="345"/>
      <c r="J208" s="345"/>
      <c r="K208" s="345"/>
      <c r="L208" s="345"/>
      <c r="M208" s="345"/>
      <c r="N208" s="345"/>
      <c r="O208" s="345"/>
      <c r="P208" s="345"/>
      <c r="Q208" s="345"/>
      <c r="R208" s="346"/>
    </row>
    <row r="209" spans="1:18" ht="18" customHeight="1" x14ac:dyDescent="0.2">
      <c r="A209" s="202"/>
      <c r="B209" s="203" t="s">
        <v>296</v>
      </c>
      <c r="C209" s="203">
        <f t="shared" si="8"/>
        <v>0</v>
      </c>
      <c r="D209" s="204">
        <v>1606.8</v>
      </c>
      <c r="E209" s="204">
        <f t="shared" si="7"/>
        <v>0</v>
      </c>
      <c r="F209" s="203"/>
      <c r="G209" s="345"/>
      <c r="H209" s="345"/>
      <c r="I209" s="345"/>
      <c r="J209" s="345"/>
      <c r="K209" s="345"/>
      <c r="L209" s="345"/>
      <c r="M209" s="345"/>
      <c r="N209" s="345"/>
      <c r="O209" s="345"/>
      <c r="P209" s="345"/>
      <c r="Q209" s="345"/>
      <c r="R209" s="346"/>
    </row>
    <row r="210" spans="1:18" ht="18" customHeight="1" x14ac:dyDescent="0.2">
      <c r="A210" s="202"/>
      <c r="B210" s="203" t="s">
        <v>242</v>
      </c>
      <c r="C210" s="203">
        <f t="shared" si="8"/>
        <v>0</v>
      </c>
      <c r="D210" s="204">
        <v>639.6</v>
      </c>
      <c r="E210" s="204">
        <f t="shared" si="7"/>
        <v>0</v>
      </c>
      <c r="F210" s="203"/>
      <c r="G210" s="345"/>
      <c r="H210" s="345"/>
      <c r="I210" s="345"/>
      <c r="J210" s="345"/>
      <c r="K210" s="345"/>
      <c r="L210" s="345"/>
      <c r="M210" s="345"/>
      <c r="N210" s="345"/>
      <c r="O210" s="345"/>
      <c r="P210" s="345"/>
      <c r="Q210" s="345"/>
      <c r="R210" s="346"/>
    </row>
    <row r="211" spans="1:18" ht="18" customHeight="1" x14ac:dyDescent="0.2">
      <c r="A211" s="202"/>
      <c r="B211" s="203" t="s">
        <v>281</v>
      </c>
      <c r="C211" s="203">
        <f t="shared" si="8"/>
        <v>0</v>
      </c>
      <c r="D211" s="204">
        <v>1445.6000000000001</v>
      </c>
      <c r="E211" s="204">
        <f t="shared" si="7"/>
        <v>0</v>
      </c>
      <c r="F211" s="203"/>
      <c r="G211" s="345"/>
      <c r="H211" s="345"/>
      <c r="I211" s="345"/>
      <c r="J211" s="345"/>
      <c r="K211" s="345"/>
      <c r="L211" s="345"/>
      <c r="M211" s="345"/>
      <c r="N211" s="345"/>
      <c r="O211" s="345"/>
      <c r="P211" s="345"/>
      <c r="Q211" s="345"/>
      <c r="R211" s="346"/>
    </row>
    <row r="212" spans="1:18" ht="18" customHeight="1" x14ac:dyDescent="0.2">
      <c r="A212" s="202"/>
      <c r="B212" s="203" t="s">
        <v>246</v>
      </c>
      <c r="C212" s="203">
        <f t="shared" si="8"/>
        <v>0</v>
      </c>
      <c r="D212" s="204">
        <v>754</v>
      </c>
      <c r="E212" s="204">
        <f t="shared" si="7"/>
        <v>0</v>
      </c>
      <c r="F212" s="203"/>
      <c r="G212" s="345"/>
      <c r="H212" s="345"/>
      <c r="I212" s="345"/>
      <c r="J212" s="345"/>
      <c r="K212" s="345"/>
      <c r="L212" s="345"/>
      <c r="M212" s="345"/>
      <c r="N212" s="345"/>
      <c r="O212" s="345"/>
      <c r="P212" s="345"/>
      <c r="Q212" s="345"/>
      <c r="R212" s="346"/>
    </row>
    <row r="213" spans="1:18" ht="18" customHeight="1" x14ac:dyDescent="0.2">
      <c r="A213" s="202"/>
      <c r="B213" s="203" t="s">
        <v>310</v>
      </c>
      <c r="C213" s="203">
        <f t="shared" si="8"/>
        <v>0</v>
      </c>
      <c r="D213" s="204">
        <v>1658.8</v>
      </c>
      <c r="E213" s="204">
        <f t="shared" si="7"/>
        <v>0</v>
      </c>
      <c r="F213" s="203"/>
      <c r="G213" s="345"/>
      <c r="H213" s="345"/>
      <c r="I213" s="345"/>
      <c r="J213" s="345"/>
      <c r="K213" s="345"/>
      <c r="L213" s="345"/>
      <c r="M213" s="345"/>
      <c r="N213" s="345"/>
      <c r="O213" s="345"/>
      <c r="P213" s="345"/>
      <c r="Q213" s="345"/>
      <c r="R213" s="346"/>
    </row>
    <row r="214" spans="1:18" ht="18" customHeight="1" x14ac:dyDescent="0.2">
      <c r="A214" s="202"/>
      <c r="B214" s="203" t="s">
        <v>290</v>
      </c>
      <c r="C214" s="203">
        <f t="shared" si="8"/>
        <v>0</v>
      </c>
      <c r="D214" s="204">
        <v>639.6</v>
      </c>
      <c r="E214" s="204">
        <f t="shared" si="7"/>
        <v>0</v>
      </c>
      <c r="F214" s="203"/>
      <c r="G214" s="345"/>
      <c r="H214" s="345"/>
      <c r="I214" s="345"/>
      <c r="J214" s="345"/>
      <c r="K214" s="345"/>
      <c r="L214" s="345"/>
      <c r="M214" s="345"/>
      <c r="N214" s="345"/>
      <c r="O214" s="345"/>
      <c r="P214" s="345"/>
      <c r="Q214" s="345"/>
      <c r="R214" s="346"/>
    </row>
    <row r="215" spans="1:18" ht="18" customHeight="1" x14ac:dyDescent="0.2">
      <c r="A215" s="202"/>
      <c r="B215" s="203" t="s">
        <v>294</v>
      </c>
      <c r="C215" s="203">
        <f t="shared" si="8"/>
        <v>0</v>
      </c>
      <c r="D215" s="204">
        <v>1019.2</v>
      </c>
      <c r="E215" s="204">
        <f t="shared" si="7"/>
        <v>0</v>
      </c>
      <c r="F215" s="203"/>
      <c r="G215" s="345"/>
      <c r="H215" s="345"/>
      <c r="I215" s="345"/>
      <c r="J215" s="345"/>
      <c r="K215" s="345"/>
      <c r="L215" s="345"/>
      <c r="M215" s="345"/>
      <c r="N215" s="345"/>
      <c r="O215" s="345"/>
      <c r="P215" s="345"/>
      <c r="Q215" s="345"/>
      <c r="R215" s="346"/>
    </row>
    <row r="216" spans="1:18" ht="18" customHeight="1" x14ac:dyDescent="0.2">
      <c r="A216" s="202"/>
      <c r="B216" s="203" t="s">
        <v>280</v>
      </c>
      <c r="C216" s="203">
        <f t="shared" si="8"/>
        <v>0</v>
      </c>
      <c r="D216" s="204">
        <v>1086.8</v>
      </c>
      <c r="E216" s="204">
        <f t="shared" si="7"/>
        <v>0</v>
      </c>
      <c r="F216" s="203"/>
      <c r="G216" s="345"/>
      <c r="H216" s="345"/>
      <c r="I216" s="345"/>
      <c r="J216" s="345"/>
      <c r="K216" s="345"/>
      <c r="L216" s="345"/>
      <c r="M216" s="345"/>
      <c r="N216" s="345"/>
      <c r="O216" s="345"/>
      <c r="P216" s="345"/>
      <c r="Q216" s="345"/>
      <c r="R216" s="346"/>
    </row>
    <row r="217" spans="1:18" ht="18" customHeight="1" x14ac:dyDescent="0.2">
      <c r="A217" s="202"/>
      <c r="B217" s="203" t="s">
        <v>253</v>
      </c>
      <c r="C217" s="203">
        <f t="shared" si="8"/>
        <v>0</v>
      </c>
      <c r="D217" s="204">
        <v>358.8</v>
      </c>
      <c r="E217" s="204">
        <f t="shared" si="7"/>
        <v>0</v>
      </c>
      <c r="F217" s="203"/>
      <c r="G217" s="345"/>
      <c r="H217" s="345"/>
      <c r="I217" s="345"/>
      <c r="J217" s="345"/>
      <c r="K217" s="345"/>
      <c r="L217" s="345"/>
      <c r="M217" s="345"/>
      <c r="N217" s="345"/>
      <c r="O217" s="345"/>
      <c r="P217" s="345"/>
      <c r="Q217" s="345"/>
      <c r="R217" s="346"/>
    </row>
    <row r="218" spans="1:18" ht="18" customHeight="1" x14ac:dyDescent="0.2">
      <c r="A218" s="202"/>
      <c r="B218" s="203" t="s">
        <v>275</v>
      </c>
      <c r="C218" s="203">
        <f t="shared" si="8"/>
        <v>0</v>
      </c>
      <c r="D218" s="204">
        <v>358.8</v>
      </c>
      <c r="E218" s="204">
        <f t="shared" si="7"/>
        <v>0</v>
      </c>
      <c r="F218" s="203"/>
      <c r="G218" s="345"/>
      <c r="H218" s="345"/>
      <c r="I218" s="345"/>
      <c r="J218" s="345"/>
      <c r="K218" s="345"/>
      <c r="L218" s="345"/>
      <c r="M218" s="345"/>
      <c r="N218" s="345"/>
      <c r="O218" s="345"/>
      <c r="P218" s="345"/>
      <c r="Q218" s="345"/>
      <c r="R218" s="346"/>
    </row>
    <row r="219" spans="1:18" ht="18" customHeight="1" x14ac:dyDescent="0.2">
      <c r="A219" s="202"/>
      <c r="B219" s="203" t="s">
        <v>273</v>
      </c>
      <c r="C219" s="203">
        <f t="shared" si="8"/>
        <v>0</v>
      </c>
      <c r="D219" s="204">
        <v>629.20000000000005</v>
      </c>
      <c r="E219" s="204">
        <f t="shared" si="7"/>
        <v>0</v>
      </c>
      <c r="F219" s="203"/>
      <c r="G219" s="345"/>
      <c r="H219" s="345"/>
      <c r="I219" s="345"/>
      <c r="J219" s="345"/>
      <c r="K219" s="345"/>
      <c r="L219" s="345"/>
      <c r="M219" s="345"/>
      <c r="N219" s="345"/>
      <c r="O219" s="345"/>
      <c r="P219" s="345"/>
      <c r="Q219" s="345"/>
      <c r="R219" s="346"/>
    </row>
    <row r="220" spans="1:18" ht="18" customHeight="1" x14ac:dyDescent="0.2">
      <c r="A220" s="202"/>
      <c r="B220" s="203" t="s">
        <v>274</v>
      </c>
      <c r="C220" s="203">
        <f t="shared" si="8"/>
        <v>0</v>
      </c>
      <c r="D220" s="204">
        <v>629.20000000000005</v>
      </c>
      <c r="E220" s="204">
        <f t="shared" si="7"/>
        <v>0</v>
      </c>
      <c r="F220" s="203"/>
      <c r="G220" s="345"/>
      <c r="H220" s="345"/>
      <c r="I220" s="345"/>
      <c r="J220" s="345"/>
      <c r="K220" s="345"/>
      <c r="L220" s="345"/>
      <c r="M220" s="345"/>
      <c r="N220" s="345"/>
      <c r="O220" s="345"/>
      <c r="P220" s="345"/>
      <c r="Q220" s="345"/>
      <c r="R220" s="346"/>
    </row>
    <row r="221" spans="1:18" ht="18" customHeight="1" x14ac:dyDescent="0.2">
      <c r="A221" s="202"/>
      <c r="B221" s="203" t="s">
        <v>272</v>
      </c>
      <c r="C221" s="203">
        <f t="shared" si="8"/>
        <v>0</v>
      </c>
      <c r="D221" s="204">
        <v>629.20000000000005</v>
      </c>
      <c r="E221" s="204">
        <f t="shared" si="7"/>
        <v>0</v>
      </c>
      <c r="F221" s="203"/>
      <c r="G221" s="345"/>
      <c r="H221" s="345"/>
      <c r="I221" s="345"/>
      <c r="J221" s="345"/>
      <c r="K221" s="345"/>
      <c r="L221" s="345"/>
      <c r="M221" s="345"/>
      <c r="N221" s="345"/>
      <c r="O221" s="345"/>
      <c r="P221" s="345"/>
      <c r="Q221" s="345"/>
      <c r="R221" s="346"/>
    </row>
    <row r="222" spans="1:18" ht="18" customHeight="1" x14ac:dyDescent="0.2">
      <c r="A222" s="202"/>
      <c r="B222" s="203" t="s">
        <v>265</v>
      </c>
      <c r="C222" s="203">
        <f t="shared" si="8"/>
        <v>0</v>
      </c>
      <c r="D222" s="204">
        <v>1242.8</v>
      </c>
      <c r="E222" s="204">
        <f t="shared" si="7"/>
        <v>0</v>
      </c>
      <c r="F222" s="203"/>
      <c r="G222" s="345"/>
      <c r="H222" s="345"/>
      <c r="I222" s="345"/>
      <c r="J222" s="345"/>
      <c r="K222" s="345"/>
      <c r="L222" s="345"/>
      <c r="M222" s="345"/>
      <c r="N222" s="345"/>
      <c r="O222" s="345"/>
      <c r="P222" s="345"/>
      <c r="Q222" s="345"/>
      <c r="R222" s="346"/>
    </row>
    <row r="223" spans="1:18" ht="18" customHeight="1" x14ac:dyDescent="0.2">
      <c r="A223" s="202"/>
      <c r="B223" s="203" t="s">
        <v>263</v>
      </c>
      <c r="C223" s="203">
        <f t="shared" si="8"/>
        <v>0</v>
      </c>
      <c r="D223" s="204">
        <v>644.80000000000007</v>
      </c>
      <c r="E223" s="204">
        <f t="shared" si="7"/>
        <v>0</v>
      </c>
      <c r="F223" s="203"/>
      <c r="G223" s="345"/>
      <c r="H223" s="345"/>
      <c r="I223" s="345"/>
      <c r="J223" s="345"/>
      <c r="K223" s="345"/>
      <c r="L223" s="345"/>
      <c r="M223" s="345"/>
      <c r="N223" s="345"/>
      <c r="O223" s="345"/>
      <c r="P223" s="345"/>
      <c r="Q223" s="345"/>
      <c r="R223" s="346"/>
    </row>
    <row r="224" spans="1:18" ht="18" customHeight="1" x14ac:dyDescent="0.2">
      <c r="A224" s="202"/>
      <c r="B224" s="203" t="s">
        <v>277</v>
      </c>
      <c r="C224" s="203">
        <f t="shared" si="8"/>
        <v>0</v>
      </c>
      <c r="D224" s="204">
        <v>826.80000000000007</v>
      </c>
      <c r="E224" s="204">
        <f t="shared" si="7"/>
        <v>0</v>
      </c>
      <c r="F224" s="203"/>
      <c r="G224" s="345"/>
      <c r="H224" s="345"/>
      <c r="I224" s="345"/>
      <c r="J224" s="345"/>
      <c r="K224" s="345"/>
      <c r="L224" s="345"/>
      <c r="M224" s="345"/>
      <c r="N224" s="345"/>
      <c r="O224" s="345"/>
      <c r="P224" s="345"/>
      <c r="Q224" s="345"/>
      <c r="R224" s="346"/>
    </row>
    <row r="225" spans="1:18" ht="18" customHeight="1" x14ac:dyDescent="0.2">
      <c r="A225" s="202"/>
      <c r="B225" s="203" t="s">
        <v>285</v>
      </c>
      <c r="C225" s="203">
        <f t="shared" si="8"/>
        <v>0</v>
      </c>
      <c r="D225" s="204">
        <v>1554.8</v>
      </c>
      <c r="E225" s="204">
        <f t="shared" si="7"/>
        <v>0</v>
      </c>
      <c r="F225" s="203"/>
      <c r="G225" s="345"/>
      <c r="H225" s="345"/>
      <c r="I225" s="345"/>
      <c r="J225" s="345"/>
      <c r="K225" s="345"/>
      <c r="L225" s="345"/>
      <c r="M225" s="345"/>
      <c r="N225" s="345"/>
      <c r="O225" s="345"/>
      <c r="P225" s="345"/>
      <c r="Q225" s="345"/>
      <c r="R225" s="346"/>
    </row>
    <row r="226" spans="1:18" ht="18" customHeight="1" x14ac:dyDescent="0.2">
      <c r="A226" s="202"/>
      <c r="B226" s="203" t="s">
        <v>314</v>
      </c>
      <c r="C226" s="203">
        <f t="shared" ref="C226:C257" si="9">SUM(G226:R226)</f>
        <v>0</v>
      </c>
      <c r="D226" s="204">
        <v>1175.2</v>
      </c>
      <c r="E226" s="204">
        <f t="shared" si="7"/>
        <v>0</v>
      </c>
      <c r="F226" s="203"/>
      <c r="G226" s="345"/>
      <c r="H226" s="345"/>
      <c r="I226" s="345"/>
      <c r="J226" s="345"/>
      <c r="K226" s="345"/>
      <c r="L226" s="345"/>
      <c r="M226" s="345"/>
      <c r="N226" s="345"/>
      <c r="O226" s="345"/>
      <c r="P226" s="345"/>
      <c r="Q226" s="345"/>
      <c r="R226" s="346"/>
    </row>
    <row r="227" spans="1:18" ht="18" customHeight="1" x14ac:dyDescent="0.2">
      <c r="A227" s="202"/>
      <c r="B227" s="203" t="s">
        <v>316</v>
      </c>
      <c r="C227" s="203">
        <f t="shared" si="9"/>
        <v>0</v>
      </c>
      <c r="D227" s="204">
        <v>1180.4000000000001</v>
      </c>
      <c r="E227" s="204">
        <f t="shared" ref="E227:E290" si="10">C227*D227</f>
        <v>0</v>
      </c>
      <c r="F227" s="203"/>
      <c r="G227" s="345"/>
      <c r="H227" s="345"/>
      <c r="I227" s="345"/>
      <c r="J227" s="345"/>
      <c r="K227" s="345"/>
      <c r="L227" s="345"/>
      <c r="M227" s="345"/>
      <c r="N227" s="345"/>
      <c r="O227" s="345"/>
      <c r="P227" s="345"/>
      <c r="Q227" s="345"/>
      <c r="R227" s="346"/>
    </row>
    <row r="228" spans="1:18" ht="18" customHeight="1" x14ac:dyDescent="0.2">
      <c r="A228" s="202"/>
      <c r="B228" s="203" t="s">
        <v>317</v>
      </c>
      <c r="C228" s="203">
        <f t="shared" si="9"/>
        <v>0</v>
      </c>
      <c r="D228" s="204">
        <v>1180.4000000000001</v>
      </c>
      <c r="E228" s="204">
        <f t="shared" si="10"/>
        <v>0</v>
      </c>
      <c r="F228" s="203"/>
      <c r="G228" s="345"/>
      <c r="H228" s="345"/>
      <c r="I228" s="345"/>
      <c r="J228" s="345"/>
      <c r="K228" s="345"/>
      <c r="L228" s="345"/>
      <c r="M228" s="345"/>
      <c r="N228" s="345"/>
      <c r="O228" s="345"/>
      <c r="P228" s="345"/>
      <c r="Q228" s="345"/>
      <c r="R228" s="346"/>
    </row>
    <row r="229" spans="1:18" ht="18" customHeight="1" x14ac:dyDescent="0.2">
      <c r="A229" s="202"/>
      <c r="B229" s="203" t="s">
        <v>244</v>
      </c>
      <c r="C229" s="203">
        <f t="shared" si="9"/>
        <v>0</v>
      </c>
      <c r="D229" s="204">
        <v>358.8</v>
      </c>
      <c r="E229" s="204">
        <f t="shared" si="10"/>
        <v>0</v>
      </c>
      <c r="F229" s="203"/>
      <c r="G229" s="345"/>
      <c r="H229" s="345"/>
      <c r="I229" s="345"/>
      <c r="J229" s="345"/>
      <c r="K229" s="345"/>
      <c r="L229" s="345"/>
      <c r="M229" s="345"/>
      <c r="N229" s="345"/>
      <c r="O229" s="345"/>
      <c r="P229" s="345"/>
      <c r="Q229" s="345"/>
      <c r="R229" s="346"/>
    </row>
    <row r="230" spans="1:18" ht="18" customHeight="1" x14ac:dyDescent="0.2">
      <c r="A230" s="202"/>
      <c r="B230" s="203" t="s">
        <v>247</v>
      </c>
      <c r="C230" s="203">
        <f t="shared" si="9"/>
        <v>0</v>
      </c>
      <c r="D230" s="204">
        <v>358.8</v>
      </c>
      <c r="E230" s="204">
        <f t="shared" si="10"/>
        <v>0</v>
      </c>
      <c r="F230" s="203"/>
      <c r="G230" s="345"/>
      <c r="H230" s="345"/>
      <c r="I230" s="345"/>
      <c r="J230" s="345"/>
      <c r="K230" s="345"/>
      <c r="L230" s="345"/>
      <c r="M230" s="345"/>
      <c r="N230" s="345"/>
      <c r="O230" s="345"/>
      <c r="P230" s="345"/>
      <c r="Q230" s="345"/>
      <c r="R230" s="346"/>
    </row>
    <row r="231" spans="1:18" ht="18" customHeight="1" x14ac:dyDescent="0.2">
      <c r="A231" s="202"/>
      <c r="B231" s="203" t="s">
        <v>250</v>
      </c>
      <c r="C231" s="203">
        <f t="shared" si="9"/>
        <v>40</v>
      </c>
      <c r="D231" s="204">
        <v>365.04</v>
      </c>
      <c r="E231" s="204">
        <f t="shared" si="10"/>
        <v>14601.6</v>
      </c>
      <c r="F231" s="203"/>
      <c r="G231" s="345">
        <v>10</v>
      </c>
      <c r="H231" s="345"/>
      <c r="I231" s="345"/>
      <c r="J231" s="345">
        <v>10</v>
      </c>
      <c r="K231" s="345"/>
      <c r="L231" s="345"/>
      <c r="M231" s="345">
        <v>10</v>
      </c>
      <c r="N231" s="345"/>
      <c r="O231" s="345"/>
      <c r="P231" s="345">
        <v>10</v>
      </c>
      <c r="Q231" s="345"/>
      <c r="R231" s="346"/>
    </row>
    <row r="232" spans="1:18" ht="18" customHeight="1" x14ac:dyDescent="0.2">
      <c r="A232" s="202"/>
      <c r="B232" s="203" t="s">
        <v>251</v>
      </c>
      <c r="C232" s="203">
        <f t="shared" si="9"/>
        <v>40</v>
      </c>
      <c r="D232" s="204">
        <v>365.04</v>
      </c>
      <c r="E232" s="204">
        <f t="shared" si="10"/>
        <v>14601.6</v>
      </c>
      <c r="F232" s="203"/>
      <c r="G232" s="345">
        <v>10</v>
      </c>
      <c r="H232" s="345"/>
      <c r="I232" s="345"/>
      <c r="J232" s="345">
        <v>10</v>
      </c>
      <c r="K232" s="345"/>
      <c r="L232" s="345"/>
      <c r="M232" s="345">
        <v>10</v>
      </c>
      <c r="N232" s="345"/>
      <c r="O232" s="345"/>
      <c r="P232" s="345">
        <v>10</v>
      </c>
      <c r="Q232" s="345"/>
      <c r="R232" s="346"/>
    </row>
    <row r="233" spans="1:18" ht="18" customHeight="1" x14ac:dyDescent="0.2">
      <c r="A233" s="202"/>
      <c r="B233" s="203" t="s">
        <v>318</v>
      </c>
      <c r="C233" s="203">
        <f t="shared" si="9"/>
        <v>0</v>
      </c>
      <c r="D233" s="204">
        <v>366.08000000000004</v>
      </c>
      <c r="E233" s="204">
        <f t="shared" si="10"/>
        <v>0</v>
      </c>
      <c r="F233" s="203"/>
      <c r="G233" s="345"/>
      <c r="H233" s="345"/>
      <c r="I233" s="345"/>
      <c r="J233" s="345"/>
      <c r="K233" s="345"/>
      <c r="L233" s="345"/>
      <c r="M233" s="345"/>
      <c r="N233" s="345"/>
      <c r="O233" s="345"/>
      <c r="P233" s="345"/>
      <c r="Q233" s="345"/>
      <c r="R233" s="346"/>
    </row>
    <row r="234" spans="1:18" ht="18" customHeight="1" x14ac:dyDescent="0.2">
      <c r="A234" s="202"/>
      <c r="B234" s="203" t="s">
        <v>322</v>
      </c>
      <c r="C234" s="203">
        <f t="shared" si="9"/>
        <v>0</v>
      </c>
      <c r="D234" s="204">
        <v>249.60000000000002</v>
      </c>
      <c r="E234" s="204">
        <f t="shared" si="10"/>
        <v>0</v>
      </c>
      <c r="F234" s="203"/>
      <c r="G234" s="345"/>
      <c r="H234" s="345"/>
      <c r="I234" s="345"/>
      <c r="J234" s="345"/>
      <c r="K234" s="345"/>
      <c r="L234" s="345"/>
      <c r="M234" s="345"/>
      <c r="N234" s="345"/>
      <c r="O234" s="345"/>
      <c r="P234" s="345"/>
      <c r="Q234" s="345"/>
      <c r="R234" s="346"/>
    </row>
    <row r="235" spans="1:18" ht="18" customHeight="1" x14ac:dyDescent="0.2">
      <c r="A235" s="202"/>
      <c r="B235" s="203" t="s">
        <v>323</v>
      </c>
      <c r="C235" s="203">
        <f t="shared" si="9"/>
        <v>0</v>
      </c>
      <c r="D235" s="204">
        <v>249.60000000000002</v>
      </c>
      <c r="E235" s="204">
        <f t="shared" si="10"/>
        <v>0</v>
      </c>
      <c r="F235" s="203"/>
      <c r="G235" s="345"/>
      <c r="H235" s="345"/>
      <c r="I235" s="345"/>
      <c r="J235" s="345"/>
      <c r="K235" s="345"/>
      <c r="L235" s="345"/>
      <c r="M235" s="345"/>
      <c r="N235" s="345"/>
      <c r="O235" s="345"/>
      <c r="P235" s="345"/>
      <c r="Q235" s="345"/>
      <c r="R235" s="346"/>
    </row>
    <row r="236" spans="1:18" ht="18" customHeight="1" x14ac:dyDescent="0.2">
      <c r="A236" s="202"/>
      <c r="B236" s="203" t="s">
        <v>321</v>
      </c>
      <c r="C236" s="203">
        <f t="shared" si="9"/>
        <v>0</v>
      </c>
      <c r="D236" s="204">
        <v>249.60000000000002</v>
      </c>
      <c r="E236" s="204">
        <f t="shared" si="10"/>
        <v>0</v>
      </c>
      <c r="F236" s="203"/>
      <c r="G236" s="345"/>
      <c r="H236" s="345"/>
      <c r="I236" s="345"/>
      <c r="J236" s="345"/>
      <c r="K236" s="345"/>
      <c r="L236" s="345"/>
      <c r="M236" s="345"/>
      <c r="N236" s="345"/>
      <c r="O236" s="345"/>
      <c r="P236" s="345"/>
      <c r="Q236" s="345"/>
      <c r="R236" s="346"/>
    </row>
    <row r="237" spans="1:18" ht="18" customHeight="1" x14ac:dyDescent="0.2">
      <c r="A237" s="202"/>
      <c r="B237" s="203" t="s">
        <v>269</v>
      </c>
      <c r="C237" s="203">
        <f t="shared" si="9"/>
        <v>0</v>
      </c>
      <c r="D237" s="204">
        <v>930.80000000000007</v>
      </c>
      <c r="E237" s="204">
        <f t="shared" si="10"/>
        <v>0</v>
      </c>
      <c r="F237" s="203"/>
      <c r="G237" s="345"/>
      <c r="H237" s="345"/>
      <c r="I237" s="345"/>
      <c r="J237" s="345"/>
      <c r="K237" s="345"/>
      <c r="L237" s="345"/>
      <c r="M237" s="345"/>
      <c r="N237" s="345"/>
      <c r="O237" s="345"/>
      <c r="P237" s="345"/>
      <c r="Q237" s="345"/>
      <c r="R237" s="346"/>
    </row>
    <row r="238" spans="1:18" ht="18" customHeight="1" x14ac:dyDescent="0.2">
      <c r="A238" s="202"/>
      <c r="B238" s="203" t="s">
        <v>327</v>
      </c>
      <c r="C238" s="203">
        <f t="shared" si="9"/>
        <v>0</v>
      </c>
      <c r="D238" s="204">
        <v>1003.6</v>
      </c>
      <c r="E238" s="204">
        <f t="shared" si="10"/>
        <v>0</v>
      </c>
      <c r="F238" s="203"/>
      <c r="G238" s="345"/>
      <c r="H238" s="345"/>
      <c r="I238" s="345"/>
      <c r="J238" s="345"/>
      <c r="K238" s="345"/>
      <c r="L238" s="345"/>
      <c r="M238" s="345"/>
      <c r="N238" s="345"/>
      <c r="O238" s="345"/>
      <c r="P238" s="345"/>
      <c r="Q238" s="345"/>
      <c r="R238" s="346"/>
    </row>
    <row r="239" spans="1:18" ht="18" customHeight="1" x14ac:dyDescent="0.2">
      <c r="A239" s="202"/>
      <c r="B239" s="203" t="s">
        <v>328</v>
      </c>
      <c r="C239" s="203">
        <f t="shared" si="9"/>
        <v>0</v>
      </c>
      <c r="D239" s="204">
        <v>1196</v>
      </c>
      <c r="E239" s="204">
        <f t="shared" si="10"/>
        <v>0</v>
      </c>
      <c r="F239" s="203"/>
      <c r="G239" s="345"/>
      <c r="H239" s="345"/>
      <c r="I239" s="345"/>
      <c r="J239" s="345"/>
      <c r="K239" s="345"/>
      <c r="L239" s="345"/>
      <c r="M239" s="345"/>
      <c r="N239" s="345"/>
      <c r="O239" s="345"/>
      <c r="P239" s="345"/>
      <c r="Q239" s="345"/>
      <c r="R239" s="346"/>
    </row>
    <row r="240" spans="1:18" ht="18" customHeight="1" x14ac:dyDescent="0.2">
      <c r="A240" s="202"/>
      <c r="B240" s="205" t="s">
        <v>366</v>
      </c>
      <c r="C240" s="203">
        <f t="shared" si="9"/>
        <v>0</v>
      </c>
      <c r="D240" s="206">
        <v>76.751999999999995</v>
      </c>
      <c r="E240" s="204">
        <f t="shared" si="10"/>
        <v>0</v>
      </c>
      <c r="F240" s="203"/>
      <c r="G240" s="345"/>
      <c r="H240" s="345"/>
      <c r="I240" s="345"/>
      <c r="J240" s="345"/>
      <c r="K240" s="345"/>
      <c r="L240" s="345"/>
      <c r="M240" s="345"/>
      <c r="N240" s="345"/>
      <c r="O240" s="345"/>
      <c r="P240" s="345"/>
      <c r="Q240" s="345"/>
      <c r="R240" s="346"/>
    </row>
    <row r="241" spans="1:18" ht="18" customHeight="1" x14ac:dyDescent="0.2">
      <c r="A241" s="202"/>
      <c r="B241" s="205" t="s">
        <v>364</v>
      </c>
      <c r="C241" s="203">
        <f t="shared" si="9"/>
        <v>0</v>
      </c>
      <c r="D241" s="206">
        <v>724.88</v>
      </c>
      <c r="E241" s="204">
        <f t="shared" si="10"/>
        <v>0</v>
      </c>
      <c r="F241" s="203"/>
      <c r="G241" s="345"/>
      <c r="H241" s="345"/>
      <c r="I241" s="345"/>
      <c r="J241" s="345"/>
      <c r="K241" s="345"/>
      <c r="L241" s="345"/>
      <c r="M241" s="345"/>
      <c r="N241" s="345"/>
      <c r="O241" s="345"/>
      <c r="P241" s="345"/>
      <c r="Q241" s="345"/>
      <c r="R241" s="346"/>
    </row>
    <row r="242" spans="1:18" ht="18" customHeight="1" x14ac:dyDescent="0.2">
      <c r="A242" s="202"/>
      <c r="B242" s="205" t="s">
        <v>365</v>
      </c>
      <c r="C242" s="203">
        <f t="shared" si="9"/>
        <v>0</v>
      </c>
      <c r="D242" s="206">
        <v>334.88</v>
      </c>
      <c r="E242" s="204">
        <f t="shared" si="10"/>
        <v>0</v>
      </c>
      <c r="F242" s="203"/>
      <c r="G242" s="345"/>
      <c r="H242" s="345"/>
      <c r="I242" s="345"/>
      <c r="J242" s="345"/>
      <c r="K242" s="345"/>
      <c r="L242" s="345"/>
      <c r="M242" s="345"/>
      <c r="N242" s="345"/>
      <c r="O242" s="345"/>
      <c r="P242" s="345"/>
      <c r="Q242" s="345"/>
      <c r="R242" s="346"/>
    </row>
    <row r="243" spans="1:18" ht="18" customHeight="1" x14ac:dyDescent="0.2">
      <c r="A243" s="202"/>
      <c r="B243" s="205" t="s">
        <v>375</v>
      </c>
      <c r="C243" s="203">
        <f t="shared" si="9"/>
        <v>0</v>
      </c>
      <c r="D243" s="206">
        <v>75.92</v>
      </c>
      <c r="E243" s="204">
        <f t="shared" si="10"/>
        <v>0</v>
      </c>
      <c r="F243" s="203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6"/>
    </row>
    <row r="244" spans="1:18" ht="18" customHeight="1" x14ac:dyDescent="0.2">
      <c r="A244" s="202"/>
      <c r="B244" s="203" t="s">
        <v>348</v>
      </c>
      <c r="C244" s="203">
        <f t="shared" si="9"/>
        <v>0</v>
      </c>
      <c r="D244" s="204">
        <v>2556.3200000000002</v>
      </c>
      <c r="E244" s="204">
        <f t="shared" si="10"/>
        <v>0</v>
      </c>
      <c r="F244" s="203"/>
      <c r="G244" s="345"/>
      <c r="H244" s="345"/>
      <c r="I244" s="345"/>
      <c r="J244" s="345"/>
      <c r="K244" s="345"/>
      <c r="L244" s="345"/>
      <c r="M244" s="345"/>
      <c r="N244" s="345"/>
      <c r="O244" s="345"/>
      <c r="P244" s="345"/>
      <c r="Q244" s="345"/>
      <c r="R244" s="346"/>
    </row>
    <row r="245" spans="1:18" ht="18" customHeight="1" x14ac:dyDescent="0.2">
      <c r="A245" s="202"/>
      <c r="B245" s="203" t="s">
        <v>350</v>
      </c>
      <c r="C245" s="203">
        <f t="shared" si="9"/>
        <v>0</v>
      </c>
      <c r="D245" s="204">
        <v>1820</v>
      </c>
      <c r="E245" s="204">
        <f t="shared" si="10"/>
        <v>0</v>
      </c>
      <c r="F245" s="203"/>
      <c r="G245" s="345"/>
      <c r="H245" s="345"/>
      <c r="I245" s="345"/>
      <c r="J245" s="345"/>
      <c r="K245" s="345"/>
      <c r="L245" s="345"/>
      <c r="M245" s="345"/>
      <c r="N245" s="345"/>
      <c r="O245" s="345"/>
      <c r="P245" s="345"/>
      <c r="Q245" s="345"/>
      <c r="R245" s="346"/>
    </row>
    <row r="246" spans="1:18" ht="18" customHeight="1" x14ac:dyDescent="0.2">
      <c r="A246" s="202"/>
      <c r="B246" s="203" t="s">
        <v>356</v>
      </c>
      <c r="C246" s="203">
        <f t="shared" si="9"/>
        <v>0</v>
      </c>
      <c r="D246" s="204">
        <v>2615.6</v>
      </c>
      <c r="E246" s="204">
        <f t="shared" si="10"/>
        <v>0</v>
      </c>
      <c r="F246" s="203"/>
      <c r="G246" s="345"/>
      <c r="H246" s="345"/>
      <c r="I246" s="345"/>
      <c r="J246" s="345"/>
      <c r="K246" s="345"/>
      <c r="L246" s="345"/>
      <c r="M246" s="345"/>
      <c r="N246" s="345"/>
      <c r="O246" s="345"/>
      <c r="P246" s="345"/>
      <c r="Q246" s="345"/>
      <c r="R246" s="346"/>
    </row>
    <row r="247" spans="1:18" ht="18" customHeight="1" x14ac:dyDescent="0.2">
      <c r="A247" s="202"/>
      <c r="B247" s="203" t="s">
        <v>347</v>
      </c>
      <c r="C247" s="203">
        <f t="shared" si="9"/>
        <v>0</v>
      </c>
      <c r="D247" s="204">
        <v>2941.9520000000002</v>
      </c>
      <c r="E247" s="204">
        <f t="shared" si="10"/>
        <v>0</v>
      </c>
      <c r="F247" s="203"/>
      <c r="G247" s="345"/>
      <c r="H247" s="345"/>
      <c r="I247" s="345"/>
      <c r="J247" s="345"/>
      <c r="K247" s="345"/>
      <c r="L247" s="345"/>
      <c r="M247" s="345"/>
      <c r="N247" s="345"/>
      <c r="O247" s="345"/>
      <c r="P247" s="345"/>
      <c r="Q247" s="345"/>
      <c r="R247" s="346"/>
    </row>
    <row r="248" spans="1:18" ht="18" customHeight="1" x14ac:dyDescent="0.2">
      <c r="A248" s="202"/>
      <c r="B248" s="203" t="s">
        <v>349</v>
      </c>
      <c r="C248" s="203">
        <f t="shared" si="9"/>
        <v>0</v>
      </c>
      <c r="D248" s="204">
        <v>4288.5440000000008</v>
      </c>
      <c r="E248" s="204">
        <f t="shared" si="10"/>
        <v>0</v>
      </c>
      <c r="F248" s="203"/>
      <c r="G248" s="345"/>
      <c r="H248" s="345"/>
      <c r="I248" s="345"/>
      <c r="J248" s="345"/>
      <c r="K248" s="345"/>
      <c r="L248" s="345"/>
      <c r="M248" s="345"/>
      <c r="N248" s="345"/>
      <c r="O248" s="345"/>
      <c r="P248" s="345"/>
      <c r="Q248" s="345"/>
      <c r="R248" s="346"/>
    </row>
    <row r="249" spans="1:18" ht="18" customHeight="1" x14ac:dyDescent="0.2">
      <c r="A249" s="202"/>
      <c r="B249" s="203" t="s">
        <v>248</v>
      </c>
      <c r="C249" s="203">
        <f t="shared" si="9"/>
        <v>0</v>
      </c>
      <c r="D249" s="204">
        <v>2802.8</v>
      </c>
      <c r="E249" s="204">
        <f t="shared" si="10"/>
        <v>0</v>
      </c>
      <c r="F249" s="203"/>
      <c r="G249" s="345"/>
      <c r="H249" s="345"/>
      <c r="I249" s="345"/>
      <c r="J249" s="345"/>
      <c r="K249" s="345"/>
      <c r="L249" s="345"/>
      <c r="M249" s="345"/>
      <c r="N249" s="345"/>
      <c r="O249" s="345"/>
      <c r="P249" s="345"/>
      <c r="Q249" s="345"/>
      <c r="R249" s="346"/>
    </row>
    <row r="250" spans="1:18" ht="18" customHeight="1" x14ac:dyDescent="0.2">
      <c r="A250" s="202"/>
      <c r="B250" s="203" t="s">
        <v>271</v>
      </c>
      <c r="C250" s="203">
        <f t="shared" si="9"/>
        <v>0</v>
      </c>
      <c r="D250" s="204">
        <v>3312.4</v>
      </c>
      <c r="E250" s="204">
        <f t="shared" si="10"/>
        <v>0</v>
      </c>
      <c r="F250" s="203"/>
      <c r="G250" s="345"/>
      <c r="H250" s="345"/>
      <c r="I250" s="345"/>
      <c r="J250" s="345"/>
      <c r="K250" s="345"/>
      <c r="L250" s="345"/>
      <c r="M250" s="345"/>
      <c r="N250" s="345"/>
      <c r="O250" s="345"/>
      <c r="P250" s="345"/>
      <c r="Q250" s="345"/>
      <c r="R250" s="346"/>
    </row>
    <row r="251" spans="1:18" ht="18" customHeight="1" x14ac:dyDescent="0.2">
      <c r="A251" s="202"/>
      <c r="B251" s="203" t="s">
        <v>283</v>
      </c>
      <c r="C251" s="203">
        <f t="shared" si="9"/>
        <v>0</v>
      </c>
      <c r="D251" s="204">
        <v>2984.8</v>
      </c>
      <c r="E251" s="204">
        <f t="shared" si="10"/>
        <v>0</v>
      </c>
      <c r="F251" s="203"/>
      <c r="G251" s="345"/>
      <c r="H251" s="345"/>
      <c r="I251" s="345"/>
      <c r="J251" s="345"/>
      <c r="K251" s="345"/>
      <c r="L251" s="345"/>
      <c r="M251" s="345"/>
      <c r="N251" s="345"/>
      <c r="O251" s="345"/>
      <c r="P251" s="345"/>
      <c r="Q251" s="345"/>
      <c r="R251" s="346"/>
    </row>
    <row r="252" spans="1:18" ht="18" customHeight="1" x14ac:dyDescent="0.2">
      <c r="A252" s="202"/>
      <c r="B252" s="203" t="s">
        <v>284</v>
      </c>
      <c r="C252" s="203">
        <f t="shared" si="9"/>
        <v>0</v>
      </c>
      <c r="D252" s="204">
        <v>2984.8</v>
      </c>
      <c r="E252" s="204">
        <f t="shared" si="10"/>
        <v>0</v>
      </c>
      <c r="F252" s="203"/>
      <c r="G252" s="345"/>
      <c r="H252" s="345"/>
      <c r="I252" s="345"/>
      <c r="J252" s="345"/>
      <c r="K252" s="345"/>
      <c r="L252" s="345"/>
      <c r="M252" s="345"/>
      <c r="N252" s="345"/>
      <c r="O252" s="345"/>
      <c r="P252" s="345"/>
      <c r="Q252" s="345"/>
      <c r="R252" s="346"/>
    </row>
    <row r="253" spans="1:18" ht="18" customHeight="1" x14ac:dyDescent="0.2">
      <c r="A253" s="202"/>
      <c r="B253" s="203" t="s">
        <v>282</v>
      </c>
      <c r="C253" s="203">
        <f t="shared" si="9"/>
        <v>0</v>
      </c>
      <c r="D253" s="204">
        <v>2984.8</v>
      </c>
      <c r="E253" s="204">
        <f t="shared" si="10"/>
        <v>0</v>
      </c>
      <c r="F253" s="203"/>
      <c r="G253" s="345"/>
      <c r="H253" s="345"/>
      <c r="I253" s="345"/>
      <c r="J253" s="345"/>
      <c r="K253" s="345"/>
      <c r="L253" s="345"/>
      <c r="M253" s="345"/>
      <c r="N253" s="345"/>
      <c r="O253" s="345"/>
      <c r="P253" s="345"/>
      <c r="Q253" s="345"/>
      <c r="R253" s="346"/>
    </row>
    <row r="254" spans="1:18" ht="18" customHeight="1" x14ac:dyDescent="0.2">
      <c r="A254" s="202"/>
      <c r="B254" s="203" t="s">
        <v>288</v>
      </c>
      <c r="C254" s="203">
        <f t="shared" si="9"/>
        <v>0</v>
      </c>
      <c r="D254" s="204">
        <v>7378.8</v>
      </c>
      <c r="E254" s="204">
        <f t="shared" si="10"/>
        <v>0</v>
      </c>
      <c r="F254" s="203"/>
      <c r="G254" s="345"/>
      <c r="H254" s="345"/>
      <c r="I254" s="345"/>
      <c r="J254" s="345"/>
      <c r="K254" s="345"/>
      <c r="L254" s="345"/>
      <c r="M254" s="345"/>
      <c r="N254" s="345"/>
      <c r="O254" s="345"/>
      <c r="P254" s="345"/>
      <c r="Q254" s="345"/>
      <c r="R254" s="346"/>
    </row>
    <row r="255" spans="1:18" ht="18" customHeight="1" x14ac:dyDescent="0.2">
      <c r="A255" s="202"/>
      <c r="B255" s="203" t="s">
        <v>287</v>
      </c>
      <c r="C255" s="203">
        <f t="shared" si="9"/>
        <v>0</v>
      </c>
      <c r="D255" s="204">
        <v>5402.8</v>
      </c>
      <c r="E255" s="204">
        <f t="shared" si="10"/>
        <v>0</v>
      </c>
      <c r="F255" s="203"/>
      <c r="G255" s="345"/>
      <c r="H255" s="345"/>
      <c r="I255" s="345"/>
      <c r="J255" s="345"/>
      <c r="K255" s="345"/>
      <c r="L255" s="345"/>
      <c r="M255" s="345"/>
      <c r="N255" s="345"/>
      <c r="O255" s="345"/>
      <c r="P255" s="345"/>
      <c r="Q255" s="345"/>
      <c r="R255" s="346"/>
    </row>
    <row r="256" spans="1:18" ht="18" customHeight="1" x14ac:dyDescent="0.2">
      <c r="A256" s="202"/>
      <c r="B256" s="203" t="s">
        <v>267</v>
      </c>
      <c r="C256" s="203">
        <f t="shared" si="9"/>
        <v>0</v>
      </c>
      <c r="D256" s="204">
        <v>5298.8</v>
      </c>
      <c r="E256" s="204">
        <f t="shared" si="10"/>
        <v>0</v>
      </c>
      <c r="F256" s="203"/>
      <c r="G256" s="345"/>
      <c r="H256" s="345"/>
      <c r="I256" s="345"/>
      <c r="J256" s="345"/>
      <c r="K256" s="345"/>
      <c r="L256" s="345"/>
      <c r="M256" s="345"/>
      <c r="N256" s="345"/>
      <c r="O256" s="345"/>
      <c r="P256" s="345"/>
      <c r="Q256" s="345"/>
      <c r="R256" s="346"/>
    </row>
    <row r="257" spans="1:18" ht="18" customHeight="1" x14ac:dyDescent="0.2">
      <c r="A257" s="202"/>
      <c r="B257" s="203" t="s">
        <v>268</v>
      </c>
      <c r="C257" s="203">
        <f t="shared" si="9"/>
        <v>0</v>
      </c>
      <c r="D257" s="204">
        <v>5298.8</v>
      </c>
      <c r="E257" s="204">
        <f t="shared" si="10"/>
        <v>0</v>
      </c>
      <c r="F257" s="203"/>
      <c r="G257" s="345"/>
      <c r="H257" s="345"/>
      <c r="I257" s="345"/>
      <c r="J257" s="345"/>
      <c r="K257" s="345"/>
      <c r="L257" s="345"/>
      <c r="M257" s="345"/>
      <c r="N257" s="345"/>
      <c r="O257" s="345"/>
      <c r="P257" s="345"/>
      <c r="Q257" s="345"/>
      <c r="R257" s="346"/>
    </row>
    <row r="258" spans="1:18" ht="18" customHeight="1" x14ac:dyDescent="0.2">
      <c r="A258" s="202"/>
      <c r="B258" s="203" t="s">
        <v>270</v>
      </c>
      <c r="C258" s="203">
        <f t="shared" ref="C258:C289" si="11">SUM(G258:R258)</f>
        <v>0</v>
      </c>
      <c r="D258" s="204">
        <v>5298.8</v>
      </c>
      <c r="E258" s="204">
        <f t="shared" si="10"/>
        <v>0</v>
      </c>
      <c r="F258" s="203"/>
      <c r="G258" s="345"/>
      <c r="H258" s="345"/>
      <c r="I258" s="345"/>
      <c r="J258" s="345"/>
      <c r="K258" s="345"/>
      <c r="L258" s="345"/>
      <c r="M258" s="345"/>
      <c r="N258" s="345"/>
      <c r="O258" s="345"/>
      <c r="P258" s="345"/>
      <c r="Q258" s="345"/>
      <c r="R258" s="346"/>
    </row>
    <row r="259" spans="1:18" ht="18" customHeight="1" x14ac:dyDescent="0.2">
      <c r="A259" s="202"/>
      <c r="B259" s="203" t="s">
        <v>256</v>
      </c>
      <c r="C259" s="203">
        <f t="shared" si="11"/>
        <v>0</v>
      </c>
      <c r="D259" s="204">
        <v>6754.8</v>
      </c>
      <c r="E259" s="204">
        <f t="shared" si="10"/>
        <v>0</v>
      </c>
      <c r="F259" s="203"/>
      <c r="G259" s="345"/>
      <c r="H259" s="345"/>
      <c r="I259" s="345"/>
      <c r="J259" s="345"/>
      <c r="K259" s="345"/>
      <c r="L259" s="345"/>
      <c r="M259" s="345"/>
      <c r="N259" s="345"/>
      <c r="O259" s="345"/>
      <c r="P259" s="345"/>
      <c r="Q259" s="345"/>
      <c r="R259" s="346"/>
    </row>
    <row r="260" spans="1:18" ht="18" customHeight="1" x14ac:dyDescent="0.2">
      <c r="A260" s="202"/>
      <c r="B260" s="203" t="s">
        <v>254</v>
      </c>
      <c r="C260" s="203">
        <f t="shared" si="11"/>
        <v>0</v>
      </c>
      <c r="D260" s="204">
        <v>3114.8</v>
      </c>
      <c r="E260" s="204">
        <f t="shared" si="10"/>
        <v>0</v>
      </c>
      <c r="F260" s="203"/>
      <c r="G260" s="345"/>
      <c r="H260" s="345"/>
      <c r="I260" s="345"/>
      <c r="J260" s="345"/>
      <c r="K260" s="345"/>
      <c r="L260" s="345"/>
      <c r="M260" s="345"/>
      <c r="N260" s="345"/>
      <c r="O260" s="345"/>
      <c r="P260" s="345"/>
      <c r="Q260" s="345"/>
      <c r="R260" s="346"/>
    </row>
    <row r="261" spans="1:18" ht="18" customHeight="1" x14ac:dyDescent="0.2">
      <c r="A261" s="202"/>
      <c r="B261" s="203" t="s">
        <v>240</v>
      </c>
      <c r="C261" s="203">
        <f t="shared" si="11"/>
        <v>217</v>
      </c>
      <c r="D261" s="204">
        <v>2893.28</v>
      </c>
      <c r="E261" s="204">
        <f t="shared" si="10"/>
        <v>627841.76</v>
      </c>
      <c r="F261" s="203"/>
      <c r="G261" s="345">
        <v>146</v>
      </c>
      <c r="H261" s="345">
        <v>55</v>
      </c>
      <c r="I261" s="345"/>
      <c r="J261" s="345">
        <v>7</v>
      </c>
      <c r="K261" s="345"/>
      <c r="L261" s="345"/>
      <c r="M261" s="345">
        <v>7</v>
      </c>
      <c r="N261" s="345"/>
      <c r="O261" s="345"/>
      <c r="P261" s="345">
        <v>2</v>
      </c>
      <c r="Q261" s="345"/>
      <c r="R261" s="346"/>
    </row>
    <row r="262" spans="1:18" ht="18" customHeight="1" x14ac:dyDescent="0.2">
      <c r="A262" s="202"/>
      <c r="B262" s="203" t="s">
        <v>286</v>
      </c>
      <c r="C262" s="203">
        <f t="shared" si="11"/>
        <v>0</v>
      </c>
      <c r="D262" s="204">
        <v>2386.8000000000002</v>
      </c>
      <c r="E262" s="204">
        <f t="shared" si="10"/>
        <v>0</v>
      </c>
      <c r="F262" s="203"/>
      <c r="G262" s="345"/>
      <c r="H262" s="345"/>
      <c r="I262" s="345"/>
      <c r="J262" s="345"/>
      <c r="K262" s="345"/>
      <c r="L262" s="345"/>
      <c r="M262" s="345"/>
      <c r="N262" s="345"/>
      <c r="O262" s="345"/>
      <c r="P262" s="345"/>
      <c r="Q262" s="345"/>
      <c r="R262" s="346"/>
    </row>
    <row r="263" spans="1:18" ht="18" customHeight="1" x14ac:dyDescent="0.2">
      <c r="A263" s="202"/>
      <c r="B263" s="203" t="s">
        <v>306</v>
      </c>
      <c r="C263" s="203">
        <f t="shared" si="11"/>
        <v>0</v>
      </c>
      <c r="D263" s="204">
        <v>2490.8000000000002</v>
      </c>
      <c r="E263" s="204">
        <f t="shared" si="10"/>
        <v>0</v>
      </c>
      <c r="F263" s="203"/>
      <c r="G263" s="345"/>
      <c r="H263" s="345"/>
      <c r="I263" s="345"/>
      <c r="J263" s="345"/>
      <c r="K263" s="345"/>
      <c r="L263" s="345"/>
      <c r="M263" s="345"/>
      <c r="N263" s="345"/>
      <c r="O263" s="345"/>
      <c r="P263" s="345"/>
      <c r="Q263" s="345"/>
      <c r="R263" s="346"/>
    </row>
    <row r="264" spans="1:18" ht="18" customHeight="1" x14ac:dyDescent="0.2">
      <c r="A264" s="202"/>
      <c r="B264" s="203" t="s">
        <v>304</v>
      </c>
      <c r="C264" s="203">
        <f t="shared" si="11"/>
        <v>0</v>
      </c>
      <c r="D264" s="204">
        <v>2490.8000000000002</v>
      </c>
      <c r="E264" s="204">
        <f t="shared" si="10"/>
        <v>0</v>
      </c>
      <c r="F264" s="203"/>
      <c r="G264" s="345"/>
      <c r="H264" s="345"/>
      <c r="I264" s="345"/>
      <c r="J264" s="345"/>
      <c r="K264" s="345"/>
      <c r="L264" s="345"/>
      <c r="M264" s="345"/>
      <c r="N264" s="345"/>
      <c r="O264" s="345"/>
      <c r="P264" s="345"/>
      <c r="Q264" s="345"/>
      <c r="R264" s="346"/>
    </row>
    <row r="265" spans="1:18" ht="18" customHeight="1" x14ac:dyDescent="0.2">
      <c r="A265" s="202"/>
      <c r="B265" s="203" t="s">
        <v>307</v>
      </c>
      <c r="C265" s="203">
        <f t="shared" si="11"/>
        <v>0</v>
      </c>
      <c r="D265" s="204">
        <v>2490.8000000000002</v>
      </c>
      <c r="E265" s="204">
        <f t="shared" si="10"/>
        <v>0</v>
      </c>
      <c r="F265" s="203"/>
      <c r="G265" s="345"/>
      <c r="H265" s="345"/>
      <c r="I265" s="345"/>
      <c r="J265" s="345"/>
      <c r="K265" s="345"/>
      <c r="L265" s="345"/>
      <c r="M265" s="345"/>
      <c r="N265" s="345"/>
      <c r="O265" s="345"/>
      <c r="P265" s="345"/>
      <c r="Q265" s="345"/>
      <c r="R265" s="346"/>
    </row>
    <row r="266" spans="1:18" ht="18" customHeight="1" x14ac:dyDescent="0.2">
      <c r="A266" s="202"/>
      <c r="B266" s="203" t="s">
        <v>301</v>
      </c>
      <c r="C266" s="203">
        <f t="shared" si="11"/>
        <v>0</v>
      </c>
      <c r="D266" s="204">
        <v>2854.8</v>
      </c>
      <c r="E266" s="204">
        <f t="shared" si="10"/>
        <v>0</v>
      </c>
      <c r="F266" s="203"/>
      <c r="G266" s="345"/>
      <c r="H266" s="345"/>
      <c r="I266" s="345"/>
      <c r="J266" s="345"/>
      <c r="K266" s="345"/>
      <c r="L266" s="345"/>
      <c r="M266" s="345"/>
      <c r="N266" s="345"/>
      <c r="O266" s="345"/>
      <c r="P266" s="345"/>
      <c r="Q266" s="345"/>
      <c r="R266" s="346"/>
    </row>
    <row r="267" spans="1:18" ht="18" customHeight="1" x14ac:dyDescent="0.2">
      <c r="A267" s="202"/>
      <c r="B267" s="203" t="s">
        <v>300</v>
      </c>
      <c r="C267" s="203">
        <f t="shared" si="11"/>
        <v>0</v>
      </c>
      <c r="D267" s="204">
        <v>3010.8</v>
      </c>
      <c r="E267" s="204">
        <f t="shared" si="10"/>
        <v>0</v>
      </c>
      <c r="F267" s="203"/>
      <c r="G267" s="345"/>
      <c r="H267" s="345"/>
      <c r="I267" s="345"/>
      <c r="J267" s="345"/>
      <c r="K267" s="345"/>
      <c r="L267" s="345"/>
      <c r="M267" s="345"/>
      <c r="N267" s="345"/>
      <c r="O267" s="345"/>
      <c r="P267" s="345"/>
      <c r="Q267" s="345"/>
      <c r="R267" s="346"/>
    </row>
    <row r="268" spans="1:18" ht="18" customHeight="1" x14ac:dyDescent="0.2">
      <c r="A268" s="202"/>
      <c r="B268" s="203" t="s">
        <v>302</v>
      </c>
      <c r="C268" s="203">
        <f t="shared" si="11"/>
        <v>0</v>
      </c>
      <c r="D268" s="204">
        <v>3010.8</v>
      </c>
      <c r="E268" s="204">
        <f t="shared" si="10"/>
        <v>0</v>
      </c>
      <c r="F268" s="203"/>
      <c r="G268" s="345"/>
      <c r="H268" s="345"/>
      <c r="I268" s="345"/>
      <c r="J268" s="345"/>
      <c r="K268" s="345"/>
      <c r="L268" s="345"/>
      <c r="M268" s="345"/>
      <c r="N268" s="345"/>
      <c r="O268" s="345"/>
      <c r="P268" s="345"/>
      <c r="Q268" s="345"/>
      <c r="R268" s="346"/>
    </row>
    <row r="269" spans="1:18" ht="18" customHeight="1" x14ac:dyDescent="0.2">
      <c r="A269" s="202"/>
      <c r="B269" s="203" t="s">
        <v>309</v>
      </c>
      <c r="C269" s="203">
        <f t="shared" si="11"/>
        <v>0</v>
      </c>
      <c r="D269" s="204">
        <v>3010.8</v>
      </c>
      <c r="E269" s="204">
        <f t="shared" si="10"/>
        <v>0</v>
      </c>
      <c r="F269" s="203"/>
      <c r="G269" s="345"/>
      <c r="H269" s="345"/>
      <c r="I269" s="345"/>
      <c r="J269" s="345"/>
      <c r="K269" s="345"/>
      <c r="L269" s="345"/>
      <c r="M269" s="345"/>
      <c r="N269" s="345"/>
      <c r="O269" s="345"/>
      <c r="P269" s="345"/>
      <c r="Q269" s="345"/>
      <c r="R269" s="346"/>
    </row>
    <row r="270" spans="1:18" ht="18" customHeight="1" x14ac:dyDescent="0.2">
      <c r="A270" s="202"/>
      <c r="B270" s="203" t="s">
        <v>278</v>
      </c>
      <c r="C270" s="203">
        <f t="shared" si="11"/>
        <v>0</v>
      </c>
      <c r="D270" s="204">
        <v>7690.8</v>
      </c>
      <c r="E270" s="204">
        <f t="shared" si="10"/>
        <v>0</v>
      </c>
      <c r="F270" s="203"/>
      <c r="G270" s="345"/>
      <c r="H270" s="345"/>
      <c r="I270" s="345"/>
      <c r="J270" s="345"/>
      <c r="K270" s="345"/>
      <c r="L270" s="345"/>
      <c r="M270" s="345"/>
      <c r="N270" s="345"/>
      <c r="O270" s="345"/>
      <c r="P270" s="345"/>
      <c r="Q270" s="345"/>
      <c r="R270" s="346"/>
    </row>
    <row r="271" spans="1:18" ht="18" customHeight="1" x14ac:dyDescent="0.2">
      <c r="A271" s="202"/>
      <c r="B271" s="203" t="s">
        <v>297</v>
      </c>
      <c r="C271" s="203">
        <f t="shared" si="11"/>
        <v>0</v>
      </c>
      <c r="D271" s="204">
        <v>6754.8</v>
      </c>
      <c r="E271" s="204">
        <f t="shared" si="10"/>
        <v>0</v>
      </c>
      <c r="F271" s="203"/>
      <c r="G271" s="345"/>
      <c r="H271" s="345"/>
      <c r="I271" s="345"/>
      <c r="J271" s="345"/>
      <c r="K271" s="345"/>
      <c r="L271" s="345"/>
      <c r="M271" s="345"/>
      <c r="N271" s="345"/>
      <c r="O271" s="345"/>
      <c r="P271" s="345"/>
      <c r="Q271" s="345"/>
      <c r="R271" s="346"/>
    </row>
    <row r="272" spans="1:18" ht="18" customHeight="1" x14ac:dyDescent="0.2">
      <c r="A272" s="202"/>
      <c r="B272" s="203" t="s">
        <v>303</v>
      </c>
      <c r="C272" s="203">
        <f t="shared" si="11"/>
        <v>0</v>
      </c>
      <c r="D272" s="204">
        <v>9978.8000000000011</v>
      </c>
      <c r="E272" s="204">
        <f t="shared" si="10"/>
        <v>0</v>
      </c>
      <c r="F272" s="203"/>
      <c r="G272" s="345"/>
      <c r="H272" s="345"/>
      <c r="I272" s="345"/>
      <c r="J272" s="345"/>
      <c r="K272" s="345"/>
      <c r="L272" s="345"/>
      <c r="M272" s="345"/>
      <c r="N272" s="345"/>
      <c r="O272" s="345"/>
      <c r="P272" s="345"/>
      <c r="Q272" s="345"/>
      <c r="R272" s="346"/>
    </row>
    <row r="273" spans="1:18" ht="18" customHeight="1" x14ac:dyDescent="0.2">
      <c r="A273" s="202"/>
      <c r="B273" s="203" t="s">
        <v>289</v>
      </c>
      <c r="C273" s="203">
        <f t="shared" si="11"/>
        <v>0</v>
      </c>
      <c r="D273" s="204">
        <v>9978.8000000000011</v>
      </c>
      <c r="E273" s="204">
        <f t="shared" si="10"/>
        <v>0</v>
      </c>
      <c r="F273" s="203"/>
      <c r="G273" s="345"/>
      <c r="H273" s="345"/>
      <c r="I273" s="345"/>
      <c r="J273" s="345"/>
      <c r="K273" s="345"/>
      <c r="L273" s="345"/>
      <c r="M273" s="345"/>
      <c r="N273" s="345"/>
      <c r="O273" s="345"/>
      <c r="P273" s="345"/>
      <c r="Q273" s="345"/>
      <c r="R273" s="346"/>
    </row>
    <row r="274" spans="1:18" ht="18" customHeight="1" x14ac:dyDescent="0.2">
      <c r="A274" s="202"/>
      <c r="B274" s="203" t="s">
        <v>299</v>
      </c>
      <c r="C274" s="203">
        <f t="shared" si="11"/>
        <v>0</v>
      </c>
      <c r="D274" s="204">
        <v>9978.8000000000011</v>
      </c>
      <c r="E274" s="204">
        <f t="shared" si="10"/>
        <v>0</v>
      </c>
      <c r="F274" s="203"/>
      <c r="G274" s="345"/>
      <c r="H274" s="345"/>
      <c r="I274" s="345"/>
      <c r="J274" s="345"/>
      <c r="K274" s="345"/>
      <c r="L274" s="345"/>
      <c r="M274" s="345"/>
      <c r="N274" s="345"/>
      <c r="O274" s="345"/>
      <c r="P274" s="345"/>
      <c r="Q274" s="345"/>
      <c r="R274" s="346"/>
    </row>
    <row r="275" spans="1:18" ht="18" customHeight="1" x14ac:dyDescent="0.2">
      <c r="A275" s="202"/>
      <c r="B275" s="203" t="s">
        <v>266</v>
      </c>
      <c r="C275" s="203">
        <f t="shared" si="11"/>
        <v>0</v>
      </c>
      <c r="D275" s="204">
        <v>3790.8</v>
      </c>
      <c r="E275" s="204">
        <f t="shared" si="10"/>
        <v>0</v>
      </c>
      <c r="F275" s="203"/>
      <c r="G275" s="345"/>
      <c r="H275" s="345"/>
      <c r="I275" s="345"/>
      <c r="J275" s="345"/>
      <c r="K275" s="345"/>
      <c r="L275" s="345"/>
      <c r="M275" s="345"/>
      <c r="N275" s="345"/>
      <c r="O275" s="345"/>
      <c r="P275" s="345"/>
      <c r="Q275" s="345"/>
      <c r="R275" s="346"/>
    </row>
    <row r="276" spans="1:18" ht="18" customHeight="1" x14ac:dyDescent="0.2">
      <c r="A276" s="202"/>
      <c r="B276" s="203" t="s">
        <v>260</v>
      </c>
      <c r="C276" s="203">
        <f t="shared" si="11"/>
        <v>0</v>
      </c>
      <c r="D276" s="204">
        <v>5402.8</v>
      </c>
      <c r="E276" s="204">
        <f t="shared" si="10"/>
        <v>0</v>
      </c>
      <c r="F276" s="203"/>
      <c r="G276" s="345"/>
      <c r="H276" s="345"/>
      <c r="I276" s="345"/>
      <c r="J276" s="345"/>
      <c r="K276" s="345"/>
      <c r="L276" s="345"/>
      <c r="M276" s="345"/>
      <c r="N276" s="345"/>
      <c r="O276" s="345"/>
      <c r="P276" s="345"/>
      <c r="Q276" s="345"/>
      <c r="R276" s="346"/>
    </row>
    <row r="277" spans="1:18" ht="18" customHeight="1" x14ac:dyDescent="0.2">
      <c r="A277" s="202"/>
      <c r="B277" s="203" t="s">
        <v>261</v>
      </c>
      <c r="C277" s="203">
        <f t="shared" si="11"/>
        <v>0</v>
      </c>
      <c r="D277" s="204">
        <v>5402.8</v>
      </c>
      <c r="E277" s="204">
        <f t="shared" si="10"/>
        <v>0</v>
      </c>
      <c r="F277" s="203"/>
      <c r="G277" s="345"/>
      <c r="H277" s="345"/>
      <c r="I277" s="345"/>
      <c r="J277" s="345"/>
      <c r="K277" s="345"/>
      <c r="L277" s="345"/>
      <c r="M277" s="345"/>
      <c r="N277" s="345"/>
      <c r="O277" s="345"/>
      <c r="P277" s="345"/>
      <c r="Q277" s="345"/>
      <c r="R277" s="346"/>
    </row>
    <row r="278" spans="1:18" ht="18" customHeight="1" x14ac:dyDescent="0.2">
      <c r="A278" s="202"/>
      <c r="B278" s="203" t="s">
        <v>264</v>
      </c>
      <c r="C278" s="203">
        <f t="shared" si="11"/>
        <v>0</v>
      </c>
      <c r="D278" s="204">
        <v>5402.8</v>
      </c>
      <c r="E278" s="204">
        <f t="shared" si="10"/>
        <v>0</v>
      </c>
      <c r="F278" s="203"/>
      <c r="G278" s="345"/>
      <c r="H278" s="345"/>
      <c r="I278" s="345"/>
      <c r="J278" s="345"/>
      <c r="K278" s="345"/>
      <c r="L278" s="345"/>
      <c r="M278" s="345"/>
      <c r="N278" s="345"/>
      <c r="O278" s="345"/>
      <c r="P278" s="345"/>
      <c r="Q278" s="345"/>
      <c r="R278" s="346"/>
    </row>
    <row r="279" spans="1:18" ht="18" customHeight="1" x14ac:dyDescent="0.2">
      <c r="A279" s="202"/>
      <c r="B279" s="203" t="s">
        <v>249</v>
      </c>
      <c r="C279" s="203">
        <f t="shared" si="11"/>
        <v>0</v>
      </c>
      <c r="D279" s="204">
        <v>3998.8</v>
      </c>
      <c r="E279" s="204">
        <f t="shared" si="10"/>
        <v>0</v>
      </c>
      <c r="F279" s="203"/>
      <c r="G279" s="345"/>
      <c r="H279" s="345"/>
      <c r="I279" s="345"/>
      <c r="J279" s="345"/>
      <c r="K279" s="345"/>
      <c r="L279" s="345"/>
      <c r="M279" s="345"/>
      <c r="N279" s="345"/>
      <c r="O279" s="345"/>
      <c r="P279" s="345"/>
      <c r="Q279" s="345"/>
      <c r="R279" s="346"/>
    </row>
    <row r="280" spans="1:18" ht="18" customHeight="1" x14ac:dyDescent="0.2">
      <c r="A280" s="202"/>
      <c r="B280" s="203" t="s">
        <v>255</v>
      </c>
      <c r="C280" s="203">
        <f t="shared" si="11"/>
        <v>0</v>
      </c>
      <c r="D280" s="204">
        <v>7066.8</v>
      </c>
      <c r="E280" s="204">
        <f t="shared" si="10"/>
        <v>0</v>
      </c>
      <c r="F280" s="203"/>
      <c r="G280" s="345"/>
      <c r="H280" s="345"/>
      <c r="I280" s="345"/>
      <c r="J280" s="345"/>
      <c r="K280" s="345"/>
      <c r="L280" s="345"/>
      <c r="M280" s="345"/>
      <c r="N280" s="345"/>
      <c r="O280" s="345"/>
      <c r="P280" s="345"/>
      <c r="Q280" s="345"/>
      <c r="R280" s="346"/>
    </row>
    <row r="281" spans="1:18" ht="18" customHeight="1" x14ac:dyDescent="0.2">
      <c r="A281" s="202"/>
      <c r="B281" s="203" t="s">
        <v>241</v>
      </c>
      <c r="C281" s="203">
        <f t="shared" si="11"/>
        <v>0</v>
      </c>
      <c r="D281" s="204">
        <v>3104.4</v>
      </c>
      <c r="E281" s="204">
        <f t="shared" si="10"/>
        <v>0</v>
      </c>
      <c r="F281" s="203"/>
      <c r="G281" s="345"/>
      <c r="H281" s="345"/>
      <c r="I281" s="345"/>
      <c r="J281" s="345"/>
      <c r="K281" s="345"/>
      <c r="L281" s="345"/>
      <c r="M281" s="345"/>
      <c r="N281" s="345"/>
      <c r="O281" s="345"/>
      <c r="P281" s="345"/>
      <c r="Q281" s="345"/>
      <c r="R281" s="346"/>
    </row>
    <row r="282" spans="1:18" ht="18" customHeight="1" x14ac:dyDescent="0.2">
      <c r="A282" s="202"/>
      <c r="B282" s="203" t="s">
        <v>279</v>
      </c>
      <c r="C282" s="203">
        <f t="shared" si="11"/>
        <v>0</v>
      </c>
      <c r="D282" s="204">
        <v>7482.8</v>
      </c>
      <c r="E282" s="204">
        <f t="shared" si="10"/>
        <v>0</v>
      </c>
      <c r="F282" s="203"/>
      <c r="G282" s="345"/>
      <c r="H282" s="345"/>
      <c r="I282" s="345"/>
      <c r="J282" s="345"/>
      <c r="K282" s="345"/>
      <c r="L282" s="345"/>
      <c r="M282" s="345"/>
      <c r="N282" s="345"/>
      <c r="O282" s="345"/>
      <c r="P282" s="345"/>
      <c r="Q282" s="345"/>
      <c r="R282" s="346"/>
    </row>
    <row r="283" spans="1:18" ht="18" customHeight="1" x14ac:dyDescent="0.2">
      <c r="A283" s="202"/>
      <c r="B283" s="203" t="s">
        <v>252</v>
      </c>
      <c r="C283" s="203">
        <f t="shared" si="11"/>
        <v>0</v>
      </c>
      <c r="D283" s="204">
        <v>3894.8</v>
      </c>
      <c r="E283" s="204">
        <f t="shared" si="10"/>
        <v>0</v>
      </c>
      <c r="F283" s="203"/>
      <c r="G283" s="345"/>
      <c r="H283" s="345"/>
      <c r="I283" s="345"/>
      <c r="J283" s="345"/>
      <c r="K283" s="345"/>
      <c r="L283" s="345"/>
      <c r="M283" s="345"/>
      <c r="N283" s="345"/>
      <c r="O283" s="345"/>
      <c r="P283" s="345"/>
      <c r="Q283" s="345"/>
      <c r="R283" s="346"/>
    </row>
    <row r="284" spans="1:18" ht="18" customHeight="1" x14ac:dyDescent="0.2">
      <c r="A284" s="202"/>
      <c r="B284" s="203" t="s">
        <v>326</v>
      </c>
      <c r="C284" s="203">
        <f t="shared" si="11"/>
        <v>0</v>
      </c>
      <c r="D284" s="204">
        <v>8874.32</v>
      </c>
      <c r="E284" s="204">
        <f t="shared" si="10"/>
        <v>0</v>
      </c>
      <c r="F284" s="203"/>
      <c r="G284" s="345"/>
      <c r="H284" s="345"/>
      <c r="I284" s="345"/>
      <c r="J284" s="345"/>
      <c r="K284" s="345"/>
      <c r="L284" s="345"/>
      <c r="M284" s="345"/>
      <c r="N284" s="345"/>
      <c r="O284" s="345"/>
      <c r="P284" s="345"/>
      <c r="Q284" s="345"/>
      <c r="R284" s="346"/>
    </row>
    <row r="285" spans="1:18" ht="18" customHeight="1" x14ac:dyDescent="0.2">
      <c r="A285" s="202"/>
      <c r="B285" s="203" t="s">
        <v>329</v>
      </c>
      <c r="C285" s="203">
        <f t="shared" si="11"/>
        <v>0</v>
      </c>
      <c r="D285" s="204">
        <v>9630.4</v>
      </c>
      <c r="E285" s="204">
        <f t="shared" si="10"/>
        <v>0</v>
      </c>
      <c r="F285" s="203"/>
      <c r="G285" s="345"/>
      <c r="H285" s="345"/>
      <c r="I285" s="345"/>
      <c r="J285" s="345"/>
      <c r="K285" s="345"/>
      <c r="L285" s="345"/>
      <c r="M285" s="345"/>
      <c r="N285" s="345"/>
      <c r="O285" s="345"/>
      <c r="P285" s="345"/>
      <c r="Q285" s="345"/>
      <c r="R285" s="346"/>
    </row>
    <row r="286" spans="1:18" ht="18" customHeight="1" x14ac:dyDescent="0.2">
      <c r="A286" s="207"/>
      <c r="B286" s="200" t="s">
        <v>337</v>
      </c>
      <c r="C286" s="203">
        <f t="shared" si="11"/>
        <v>0</v>
      </c>
      <c r="D286" s="201">
        <v>4992</v>
      </c>
      <c r="E286" s="204">
        <f t="shared" si="10"/>
        <v>0</v>
      </c>
      <c r="F286" s="208"/>
      <c r="G286" s="347"/>
      <c r="H286" s="347"/>
      <c r="I286" s="347"/>
      <c r="J286" s="347"/>
      <c r="K286" s="347"/>
      <c r="L286" s="347"/>
      <c r="M286" s="345"/>
      <c r="N286" s="345"/>
      <c r="O286" s="345"/>
      <c r="P286" s="345"/>
      <c r="Q286" s="345"/>
      <c r="R286" s="346"/>
    </row>
    <row r="287" spans="1:18" ht="18" customHeight="1" x14ac:dyDescent="0.2">
      <c r="A287" s="209"/>
      <c r="B287" s="200" t="s">
        <v>340</v>
      </c>
      <c r="C287" s="203">
        <f t="shared" si="11"/>
        <v>0</v>
      </c>
      <c r="D287" s="201">
        <v>2641.6</v>
      </c>
      <c r="E287" s="204">
        <f t="shared" si="10"/>
        <v>0</v>
      </c>
      <c r="F287" s="210"/>
      <c r="G287" s="348"/>
      <c r="H287" s="348"/>
      <c r="I287" s="348"/>
      <c r="J287" s="348"/>
      <c r="K287" s="345"/>
      <c r="L287" s="345"/>
      <c r="M287" s="347"/>
      <c r="N287" s="347"/>
      <c r="O287" s="347"/>
      <c r="P287" s="349"/>
      <c r="Q287" s="349"/>
      <c r="R287" s="350"/>
    </row>
    <row r="288" spans="1:18" ht="18" customHeight="1" x14ac:dyDescent="0.2">
      <c r="A288" s="202"/>
      <c r="B288" s="200" t="s">
        <v>344</v>
      </c>
      <c r="C288" s="203">
        <f t="shared" si="11"/>
        <v>0</v>
      </c>
      <c r="D288" s="201">
        <v>2912</v>
      </c>
      <c r="E288" s="204">
        <f t="shared" si="10"/>
        <v>0</v>
      </c>
      <c r="F288" s="200"/>
      <c r="G288" s="351"/>
      <c r="H288" s="352"/>
      <c r="I288" s="351"/>
      <c r="J288" s="351"/>
      <c r="K288" s="345"/>
      <c r="L288" s="345"/>
      <c r="M288" s="351"/>
      <c r="N288" s="351"/>
      <c r="O288" s="351"/>
      <c r="P288" s="351"/>
      <c r="Q288" s="348"/>
      <c r="R288" s="353"/>
    </row>
    <row r="289" spans="1:18" ht="18" customHeight="1" x14ac:dyDescent="0.2">
      <c r="A289" s="202"/>
      <c r="B289" s="200" t="s">
        <v>339</v>
      </c>
      <c r="C289" s="203">
        <f t="shared" si="11"/>
        <v>0</v>
      </c>
      <c r="D289" s="201">
        <v>2444</v>
      </c>
      <c r="E289" s="204">
        <f t="shared" si="10"/>
        <v>0</v>
      </c>
      <c r="F289" s="208"/>
      <c r="G289" s="347"/>
      <c r="H289" s="347"/>
      <c r="I289" s="347"/>
      <c r="J289" s="347"/>
      <c r="K289" s="347"/>
      <c r="L289" s="347"/>
      <c r="M289" s="347"/>
      <c r="N289" s="347"/>
      <c r="O289" s="347"/>
      <c r="P289" s="351"/>
      <c r="Q289" s="351"/>
      <c r="R289" s="350"/>
    </row>
    <row r="290" spans="1:18" ht="18" customHeight="1" x14ac:dyDescent="0.2">
      <c r="A290" s="202"/>
      <c r="B290" s="200" t="s">
        <v>338</v>
      </c>
      <c r="C290" s="203">
        <f t="shared" ref="C290:C297" si="12">SUM(G290:R290)</f>
        <v>0</v>
      </c>
      <c r="D290" s="201">
        <v>2787.2000000000003</v>
      </c>
      <c r="E290" s="204">
        <f t="shared" si="10"/>
        <v>0</v>
      </c>
      <c r="F290" s="211"/>
      <c r="G290" s="351"/>
      <c r="H290" s="352"/>
      <c r="I290" s="351"/>
      <c r="J290" s="351"/>
      <c r="K290" s="345"/>
      <c r="L290" s="345"/>
      <c r="M290" s="351"/>
      <c r="N290" s="351"/>
      <c r="O290" s="351"/>
      <c r="P290" s="351"/>
      <c r="Q290" s="348"/>
      <c r="R290" s="353"/>
    </row>
    <row r="291" spans="1:18" ht="18" customHeight="1" x14ac:dyDescent="0.2">
      <c r="A291" s="202"/>
      <c r="B291" s="200" t="s">
        <v>341</v>
      </c>
      <c r="C291" s="203">
        <f t="shared" si="12"/>
        <v>0</v>
      </c>
      <c r="D291" s="201">
        <v>2745.6</v>
      </c>
      <c r="E291" s="204">
        <f t="shared" ref="E291:E297" si="13">C291*D291</f>
        <v>0</v>
      </c>
      <c r="F291" s="211"/>
      <c r="G291" s="351"/>
      <c r="H291" s="352"/>
      <c r="I291" s="351"/>
      <c r="J291" s="351"/>
      <c r="K291" s="351"/>
      <c r="L291" s="351"/>
      <c r="M291" s="351"/>
      <c r="N291" s="351"/>
      <c r="O291" s="351"/>
      <c r="P291" s="351"/>
      <c r="Q291" s="348"/>
      <c r="R291" s="353"/>
    </row>
    <row r="292" spans="1:18" ht="18" customHeight="1" x14ac:dyDescent="0.2">
      <c r="A292" s="213"/>
      <c r="B292" s="200" t="s">
        <v>345</v>
      </c>
      <c r="C292" s="203">
        <f t="shared" si="12"/>
        <v>0</v>
      </c>
      <c r="D292" s="201">
        <v>7280</v>
      </c>
      <c r="E292" s="204">
        <f t="shared" si="13"/>
        <v>0</v>
      </c>
      <c r="F292" s="211"/>
      <c r="G292" s="347"/>
      <c r="H292" s="347"/>
      <c r="I292" s="347"/>
      <c r="J292" s="347"/>
      <c r="K292" s="347"/>
      <c r="L292" s="347"/>
      <c r="M292" s="347"/>
      <c r="N292" s="347"/>
      <c r="O292" s="347"/>
      <c r="P292" s="347"/>
      <c r="Q292" s="347"/>
      <c r="R292" s="354"/>
    </row>
    <row r="293" spans="1:18" ht="18" customHeight="1" x14ac:dyDescent="0.2">
      <c r="A293" s="213"/>
      <c r="B293" s="200" t="s">
        <v>343</v>
      </c>
      <c r="C293" s="203">
        <f t="shared" si="12"/>
        <v>0</v>
      </c>
      <c r="D293" s="201">
        <v>4617.6000000000004</v>
      </c>
      <c r="E293" s="204">
        <f t="shared" si="13"/>
        <v>0</v>
      </c>
      <c r="F293" s="211"/>
      <c r="G293" s="351"/>
      <c r="H293" s="347"/>
      <c r="I293" s="347"/>
      <c r="J293" s="347"/>
      <c r="K293" s="347"/>
      <c r="L293" s="347"/>
      <c r="M293" s="347"/>
      <c r="N293" s="347"/>
      <c r="O293" s="347"/>
      <c r="P293" s="347"/>
      <c r="Q293" s="347"/>
      <c r="R293" s="354"/>
    </row>
    <row r="294" spans="1:18" ht="18" customHeight="1" x14ac:dyDescent="0.2">
      <c r="A294" s="213"/>
      <c r="B294" s="200" t="s">
        <v>346</v>
      </c>
      <c r="C294" s="203">
        <f t="shared" si="12"/>
        <v>0</v>
      </c>
      <c r="D294" s="201">
        <v>9464</v>
      </c>
      <c r="E294" s="204">
        <f t="shared" si="13"/>
        <v>0</v>
      </c>
      <c r="F294" s="211"/>
      <c r="G294" s="347"/>
      <c r="H294" s="347"/>
      <c r="I294" s="347"/>
      <c r="J294" s="347"/>
      <c r="K294" s="347"/>
      <c r="L294" s="347"/>
      <c r="M294" s="347"/>
      <c r="N294" s="347"/>
      <c r="O294" s="347"/>
      <c r="P294" s="347"/>
      <c r="Q294" s="347"/>
      <c r="R294" s="354"/>
    </row>
    <row r="295" spans="1:18" ht="18" customHeight="1" x14ac:dyDescent="0.2">
      <c r="A295" s="213"/>
      <c r="B295" s="200" t="s">
        <v>335</v>
      </c>
      <c r="C295" s="203">
        <f t="shared" si="12"/>
        <v>0</v>
      </c>
      <c r="D295" s="201">
        <v>9204</v>
      </c>
      <c r="E295" s="204">
        <f t="shared" si="13"/>
        <v>0</v>
      </c>
      <c r="F295" s="211"/>
      <c r="G295" s="347"/>
      <c r="H295" s="347"/>
      <c r="I295" s="347"/>
      <c r="J295" s="347"/>
      <c r="K295" s="347"/>
      <c r="L295" s="347"/>
      <c r="M295" s="347"/>
      <c r="N295" s="347"/>
      <c r="O295" s="347"/>
      <c r="P295" s="347"/>
      <c r="Q295" s="347"/>
      <c r="R295" s="354"/>
    </row>
    <row r="296" spans="1:18" ht="18" customHeight="1" x14ac:dyDescent="0.2">
      <c r="A296" s="213"/>
      <c r="B296" s="200" t="s">
        <v>336</v>
      </c>
      <c r="C296" s="203">
        <f t="shared" si="12"/>
        <v>0</v>
      </c>
      <c r="D296" s="201">
        <v>5064.8</v>
      </c>
      <c r="E296" s="204">
        <f t="shared" si="13"/>
        <v>0</v>
      </c>
      <c r="F296" s="211"/>
      <c r="G296" s="355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6"/>
    </row>
    <row r="297" spans="1:18" ht="30" customHeight="1" x14ac:dyDescent="0.2">
      <c r="A297" s="213"/>
      <c r="B297" s="200" t="s">
        <v>342</v>
      </c>
      <c r="C297" s="203">
        <f t="shared" si="12"/>
        <v>4</v>
      </c>
      <c r="D297" s="201">
        <v>4357.6000000000004</v>
      </c>
      <c r="E297" s="204">
        <f t="shared" si="13"/>
        <v>17430.400000000001</v>
      </c>
      <c r="F297" s="211"/>
      <c r="G297" s="355">
        <v>1</v>
      </c>
      <c r="H297" s="351"/>
      <c r="I297" s="351"/>
      <c r="J297" s="351">
        <v>1</v>
      </c>
      <c r="K297" s="351"/>
      <c r="L297" s="351"/>
      <c r="M297" s="351">
        <v>1</v>
      </c>
      <c r="N297" s="351"/>
      <c r="O297" s="351"/>
      <c r="P297" s="357">
        <v>1</v>
      </c>
      <c r="Q297" s="357"/>
      <c r="R297" s="356"/>
    </row>
    <row r="298" spans="1:18" ht="33.75" hidden="1" customHeight="1" x14ac:dyDescent="0.2">
      <c r="A298" s="379" t="s">
        <v>378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1"/>
    </row>
    <row r="299" spans="1:18" ht="18" hidden="1" customHeight="1" x14ac:dyDescent="0.2">
      <c r="A299" s="213"/>
      <c r="B299" s="208"/>
      <c r="C299" s="208"/>
      <c r="D299" s="217"/>
      <c r="E299" s="217"/>
      <c r="F299" s="211"/>
      <c r="G299" s="214"/>
      <c r="H299" s="212"/>
      <c r="I299" s="212"/>
      <c r="J299" s="208"/>
      <c r="K299" s="212"/>
      <c r="L299" s="208"/>
      <c r="M299" s="208"/>
      <c r="N299" s="208"/>
      <c r="O299" s="208"/>
      <c r="P299" s="205"/>
      <c r="Q299" s="216"/>
      <c r="R299" s="215"/>
    </row>
    <row r="300" spans="1:18" ht="18" hidden="1" customHeight="1" x14ac:dyDescent="0.2">
      <c r="A300" s="213"/>
      <c r="B300" s="208"/>
      <c r="C300" s="208"/>
      <c r="D300" s="217"/>
      <c r="E300" s="217"/>
      <c r="F300" s="211"/>
      <c r="G300" s="214"/>
      <c r="H300" s="212"/>
      <c r="I300" s="212"/>
      <c r="J300" s="208"/>
      <c r="K300" s="212"/>
      <c r="L300" s="208"/>
      <c r="M300" s="208"/>
      <c r="N300" s="208"/>
      <c r="O300" s="208"/>
      <c r="P300" s="205"/>
      <c r="Q300" s="216"/>
      <c r="R300" s="215"/>
    </row>
    <row r="301" spans="1:18" ht="18" hidden="1" customHeight="1" x14ac:dyDescent="0.2">
      <c r="A301" s="213"/>
      <c r="B301" s="208"/>
      <c r="C301" s="208"/>
      <c r="D301" s="217"/>
      <c r="E301" s="217"/>
      <c r="F301" s="211"/>
      <c r="G301" s="214"/>
      <c r="H301" s="212"/>
      <c r="I301" s="212"/>
      <c r="J301" s="208"/>
      <c r="K301" s="212"/>
      <c r="L301" s="208"/>
      <c r="M301" s="208"/>
      <c r="N301" s="208"/>
      <c r="O301" s="208"/>
      <c r="P301" s="205"/>
      <c r="Q301" s="216"/>
      <c r="R301" s="215"/>
    </row>
    <row r="302" spans="1:18" ht="18" hidden="1" customHeight="1" x14ac:dyDescent="0.2">
      <c r="A302" s="213"/>
      <c r="B302" s="208"/>
      <c r="C302" s="208"/>
      <c r="D302" s="217"/>
      <c r="E302" s="217"/>
      <c r="F302" s="211"/>
      <c r="G302" s="214"/>
      <c r="H302" s="212"/>
      <c r="I302" s="212"/>
      <c r="J302" s="208"/>
      <c r="K302" s="212"/>
      <c r="L302" s="208"/>
      <c r="M302" s="208"/>
      <c r="N302" s="208"/>
      <c r="O302" s="208"/>
      <c r="P302" s="205"/>
      <c r="Q302" s="216"/>
      <c r="R302" s="215"/>
    </row>
    <row r="303" spans="1:18" ht="18" hidden="1" customHeight="1" x14ac:dyDescent="0.2">
      <c r="A303" s="213"/>
      <c r="B303" s="208"/>
      <c r="C303" s="208"/>
      <c r="D303" s="217"/>
      <c r="E303" s="217"/>
      <c r="F303" s="211"/>
      <c r="G303" s="214"/>
      <c r="H303" s="212"/>
      <c r="I303" s="212"/>
      <c r="J303" s="208"/>
      <c r="K303" s="212"/>
      <c r="L303" s="208"/>
      <c r="M303" s="208"/>
      <c r="N303" s="208"/>
      <c r="O303" s="208"/>
      <c r="P303" s="205"/>
      <c r="Q303" s="216"/>
      <c r="R303" s="215"/>
    </row>
    <row r="304" spans="1:18" ht="18" hidden="1" customHeight="1" x14ac:dyDescent="0.2">
      <c r="A304" s="213"/>
      <c r="B304" s="208"/>
      <c r="C304" s="208"/>
      <c r="D304" s="217"/>
      <c r="E304" s="217"/>
      <c r="F304" s="211"/>
      <c r="G304" s="214"/>
      <c r="H304" s="212"/>
      <c r="I304" s="212"/>
      <c r="J304" s="208"/>
      <c r="K304" s="212"/>
      <c r="L304" s="208"/>
      <c r="M304" s="208"/>
      <c r="N304" s="208"/>
      <c r="O304" s="208"/>
      <c r="P304" s="205"/>
      <c r="Q304" s="216"/>
      <c r="R304" s="215"/>
    </row>
    <row r="305" spans="1:18" ht="18" hidden="1" customHeight="1" thickBot="1" x14ac:dyDescent="0.25">
      <c r="A305" s="213"/>
      <c r="B305" s="208"/>
      <c r="C305" s="208"/>
      <c r="D305" s="217"/>
      <c r="E305" s="217"/>
      <c r="F305" s="211"/>
      <c r="G305" s="214"/>
      <c r="H305" s="212"/>
      <c r="I305" s="212"/>
      <c r="J305" s="208"/>
      <c r="K305" s="212"/>
      <c r="L305" s="208"/>
      <c r="M305" s="208"/>
      <c r="N305" s="208"/>
      <c r="O305" s="208"/>
      <c r="P305" s="205"/>
      <c r="Q305" s="216"/>
      <c r="R305" s="215"/>
    </row>
    <row r="306" spans="1:18" ht="33.75" hidden="1" customHeight="1" x14ac:dyDescent="0.2">
      <c r="A306" s="379" t="s">
        <v>379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1"/>
    </row>
    <row r="307" spans="1:18" ht="18" hidden="1" customHeight="1" x14ac:dyDescent="0.2">
      <c r="A307" s="213"/>
      <c r="B307" s="208"/>
      <c r="C307" s="208"/>
      <c r="D307" s="217"/>
      <c r="E307" s="217"/>
      <c r="F307" s="211"/>
      <c r="G307" s="214"/>
      <c r="H307" s="212"/>
      <c r="I307" s="212"/>
      <c r="J307" s="208"/>
      <c r="K307" s="212"/>
      <c r="L307" s="208"/>
      <c r="M307" s="208"/>
      <c r="N307" s="208"/>
      <c r="O307" s="208"/>
      <c r="P307" s="205"/>
      <c r="Q307" s="216"/>
      <c r="R307" s="215"/>
    </row>
    <row r="308" spans="1:18" ht="18" hidden="1" customHeight="1" x14ac:dyDescent="0.2">
      <c r="A308" s="213"/>
      <c r="B308" s="208"/>
      <c r="C308" s="208"/>
      <c r="D308" s="217"/>
      <c r="E308" s="217"/>
      <c r="F308" s="211"/>
      <c r="G308" s="214"/>
      <c r="H308" s="212"/>
      <c r="I308" s="212"/>
      <c r="J308" s="208"/>
      <c r="K308" s="212"/>
      <c r="L308" s="208"/>
      <c r="M308" s="208"/>
      <c r="N308" s="208"/>
      <c r="O308" s="208"/>
      <c r="P308" s="205"/>
      <c r="Q308" s="216"/>
      <c r="R308" s="215"/>
    </row>
    <row r="309" spans="1:18" ht="18" hidden="1" customHeight="1" x14ac:dyDescent="0.2">
      <c r="A309" s="213"/>
      <c r="B309" s="208"/>
      <c r="C309" s="208"/>
      <c r="D309" s="217"/>
      <c r="E309" s="217"/>
      <c r="F309" s="211"/>
      <c r="G309" s="214"/>
      <c r="H309" s="212"/>
      <c r="I309" s="212"/>
      <c r="J309" s="208"/>
      <c r="K309" s="212"/>
      <c r="L309" s="208"/>
      <c r="M309" s="208"/>
      <c r="N309" s="208"/>
      <c r="O309" s="208"/>
      <c r="P309" s="205"/>
      <c r="Q309" s="216"/>
      <c r="R309" s="215"/>
    </row>
    <row r="310" spans="1:18" ht="18" hidden="1" customHeight="1" x14ac:dyDescent="0.2">
      <c r="A310" s="213"/>
      <c r="B310" s="208"/>
      <c r="C310" s="208"/>
      <c r="D310" s="217"/>
      <c r="E310" s="217"/>
      <c r="F310" s="211"/>
      <c r="G310" s="214"/>
      <c r="H310" s="212"/>
      <c r="I310" s="212"/>
      <c r="J310" s="208"/>
      <c r="K310" s="212"/>
      <c r="L310" s="208"/>
      <c r="M310" s="208"/>
      <c r="N310" s="208"/>
      <c r="O310" s="208"/>
      <c r="P310" s="205"/>
      <c r="Q310" s="216"/>
      <c r="R310" s="215"/>
    </row>
    <row r="311" spans="1:18" ht="18" hidden="1" customHeight="1" x14ac:dyDescent="0.2">
      <c r="A311" s="213"/>
      <c r="B311" s="208"/>
      <c r="C311" s="208"/>
      <c r="D311" s="217"/>
      <c r="E311" s="217"/>
      <c r="F311" s="211"/>
      <c r="G311" s="214"/>
      <c r="H311" s="212"/>
      <c r="I311" s="212"/>
      <c r="J311" s="208"/>
      <c r="K311" s="212"/>
      <c r="L311" s="208"/>
      <c r="M311" s="208"/>
      <c r="N311" s="208"/>
      <c r="O311" s="208"/>
      <c r="P311" s="205"/>
      <c r="Q311" s="216"/>
      <c r="R311" s="215"/>
    </row>
    <row r="312" spans="1:18" ht="18" hidden="1" customHeight="1" x14ac:dyDescent="0.2">
      <c r="A312" s="213"/>
      <c r="B312" s="208"/>
      <c r="C312" s="208"/>
      <c r="D312" s="217"/>
      <c r="E312" s="217"/>
      <c r="F312" s="211"/>
      <c r="G312" s="214"/>
      <c r="H312" s="212"/>
      <c r="I312" s="212"/>
      <c r="J312" s="208"/>
      <c r="K312" s="212"/>
      <c r="L312" s="208"/>
      <c r="M312" s="208"/>
      <c r="N312" s="208"/>
      <c r="O312" s="208"/>
      <c r="P312" s="205"/>
      <c r="Q312" s="216"/>
      <c r="R312" s="215"/>
    </row>
    <row r="313" spans="1:18" ht="18" hidden="1" customHeight="1" x14ac:dyDescent="0.2">
      <c r="A313" s="213"/>
      <c r="B313" s="208"/>
      <c r="C313" s="208"/>
      <c r="D313" s="217"/>
      <c r="E313" s="217"/>
      <c r="F313" s="211"/>
      <c r="G313" s="214"/>
      <c r="H313" s="212"/>
      <c r="I313" s="212"/>
      <c r="J313" s="208"/>
      <c r="K313" s="212"/>
      <c r="L313" s="208"/>
      <c r="M313" s="208"/>
      <c r="N313" s="208"/>
      <c r="O313" s="208"/>
      <c r="P313" s="205"/>
      <c r="Q313" s="216"/>
      <c r="R313" s="215"/>
    </row>
    <row r="314" spans="1:18" ht="18" hidden="1" customHeight="1" x14ac:dyDescent="0.2">
      <c r="A314" s="213"/>
      <c r="B314" s="208"/>
      <c r="C314" s="208"/>
      <c r="D314" s="217"/>
      <c r="E314" s="217"/>
      <c r="F314" s="211"/>
      <c r="G314" s="214"/>
      <c r="H314" s="212"/>
      <c r="I314" s="212"/>
      <c r="J314" s="208"/>
      <c r="K314" s="212"/>
      <c r="L314" s="208"/>
      <c r="M314" s="208"/>
      <c r="N314" s="208"/>
      <c r="O314" s="208"/>
      <c r="P314" s="205"/>
      <c r="Q314" s="216"/>
      <c r="R314" s="215"/>
    </row>
    <row r="315" spans="1:18" ht="13.5" thickBot="1" x14ac:dyDescent="0.25">
      <c r="A315" s="218"/>
      <c r="D315" s="219"/>
      <c r="E315" s="219"/>
      <c r="F315" s="220"/>
    </row>
    <row r="316" spans="1:18" ht="15" customHeight="1" thickTop="1" x14ac:dyDescent="0.2">
      <c r="A316" s="221" t="s">
        <v>73</v>
      </c>
      <c r="B316" s="222"/>
      <c r="C316" s="375"/>
      <c r="D316" s="375"/>
      <c r="F316" s="223">
        <f>SUM(E162:E314,E12:E160)</f>
        <v>1225526.2200000002</v>
      </c>
    </row>
    <row r="317" spans="1:18" x14ac:dyDescent="0.2">
      <c r="A317" s="218"/>
      <c r="G317" s="190"/>
      <c r="H317" s="190"/>
      <c r="I317" s="374"/>
      <c r="J317" s="374"/>
      <c r="K317" s="374"/>
      <c r="L317" s="374"/>
      <c r="M317" s="190"/>
      <c r="N317" s="224"/>
    </row>
    <row r="318" spans="1:18" x14ac:dyDescent="0.2">
      <c r="A318" s="225" t="s">
        <v>883</v>
      </c>
      <c r="N318" s="226"/>
      <c r="O318" s="224"/>
    </row>
    <row r="319" spans="1:18" x14ac:dyDescent="0.2">
      <c r="A319" s="189"/>
    </row>
    <row r="320" spans="1:18" x14ac:dyDescent="0.2">
      <c r="A320" s="189" t="s">
        <v>879</v>
      </c>
    </row>
    <row r="321" spans="1:9" x14ac:dyDescent="0.2">
      <c r="A321" s="189"/>
    </row>
    <row r="322" spans="1:9" x14ac:dyDescent="0.2">
      <c r="A322" s="189"/>
    </row>
    <row r="323" spans="1:9" x14ac:dyDescent="0.2">
      <c r="A323" s="218"/>
      <c r="B323" s="218"/>
      <c r="I323" s="218"/>
    </row>
    <row r="324" spans="1:9" ht="14.25" customHeight="1" x14ac:dyDescent="0.2">
      <c r="A324" s="189"/>
      <c r="B324" s="218"/>
      <c r="F324" s="227"/>
      <c r="H324" s="189"/>
      <c r="I324" s="218"/>
    </row>
    <row r="325" spans="1:9" x14ac:dyDescent="0.2">
      <c r="A325" s="189"/>
      <c r="B325" s="189" t="s">
        <v>920</v>
      </c>
      <c r="I325" s="192" t="s">
        <v>880</v>
      </c>
    </row>
    <row r="326" spans="1:9" x14ac:dyDescent="0.2">
      <c r="A326" s="218"/>
    </row>
    <row r="327" spans="1:9" x14ac:dyDescent="0.2">
      <c r="A327" s="218"/>
    </row>
  </sheetData>
  <sheetProtection formatCells="0" formatColumns="0" formatRows="0"/>
  <sortState ref="B162:D297">
    <sortCondition ref="B162:B297"/>
  </sortState>
  <mergeCells count="15">
    <mergeCell ref="A2:R2"/>
    <mergeCell ref="A8:A9"/>
    <mergeCell ref="B8:B9"/>
    <mergeCell ref="D8:D9"/>
    <mergeCell ref="F8:F9"/>
    <mergeCell ref="G8:R8"/>
    <mergeCell ref="E8:E9"/>
    <mergeCell ref="I317:J317"/>
    <mergeCell ref="K317:L317"/>
    <mergeCell ref="C316:D316"/>
    <mergeCell ref="B11:R11"/>
    <mergeCell ref="A10:R10"/>
    <mergeCell ref="B161:R161"/>
    <mergeCell ref="A298:R298"/>
    <mergeCell ref="A306:R306"/>
  </mergeCells>
  <printOptions horizontalCentered="1"/>
  <pageMargins left="0.70866141732283472" right="0.70866141732283472" top="0.74803149606299213" bottom="0.74803149606299213" header="0.31496062992125984" footer="0.31496062992125984"/>
  <pageSetup paperSize="145" scale="67" fitToHeight="0" orientation="landscape" horizontalDpi="300" verticalDpi="30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4"/>
  <sheetViews>
    <sheetView zoomScaleNormal="100" workbookViewId="0">
      <pane ySplit="9" topLeftCell="A252" activePane="bottomLeft" state="frozen"/>
      <selection activeCell="A8" sqref="A8"/>
      <selection pane="bottomLeft" activeCell="C260" sqref="C260"/>
    </sheetView>
  </sheetViews>
  <sheetFormatPr defaultColWidth="8.85546875" defaultRowHeight="12.75" x14ac:dyDescent="0.2"/>
  <cols>
    <col min="1" max="1" width="10" style="228" customWidth="1"/>
    <col min="2" max="2" width="36.42578125" style="228" customWidth="1"/>
    <col min="3" max="3" width="13.42578125" style="228" customWidth="1"/>
    <col min="4" max="4" width="12.140625" style="228" customWidth="1"/>
    <col min="5" max="5" width="14.7109375" style="228" customWidth="1"/>
    <col min="6" max="6" width="18.85546875" style="228" customWidth="1"/>
    <col min="7" max="7" width="8.42578125" style="228" customWidth="1"/>
    <col min="8" max="8" width="8" style="228" customWidth="1"/>
    <col min="9" max="12" width="8.42578125" style="228" customWidth="1"/>
    <col min="13" max="13" width="8" style="228" customWidth="1"/>
    <col min="14" max="14" width="7.42578125" style="228" customWidth="1"/>
    <col min="15" max="17" width="8.42578125" style="228" customWidth="1"/>
    <col min="18" max="18" width="9" style="228" customWidth="1"/>
    <col min="19" max="16384" width="8.85546875" style="228"/>
  </cols>
  <sheetData>
    <row r="1" spans="1:18" x14ac:dyDescent="0.2">
      <c r="A1" s="191"/>
      <c r="B1" s="189"/>
      <c r="C1" s="192"/>
      <c r="D1" s="193"/>
      <c r="E1" s="193"/>
      <c r="F1" s="194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</row>
    <row r="2" spans="1:18" x14ac:dyDescent="0.2">
      <c r="A2" s="382" t="s">
        <v>881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</row>
    <row r="3" spans="1:18" x14ac:dyDescent="0.2">
      <c r="A3" s="191"/>
      <c r="B3" s="189"/>
      <c r="C3" s="192"/>
      <c r="D3" s="193"/>
      <c r="E3" s="193"/>
      <c r="F3" s="194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</row>
    <row r="4" spans="1:18" x14ac:dyDescent="0.2">
      <c r="A4" s="191" t="s">
        <v>884</v>
      </c>
      <c r="B4" s="189"/>
      <c r="C4" s="192"/>
      <c r="D4" s="193"/>
      <c r="E4" s="193"/>
      <c r="F4" s="194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</row>
    <row r="5" spans="1:18" x14ac:dyDescent="0.2">
      <c r="A5" s="191"/>
      <c r="B5" s="189"/>
      <c r="C5" s="192"/>
      <c r="D5" s="193"/>
      <c r="E5" s="193"/>
      <c r="F5" s="194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</row>
    <row r="6" spans="1:18" ht="13.5" x14ac:dyDescent="0.2">
      <c r="A6" s="195" t="s">
        <v>0</v>
      </c>
      <c r="B6" s="189"/>
      <c r="C6" s="192"/>
      <c r="D6" s="193"/>
      <c r="E6" s="193"/>
      <c r="F6" s="339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</row>
    <row r="7" spans="1:18" ht="13.5" thickBot="1" x14ac:dyDescent="0.25">
      <c r="A7" s="191" t="s">
        <v>81</v>
      </c>
      <c r="B7" s="189"/>
      <c r="C7" s="192"/>
      <c r="D7" s="193"/>
      <c r="E7" s="193"/>
      <c r="F7" s="194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1:18" x14ac:dyDescent="0.2">
      <c r="A8" s="383" t="s">
        <v>1</v>
      </c>
      <c r="B8" s="385" t="s">
        <v>2</v>
      </c>
      <c r="C8" s="196" t="s">
        <v>3</v>
      </c>
      <c r="D8" s="387" t="s">
        <v>377</v>
      </c>
      <c r="E8" s="390" t="s">
        <v>376</v>
      </c>
      <c r="F8" s="385" t="s">
        <v>5</v>
      </c>
      <c r="G8" s="385" t="s">
        <v>6</v>
      </c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9"/>
    </row>
    <row r="9" spans="1:18" ht="13.5" thickBot="1" x14ac:dyDescent="0.25">
      <c r="A9" s="384"/>
      <c r="B9" s="386"/>
      <c r="C9" s="197" t="s">
        <v>4</v>
      </c>
      <c r="D9" s="388"/>
      <c r="E9" s="391"/>
      <c r="F9" s="386"/>
      <c r="G9" s="197" t="s">
        <v>7</v>
      </c>
      <c r="H9" s="197" t="s">
        <v>8</v>
      </c>
      <c r="I9" s="197" t="s">
        <v>9</v>
      </c>
      <c r="J9" s="197" t="s">
        <v>10</v>
      </c>
      <c r="K9" s="197" t="s">
        <v>11</v>
      </c>
      <c r="L9" s="197" t="s">
        <v>12</v>
      </c>
      <c r="M9" s="197" t="s">
        <v>13</v>
      </c>
      <c r="N9" s="197" t="s">
        <v>14</v>
      </c>
      <c r="O9" s="197" t="s">
        <v>15</v>
      </c>
      <c r="P9" s="197" t="s">
        <v>16</v>
      </c>
      <c r="Q9" s="197" t="s">
        <v>17</v>
      </c>
      <c r="R9" s="198" t="s">
        <v>18</v>
      </c>
    </row>
    <row r="10" spans="1:18" x14ac:dyDescent="0.2">
      <c r="A10" s="379" t="s">
        <v>505</v>
      </c>
      <c r="B10" s="380"/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0"/>
      <c r="O10" s="380"/>
      <c r="P10" s="380"/>
      <c r="Q10" s="380"/>
      <c r="R10" s="381"/>
    </row>
    <row r="11" spans="1:18" ht="15" customHeight="1" x14ac:dyDescent="0.2">
      <c r="A11" s="207"/>
      <c r="B11" s="376" t="s">
        <v>238</v>
      </c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8"/>
    </row>
    <row r="12" spans="1:18" x14ac:dyDescent="0.2">
      <c r="A12" s="213"/>
      <c r="B12" s="229" t="s">
        <v>381</v>
      </c>
      <c r="C12" s="208">
        <f>SUM(G12:R12)</f>
        <v>0</v>
      </c>
      <c r="D12" s="230">
        <v>28.14</v>
      </c>
      <c r="E12" s="217">
        <f>C12*D12</f>
        <v>0</v>
      </c>
      <c r="F12" s="211"/>
      <c r="G12" s="358">
        <v>0</v>
      </c>
      <c r="H12" s="351"/>
      <c r="I12" s="351"/>
      <c r="J12" s="351"/>
      <c r="K12" s="351"/>
      <c r="L12" s="351"/>
      <c r="M12" s="351"/>
      <c r="N12" s="351"/>
      <c r="O12" s="351"/>
      <c r="P12" s="357"/>
      <c r="Q12" s="357"/>
      <c r="R12" s="356"/>
    </row>
    <row r="13" spans="1:18" x14ac:dyDescent="0.2">
      <c r="A13" s="213"/>
      <c r="B13" s="231" t="s">
        <v>382</v>
      </c>
      <c r="C13" s="208">
        <f t="shared" ref="C13:C76" si="0">SUM(G13:R13)</f>
        <v>712</v>
      </c>
      <c r="D13" s="232">
        <v>12</v>
      </c>
      <c r="E13" s="217">
        <f t="shared" ref="E13:E76" si="1">C13*D13</f>
        <v>8544</v>
      </c>
      <c r="F13" s="211"/>
      <c r="G13" s="359">
        <v>546</v>
      </c>
      <c r="H13" s="351">
        <v>130</v>
      </c>
      <c r="I13" s="351">
        <v>12</v>
      </c>
      <c r="J13" s="351">
        <v>12</v>
      </c>
      <c r="K13" s="351"/>
      <c r="L13" s="351"/>
      <c r="M13" s="351">
        <v>12</v>
      </c>
      <c r="N13" s="351"/>
      <c r="O13" s="351"/>
      <c r="P13" s="357"/>
      <c r="Q13" s="357"/>
      <c r="R13" s="356"/>
    </row>
    <row r="14" spans="1:18" x14ac:dyDescent="0.2">
      <c r="A14" s="233"/>
      <c r="B14" s="234" t="s">
        <v>383</v>
      </c>
      <c r="C14" s="208">
        <f t="shared" si="0"/>
        <v>812</v>
      </c>
      <c r="D14" s="235">
        <v>12</v>
      </c>
      <c r="E14" s="217">
        <f t="shared" si="1"/>
        <v>9744</v>
      </c>
      <c r="F14" s="211"/>
      <c r="G14" s="360">
        <v>546</v>
      </c>
      <c r="H14" s="351">
        <v>130</v>
      </c>
      <c r="I14" s="351">
        <v>12</v>
      </c>
      <c r="J14" s="351">
        <v>12</v>
      </c>
      <c r="K14" s="351"/>
      <c r="L14" s="351"/>
      <c r="M14" s="351">
        <v>112</v>
      </c>
      <c r="N14" s="351"/>
      <c r="O14" s="351"/>
      <c r="P14" s="351"/>
      <c r="Q14" s="351"/>
      <c r="R14" s="361"/>
    </row>
    <row r="15" spans="1:18" x14ac:dyDescent="0.2">
      <c r="A15" s="213"/>
      <c r="B15" s="234" t="s">
        <v>384</v>
      </c>
      <c r="C15" s="208">
        <f t="shared" si="0"/>
        <v>10</v>
      </c>
      <c r="D15" s="235">
        <v>240</v>
      </c>
      <c r="E15" s="217">
        <f t="shared" si="1"/>
        <v>2400</v>
      </c>
      <c r="F15" s="211"/>
      <c r="G15" s="358">
        <v>0</v>
      </c>
      <c r="H15" s="351">
        <v>10</v>
      </c>
      <c r="I15" s="351"/>
      <c r="J15" s="351"/>
      <c r="K15" s="351"/>
      <c r="L15" s="351"/>
      <c r="M15" s="351"/>
      <c r="N15" s="351"/>
      <c r="O15" s="351"/>
      <c r="P15" s="351"/>
      <c r="Q15" s="351"/>
      <c r="R15" s="356"/>
    </row>
    <row r="16" spans="1:18" x14ac:dyDescent="0.2">
      <c r="A16" s="213"/>
      <c r="B16" s="234" t="s">
        <v>385</v>
      </c>
      <c r="C16" s="208">
        <f t="shared" si="0"/>
        <v>25</v>
      </c>
      <c r="D16" s="235">
        <v>36</v>
      </c>
      <c r="E16" s="217">
        <f t="shared" si="1"/>
        <v>900</v>
      </c>
      <c r="F16" s="211"/>
      <c r="G16" s="358">
        <v>20</v>
      </c>
      <c r="H16" s="351">
        <v>5</v>
      </c>
      <c r="I16" s="351"/>
      <c r="J16" s="351"/>
      <c r="K16" s="351"/>
      <c r="L16" s="351"/>
      <c r="M16" s="351"/>
      <c r="N16" s="351"/>
      <c r="O16" s="351"/>
      <c r="P16" s="351"/>
      <c r="Q16" s="351"/>
      <c r="R16" s="356"/>
    </row>
    <row r="17" spans="1:18" ht="38.25" x14ac:dyDescent="0.2">
      <c r="A17" s="213"/>
      <c r="B17" s="236" t="s">
        <v>386</v>
      </c>
      <c r="C17" s="208">
        <f t="shared" si="0"/>
        <v>0</v>
      </c>
      <c r="D17" s="237">
        <v>154.78800000000001</v>
      </c>
      <c r="E17" s="217">
        <f t="shared" si="1"/>
        <v>0</v>
      </c>
      <c r="F17" s="211"/>
      <c r="G17" s="331">
        <v>0</v>
      </c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21"/>
    </row>
    <row r="18" spans="1:18" ht="38.25" x14ac:dyDescent="0.2">
      <c r="A18" s="238"/>
      <c r="B18" s="236" t="s">
        <v>387</v>
      </c>
      <c r="C18" s="208">
        <f t="shared" si="0"/>
        <v>4</v>
      </c>
      <c r="D18" s="237">
        <v>161.82</v>
      </c>
      <c r="E18" s="217">
        <f t="shared" si="1"/>
        <v>647.28</v>
      </c>
      <c r="F18" s="239"/>
      <c r="G18" s="362">
        <v>4</v>
      </c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6"/>
    </row>
    <row r="19" spans="1:18" ht="63.75" x14ac:dyDescent="0.2">
      <c r="A19" s="238"/>
      <c r="B19" s="236" t="s">
        <v>388</v>
      </c>
      <c r="C19" s="208">
        <f t="shared" si="0"/>
        <v>0</v>
      </c>
      <c r="D19" s="240">
        <v>12480</v>
      </c>
      <c r="E19" s="217">
        <f t="shared" si="1"/>
        <v>0</v>
      </c>
      <c r="F19" s="239"/>
      <c r="G19" s="362">
        <v>0</v>
      </c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6"/>
    </row>
    <row r="20" spans="1:18" ht="25.5" x14ac:dyDescent="0.2">
      <c r="A20" s="238"/>
      <c r="B20" s="236" t="s">
        <v>885</v>
      </c>
      <c r="C20" s="208">
        <f t="shared" si="0"/>
        <v>0</v>
      </c>
      <c r="D20" s="240">
        <v>237.096</v>
      </c>
      <c r="E20" s="217">
        <f t="shared" si="1"/>
        <v>0</v>
      </c>
      <c r="F20" s="239"/>
      <c r="G20" s="362">
        <v>0</v>
      </c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6"/>
    </row>
    <row r="21" spans="1:18" ht="25.5" x14ac:dyDescent="0.2">
      <c r="A21" s="238"/>
      <c r="B21" s="236" t="s">
        <v>886</v>
      </c>
      <c r="C21" s="208">
        <f t="shared" si="0"/>
        <v>1</v>
      </c>
      <c r="D21" s="237">
        <v>468</v>
      </c>
      <c r="E21" s="217">
        <f t="shared" si="1"/>
        <v>468</v>
      </c>
      <c r="F21" s="239"/>
      <c r="G21" s="362">
        <v>1</v>
      </c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6"/>
    </row>
    <row r="22" spans="1:18" x14ac:dyDescent="0.2">
      <c r="A22" s="238"/>
      <c r="B22" s="236" t="s">
        <v>389</v>
      </c>
      <c r="C22" s="208">
        <f t="shared" si="0"/>
        <v>0</v>
      </c>
      <c r="D22" s="237">
        <v>138</v>
      </c>
      <c r="E22" s="217">
        <f t="shared" si="1"/>
        <v>0</v>
      </c>
      <c r="F22" s="239"/>
      <c r="G22" s="362">
        <v>0</v>
      </c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6"/>
    </row>
    <row r="23" spans="1:18" x14ac:dyDescent="0.2">
      <c r="A23" s="238"/>
      <c r="B23" s="241" t="s">
        <v>390</v>
      </c>
      <c r="C23" s="208">
        <f t="shared" si="0"/>
        <v>30</v>
      </c>
      <c r="D23" s="242">
        <v>24</v>
      </c>
      <c r="E23" s="217">
        <f t="shared" si="1"/>
        <v>720</v>
      </c>
      <c r="F23" s="239"/>
      <c r="G23" s="362">
        <v>30</v>
      </c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6"/>
    </row>
    <row r="24" spans="1:18" x14ac:dyDescent="0.2">
      <c r="A24" s="238"/>
      <c r="B24" s="243" t="s">
        <v>391</v>
      </c>
      <c r="C24" s="208">
        <f t="shared" si="0"/>
        <v>0</v>
      </c>
      <c r="D24" s="244">
        <v>47.424000000000007</v>
      </c>
      <c r="E24" s="217">
        <f t="shared" si="1"/>
        <v>0</v>
      </c>
      <c r="F24" s="239"/>
      <c r="G24" s="362">
        <v>0</v>
      </c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6"/>
    </row>
    <row r="25" spans="1:18" x14ac:dyDescent="0.2">
      <c r="A25" s="238"/>
      <c r="B25" s="243" t="s">
        <v>392</v>
      </c>
      <c r="C25" s="208">
        <f t="shared" si="0"/>
        <v>8</v>
      </c>
      <c r="D25" s="244">
        <v>52.415999999999997</v>
      </c>
      <c r="E25" s="217">
        <f t="shared" si="1"/>
        <v>419.32799999999997</v>
      </c>
      <c r="F25" s="239"/>
      <c r="G25" s="362">
        <v>8</v>
      </c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6"/>
    </row>
    <row r="26" spans="1:18" x14ac:dyDescent="0.2">
      <c r="A26" s="238"/>
      <c r="B26" s="245" t="s">
        <v>393</v>
      </c>
      <c r="C26" s="208">
        <f t="shared" si="0"/>
        <v>0</v>
      </c>
      <c r="D26" s="244">
        <v>8.7360000000000007</v>
      </c>
      <c r="E26" s="217">
        <f t="shared" si="1"/>
        <v>0</v>
      </c>
      <c r="F26" s="239"/>
      <c r="G26" s="362">
        <v>0</v>
      </c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6"/>
    </row>
    <row r="27" spans="1:18" x14ac:dyDescent="0.2">
      <c r="A27" s="238"/>
      <c r="B27" s="245" t="s">
        <v>394</v>
      </c>
      <c r="C27" s="208">
        <f t="shared" si="0"/>
        <v>0</v>
      </c>
      <c r="D27" s="244">
        <v>12.48</v>
      </c>
      <c r="E27" s="217">
        <f t="shared" si="1"/>
        <v>0</v>
      </c>
      <c r="F27" s="239"/>
      <c r="G27" s="362">
        <v>0</v>
      </c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6"/>
    </row>
    <row r="28" spans="1:18" x14ac:dyDescent="0.2">
      <c r="A28" s="238"/>
      <c r="B28" s="245" t="s">
        <v>395</v>
      </c>
      <c r="C28" s="208">
        <f t="shared" si="0"/>
        <v>0</v>
      </c>
      <c r="D28" s="244">
        <v>22.944000000000003</v>
      </c>
      <c r="E28" s="217">
        <f t="shared" si="1"/>
        <v>0</v>
      </c>
      <c r="F28" s="239"/>
      <c r="G28" s="362">
        <v>0</v>
      </c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6"/>
    </row>
    <row r="29" spans="1:18" x14ac:dyDescent="0.2">
      <c r="A29" s="238"/>
      <c r="B29" s="245" t="s">
        <v>396</v>
      </c>
      <c r="C29" s="208">
        <f t="shared" si="0"/>
        <v>0</v>
      </c>
      <c r="D29" s="244">
        <v>43.656000000000006</v>
      </c>
      <c r="E29" s="217">
        <f t="shared" si="1"/>
        <v>0</v>
      </c>
      <c r="F29" s="239"/>
      <c r="G29" s="362">
        <v>0</v>
      </c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6"/>
    </row>
    <row r="30" spans="1:18" x14ac:dyDescent="0.2">
      <c r="A30" s="238"/>
      <c r="B30" s="245" t="s">
        <v>397</v>
      </c>
      <c r="C30" s="208">
        <f t="shared" si="0"/>
        <v>15</v>
      </c>
      <c r="D30" s="242">
        <v>165.6</v>
      </c>
      <c r="E30" s="217">
        <f t="shared" si="1"/>
        <v>2484</v>
      </c>
      <c r="F30" s="239"/>
      <c r="G30" s="362">
        <v>15</v>
      </c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6"/>
    </row>
    <row r="31" spans="1:18" ht="25.5" x14ac:dyDescent="0.2">
      <c r="A31" s="238"/>
      <c r="B31" s="245" t="s">
        <v>398</v>
      </c>
      <c r="C31" s="208">
        <f t="shared" si="0"/>
        <v>0</v>
      </c>
      <c r="D31" s="242">
        <v>37.200000000000003</v>
      </c>
      <c r="E31" s="217">
        <f t="shared" si="1"/>
        <v>0</v>
      </c>
      <c r="F31" s="239"/>
      <c r="G31" s="325">
        <v>0</v>
      </c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6"/>
    </row>
    <row r="32" spans="1:18" x14ac:dyDescent="0.2">
      <c r="A32" s="238"/>
      <c r="B32" s="246" t="s">
        <v>399</v>
      </c>
      <c r="C32" s="208">
        <f t="shared" si="0"/>
        <v>0</v>
      </c>
      <c r="D32" s="242">
        <v>2.7359999999999998</v>
      </c>
      <c r="E32" s="217">
        <f t="shared" si="1"/>
        <v>0</v>
      </c>
      <c r="F32" s="239"/>
      <c r="G32" s="325">
        <v>0</v>
      </c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6"/>
    </row>
    <row r="33" spans="1:18" x14ac:dyDescent="0.2">
      <c r="A33" s="238"/>
      <c r="B33" s="245" t="s">
        <v>400</v>
      </c>
      <c r="C33" s="208">
        <f t="shared" si="0"/>
        <v>0</v>
      </c>
      <c r="D33" s="242">
        <v>57.695999999999998</v>
      </c>
      <c r="E33" s="217">
        <f t="shared" si="1"/>
        <v>0</v>
      </c>
      <c r="F33" s="239"/>
      <c r="G33" s="325">
        <v>0</v>
      </c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6"/>
    </row>
    <row r="34" spans="1:18" x14ac:dyDescent="0.2">
      <c r="A34" s="238"/>
      <c r="B34" s="245" t="s">
        <v>401</v>
      </c>
      <c r="C34" s="208">
        <f t="shared" si="0"/>
        <v>0</v>
      </c>
      <c r="D34" s="242">
        <v>80.58959999999999</v>
      </c>
      <c r="E34" s="217">
        <f t="shared" si="1"/>
        <v>0</v>
      </c>
      <c r="F34" s="239"/>
      <c r="G34" s="325">
        <v>0</v>
      </c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6"/>
    </row>
    <row r="35" spans="1:18" x14ac:dyDescent="0.2">
      <c r="A35" s="238"/>
      <c r="B35" s="247" t="s">
        <v>887</v>
      </c>
      <c r="C35" s="208">
        <f t="shared" si="0"/>
        <v>2</v>
      </c>
      <c r="D35" s="230">
        <v>5160</v>
      </c>
      <c r="E35" s="217">
        <f t="shared" si="1"/>
        <v>10320</v>
      </c>
      <c r="F35" s="239"/>
      <c r="G35" s="362">
        <v>0</v>
      </c>
      <c r="H35" s="362">
        <v>2</v>
      </c>
      <c r="I35" s="362"/>
      <c r="J35" s="325"/>
      <c r="K35" s="325"/>
      <c r="L35" s="325"/>
      <c r="M35" s="325"/>
      <c r="N35" s="325"/>
      <c r="O35" s="325"/>
      <c r="P35" s="325"/>
      <c r="Q35" s="325"/>
      <c r="R35" s="326"/>
    </row>
    <row r="36" spans="1:18" ht="25.5" x14ac:dyDescent="0.2">
      <c r="A36" s="238"/>
      <c r="B36" s="245" t="s">
        <v>402</v>
      </c>
      <c r="C36" s="208">
        <f t="shared" si="0"/>
        <v>85</v>
      </c>
      <c r="D36" s="244">
        <v>37.44</v>
      </c>
      <c r="E36" s="217">
        <f t="shared" si="1"/>
        <v>3182.3999999999996</v>
      </c>
      <c r="F36" s="239"/>
      <c r="G36" s="362">
        <v>60</v>
      </c>
      <c r="H36" s="362">
        <v>25</v>
      </c>
      <c r="I36" s="362"/>
      <c r="J36" s="325"/>
      <c r="K36" s="325"/>
      <c r="L36" s="325"/>
      <c r="M36" s="325"/>
      <c r="N36" s="325"/>
      <c r="O36" s="325"/>
      <c r="P36" s="325"/>
      <c r="Q36" s="325"/>
      <c r="R36" s="326"/>
    </row>
    <row r="37" spans="1:18" x14ac:dyDescent="0.2">
      <c r="A37" s="238"/>
      <c r="B37" s="241" t="s">
        <v>888</v>
      </c>
      <c r="C37" s="208">
        <f t="shared" si="0"/>
        <v>0</v>
      </c>
      <c r="D37" s="244">
        <v>600</v>
      </c>
      <c r="E37" s="217">
        <f t="shared" si="1"/>
        <v>0</v>
      </c>
      <c r="F37" s="239"/>
      <c r="G37" s="362">
        <v>0</v>
      </c>
      <c r="H37" s="362"/>
      <c r="I37" s="362"/>
      <c r="J37" s="325"/>
      <c r="K37" s="325"/>
      <c r="L37" s="325"/>
      <c r="M37" s="325"/>
      <c r="N37" s="325"/>
      <c r="O37" s="325"/>
      <c r="P37" s="325"/>
      <c r="Q37" s="325"/>
      <c r="R37" s="326"/>
    </row>
    <row r="38" spans="1:18" x14ac:dyDescent="0.2">
      <c r="A38" s="238"/>
      <c r="B38" s="241" t="s">
        <v>889</v>
      </c>
      <c r="C38" s="208">
        <f t="shared" si="0"/>
        <v>0</v>
      </c>
      <c r="D38" s="244">
        <v>480</v>
      </c>
      <c r="E38" s="217">
        <f t="shared" si="1"/>
        <v>0</v>
      </c>
      <c r="F38" s="239"/>
      <c r="G38" s="362">
        <v>0</v>
      </c>
      <c r="H38" s="362"/>
      <c r="I38" s="362"/>
      <c r="J38" s="325"/>
      <c r="K38" s="325"/>
      <c r="L38" s="325"/>
      <c r="M38" s="325"/>
      <c r="N38" s="325"/>
      <c r="O38" s="325"/>
      <c r="P38" s="325"/>
      <c r="Q38" s="325"/>
      <c r="R38" s="326"/>
    </row>
    <row r="39" spans="1:18" ht="25.5" x14ac:dyDescent="0.2">
      <c r="A39" s="238"/>
      <c r="B39" s="246" t="s">
        <v>403</v>
      </c>
      <c r="C39" s="208">
        <f t="shared" si="0"/>
        <v>0</v>
      </c>
      <c r="D39" s="244">
        <v>11.027999999999999</v>
      </c>
      <c r="E39" s="217">
        <f t="shared" si="1"/>
        <v>0</v>
      </c>
      <c r="F39" s="239"/>
      <c r="G39" s="362">
        <v>0</v>
      </c>
      <c r="H39" s="362"/>
      <c r="I39" s="362"/>
      <c r="J39" s="325"/>
      <c r="K39" s="325"/>
      <c r="L39" s="325"/>
      <c r="M39" s="325"/>
      <c r="N39" s="325"/>
      <c r="O39" s="325"/>
      <c r="P39" s="325"/>
      <c r="Q39" s="325"/>
      <c r="R39" s="326"/>
    </row>
    <row r="40" spans="1:18" x14ac:dyDescent="0.2">
      <c r="A40" s="238"/>
      <c r="B40" s="248" t="s">
        <v>404</v>
      </c>
      <c r="C40" s="208">
        <f t="shared" si="0"/>
        <v>2</v>
      </c>
      <c r="D40" s="230">
        <v>37.86</v>
      </c>
      <c r="E40" s="217">
        <f t="shared" si="1"/>
        <v>75.72</v>
      </c>
      <c r="F40" s="239"/>
      <c r="G40" s="362">
        <v>0</v>
      </c>
      <c r="H40" s="362">
        <v>2</v>
      </c>
      <c r="I40" s="362"/>
      <c r="J40" s="325"/>
      <c r="K40" s="325"/>
      <c r="L40" s="325"/>
      <c r="M40" s="325"/>
      <c r="N40" s="325"/>
      <c r="O40" s="325"/>
      <c r="P40" s="325"/>
      <c r="Q40" s="325"/>
      <c r="R40" s="326"/>
    </row>
    <row r="41" spans="1:18" x14ac:dyDescent="0.2">
      <c r="A41" s="238"/>
      <c r="B41" s="245" t="s">
        <v>405</v>
      </c>
      <c r="C41" s="208">
        <f t="shared" si="0"/>
        <v>0</v>
      </c>
      <c r="D41" s="242">
        <v>204</v>
      </c>
      <c r="E41" s="217">
        <f t="shared" si="1"/>
        <v>0</v>
      </c>
      <c r="F41" s="239"/>
      <c r="G41" s="362">
        <v>0</v>
      </c>
      <c r="H41" s="362"/>
      <c r="I41" s="362"/>
      <c r="J41" s="325"/>
      <c r="K41" s="325"/>
      <c r="L41" s="325"/>
      <c r="M41" s="325"/>
      <c r="N41" s="325"/>
      <c r="O41" s="325"/>
      <c r="P41" s="325"/>
      <c r="Q41" s="325"/>
      <c r="R41" s="326"/>
    </row>
    <row r="42" spans="1:18" ht="25.5" x14ac:dyDescent="0.2">
      <c r="A42" s="238"/>
      <c r="B42" s="245" t="s">
        <v>890</v>
      </c>
      <c r="C42" s="208">
        <f t="shared" si="0"/>
        <v>80</v>
      </c>
      <c r="D42" s="242">
        <v>105.6</v>
      </c>
      <c r="E42" s="217">
        <f t="shared" si="1"/>
        <v>8448</v>
      </c>
      <c r="F42" s="239"/>
      <c r="G42" s="362">
        <v>0</v>
      </c>
      <c r="H42" s="362">
        <v>30</v>
      </c>
      <c r="I42" s="362">
        <v>50</v>
      </c>
      <c r="J42" s="325"/>
      <c r="K42" s="325"/>
      <c r="L42" s="325"/>
      <c r="M42" s="325"/>
      <c r="N42" s="325"/>
      <c r="O42" s="325"/>
      <c r="P42" s="325"/>
      <c r="Q42" s="325"/>
      <c r="R42" s="326"/>
    </row>
    <row r="43" spans="1:18" ht="25.5" x14ac:dyDescent="0.2">
      <c r="A43" s="238"/>
      <c r="B43" s="245" t="s">
        <v>406</v>
      </c>
      <c r="C43" s="208">
        <f t="shared" si="0"/>
        <v>0</v>
      </c>
      <c r="D43" s="244">
        <v>83.736000000000004</v>
      </c>
      <c r="E43" s="217">
        <f t="shared" si="1"/>
        <v>0</v>
      </c>
      <c r="F43" s="239"/>
      <c r="G43" s="362">
        <v>0</v>
      </c>
      <c r="H43" s="362"/>
      <c r="I43" s="362"/>
      <c r="J43" s="325"/>
      <c r="K43" s="325"/>
      <c r="L43" s="325"/>
      <c r="M43" s="325"/>
      <c r="N43" s="325"/>
      <c r="O43" s="325"/>
      <c r="P43" s="325"/>
      <c r="Q43" s="325"/>
      <c r="R43" s="326"/>
    </row>
    <row r="44" spans="1:18" ht="25.5" x14ac:dyDescent="0.2">
      <c r="A44" s="238"/>
      <c r="B44" s="245" t="s">
        <v>407</v>
      </c>
      <c r="C44" s="208">
        <f t="shared" si="0"/>
        <v>0</v>
      </c>
      <c r="D44" s="244">
        <v>82.367999999999995</v>
      </c>
      <c r="E44" s="217">
        <f t="shared" si="1"/>
        <v>0</v>
      </c>
      <c r="F44" s="239"/>
      <c r="G44" s="362">
        <v>0</v>
      </c>
      <c r="H44" s="362"/>
      <c r="I44" s="362"/>
      <c r="J44" s="325"/>
      <c r="K44" s="325"/>
      <c r="L44" s="325"/>
      <c r="M44" s="325"/>
      <c r="N44" s="325"/>
      <c r="O44" s="325"/>
      <c r="P44" s="325"/>
      <c r="Q44" s="325"/>
      <c r="R44" s="326"/>
    </row>
    <row r="45" spans="1:18" x14ac:dyDescent="0.2">
      <c r="A45" s="238"/>
      <c r="B45" s="245" t="s">
        <v>408</v>
      </c>
      <c r="C45" s="208">
        <f t="shared" si="0"/>
        <v>0</v>
      </c>
      <c r="D45" s="242">
        <v>90.06</v>
      </c>
      <c r="E45" s="217">
        <f t="shared" si="1"/>
        <v>0</v>
      </c>
      <c r="F45" s="239"/>
      <c r="G45" s="362">
        <v>0</v>
      </c>
      <c r="H45" s="362"/>
      <c r="I45" s="362"/>
      <c r="J45" s="325"/>
      <c r="K45" s="325"/>
      <c r="L45" s="325"/>
      <c r="M45" s="325"/>
      <c r="N45" s="325"/>
      <c r="O45" s="325"/>
      <c r="P45" s="325"/>
      <c r="Q45" s="325"/>
      <c r="R45" s="326"/>
    </row>
    <row r="46" spans="1:18" x14ac:dyDescent="0.2">
      <c r="A46" s="238"/>
      <c r="B46" s="245" t="s">
        <v>124</v>
      </c>
      <c r="C46" s="208">
        <f t="shared" si="0"/>
        <v>1</v>
      </c>
      <c r="D46" s="244">
        <v>574.05600000000004</v>
      </c>
      <c r="E46" s="217">
        <f t="shared" si="1"/>
        <v>574.05600000000004</v>
      </c>
      <c r="F46" s="239"/>
      <c r="G46" s="362">
        <v>0</v>
      </c>
      <c r="H46" s="362">
        <v>1</v>
      </c>
      <c r="I46" s="362"/>
      <c r="J46" s="325"/>
      <c r="K46" s="325"/>
      <c r="L46" s="325"/>
      <c r="M46" s="325"/>
      <c r="N46" s="325"/>
      <c r="O46" s="325"/>
      <c r="P46" s="325"/>
      <c r="Q46" s="325"/>
      <c r="R46" s="326"/>
    </row>
    <row r="47" spans="1:18" ht="25.5" x14ac:dyDescent="0.2">
      <c r="A47" s="238"/>
      <c r="B47" s="245" t="s">
        <v>409</v>
      </c>
      <c r="C47" s="208">
        <f t="shared" si="0"/>
        <v>0</v>
      </c>
      <c r="D47" s="242">
        <v>60</v>
      </c>
      <c r="E47" s="217">
        <f t="shared" si="1"/>
        <v>0</v>
      </c>
      <c r="F47" s="239"/>
      <c r="G47" s="325">
        <v>0</v>
      </c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6"/>
    </row>
    <row r="48" spans="1:18" ht="25.5" x14ac:dyDescent="0.2">
      <c r="A48" s="238"/>
      <c r="B48" s="245" t="s">
        <v>891</v>
      </c>
      <c r="C48" s="208">
        <f t="shared" si="0"/>
        <v>2</v>
      </c>
      <c r="D48" s="244">
        <v>1148.1599999999999</v>
      </c>
      <c r="E48" s="217">
        <f t="shared" si="1"/>
        <v>2296.3199999999997</v>
      </c>
      <c r="F48" s="239"/>
      <c r="G48" s="362">
        <v>2</v>
      </c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3"/>
    </row>
    <row r="49" spans="1:18" x14ac:dyDescent="0.2">
      <c r="A49" s="238"/>
      <c r="B49" s="245" t="s">
        <v>892</v>
      </c>
      <c r="C49" s="208">
        <f t="shared" si="0"/>
        <v>0</v>
      </c>
      <c r="D49" s="244">
        <v>948.48</v>
      </c>
      <c r="E49" s="217">
        <f t="shared" si="1"/>
        <v>0</v>
      </c>
      <c r="F49" s="239"/>
      <c r="G49" s="362">
        <v>0</v>
      </c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3"/>
    </row>
    <row r="50" spans="1:18" ht="25.5" x14ac:dyDescent="0.2">
      <c r="A50" s="238"/>
      <c r="B50" s="245" t="s">
        <v>410</v>
      </c>
      <c r="C50" s="208">
        <f t="shared" si="0"/>
        <v>0</v>
      </c>
      <c r="D50" s="242">
        <v>685.87199999999996</v>
      </c>
      <c r="E50" s="217">
        <f t="shared" si="1"/>
        <v>0</v>
      </c>
      <c r="F50" s="239"/>
      <c r="G50" s="362">
        <v>0</v>
      </c>
      <c r="H50" s="362"/>
      <c r="I50" s="362"/>
      <c r="J50" s="362"/>
      <c r="K50" s="362"/>
      <c r="L50" s="362"/>
      <c r="M50" s="362"/>
      <c r="N50" s="362"/>
      <c r="O50" s="362"/>
      <c r="P50" s="362"/>
      <c r="Q50" s="362"/>
      <c r="R50" s="363"/>
    </row>
    <row r="51" spans="1:18" x14ac:dyDescent="0.2">
      <c r="A51" s="238"/>
      <c r="B51" s="247" t="s">
        <v>411</v>
      </c>
      <c r="C51" s="208">
        <f t="shared" si="0"/>
        <v>0</v>
      </c>
      <c r="D51" s="230">
        <v>102</v>
      </c>
      <c r="E51" s="217">
        <f t="shared" si="1"/>
        <v>0</v>
      </c>
      <c r="F51" s="239"/>
      <c r="G51" s="362">
        <v>0</v>
      </c>
      <c r="H51" s="362"/>
      <c r="I51" s="362"/>
      <c r="J51" s="362"/>
      <c r="K51" s="362"/>
      <c r="L51" s="362"/>
      <c r="M51" s="362"/>
      <c r="N51" s="362"/>
      <c r="O51" s="362"/>
      <c r="P51" s="362"/>
      <c r="Q51" s="362"/>
      <c r="R51" s="363"/>
    </row>
    <row r="52" spans="1:18" ht="25.5" x14ac:dyDescent="0.2">
      <c r="A52" s="238"/>
      <c r="B52" s="247" t="s">
        <v>893</v>
      </c>
      <c r="C52" s="208">
        <f t="shared" si="0"/>
        <v>1</v>
      </c>
      <c r="D52" s="230">
        <v>840</v>
      </c>
      <c r="E52" s="217">
        <f t="shared" si="1"/>
        <v>840</v>
      </c>
      <c r="F52" s="239"/>
      <c r="G52" s="362">
        <v>1</v>
      </c>
      <c r="H52" s="362"/>
      <c r="I52" s="362"/>
      <c r="J52" s="362"/>
      <c r="K52" s="362"/>
      <c r="L52" s="362"/>
      <c r="M52" s="362"/>
      <c r="N52" s="362"/>
      <c r="O52" s="362"/>
      <c r="P52" s="362"/>
      <c r="Q52" s="362"/>
      <c r="R52" s="363"/>
    </row>
    <row r="53" spans="1:18" ht="25.5" x14ac:dyDescent="0.2">
      <c r="A53" s="238"/>
      <c r="B53" s="245" t="s">
        <v>894</v>
      </c>
      <c r="C53" s="208">
        <f t="shared" si="0"/>
        <v>0</v>
      </c>
      <c r="D53" s="244">
        <v>13.331999999999999</v>
      </c>
      <c r="E53" s="217">
        <f t="shared" si="1"/>
        <v>0</v>
      </c>
      <c r="F53" s="239"/>
      <c r="G53" s="362">
        <v>0</v>
      </c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63"/>
    </row>
    <row r="54" spans="1:18" x14ac:dyDescent="0.2">
      <c r="A54" s="238"/>
      <c r="B54" s="245" t="s">
        <v>412</v>
      </c>
      <c r="C54" s="208">
        <f t="shared" si="0"/>
        <v>30</v>
      </c>
      <c r="D54" s="244">
        <v>68.50800000000001</v>
      </c>
      <c r="E54" s="217">
        <f t="shared" si="1"/>
        <v>2055.2400000000002</v>
      </c>
      <c r="F54" s="239"/>
      <c r="G54" s="362">
        <v>30</v>
      </c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3"/>
    </row>
    <row r="55" spans="1:18" ht="25.5" x14ac:dyDescent="0.2">
      <c r="A55" s="238"/>
      <c r="B55" s="245" t="s">
        <v>413</v>
      </c>
      <c r="C55" s="208">
        <f t="shared" si="0"/>
        <v>0</v>
      </c>
      <c r="D55" s="244">
        <v>84.804000000000002</v>
      </c>
      <c r="E55" s="217">
        <f t="shared" si="1"/>
        <v>0</v>
      </c>
      <c r="F55" s="239"/>
      <c r="G55" s="362">
        <v>0</v>
      </c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3"/>
    </row>
    <row r="56" spans="1:18" x14ac:dyDescent="0.2">
      <c r="A56" s="238"/>
      <c r="B56" s="247" t="s">
        <v>895</v>
      </c>
      <c r="C56" s="208">
        <f t="shared" si="0"/>
        <v>140</v>
      </c>
      <c r="D56" s="230">
        <v>206.4</v>
      </c>
      <c r="E56" s="217">
        <f t="shared" si="1"/>
        <v>28896</v>
      </c>
      <c r="F56" s="239"/>
      <c r="G56" s="362">
        <v>110</v>
      </c>
      <c r="H56" s="362">
        <v>30</v>
      </c>
      <c r="I56" s="362"/>
      <c r="J56" s="362"/>
      <c r="K56" s="362"/>
      <c r="L56" s="362"/>
      <c r="M56" s="362"/>
      <c r="N56" s="362"/>
      <c r="O56" s="362"/>
      <c r="P56" s="362"/>
      <c r="Q56" s="362"/>
      <c r="R56" s="363"/>
    </row>
    <row r="57" spans="1:18" x14ac:dyDescent="0.2">
      <c r="A57" s="238"/>
      <c r="B57" s="247" t="s">
        <v>896</v>
      </c>
      <c r="C57" s="208">
        <f t="shared" si="0"/>
        <v>100</v>
      </c>
      <c r="D57" s="230">
        <v>206.4</v>
      </c>
      <c r="E57" s="217">
        <f t="shared" si="1"/>
        <v>20640</v>
      </c>
      <c r="F57" s="239"/>
      <c r="G57" s="362">
        <v>100</v>
      </c>
      <c r="H57" s="362"/>
      <c r="I57" s="362"/>
      <c r="J57" s="362"/>
      <c r="K57" s="362"/>
      <c r="L57" s="362"/>
      <c r="M57" s="362"/>
      <c r="N57" s="362"/>
      <c r="O57" s="362"/>
      <c r="P57" s="362"/>
      <c r="Q57" s="362"/>
      <c r="R57" s="363"/>
    </row>
    <row r="58" spans="1:18" x14ac:dyDescent="0.2">
      <c r="A58" s="238"/>
      <c r="B58" s="247" t="s">
        <v>897</v>
      </c>
      <c r="C58" s="208">
        <f t="shared" si="0"/>
        <v>64</v>
      </c>
      <c r="D58" s="230">
        <v>168</v>
      </c>
      <c r="E58" s="217">
        <f t="shared" si="1"/>
        <v>10752</v>
      </c>
      <c r="F58" s="239"/>
      <c r="G58" s="362">
        <v>12</v>
      </c>
      <c r="H58" s="362">
        <v>40</v>
      </c>
      <c r="I58" s="362"/>
      <c r="J58" s="362"/>
      <c r="K58" s="362"/>
      <c r="L58" s="362"/>
      <c r="M58" s="362">
        <v>12</v>
      </c>
      <c r="N58" s="362"/>
      <c r="O58" s="362"/>
      <c r="P58" s="362"/>
      <c r="Q58" s="362"/>
      <c r="R58" s="363"/>
    </row>
    <row r="59" spans="1:18" x14ac:dyDescent="0.2">
      <c r="A59" s="238"/>
      <c r="B59" s="245" t="s">
        <v>414</v>
      </c>
      <c r="C59" s="208">
        <f t="shared" si="0"/>
        <v>100</v>
      </c>
      <c r="D59" s="242">
        <v>206.4</v>
      </c>
      <c r="E59" s="217">
        <f t="shared" si="1"/>
        <v>20640</v>
      </c>
      <c r="F59" s="239"/>
      <c r="G59" s="362">
        <v>0</v>
      </c>
      <c r="H59" s="362"/>
      <c r="I59" s="362">
        <v>100</v>
      </c>
      <c r="J59" s="362"/>
      <c r="K59" s="362"/>
      <c r="L59" s="362"/>
      <c r="M59" s="362"/>
      <c r="N59" s="362"/>
      <c r="O59" s="362"/>
      <c r="P59" s="362"/>
      <c r="Q59" s="362"/>
      <c r="R59" s="363"/>
    </row>
    <row r="60" spans="1:18" x14ac:dyDescent="0.2">
      <c r="A60" s="238"/>
      <c r="B60" s="245" t="s">
        <v>415</v>
      </c>
      <c r="C60" s="208">
        <f t="shared" si="0"/>
        <v>2</v>
      </c>
      <c r="D60" s="244">
        <v>280.8</v>
      </c>
      <c r="E60" s="217">
        <f t="shared" si="1"/>
        <v>561.6</v>
      </c>
      <c r="F60" s="239"/>
      <c r="G60" s="360">
        <v>2</v>
      </c>
      <c r="H60" s="362"/>
      <c r="I60" s="362"/>
      <c r="J60" s="362"/>
      <c r="K60" s="362"/>
      <c r="L60" s="362"/>
      <c r="M60" s="362"/>
      <c r="N60" s="362"/>
      <c r="O60" s="362"/>
      <c r="P60" s="362"/>
      <c r="Q60" s="362"/>
      <c r="R60" s="363"/>
    </row>
    <row r="61" spans="1:18" x14ac:dyDescent="0.2">
      <c r="A61" s="238"/>
      <c r="B61" s="245" t="s">
        <v>416</v>
      </c>
      <c r="C61" s="208">
        <f t="shared" si="0"/>
        <v>2</v>
      </c>
      <c r="D61" s="244">
        <v>349.44</v>
      </c>
      <c r="E61" s="217">
        <f t="shared" si="1"/>
        <v>698.88</v>
      </c>
      <c r="F61" s="239"/>
      <c r="G61" s="360">
        <v>2</v>
      </c>
      <c r="H61" s="362"/>
      <c r="I61" s="362"/>
      <c r="J61" s="362"/>
      <c r="K61" s="362"/>
      <c r="L61" s="362"/>
      <c r="M61" s="362"/>
      <c r="N61" s="362"/>
      <c r="O61" s="362"/>
      <c r="P61" s="362"/>
      <c r="Q61" s="362"/>
      <c r="R61" s="363"/>
    </row>
    <row r="62" spans="1:18" x14ac:dyDescent="0.2">
      <c r="A62" s="238"/>
      <c r="B62" s="245" t="s">
        <v>417</v>
      </c>
      <c r="C62" s="208">
        <f t="shared" si="0"/>
        <v>0</v>
      </c>
      <c r="D62" s="244">
        <v>199.68</v>
      </c>
      <c r="E62" s="217">
        <f t="shared" si="1"/>
        <v>0</v>
      </c>
      <c r="F62" s="239"/>
      <c r="G62" s="362">
        <v>0</v>
      </c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3"/>
    </row>
    <row r="63" spans="1:18" x14ac:dyDescent="0.2">
      <c r="A63" s="238"/>
      <c r="B63" s="245" t="s">
        <v>418</v>
      </c>
      <c r="C63" s="208">
        <f t="shared" si="0"/>
        <v>0</v>
      </c>
      <c r="D63" s="242">
        <v>540</v>
      </c>
      <c r="E63" s="217">
        <f t="shared" si="1"/>
        <v>0</v>
      </c>
      <c r="F63" s="239"/>
      <c r="G63" s="362">
        <v>0</v>
      </c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3"/>
    </row>
    <row r="64" spans="1:18" x14ac:dyDescent="0.2">
      <c r="A64" s="238"/>
      <c r="B64" s="247" t="s">
        <v>419</v>
      </c>
      <c r="C64" s="208">
        <f t="shared" si="0"/>
        <v>0</v>
      </c>
      <c r="D64" s="230">
        <v>318.72000000000003</v>
      </c>
      <c r="E64" s="217">
        <f t="shared" si="1"/>
        <v>0</v>
      </c>
      <c r="F64" s="239"/>
      <c r="G64" s="362">
        <v>0</v>
      </c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3"/>
    </row>
    <row r="65" spans="1:18" x14ac:dyDescent="0.2">
      <c r="A65" s="238"/>
      <c r="B65" s="247" t="s">
        <v>898</v>
      </c>
      <c r="C65" s="208">
        <f t="shared" si="0"/>
        <v>280</v>
      </c>
      <c r="D65" s="230">
        <v>2.6760000000000002</v>
      </c>
      <c r="E65" s="217">
        <f t="shared" si="1"/>
        <v>749.28000000000009</v>
      </c>
      <c r="F65" s="239"/>
      <c r="G65" s="364">
        <v>280</v>
      </c>
      <c r="H65" s="362"/>
      <c r="I65" s="362"/>
      <c r="J65" s="362"/>
      <c r="K65" s="362"/>
      <c r="L65" s="362"/>
      <c r="M65" s="362"/>
      <c r="N65" s="362"/>
      <c r="O65" s="362"/>
      <c r="P65" s="362"/>
      <c r="Q65" s="362"/>
      <c r="R65" s="363"/>
    </row>
    <row r="66" spans="1:18" x14ac:dyDescent="0.2">
      <c r="A66" s="238"/>
      <c r="B66" s="247" t="s">
        <v>420</v>
      </c>
      <c r="C66" s="208">
        <f t="shared" si="0"/>
        <v>340</v>
      </c>
      <c r="D66" s="230">
        <v>2.6760000000000002</v>
      </c>
      <c r="E66" s="217">
        <f t="shared" si="1"/>
        <v>909.84</v>
      </c>
      <c r="F66" s="239"/>
      <c r="G66" s="364">
        <v>340</v>
      </c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3"/>
    </row>
    <row r="67" spans="1:18" x14ac:dyDescent="0.2">
      <c r="A67" s="238"/>
      <c r="B67" s="247" t="s">
        <v>421</v>
      </c>
      <c r="C67" s="208">
        <f t="shared" si="0"/>
        <v>0</v>
      </c>
      <c r="D67" s="230">
        <v>600</v>
      </c>
      <c r="E67" s="217">
        <f t="shared" si="1"/>
        <v>0</v>
      </c>
      <c r="F67" s="239"/>
      <c r="G67" s="325">
        <v>0</v>
      </c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6"/>
    </row>
    <row r="68" spans="1:18" x14ac:dyDescent="0.2">
      <c r="A68" s="238"/>
      <c r="B68" s="245" t="s">
        <v>422</v>
      </c>
      <c r="C68" s="208">
        <f t="shared" si="0"/>
        <v>30</v>
      </c>
      <c r="D68" s="242">
        <v>150</v>
      </c>
      <c r="E68" s="217">
        <f t="shared" si="1"/>
        <v>4500</v>
      </c>
      <c r="F68" s="239"/>
      <c r="G68" s="362">
        <v>15</v>
      </c>
      <c r="H68" s="362">
        <v>15</v>
      </c>
      <c r="I68" s="362"/>
      <c r="J68" s="362"/>
      <c r="K68" s="362"/>
      <c r="L68" s="362"/>
      <c r="M68" s="362"/>
      <c r="N68" s="362"/>
      <c r="O68" s="362"/>
      <c r="P68" s="362"/>
      <c r="Q68" s="362"/>
      <c r="R68" s="363"/>
    </row>
    <row r="69" spans="1:18" x14ac:dyDescent="0.2">
      <c r="A69" s="238"/>
      <c r="B69" s="245" t="s">
        <v>423</v>
      </c>
      <c r="C69" s="208">
        <f t="shared" si="0"/>
        <v>0</v>
      </c>
      <c r="D69" s="242">
        <v>162</v>
      </c>
      <c r="E69" s="217">
        <f t="shared" si="1"/>
        <v>0</v>
      </c>
      <c r="F69" s="239"/>
      <c r="G69" s="362">
        <v>0</v>
      </c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3"/>
    </row>
    <row r="70" spans="1:18" x14ac:dyDescent="0.2">
      <c r="A70" s="238"/>
      <c r="B70" s="245" t="s">
        <v>424</v>
      </c>
      <c r="C70" s="208">
        <f t="shared" si="0"/>
        <v>0</v>
      </c>
      <c r="D70" s="244">
        <v>53.015999999999998</v>
      </c>
      <c r="E70" s="217">
        <f t="shared" si="1"/>
        <v>0</v>
      </c>
      <c r="F70" s="239"/>
      <c r="G70" s="362">
        <v>0</v>
      </c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3"/>
    </row>
    <row r="71" spans="1:18" ht="25.5" x14ac:dyDescent="0.2">
      <c r="A71" s="238"/>
      <c r="B71" s="241" t="s">
        <v>899</v>
      </c>
      <c r="C71" s="208">
        <f t="shared" si="0"/>
        <v>0</v>
      </c>
      <c r="D71" s="230">
        <v>42</v>
      </c>
      <c r="E71" s="217">
        <f t="shared" si="1"/>
        <v>0</v>
      </c>
      <c r="F71" s="239"/>
      <c r="G71" s="362">
        <v>0</v>
      </c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3"/>
    </row>
    <row r="72" spans="1:18" x14ac:dyDescent="0.2">
      <c r="A72" s="238"/>
      <c r="B72" s="245" t="s">
        <v>425</v>
      </c>
      <c r="C72" s="208">
        <f t="shared" si="0"/>
        <v>0</v>
      </c>
      <c r="D72" s="242">
        <v>43.111499999999992</v>
      </c>
      <c r="E72" s="217">
        <f t="shared" si="1"/>
        <v>0</v>
      </c>
      <c r="F72" s="239"/>
      <c r="G72" s="362">
        <v>0</v>
      </c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3"/>
    </row>
    <row r="73" spans="1:18" x14ac:dyDescent="0.2">
      <c r="A73" s="238"/>
      <c r="B73" s="245" t="s">
        <v>426</v>
      </c>
      <c r="C73" s="208">
        <f t="shared" si="0"/>
        <v>0</v>
      </c>
      <c r="D73" s="242">
        <v>44.771999999999991</v>
      </c>
      <c r="E73" s="217">
        <f t="shared" si="1"/>
        <v>0</v>
      </c>
      <c r="F73" s="239"/>
      <c r="G73" s="362">
        <v>0</v>
      </c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3"/>
    </row>
    <row r="74" spans="1:18" x14ac:dyDescent="0.2">
      <c r="A74" s="238"/>
      <c r="B74" s="245" t="s">
        <v>427</v>
      </c>
      <c r="C74" s="208">
        <f t="shared" si="0"/>
        <v>5</v>
      </c>
      <c r="D74" s="242">
        <v>63.062100000000001</v>
      </c>
      <c r="E74" s="217">
        <f t="shared" si="1"/>
        <v>315.31049999999999</v>
      </c>
      <c r="F74" s="239"/>
      <c r="G74" s="362">
        <v>3</v>
      </c>
      <c r="H74" s="362"/>
      <c r="I74" s="362"/>
      <c r="J74" s="362"/>
      <c r="K74" s="362"/>
      <c r="L74" s="362"/>
      <c r="M74" s="362">
        <v>2</v>
      </c>
      <c r="N74" s="362"/>
      <c r="O74" s="362"/>
      <c r="P74" s="362"/>
      <c r="Q74" s="362"/>
      <c r="R74" s="363"/>
    </row>
    <row r="75" spans="1:18" x14ac:dyDescent="0.2">
      <c r="A75" s="238"/>
      <c r="B75" s="245" t="s">
        <v>428</v>
      </c>
      <c r="C75" s="208">
        <f t="shared" si="0"/>
        <v>3</v>
      </c>
      <c r="D75" s="242">
        <v>171.38819999999998</v>
      </c>
      <c r="E75" s="217">
        <f t="shared" si="1"/>
        <v>514.16459999999995</v>
      </c>
      <c r="F75" s="239"/>
      <c r="G75" s="362">
        <v>2</v>
      </c>
      <c r="H75" s="362"/>
      <c r="I75" s="362"/>
      <c r="J75" s="362"/>
      <c r="K75" s="362"/>
      <c r="L75" s="362"/>
      <c r="M75" s="362">
        <v>1</v>
      </c>
      <c r="N75" s="362"/>
      <c r="O75" s="362"/>
      <c r="P75" s="362"/>
      <c r="Q75" s="362"/>
      <c r="R75" s="363"/>
    </row>
    <row r="76" spans="1:18" ht="25.5" x14ac:dyDescent="0.2">
      <c r="A76" s="238"/>
      <c r="B76" s="245" t="s">
        <v>429</v>
      </c>
      <c r="C76" s="208">
        <f t="shared" si="0"/>
        <v>5</v>
      </c>
      <c r="D76" s="244">
        <v>57.48</v>
      </c>
      <c r="E76" s="217">
        <f t="shared" si="1"/>
        <v>287.39999999999998</v>
      </c>
      <c r="F76" s="239"/>
      <c r="G76" s="362">
        <v>3</v>
      </c>
      <c r="H76" s="362"/>
      <c r="I76" s="362"/>
      <c r="J76" s="362"/>
      <c r="K76" s="362"/>
      <c r="L76" s="362"/>
      <c r="M76" s="362">
        <v>2</v>
      </c>
      <c r="N76" s="362"/>
      <c r="O76" s="362"/>
      <c r="P76" s="362"/>
      <c r="Q76" s="362"/>
      <c r="R76" s="363"/>
    </row>
    <row r="77" spans="1:18" x14ac:dyDescent="0.2">
      <c r="A77" s="238"/>
      <c r="B77" s="245" t="s">
        <v>900</v>
      </c>
      <c r="C77" s="208">
        <f t="shared" ref="C77:C140" si="2">SUM(G77:R77)</f>
        <v>0</v>
      </c>
      <c r="D77" s="242">
        <v>67.797599999999989</v>
      </c>
      <c r="E77" s="217">
        <f t="shared" ref="E77:E140" si="3">C77*D77</f>
        <v>0</v>
      </c>
      <c r="F77" s="239"/>
      <c r="G77" s="325">
        <v>0</v>
      </c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6"/>
    </row>
    <row r="78" spans="1:18" ht="25.5" x14ac:dyDescent="0.2">
      <c r="A78" s="238"/>
      <c r="B78" s="245" t="s">
        <v>430</v>
      </c>
      <c r="C78" s="208">
        <f t="shared" si="2"/>
        <v>0</v>
      </c>
      <c r="D78" s="242">
        <v>40.799999999999997</v>
      </c>
      <c r="E78" s="217">
        <f t="shared" si="3"/>
        <v>0</v>
      </c>
      <c r="F78" s="239"/>
      <c r="G78" s="325">
        <v>0</v>
      </c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6"/>
    </row>
    <row r="79" spans="1:18" x14ac:dyDescent="0.2">
      <c r="A79" s="238"/>
      <c r="B79" s="245" t="s">
        <v>431</v>
      </c>
      <c r="C79" s="208">
        <f t="shared" si="2"/>
        <v>0</v>
      </c>
      <c r="D79" s="244">
        <v>647.71199999999999</v>
      </c>
      <c r="E79" s="217">
        <f t="shared" si="3"/>
        <v>0</v>
      </c>
      <c r="F79" s="239"/>
      <c r="G79" s="325">
        <v>0</v>
      </c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6"/>
    </row>
    <row r="80" spans="1:18" ht="25.5" x14ac:dyDescent="0.2">
      <c r="A80" s="238"/>
      <c r="B80" s="241" t="s">
        <v>432</v>
      </c>
      <c r="C80" s="208">
        <f t="shared" si="2"/>
        <v>0</v>
      </c>
      <c r="D80" s="242">
        <v>102</v>
      </c>
      <c r="E80" s="217">
        <f t="shared" si="3"/>
        <v>0</v>
      </c>
      <c r="F80" s="239"/>
      <c r="G80" s="325">
        <v>0</v>
      </c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6"/>
    </row>
    <row r="81" spans="1:18" ht="25.5" x14ac:dyDescent="0.2">
      <c r="A81" s="238"/>
      <c r="B81" s="245" t="s">
        <v>901</v>
      </c>
      <c r="C81" s="208">
        <f t="shared" si="2"/>
        <v>0</v>
      </c>
      <c r="D81" s="244">
        <v>49.92</v>
      </c>
      <c r="E81" s="217">
        <f t="shared" si="3"/>
        <v>0</v>
      </c>
      <c r="F81" s="239"/>
      <c r="G81" s="325">
        <v>0</v>
      </c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6"/>
    </row>
    <row r="82" spans="1:18" ht="25.5" x14ac:dyDescent="0.2">
      <c r="A82" s="238"/>
      <c r="B82" s="247" t="s">
        <v>433</v>
      </c>
      <c r="C82" s="208">
        <f t="shared" si="2"/>
        <v>0</v>
      </c>
      <c r="D82" s="230">
        <v>49.247999999999998</v>
      </c>
      <c r="E82" s="217">
        <f t="shared" si="3"/>
        <v>0</v>
      </c>
      <c r="F82" s="239"/>
      <c r="G82" s="325">
        <v>0</v>
      </c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6"/>
    </row>
    <row r="83" spans="1:18" x14ac:dyDescent="0.2">
      <c r="A83" s="238"/>
      <c r="B83" s="243" t="s">
        <v>434</v>
      </c>
      <c r="C83" s="208">
        <f t="shared" si="2"/>
        <v>0</v>
      </c>
      <c r="D83" s="242">
        <v>60</v>
      </c>
      <c r="E83" s="217">
        <f t="shared" si="3"/>
        <v>0</v>
      </c>
      <c r="F83" s="239"/>
      <c r="G83" s="325">
        <v>0</v>
      </c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6"/>
    </row>
    <row r="84" spans="1:18" x14ac:dyDescent="0.2">
      <c r="A84" s="238"/>
      <c r="B84" s="245" t="s">
        <v>435</v>
      </c>
      <c r="C84" s="208">
        <f t="shared" si="2"/>
        <v>0</v>
      </c>
      <c r="D84" s="242">
        <v>55.2</v>
      </c>
      <c r="E84" s="217">
        <f t="shared" si="3"/>
        <v>0</v>
      </c>
      <c r="F84" s="239"/>
      <c r="G84" s="325">
        <v>0</v>
      </c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6"/>
    </row>
    <row r="85" spans="1:18" x14ac:dyDescent="0.2">
      <c r="A85" s="238"/>
      <c r="B85" s="245" t="s">
        <v>436</v>
      </c>
      <c r="C85" s="208">
        <f t="shared" si="2"/>
        <v>5</v>
      </c>
      <c r="D85" s="244">
        <v>42.66</v>
      </c>
      <c r="E85" s="217">
        <f t="shared" si="3"/>
        <v>213.29999999999998</v>
      </c>
      <c r="F85" s="239"/>
      <c r="G85" s="362">
        <v>5</v>
      </c>
      <c r="H85" s="362"/>
      <c r="I85" s="325"/>
      <c r="J85" s="325"/>
      <c r="K85" s="325"/>
      <c r="L85" s="325"/>
      <c r="M85" s="325"/>
      <c r="N85" s="325"/>
      <c r="O85" s="325"/>
      <c r="P85" s="325"/>
      <c r="Q85" s="325"/>
      <c r="R85" s="326"/>
    </row>
    <row r="86" spans="1:18" x14ac:dyDescent="0.2">
      <c r="A86" s="238"/>
      <c r="B86" s="245" t="s">
        <v>437</v>
      </c>
      <c r="C86" s="208">
        <f t="shared" si="2"/>
        <v>0</v>
      </c>
      <c r="D86" s="244">
        <v>11.58</v>
      </c>
      <c r="E86" s="217">
        <f t="shared" si="3"/>
        <v>0</v>
      </c>
      <c r="F86" s="239"/>
      <c r="G86" s="362">
        <v>0</v>
      </c>
      <c r="H86" s="362"/>
      <c r="I86" s="325"/>
      <c r="J86" s="325"/>
      <c r="K86" s="325"/>
      <c r="L86" s="325"/>
      <c r="M86" s="325"/>
      <c r="N86" s="325"/>
      <c r="O86" s="325"/>
      <c r="P86" s="325"/>
      <c r="Q86" s="325"/>
      <c r="R86" s="326"/>
    </row>
    <row r="87" spans="1:18" x14ac:dyDescent="0.2">
      <c r="A87" s="238"/>
      <c r="B87" s="245" t="s">
        <v>438</v>
      </c>
      <c r="C87" s="208">
        <f t="shared" si="2"/>
        <v>0</v>
      </c>
      <c r="D87" s="244">
        <v>12.335999999999999</v>
      </c>
      <c r="E87" s="217">
        <f t="shared" si="3"/>
        <v>0</v>
      </c>
      <c r="F87" s="239"/>
      <c r="G87" s="362">
        <v>0</v>
      </c>
      <c r="H87" s="362"/>
      <c r="I87" s="325"/>
      <c r="J87" s="325"/>
      <c r="K87" s="325"/>
      <c r="L87" s="325"/>
      <c r="M87" s="325"/>
      <c r="N87" s="325"/>
      <c r="O87" s="325"/>
      <c r="P87" s="325"/>
      <c r="Q87" s="325"/>
      <c r="R87" s="326"/>
    </row>
    <row r="88" spans="1:18" x14ac:dyDescent="0.2">
      <c r="A88" s="238"/>
      <c r="B88" s="245" t="s">
        <v>439</v>
      </c>
      <c r="C88" s="208">
        <f t="shared" si="2"/>
        <v>0</v>
      </c>
      <c r="D88" s="249">
        <v>3360</v>
      </c>
      <c r="E88" s="217">
        <f t="shared" si="3"/>
        <v>0</v>
      </c>
      <c r="F88" s="239"/>
      <c r="G88" s="362">
        <v>0</v>
      </c>
      <c r="H88" s="362"/>
      <c r="I88" s="325"/>
      <c r="J88" s="325"/>
      <c r="K88" s="325"/>
      <c r="L88" s="325"/>
      <c r="M88" s="325"/>
      <c r="N88" s="325"/>
      <c r="O88" s="325"/>
      <c r="P88" s="325"/>
      <c r="Q88" s="325"/>
      <c r="R88" s="326"/>
    </row>
    <row r="89" spans="1:18" x14ac:dyDescent="0.2">
      <c r="A89" s="238"/>
      <c r="B89" s="247" t="s">
        <v>440</v>
      </c>
      <c r="C89" s="208">
        <f t="shared" si="2"/>
        <v>0</v>
      </c>
      <c r="D89" s="230">
        <v>300</v>
      </c>
      <c r="E89" s="217">
        <f t="shared" si="3"/>
        <v>0</v>
      </c>
      <c r="F89" s="239"/>
      <c r="G89" s="362">
        <v>0</v>
      </c>
      <c r="H89" s="362"/>
      <c r="I89" s="325"/>
      <c r="J89" s="325"/>
      <c r="K89" s="325"/>
      <c r="L89" s="325"/>
      <c r="M89" s="325"/>
      <c r="N89" s="325"/>
      <c r="O89" s="325"/>
      <c r="P89" s="325"/>
      <c r="Q89" s="325"/>
      <c r="R89" s="326"/>
    </row>
    <row r="90" spans="1:18" x14ac:dyDescent="0.2">
      <c r="A90" s="238"/>
      <c r="B90" s="247" t="s">
        <v>441</v>
      </c>
      <c r="C90" s="208">
        <f t="shared" si="2"/>
        <v>0</v>
      </c>
      <c r="D90" s="230">
        <v>42</v>
      </c>
      <c r="E90" s="217">
        <f t="shared" si="3"/>
        <v>0</v>
      </c>
      <c r="F90" s="239"/>
      <c r="G90" s="362">
        <v>0</v>
      </c>
      <c r="H90" s="362"/>
      <c r="I90" s="325"/>
      <c r="J90" s="325"/>
      <c r="K90" s="325"/>
      <c r="L90" s="325"/>
      <c r="M90" s="325"/>
      <c r="N90" s="325"/>
      <c r="O90" s="325"/>
      <c r="P90" s="325"/>
      <c r="Q90" s="325"/>
      <c r="R90" s="326"/>
    </row>
    <row r="91" spans="1:18" x14ac:dyDescent="0.2">
      <c r="A91" s="238"/>
      <c r="B91" s="247" t="s">
        <v>442</v>
      </c>
      <c r="C91" s="208">
        <f t="shared" si="2"/>
        <v>0</v>
      </c>
      <c r="D91" s="230">
        <v>42</v>
      </c>
      <c r="E91" s="217">
        <f t="shared" si="3"/>
        <v>0</v>
      </c>
      <c r="F91" s="239"/>
      <c r="G91" s="362">
        <v>0</v>
      </c>
      <c r="H91" s="362"/>
      <c r="I91" s="325"/>
      <c r="J91" s="325"/>
      <c r="K91" s="325"/>
      <c r="L91" s="325"/>
      <c r="M91" s="325"/>
      <c r="N91" s="325"/>
      <c r="O91" s="325"/>
      <c r="P91" s="325"/>
      <c r="Q91" s="325"/>
      <c r="R91" s="326"/>
    </row>
    <row r="92" spans="1:18" x14ac:dyDescent="0.2">
      <c r="A92" s="238"/>
      <c r="B92" s="247" t="s">
        <v>443</v>
      </c>
      <c r="C92" s="208">
        <f t="shared" si="2"/>
        <v>0</v>
      </c>
      <c r="D92" s="230">
        <v>42</v>
      </c>
      <c r="E92" s="217">
        <f t="shared" si="3"/>
        <v>0</v>
      </c>
      <c r="F92" s="239"/>
      <c r="G92" s="362">
        <v>0</v>
      </c>
      <c r="H92" s="362"/>
      <c r="I92" s="325"/>
      <c r="J92" s="325"/>
      <c r="K92" s="325"/>
      <c r="L92" s="325"/>
      <c r="M92" s="325"/>
      <c r="N92" s="325"/>
      <c r="O92" s="325"/>
      <c r="P92" s="325"/>
      <c r="Q92" s="325"/>
      <c r="R92" s="326"/>
    </row>
    <row r="93" spans="1:18" x14ac:dyDescent="0.2">
      <c r="A93" s="238"/>
      <c r="B93" s="245" t="s">
        <v>444</v>
      </c>
      <c r="C93" s="208">
        <f t="shared" si="2"/>
        <v>0</v>
      </c>
      <c r="D93" s="242">
        <v>45.387</v>
      </c>
      <c r="E93" s="217">
        <f t="shared" si="3"/>
        <v>0</v>
      </c>
      <c r="F93" s="239"/>
      <c r="G93" s="362">
        <v>0</v>
      </c>
      <c r="H93" s="362"/>
      <c r="I93" s="325"/>
      <c r="J93" s="325"/>
      <c r="K93" s="325"/>
      <c r="L93" s="325"/>
      <c r="M93" s="325"/>
      <c r="N93" s="325"/>
      <c r="O93" s="325"/>
      <c r="P93" s="325"/>
      <c r="Q93" s="325"/>
      <c r="R93" s="326"/>
    </row>
    <row r="94" spans="1:18" x14ac:dyDescent="0.2">
      <c r="A94" s="238"/>
      <c r="B94" s="247" t="s">
        <v>445</v>
      </c>
      <c r="C94" s="208">
        <f t="shared" si="2"/>
        <v>5</v>
      </c>
      <c r="D94" s="230">
        <v>45.36</v>
      </c>
      <c r="E94" s="217">
        <f t="shared" si="3"/>
        <v>226.8</v>
      </c>
      <c r="F94" s="239"/>
      <c r="G94" s="364">
        <v>5</v>
      </c>
      <c r="H94" s="362"/>
      <c r="I94" s="325"/>
      <c r="J94" s="325"/>
      <c r="K94" s="325"/>
      <c r="L94" s="325"/>
      <c r="M94" s="325"/>
      <c r="N94" s="325"/>
      <c r="O94" s="325"/>
      <c r="P94" s="325"/>
      <c r="Q94" s="325"/>
      <c r="R94" s="326"/>
    </row>
    <row r="95" spans="1:18" x14ac:dyDescent="0.2">
      <c r="A95" s="238"/>
      <c r="B95" s="245" t="s">
        <v>446</v>
      </c>
      <c r="C95" s="208">
        <f t="shared" si="2"/>
        <v>0</v>
      </c>
      <c r="D95" s="244">
        <v>21.912000000000003</v>
      </c>
      <c r="E95" s="217">
        <f t="shared" si="3"/>
        <v>0</v>
      </c>
      <c r="F95" s="239"/>
      <c r="G95" s="362">
        <v>0</v>
      </c>
      <c r="H95" s="362"/>
      <c r="I95" s="325"/>
      <c r="J95" s="325"/>
      <c r="K95" s="325"/>
      <c r="L95" s="325"/>
      <c r="M95" s="325"/>
      <c r="N95" s="325"/>
      <c r="O95" s="325"/>
      <c r="P95" s="325"/>
      <c r="Q95" s="325"/>
      <c r="R95" s="326"/>
    </row>
    <row r="96" spans="1:18" x14ac:dyDescent="0.2">
      <c r="A96" s="238"/>
      <c r="B96" s="247" t="s">
        <v>447</v>
      </c>
      <c r="C96" s="208">
        <f t="shared" si="2"/>
        <v>0</v>
      </c>
      <c r="D96" s="230">
        <v>111</v>
      </c>
      <c r="E96" s="217">
        <f t="shared" si="3"/>
        <v>0</v>
      </c>
      <c r="F96" s="239"/>
      <c r="G96" s="362">
        <v>0</v>
      </c>
      <c r="H96" s="362"/>
      <c r="I96" s="325"/>
      <c r="J96" s="325"/>
      <c r="K96" s="325"/>
      <c r="L96" s="325"/>
      <c r="M96" s="325"/>
      <c r="N96" s="325"/>
      <c r="O96" s="325"/>
      <c r="P96" s="325"/>
      <c r="Q96" s="325"/>
      <c r="R96" s="326"/>
    </row>
    <row r="97" spans="1:18" x14ac:dyDescent="0.2">
      <c r="A97" s="238"/>
      <c r="B97" s="245" t="s">
        <v>448</v>
      </c>
      <c r="C97" s="208">
        <f t="shared" si="2"/>
        <v>0</v>
      </c>
      <c r="D97" s="242">
        <v>19.704000000000001</v>
      </c>
      <c r="E97" s="217">
        <f t="shared" si="3"/>
        <v>0</v>
      </c>
      <c r="F97" s="239"/>
      <c r="G97" s="362">
        <v>0</v>
      </c>
      <c r="H97" s="362"/>
      <c r="I97" s="325"/>
      <c r="J97" s="325"/>
      <c r="K97" s="325"/>
      <c r="L97" s="325"/>
      <c r="M97" s="325"/>
      <c r="N97" s="325"/>
      <c r="O97" s="325"/>
      <c r="P97" s="325"/>
      <c r="Q97" s="325"/>
      <c r="R97" s="326"/>
    </row>
    <row r="98" spans="1:18" x14ac:dyDescent="0.2">
      <c r="A98" s="238"/>
      <c r="B98" s="245" t="s">
        <v>449</v>
      </c>
      <c r="C98" s="208">
        <f t="shared" si="2"/>
        <v>0</v>
      </c>
      <c r="D98" s="242">
        <v>22.512</v>
      </c>
      <c r="E98" s="217">
        <f t="shared" si="3"/>
        <v>0</v>
      </c>
      <c r="F98" s="239"/>
      <c r="G98" s="362">
        <v>0</v>
      </c>
      <c r="H98" s="362"/>
      <c r="I98" s="325"/>
      <c r="J98" s="325"/>
      <c r="K98" s="325"/>
      <c r="L98" s="325"/>
      <c r="M98" s="325"/>
      <c r="N98" s="325"/>
      <c r="O98" s="325"/>
      <c r="P98" s="325"/>
      <c r="Q98" s="325"/>
      <c r="R98" s="326"/>
    </row>
    <row r="99" spans="1:18" x14ac:dyDescent="0.2">
      <c r="A99" s="238"/>
      <c r="B99" s="245" t="s">
        <v>450</v>
      </c>
      <c r="C99" s="208">
        <f t="shared" si="2"/>
        <v>0</v>
      </c>
      <c r="D99" s="242">
        <v>56.988</v>
      </c>
      <c r="E99" s="217">
        <f t="shared" si="3"/>
        <v>0</v>
      </c>
      <c r="F99" s="239"/>
      <c r="G99" s="362">
        <v>0</v>
      </c>
      <c r="H99" s="362"/>
      <c r="I99" s="325"/>
      <c r="J99" s="325"/>
      <c r="K99" s="325"/>
      <c r="L99" s="325"/>
      <c r="M99" s="325"/>
      <c r="N99" s="325"/>
      <c r="O99" s="325"/>
      <c r="P99" s="325"/>
      <c r="Q99" s="325"/>
      <c r="R99" s="326"/>
    </row>
    <row r="100" spans="1:18" x14ac:dyDescent="0.2">
      <c r="A100" s="238"/>
      <c r="B100" s="245" t="s">
        <v>451</v>
      </c>
      <c r="C100" s="208">
        <f t="shared" si="2"/>
        <v>62</v>
      </c>
      <c r="D100" s="242">
        <v>10.391999999999999</v>
      </c>
      <c r="E100" s="217">
        <f t="shared" si="3"/>
        <v>644.30399999999997</v>
      </c>
      <c r="F100" s="239"/>
      <c r="G100" s="364">
        <v>62</v>
      </c>
      <c r="H100" s="362"/>
      <c r="I100" s="325"/>
      <c r="J100" s="325"/>
      <c r="K100" s="325"/>
      <c r="L100" s="325"/>
      <c r="M100" s="325"/>
      <c r="N100" s="325"/>
      <c r="O100" s="325"/>
      <c r="P100" s="325"/>
      <c r="Q100" s="325"/>
      <c r="R100" s="326"/>
    </row>
    <row r="101" spans="1:18" ht="25.5" x14ac:dyDescent="0.2">
      <c r="A101" s="238"/>
      <c r="B101" s="245" t="s">
        <v>452</v>
      </c>
      <c r="C101" s="208">
        <f t="shared" si="2"/>
        <v>17</v>
      </c>
      <c r="D101" s="244">
        <v>7.7159999999999993</v>
      </c>
      <c r="E101" s="217">
        <f t="shared" si="3"/>
        <v>131.172</v>
      </c>
      <c r="F101" s="239"/>
      <c r="G101" s="364">
        <v>12</v>
      </c>
      <c r="H101" s="362">
        <v>5</v>
      </c>
      <c r="I101" s="325"/>
      <c r="J101" s="325"/>
      <c r="K101" s="325"/>
      <c r="L101" s="325"/>
      <c r="M101" s="325"/>
      <c r="N101" s="325"/>
      <c r="O101" s="325"/>
      <c r="P101" s="325"/>
      <c r="Q101" s="325"/>
      <c r="R101" s="326"/>
    </row>
    <row r="102" spans="1:18" ht="25.5" x14ac:dyDescent="0.2">
      <c r="A102" s="238"/>
      <c r="B102" s="245" t="s">
        <v>453</v>
      </c>
      <c r="C102" s="208">
        <f t="shared" si="2"/>
        <v>17</v>
      </c>
      <c r="D102" s="244">
        <v>15.42</v>
      </c>
      <c r="E102" s="217">
        <f t="shared" si="3"/>
        <v>262.14</v>
      </c>
      <c r="F102" s="239"/>
      <c r="G102" s="364">
        <v>12</v>
      </c>
      <c r="H102" s="362">
        <v>5</v>
      </c>
      <c r="I102" s="325"/>
      <c r="J102" s="325"/>
      <c r="K102" s="325"/>
      <c r="L102" s="325"/>
      <c r="M102" s="325"/>
      <c r="N102" s="325"/>
      <c r="O102" s="325"/>
      <c r="P102" s="325"/>
      <c r="Q102" s="325"/>
      <c r="R102" s="326"/>
    </row>
    <row r="103" spans="1:18" ht="25.5" x14ac:dyDescent="0.2">
      <c r="A103" s="238"/>
      <c r="B103" s="236" t="s">
        <v>454</v>
      </c>
      <c r="C103" s="208">
        <f t="shared" si="2"/>
        <v>0</v>
      </c>
      <c r="D103" s="242">
        <v>1821.6</v>
      </c>
      <c r="E103" s="217">
        <f t="shared" si="3"/>
        <v>0</v>
      </c>
      <c r="F103" s="239"/>
      <c r="G103" s="362">
        <v>0</v>
      </c>
      <c r="H103" s="362"/>
      <c r="I103" s="325"/>
      <c r="J103" s="325"/>
      <c r="K103" s="325"/>
      <c r="L103" s="325"/>
      <c r="M103" s="325"/>
      <c r="N103" s="325"/>
      <c r="O103" s="325"/>
      <c r="P103" s="325"/>
      <c r="Q103" s="325"/>
      <c r="R103" s="326"/>
    </row>
    <row r="104" spans="1:18" ht="25.5" x14ac:dyDescent="0.2">
      <c r="A104" s="238"/>
      <c r="B104" s="236" t="s">
        <v>455</v>
      </c>
      <c r="C104" s="208">
        <f t="shared" si="2"/>
        <v>22</v>
      </c>
      <c r="D104" s="242">
        <v>37.944000000000003</v>
      </c>
      <c r="E104" s="217">
        <f t="shared" si="3"/>
        <v>834.76800000000003</v>
      </c>
      <c r="F104" s="239"/>
      <c r="G104" s="365">
        <v>22</v>
      </c>
      <c r="H104" s="362"/>
      <c r="I104" s="325"/>
      <c r="J104" s="325"/>
      <c r="K104" s="325"/>
      <c r="L104" s="325"/>
      <c r="M104" s="325"/>
      <c r="N104" s="325"/>
      <c r="O104" s="325"/>
      <c r="P104" s="325"/>
      <c r="Q104" s="325"/>
      <c r="R104" s="326"/>
    </row>
    <row r="105" spans="1:18" ht="25.5" x14ac:dyDescent="0.2">
      <c r="A105" s="238"/>
      <c r="B105" s="236" t="s">
        <v>456</v>
      </c>
      <c r="C105" s="208">
        <f t="shared" si="2"/>
        <v>0</v>
      </c>
      <c r="D105" s="244">
        <v>6839.04</v>
      </c>
      <c r="E105" s="217">
        <f t="shared" si="3"/>
        <v>0</v>
      </c>
      <c r="F105" s="239"/>
      <c r="G105" s="325">
        <v>0</v>
      </c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6"/>
    </row>
    <row r="106" spans="1:18" x14ac:dyDescent="0.2">
      <c r="A106" s="238"/>
      <c r="B106" s="236" t="s">
        <v>457</v>
      </c>
      <c r="C106" s="208">
        <f t="shared" si="2"/>
        <v>1</v>
      </c>
      <c r="D106" s="242">
        <v>1800</v>
      </c>
      <c r="E106" s="217">
        <f t="shared" si="3"/>
        <v>1800</v>
      </c>
      <c r="F106" s="239"/>
      <c r="G106" s="362">
        <v>1</v>
      </c>
      <c r="H106" s="362"/>
      <c r="I106" s="362"/>
      <c r="J106" s="362"/>
      <c r="K106" s="362"/>
      <c r="L106" s="362"/>
      <c r="M106" s="362"/>
      <c r="N106" s="362"/>
      <c r="O106" s="362"/>
      <c r="P106" s="362"/>
      <c r="Q106" s="362"/>
      <c r="R106" s="363"/>
    </row>
    <row r="107" spans="1:18" x14ac:dyDescent="0.2">
      <c r="A107" s="238"/>
      <c r="B107" s="234" t="s">
        <v>902</v>
      </c>
      <c r="C107" s="208">
        <f t="shared" si="2"/>
        <v>0</v>
      </c>
      <c r="D107" s="230">
        <v>4.8</v>
      </c>
      <c r="E107" s="217">
        <f t="shared" si="3"/>
        <v>0</v>
      </c>
      <c r="F107" s="239"/>
      <c r="G107" s="362">
        <v>0</v>
      </c>
      <c r="H107" s="362"/>
      <c r="I107" s="362"/>
      <c r="J107" s="362"/>
      <c r="K107" s="362"/>
      <c r="L107" s="362"/>
      <c r="M107" s="362"/>
      <c r="N107" s="362"/>
      <c r="O107" s="362"/>
      <c r="P107" s="362"/>
      <c r="Q107" s="362"/>
      <c r="R107" s="363"/>
    </row>
    <row r="108" spans="1:18" x14ac:dyDescent="0.2">
      <c r="A108" s="238"/>
      <c r="B108" s="234" t="s">
        <v>458</v>
      </c>
      <c r="C108" s="208">
        <f t="shared" si="2"/>
        <v>0</v>
      </c>
      <c r="D108" s="230">
        <v>210</v>
      </c>
      <c r="E108" s="217">
        <f t="shared" si="3"/>
        <v>0</v>
      </c>
      <c r="F108" s="239"/>
      <c r="G108" s="362">
        <v>0</v>
      </c>
      <c r="H108" s="362"/>
      <c r="I108" s="362"/>
      <c r="J108" s="362"/>
      <c r="K108" s="362"/>
      <c r="L108" s="362"/>
      <c r="M108" s="362"/>
      <c r="N108" s="362"/>
      <c r="O108" s="362"/>
      <c r="P108" s="362"/>
      <c r="Q108" s="362"/>
      <c r="R108" s="363"/>
    </row>
    <row r="109" spans="1:18" x14ac:dyDescent="0.2">
      <c r="A109" s="238"/>
      <c r="B109" s="236" t="s">
        <v>459</v>
      </c>
      <c r="C109" s="208">
        <f t="shared" si="2"/>
        <v>0</v>
      </c>
      <c r="D109" s="242">
        <v>36.838499999999996</v>
      </c>
      <c r="E109" s="217">
        <f t="shared" si="3"/>
        <v>0</v>
      </c>
      <c r="F109" s="239"/>
      <c r="G109" s="362">
        <v>0</v>
      </c>
      <c r="H109" s="362"/>
      <c r="I109" s="362"/>
      <c r="J109" s="362"/>
      <c r="K109" s="362"/>
      <c r="L109" s="362"/>
      <c r="M109" s="362"/>
      <c r="N109" s="362"/>
      <c r="O109" s="362"/>
      <c r="P109" s="362"/>
      <c r="Q109" s="362"/>
      <c r="R109" s="363"/>
    </row>
    <row r="110" spans="1:18" x14ac:dyDescent="0.2">
      <c r="A110" s="238"/>
      <c r="B110" s="236" t="s">
        <v>460</v>
      </c>
      <c r="C110" s="208">
        <f t="shared" si="2"/>
        <v>0</v>
      </c>
      <c r="D110" s="244">
        <v>37.379999999999995</v>
      </c>
      <c r="E110" s="217">
        <f t="shared" si="3"/>
        <v>0</v>
      </c>
      <c r="F110" s="239"/>
      <c r="G110" s="362">
        <v>0</v>
      </c>
      <c r="H110" s="362"/>
      <c r="I110" s="362"/>
      <c r="J110" s="362"/>
      <c r="K110" s="362"/>
      <c r="L110" s="362"/>
      <c r="M110" s="362"/>
      <c r="N110" s="362"/>
      <c r="O110" s="362"/>
      <c r="P110" s="362"/>
      <c r="Q110" s="362"/>
      <c r="R110" s="363"/>
    </row>
    <row r="111" spans="1:18" ht="25.5" x14ac:dyDescent="0.2">
      <c r="A111" s="238"/>
      <c r="B111" s="236" t="s">
        <v>461</v>
      </c>
      <c r="C111" s="208">
        <f t="shared" si="2"/>
        <v>30</v>
      </c>
      <c r="D111" s="242">
        <v>163.19999999999999</v>
      </c>
      <c r="E111" s="217">
        <f t="shared" si="3"/>
        <v>4896</v>
      </c>
      <c r="F111" s="239"/>
      <c r="G111" s="366">
        <v>30</v>
      </c>
      <c r="H111" s="362"/>
      <c r="I111" s="362"/>
      <c r="J111" s="362"/>
      <c r="K111" s="362"/>
      <c r="L111" s="362"/>
      <c r="M111" s="362"/>
      <c r="N111" s="362"/>
      <c r="O111" s="362"/>
      <c r="P111" s="362"/>
      <c r="Q111" s="362"/>
      <c r="R111" s="363"/>
    </row>
    <row r="112" spans="1:18" x14ac:dyDescent="0.2">
      <c r="A112" s="238"/>
      <c r="B112" s="236" t="s">
        <v>462</v>
      </c>
      <c r="C112" s="208">
        <f t="shared" si="2"/>
        <v>0</v>
      </c>
      <c r="D112" s="242">
        <v>54</v>
      </c>
      <c r="E112" s="217">
        <f t="shared" si="3"/>
        <v>0</v>
      </c>
      <c r="F112" s="239"/>
      <c r="G112" s="362">
        <v>0</v>
      </c>
      <c r="H112" s="362"/>
      <c r="I112" s="362"/>
      <c r="J112" s="362"/>
      <c r="K112" s="362"/>
      <c r="L112" s="362"/>
      <c r="M112" s="362"/>
      <c r="N112" s="362"/>
      <c r="O112" s="362"/>
      <c r="P112" s="362"/>
      <c r="Q112" s="362"/>
      <c r="R112" s="363"/>
    </row>
    <row r="113" spans="1:18" ht="25.5" x14ac:dyDescent="0.2">
      <c r="A113" s="238"/>
      <c r="B113" s="236" t="s">
        <v>463</v>
      </c>
      <c r="C113" s="208">
        <f t="shared" si="2"/>
        <v>2</v>
      </c>
      <c r="D113" s="244">
        <v>224.64</v>
      </c>
      <c r="E113" s="217">
        <f t="shared" si="3"/>
        <v>449.28</v>
      </c>
      <c r="F113" s="239"/>
      <c r="G113" s="362">
        <v>0</v>
      </c>
      <c r="H113" s="362">
        <v>2</v>
      </c>
      <c r="I113" s="362"/>
      <c r="J113" s="362"/>
      <c r="K113" s="362"/>
      <c r="L113" s="362"/>
      <c r="M113" s="362"/>
      <c r="N113" s="362"/>
      <c r="O113" s="362"/>
      <c r="P113" s="362"/>
      <c r="Q113" s="362"/>
      <c r="R113" s="363"/>
    </row>
    <row r="114" spans="1:18" x14ac:dyDescent="0.2">
      <c r="A114" s="238"/>
      <c r="B114" s="234" t="s">
        <v>464</v>
      </c>
      <c r="C114" s="208">
        <f t="shared" si="2"/>
        <v>0</v>
      </c>
      <c r="D114" s="230">
        <v>25.332000000000001</v>
      </c>
      <c r="E114" s="217">
        <f t="shared" si="3"/>
        <v>0</v>
      </c>
      <c r="F114" s="239"/>
      <c r="G114" s="362">
        <v>0</v>
      </c>
      <c r="H114" s="362"/>
      <c r="I114" s="362"/>
      <c r="J114" s="362"/>
      <c r="K114" s="362"/>
      <c r="L114" s="362"/>
      <c r="M114" s="362"/>
      <c r="N114" s="362"/>
      <c r="O114" s="362"/>
      <c r="P114" s="362"/>
      <c r="Q114" s="362"/>
      <c r="R114" s="363"/>
    </row>
    <row r="115" spans="1:18" ht="25.5" x14ac:dyDescent="0.2">
      <c r="A115" s="238"/>
      <c r="B115" s="236" t="s">
        <v>465</v>
      </c>
      <c r="C115" s="208">
        <f t="shared" si="2"/>
        <v>10</v>
      </c>
      <c r="D115" s="244">
        <v>334.46400000000006</v>
      </c>
      <c r="E115" s="217">
        <f t="shared" si="3"/>
        <v>3344.6400000000003</v>
      </c>
      <c r="F115" s="239"/>
      <c r="G115" s="366">
        <v>10</v>
      </c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3"/>
    </row>
    <row r="116" spans="1:18" x14ac:dyDescent="0.2">
      <c r="A116" s="238"/>
      <c r="B116" s="234" t="s">
        <v>466</v>
      </c>
      <c r="C116" s="208">
        <f t="shared" si="2"/>
        <v>47</v>
      </c>
      <c r="D116" s="230">
        <v>270.60000000000002</v>
      </c>
      <c r="E116" s="217">
        <f t="shared" si="3"/>
        <v>12718.2</v>
      </c>
      <c r="F116" s="239"/>
      <c r="G116" s="362">
        <v>17</v>
      </c>
      <c r="H116" s="362"/>
      <c r="I116" s="362"/>
      <c r="J116" s="362">
        <v>10</v>
      </c>
      <c r="K116" s="362"/>
      <c r="L116" s="362"/>
      <c r="M116" s="362">
        <v>10</v>
      </c>
      <c r="N116" s="362"/>
      <c r="O116" s="362"/>
      <c r="P116" s="362">
        <v>10</v>
      </c>
      <c r="Q116" s="362"/>
      <c r="R116" s="363"/>
    </row>
    <row r="117" spans="1:18" x14ac:dyDescent="0.2">
      <c r="A117" s="238"/>
      <c r="B117" s="236" t="s">
        <v>467</v>
      </c>
      <c r="C117" s="208">
        <f t="shared" si="2"/>
        <v>40</v>
      </c>
      <c r="D117" s="242">
        <v>87.6</v>
      </c>
      <c r="E117" s="217">
        <f t="shared" si="3"/>
        <v>3504</v>
      </c>
      <c r="F117" s="239"/>
      <c r="G117" s="367">
        <v>30</v>
      </c>
      <c r="H117" s="362"/>
      <c r="I117" s="362"/>
      <c r="J117" s="362"/>
      <c r="K117" s="362"/>
      <c r="L117" s="362"/>
      <c r="M117" s="362">
        <v>10</v>
      </c>
      <c r="N117" s="362"/>
      <c r="O117" s="362"/>
      <c r="P117" s="362"/>
      <c r="Q117" s="362"/>
      <c r="R117" s="363"/>
    </row>
    <row r="118" spans="1:18" ht="25.5" x14ac:dyDescent="0.2">
      <c r="A118" s="238"/>
      <c r="B118" s="236" t="s">
        <v>205</v>
      </c>
      <c r="C118" s="208">
        <f t="shared" si="2"/>
        <v>1</v>
      </c>
      <c r="D118" s="244">
        <v>137.136</v>
      </c>
      <c r="E118" s="217">
        <f t="shared" si="3"/>
        <v>137.136</v>
      </c>
      <c r="F118" s="239"/>
      <c r="G118" s="362">
        <v>1</v>
      </c>
      <c r="H118" s="362"/>
      <c r="I118" s="362"/>
      <c r="J118" s="362"/>
      <c r="K118" s="362"/>
      <c r="L118" s="362"/>
      <c r="M118" s="362"/>
      <c r="N118" s="362"/>
      <c r="O118" s="362"/>
      <c r="P118" s="362"/>
      <c r="Q118" s="362"/>
      <c r="R118" s="363"/>
    </row>
    <row r="119" spans="1:18" ht="25.5" x14ac:dyDescent="0.2">
      <c r="A119" s="238"/>
      <c r="B119" s="236" t="s">
        <v>903</v>
      </c>
      <c r="C119" s="208">
        <f t="shared" si="2"/>
        <v>3</v>
      </c>
      <c r="D119" s="242">
        <v>28.8</v>
      </c>
      <c r="E119" s="217">
        <f t="shared" si="3"/>
        <v>86.4</v>
      </c>
      <c r="F119" s="239"/>
      <c r="G119" s="362">
        <v>2</v>
      </c>
      <c r="H119" s="362"/>
      <c r="I119" s="362"/>
      <c r="J119" s="362"/>
      <c r="K119" s="362"/>
      <c r="L119" s="362"/>
      <c r="M119" s="362">
        <v>1</v>
      </c>
      <c r="N119" s="362"/>
      <c r="O119" s="362"/>
      <c r="P119" s="362"/>
      <c r="Q119" s="362"/>
      <c r="R119" s="363"/>
    </row>
    <row r="120" spans="1:18" x14ac:dyDescent="0.2">
      <c r="A120" s="238"/>
      <c r="B120" s="234" t="s">
        <v>468</v>
      </c>
      <c r="C120" s="208">
        <f t="shared" si="2"/>
        <v>0</v>
      </c>
      <c r="D120" s="230">
        <v>3000</v>
      </c>
      <c r="E120" s="217">
        <f t="shared" si="3"/>
        <v>0</v>
      </c>
      <c r="F120" s="239"/>
      <c r="G120" s="362">
        <v>0</v>
      </c>
      <c r="H120" s="362"/>
      <c r="I120" s="362"/>
      <c r="J120" s="362"/>
      <c r="K120" s="362"/>
      <c r="L120" s="362"/>
      <c r="M120" s="362"/>
      <c r="N120" s="362"/>
      <c r="O120" s="362"/>
      <c r="P120" s="362"/>
      <c r="Q120" s="362"/>
      <c r="R120" s="363"/>
    </row>
    <row r="121" spans="1:18" ht="25.5" x14ac:dyDescent="0.2">
      <c r="A121" s="238"/>
      <c r="B121" s="236" t="s">
        <v>469</v>
      </c>
      <c r="C121" s="208">
        <f t="shared" si="2"/>
        <v>0</v>
      </c>
      <c r="D121" s="242">
        <v>21.84</v>
      </c>
      <c r="E121" s="217">
        <f t="shared" si="3"/>
        <v>0</v>
      </c>
      <c r="F121" s="239"/>
      <c r="G121" s="362">
        <v>0</v>
      </c>
      <c r="H121" s="362"/>
      <c r="I121" s="362"/>
      <c r="J121" s="362"/>
      <c r="K121" s="362"/>
      <c r="L121" s="362"/>
      <c r="M121" s="362"/>
      <c r="N121" s="362"/>
      <c r="O121" s="362"/>
      <c r="P121" s="362"/>
      <c r="Q121" s="362"/>
      <c r="R121" s="363"/>
    </row>
    <row r="122" spans="1:18" x14ac:dyDescent="0.2">
      <c r="A122" s="238"/>
      <c r="B122" s="234" t="s">
        <v>470</v>
      </c>
      <c r="C122" s="208">
        <f t="shared" si="2"/>
        <v>0</v>
      </c>
      <c r="D122" s="230">
        <v>1800</v>
      </c>
      <c r="E122" s="217">
        <f t="shared" si="3"/>
        <v>0</v>
      </c>
      <c r="F122" s="239"/>
      <c r="G122" s="362">
        <v>0</v>
      </c>
      <c r="H122" s="362"/>
      <c r="I122" s="362"/>
      <c r="J122" s="362"/>
      <c r="K122" s="362"/>
      <c r="L122" s="362"/>
      <c r="M122" s="362"/>
      <c r="N122" s="362"/>
      <c r="O122" s="362"/>
      <c r="P122" s="362"/>
      <c r="Q122" s="362"/>
      <c r="R122" s="363"/>
    </row>
    <row r="123" spans="1:18" ht="25.5" x14ac:dyDescent="0.2">
      <c r="A123" s="238"/>
      <c r="B123" s="236" t="s">
        <v>471</v>
      </c>
      <c r="C123" s="208">
        <f t="shared" si="2"/>
        <v>0</v>
      </c>
      <c r="D123" s="242">
        <v>185.48399999999998</v>
      </c>
      <c r="E123" s="217">
        <f t="shared" si="3"/>
        <v>0</v>
      </c>
      <c r="F123" s="239"/>
      <c r="G123" s="362">
        <v>0</v>
      </c>
      <c r="H123" s="362"/>
      <c r="I123" s="362"/>
      <c r="J123" s="362"/>
      <c r="K123" s="362"/>
      <c r="L123" s="362"/>
      <c r="M123" s="362"/>
      <c r="N123" s="362"/>
      <c r="O123" s="362"/>
      <c r="P123" s="362"/>
      <c r="Q123" s="362"/>
      <c r="R123" s="363"/>
    </row>
    <row r="124" spans="1:18" ht="25.5" x14ac:dyDescent="0.2">
      <c r="A124" s="238"/>
      <c r="B124" s="236" t="s">
        <v>472</v>
      </c>
      <c r="C124" s="208">
        <f t="shared" si="2"/>
        <v>0</v>
      </c>
      <c r="D124" s="242">
        <v>357.9668999999999</v>
      </c>
      <c r="E124" s="217">
        <f t="shared" si="3"/>
        <v>0</v>
      </c>
      <c r="F124" s="239"/>
      <c r="G124" s="362">
        <v>0</v>
      </c>
      <c r="H124" s="362"/>
      <c r="I124" s="362"/>
      <c r="J124" s="362"/>
      <c r="K124" s="362"/>
      <c r="L124" s="362"/>
      <c r="M124" s="362"/>
      <c r="N124" s="362"/>
      <c r="O124" s="362"/>
      <c r="P124" s="362"/>
      <c r="Q124" s="362"/>
      <c r="R124" s="363"/>
    </row>
    <row r="125" spans="1:18" x14ac:dyDescent="0.2">
      <c r="A125" s="238"/>
      <c r="B125" s="236" t="s">
        <v>473</v>
      </c>
      <c r="C125" s="208">
        <f t="shared" si="2"/>
        <v>0</v>
      </c>
      <c r="D125" s="249">
        <v>1680</v>
      </c>
      <c r="E125" s="217">
        <f t="shared" si="3"/>
        <v>0</v>
      </c>
      <c r="F125" s="239"/>
      <c r="G125" s="368">
        <v>0</v>
      </c>
      <c r="H125" s="368"/>
      <c r="I125" s="368"/>
      <c r="J125" s="368"/>
      <c r="K125" s="368"/>
      <c r="L125" s="368"/>
      <c r="M125" s="368"/>
      <c r="N125" s="368"/>
      <c r="O125" s="368"/>
      <c r="P125" s="368"/>
      <c r="Q125" s="368"/>
      <c r="R125" s="369"/>
    </row>
    <row r="126" spans="1:18" ht="25.5" x14ac:dyDescent="0.2">
      <c r="A126" s="238"/>
      <c r="B126" s="234" t="s">
        <v>474</v>
      </c>
      <c r="C126" s="208">
        <f t="shared" si="2"/>
        <v>5</v>
      </c>
      <c r="D126" s="230">
        <v>179.51999999999998</v>
      </c>
      <c r="E126" s="217">
        <f t="shared" si="3"/>
        <v>897.59999999999991</v>
      </c>
      <c r="F126" s="239"/>
      <c r="G126" s="367">
        <v>3</v>
      </c>
      <c r="H126" s="368">
        <v>2</v>
      </c>
      <c r="I126" s="368"/>
      <c r="J126" s="368"/>
      <c r="K126" s="368"/>
      <c r="L126" s="368"/>
      <c r="M126" s="368"/>
      <c r="N126" s="368"/>
      <c r="O126" s="368"/>
      <c r="P126" s="368"/>
      <c r="Q126" s="368"/>
      <c r="R126" s="369"/>
    </row>
    <row r="127" spans="1:18" x14ac:dyDescent="0.2">
      <c r="A127" s="238"/>
      <c r="B127" s="236" t="s">
        <v>475</v>
      </c>
      <c r="C127" s="208">
        <f t="shared" si="2"/>
        <v>5</v>
      </c>
      <c r="D127" s="242">
        <v>4.6440000000000001</v>
      </c>
      <c r="E127" s="217">
        <f t="shared" si="3"/>
        <v>23.22</v>
      </c>
      <c r="F127" s="239"/>
      <c r="G127" s="368">
        <v>0</v>
      </c>
      <c r="H127" s="368">
        <v>5</v>
      </c>
      <c r="I127" s="368"/>
      <c r="J127" s="368"/>
      <c r="K127" s="368"/>
      <c r="L127" s="368"/>
      <c r="M127" s="368"/>
      <c r="N127" s="368"/>
      <c r="O127" s="368"/>
      <c r="P127" s="368"/>
      <c r="Q127" s="368"/>
      <c r="R127" s="369"/>
    </row>
    <row r="128" spans="1:18" ht="25.5" x14ac:dyDescent="0.2">
      <c r="A128" s="238"/>
      <c r="B128" s="236" t="s">
        <v>476</v>
      </c>
      <c r="C128" s="208">
        <f t="shared" si="2"/>
        <v>0</v>
      </c>
      <c r="D128" s="244">
        <v>18.576000000000001</v>
      </c>
      <c r="E128" s="217">
        <f t="shared" si="3"/>
        <v>0</v>
      </c>
      <c r="F128" s="239"/>
      <c r="G128" s="328">
        <v>0</v>
      </c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9"/>
    </row>
    <row r="129" spans="1:18" x14ac:dyDescent="0.2">
      <c r="A129" s="238"/>
      <c r="B129" s="236" t="s">
        <v>477</v>
      </c>
      <c r="C129" s="208">
        <f t="shared" si="2"/>
        <v>0</v>
      </c>
      <c r="D129" s="244">
        <v>16.475999999999999</v>
      </c>
      <c r="E129" s="217">
        <f t="shared" si="3"/>
        <v>0</v>
      </c>
      <c r="F129" s="239"/>
      <c r="G129" s="328">
        <v>0</v>
      </c>
      <c r="H129" s="328"/>
      <c r="I129" s="328"/>
      <c r="J129" s="328"/>
      <c r="K129" s="328"/>
      <c r="L129" s="328"/>
      <c r="M129" s="328"/>
      <c r="N129" s="328"/>
      <c r="O129" s="328"/>
      <c r="P129" s="328"/>
      <c r="Q129" s="328"/>
      <c r="R129" s="329"/>
    </row>
    <row r="130" spans="1:18" x14ac:dyDescent="0.2">
      <c r="A130" s="238"/>
      <c r="B130" s="236" t="s">
        <v>478</v>
      </c>
      <c r="C130" s="208">
        <f t="shared" si="2"/>
        <v>10</v>
      </c>
      <c r="D130" s="242">
        <v>19.080000000000002</v>
      </c>
      <c r="E130" s="217">
        <f t="shared" si="3"/>
        <v>190.8</v>
      </c>
      <c r="F130" s="239"/>
      <c r="G130" s="368">
        <v>5</v>
      </c>
      <c r="H130" s="368"/>
      <c r="I130" s="368"/>
      <c r="J130" s="368"/>
      <c r="K130" s="368"/>
      <c r="L130" s="368"/>
      <c r="M130" s="368">
        <v>5</v>
      </c>
      <c r="N130" s="368"/>
      <c r="O130" s="368"/>
      <c r="P130" s="368"/>
      <c r="Q130" s="368"/>
      <c r="R130" s="369"/>
    </row>
    <row r="131" spans="1:18" x14ac:dyDescent="0.2">
      <c r="A131" s="238"/>
      <c r="B131" s="236" t="s">
        <v>479</v>
      </c>
      <c r="C131" s="208">
        <f t="shared" si="2"/>
        <v>5</v>
      </c>
      <c r="D131" s="244">
        <v>45.72</v>
      </c>
      <c r="E131" s="217">
        <f t="shared" si="3"/>
        <v>228.6</v>
      </c>
      <c r="F131" s="239"/>
      <c r="G131" s="368">
        <v>0</v>
      </c>
      <c r="H131" s="368">
        <v>5</v>
      </c>
      <c r="I131" s="368"/>
      <c r="J131" s="368"/>
      <c r="K131" s="368"/>
      <c r="L131" s="368"/>
      <c r="M131" s="368"/>
      <c r="N131" s="368"/>
      <c r="O131" s="368"/>
      <c r="P131" s="368"/>
      <c r="Q131" s="368"/>
      <c r="R131" s="369"/>
    </row>
    <row r="132" spans="1:18" x14ac:dyDescent="0.2">
      <c r="A132" s="238"/>
      <c r="B132" s="236" t="s">
        <v>480</v>
      </c>
      <c r="C132" s="208">
        <f t="shared" si="2"/>
        <v>2</v>
      </c>
      <c r="D132" s="244">
        <v>29.555999999999997</v>
      </c>
      <c r="E132" s="217">
        <f t="shared" si="3"/>
        <v>59.111999999999995</v>
      </c>
      <c r="F132" s="239"/>
      <c r="G132" s="368">
        <v>0</v>
      </c>
      <c r="H132" s="368">
        <v>2</v>
      </c>
      <c r="I132" s="368"/>
      <c r="J132" s="368"/>
      <c r="K132" s="368"/>
      <c r="L132" s="368"/>
      <c r="M132" s="368"/>
      <c r="N132" s="368"/>
      <c r="O132" s="368"/>
      <c r="P132" s="368"/>
      <c r="Q132" s="368"/>
      <c r="R132" s="369"/>
    </row>
    <row r="133" spans="1:18" x14ac:dyDescent="0.2">
      <c r="A133" s="238"/>
      <c r="B133" s="250" t="s">
        <v>481</v>
      </c>
      <c r="C133" s="208">
        <f t="shared" si="2"/>
        <v>8</v>
      </c>
      <c r="D133" s="230">
        <v>600</v>
      </c>
      <c r="E133" s="217">
        <f t="shared" si="3"/>
        <v>4800</v>
      </c>
      <c r="F133" s="239"/>
      <c r="G133" s="368">
        <v>4</v>
      </c>
      <c r="H133" s="368">
        <v>4</v>
      </c>
      <c r="I133" s="368"/>
      <c r="J133" s="368"/>
      <c r="K133" s="368"/>
      <c r="L133" s="368"/>
      <c r="M133" s="368"/>
      <c r="N133" s="368"/>
      <c r="O133" s="368"/>
      <c r="P133" s="368"/>
      <c r="Q133" s="368"/>
      <c r="R133" s="369"/>
    </row>
    <row r="134" spans="1:18" ht="25.5" x14ac:dyDescent="0.2">
      <c r="A134" s="238"/>
      <c r="B134" s="234" t="s">
        <v>482</v>
      </c>
      <c r="C134" s="208">
        <f t="shared" si="2"/>
        <v>0</v>
      </c>
      <c r="D134" s="230">
        <v>186</v>
      </c>
      <c r="E134" s="217">
        <f t="shared" si="3"/>
        <v>0</v>
      </c>
      <c r="F134" s="239"/>
      <c r="G134" s="368">
        <v>0</v>
      </c>
      <c r="H134" s="368"/>
      <c r="I134" s="368"/>
      <c r="J134" s="368"/>
      <c r="K134" s="368"/>
      <c r="L134" s="368"/>
      <c r="M134" s="368"/>
      <c r="N134" s="368"/>
      <c r="O134" s="368"/>
      <c r="P134" s="368"/>
      <c r="Q134" s="368"/>
      <c r="R134" s="369"/>
    </row>
    <row r="135" spans="1:18" x14ac:dyDescent="0.2">
      <c r="A135" s="238"/>
      <c r="B135" s="236" t="s">
        <v>483</v>
      </c>
      <c r="C135" s="208">
        <f t="shared" si="2"/>
        <v>0</v>
      </c>
      <c r="D135" s="244">
        <v>21.815999999999999</v>
      </c>
      <c r="E135" s="217">
        <f t="shared" si="3"/>
        <v>0</v>
      </c>
      <c r="F135" s="239"/>
      <c r="G135" s="368">
        <v>0</v>
      </c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9"/>
    </row>
    <row r="136" spans="1:18" x14ac:dyDescent="0.2">
      <c r="A136" s="238"/>
      <c r="B136" s="236" t="s">
        <v>484</v>
      </c>
      <c r="C136" s="208">
        <f t="shared" si="2"/>
        <v>10</v>
      </c>
      <c r="D136" s="244">
        <v>28.08</v>
      </c>
      <c r="E136" s="217">
        <f t="shared" si="3"/>
        <v>280.79999999999995</v>
      </c>
      <c r="F136" s="239"/>
      <c r="G136" s="368">
        <v>0</v>
      </c>
      <c r="H136" s="368">
        <v>10</v>
      </c>
      <c r="I136" s="368"/>
      <c r="J136" s="368"/>
      <c r="K136" s="368"/>
      <c r="L136" s="368"/>
      <c r="M136" s="368"/>
      <c r="N136" s="368"/>
      <c r="O136" s="368"/>
      <c r="P136" s="368"/>
      <c r="Q136" s="368"/>
      <c r="R136" s="369"/>
    </row>
    <row r="137" spans="1:18" x14ac:dyDescent="0.2">
      <c r="A137" s="238"/>
      <c r="B137" s="236" t="s">
        <v>485</v>
      </c>
      <c r="C137" s="208">
        <f t="shared" si="2"/>
        <v>14</v>
      </c>
      <c r="D137" s="242">
        <v>26.328000000000003</v>
      </c>
      <c r="E137" s="217">
        <f t="shared" si="3"/>
        <v>368.59200000000004</v>
      </c>
      <c r="F137" s="239"/>
      <c r="G137" s="368">
        <v>2</v>
      </c>
      <c r="H137" s="368">
        <v>12</v>
      </c>
      <c r="I137" s="368"/>
      <c r="J137" s="368"/>
      <c r="K137" s="368"/>
      <c r="L137" s="368"/>
      <c r="M137" s="368"/>
      <c r="N137" s="368"/>
      <c r="O137" s="368"/>
      <c r="P137" s="368"/>
      <c r="Q137" s="368"/>
      <c r="R137" s="369"/>
    </row>
    <row r="138" spans="1:18" ht="51" x14ac:dyDescent="0.2">
      <c r="A138" s="238"/>
      <c r="B138" s="236" t="s">
        <v>486</v>
      </c>
      <c r="C138" s="208">
        <f t="shared" si="2"/>
        <v>0</v>
      </c>
      <c r="D138" s="244">
        <v>1054.56</v>
      </c>
      <c r="E138" s="217">
        <f t="shared" si="3"/>
        <v>0</v>
      </c>
      <c r="F138" s="239"/>
      <c r="G138" s="368">
        <v>0</v>
      </c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9"/>
    </row>
    <row r="139" spans="1:18" ht="25.5" x14ac:dyDescent="0.2">
      <c r="A139" s="238"/>
      <c r="B139" s="234" t="s">
        <v>487</v>
      </c>
      <c r="C139" s="208">
        <f t="shared" si="2"/>
        <v>19</v>
      </c>
      <c r="D139" s="230">
        <v>195.14400000000001</v>
      </c>
      <c r="E139" s="217">
        <f t="shared" si="3"/>
        <v>3707.7359999999999</v>
      </c>
      <c r="F139" s="239"/>
      <c r="G139" s="368">
        <v>16</v>
      </c>
      <c r="H139" s="368"/>
      <c r="I139" s="368">
        <v>2</v>
      </c>
      <c r="J139" s="368"/>
      <c r="K139" s="368"/>
      <c r="L139" s="368"/>
      <c r="M139" s="368">
        <v>1</v>
      </c>
      <c r="N139" s="368"/>
      <c r="O139" s="368"/>
      <c r="P139" s="368"/>
      <c r="Q139" s="368"/>
      <c r="R139" s="369"/>
    </row>
    <row r="140" spans="1:18" ht="25.5" x14ac:dyDescent="0.2">
      <c r="A140" s="238"/>
      <c r="B140" s="236" t="s">
        <v>488</v>
      </c>
      <c r="C140" s="208">
        <f t="shared" si="2"/>
        <v>2</v>
      </c>
      <c r="D140" s="251">
        <v>26.328000000000003</v>
      </c>
      <c r="E140" s="217">
        <f t="shared" si="3"/>
        <v>52.656000000000006</v>
      </c>
      <c r="F140" s="239"/>
      <c r="G140" s="367">
        <v>2</v>
      </c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9"/>
    </row>
    <row r="141" spans="1:18" x14ac:dyDescent="0.2">
      <c r="A141" s="238"/>
      <c r="B141" s="236" t="s">
        <v>489</v>
      </c>
      <c r="C141" s="208">
        <f t="shared" ref="C141:C156" si="4">SUM(G141:R141)</f>
        <v>5</v>
      </c>
      <c r="D141" s="244">
        <v>57.263999999999996</v>
      </c>
      <c r="E141" s="217">
        <f t="shared" ref="E141:E156" si="5">C141*D141</f>
        <v>286.32</v>
      </c>
      <c r="F141" s="239"/>
      <c r="G141" s="368">
        <v>3</v>
      </c>
      <c r="H141" s="368">
        <v>2</v>
      </c>
      <c r="I141" s="368"/>
      <c r="J141" s="368"/>
      <c r="K141" s="368"/>
      <c r="L141" s="368"/>
      <c r="M141" s="368"/>
      <c r="N141" s="368"/>
      <c r="O141" s="368"/>
      <c r="P141" s="368"/>
      <c r="Q141" s="368"/>
      <c r="R141" s="369"/>
    </row>
    <row r="142" spans="1:18" x14ac:dyDescent="0.2">
      <c r="A142" s="238"/>
      <c r="B142" s="236" t="s">
        <v>490</v>
      </c>
      <c r="C142" s="208">
        <f t="shared" si="4"/>
        <v>10</v>
      </c>
      <c r="D142" s="242">
        <v>9.9752999999999989</v>
      </c>
      <c r="E142" s="217">
        <f t="shared" si="5"/>
        <v>99.752999999999986</v>
      </c>
      <c r="F142" s="239"/>
      <c r="G142" s="368">
        <v>10</v>
      </c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9"/>
    </row>
    <row r="143" spans="1:18" x14ac:dyDescent="0.2">
      <c r="A143" s="238"/>
      <c r="B143" s="236" t="s">
        <v>491</v>
      </c>
      <c r="C143" s="208">
        <f t="shared" si="4"/>
        <v>2</v>
      </c>
      <c r="D143" s="244">
        <v>126.048</v>
      </c>
      <c r="E143" s="217">
        <f t="shared" si="5"/>
        <v>252.096</v>
      </c>
      <c r="F143" s="239"/>
      <c r="G143" s="368">
        <v>2</v>
      </c>
      <c r="H143" s="368"/>
      <c r="I143" s="368"/>
      <c r="J143" s="368"/>
      <c r="K143" s="368"/>
      <c r="L143" s="368"/>
      <c r="M143" s="368"/>
      <c r="N143" s="368"/>
      <c r="O143" s="368"/>
      <c r="P143" s="368"/>
      <c r="Q143" s="368"/>
      <c r="R143" s="369"/>
    </row>
    <row r="144" spans="1:18" x14ac:dyDescent="0.2">
      <c r="A144" s="238"/>
      <c r="B144" s="236" t="s">
        <v>492</v>
      </c>
      <c r="C144" s="208">
        <f t="shared" si="4"/>
        <v>4</v>
      </c>
      <c r="D144" s="244">
        <v>39.288000000000004</v>
      </c>
      <c r="E144" s="217">
        <f t="shared" si="5"/>
        <v>157.15200000000002</v>
      </c>
      <c r="F144" s="239"/>
      <c r="G144" s="368">
        <v>4</v>
      </c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9"/>
    </row>
    <row r="145" spans="1:18" x14ac:dyDescent="0.2">
      <c r="A145" s="238"/>
      <c r="B145" s="236" t="s">
        <v>493</v>
      </c>
      <c r="C145" s="208">
        <f t="shared" si="4"/>
        <v>5</v>
      </c>
      <c r="D145" s="244">
        <v>31.823999999999998</v>
      </c>
      <c r="E145" s="217">
        <f t="shared" si="5"/>
        <v>159.12</v>
      </c>
      <c r="F145" s="239"/>
      <c r="G145" s="368">
        <v>5</v>
      </c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9"/>
    </row>
    <row r="146" spans="1:18" ht="25.5" x14ac:dyDescent="0.2">
      <c r="A146" s="238"/>
      <c r="B146" s="236" t="s">
        <v>494</v>
      </c>
      <c r="C146" s="208">
        <f t="shared" si="4"/>
        <v>0</v>
      </c>
      <c r="D146" s="252">
        <v>6990.8279999999995</v>
      </c>
      <c r="E146" s="217">
        <f t="shared" si="5"/>
        <v>0</v>
      </c>
      <c r="F146" s="239"/>
      <c r="G146" s="368">
        <v>0</v>
      </c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9"/>
    </row>
    <row r="147" spans="1:18" ht="25.5" x14ac:dyDescent="0.2">
      <c r="A147" s="238"/>
      <c r="B147" s="250" t="s">
        <v>495</v>
      </c>
      <c r="C147" s="208">
        <f t="shared" si="4"/>
        <v>0</v>
      </c>
      <c r="D147" s="253">
        <v>4920</v>
      </c>
      <c r="E147" s="217">
        <f t="shared" si="5"/>
        <v>0</v>
      </c>
      <c r="F147" s="239"/>
      <c r="G147" s="368">
        <v>0</v>
      </c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9"/>
    </row>
    <row r="148" spans="1:18" x14ac:dyDescent="0.2">
      <c r="A148" s="238"/>
      <c r="B148" s="236" t="s">
        <v>496</v>
      </c>
      <c r="C148" s="208">
        <f t="shared" si="4"/>
        <v>18</v>
      </c>
      <c r="D148" s="252">
        <v>9600</v>
      </c>
      <c r="E148" s="217">
        <f t="shared" si="5"/>
        <v>172800</v>
      </c>
      <c r="F148" s="239"/>
      <c r="G148" s="368">
        <v>6</v>
      </c>
      <c r="H148" s="368"/>
      <c r="I148" s="368">
        <v>6</v>
      </c>
      <c r="J148" s="368"/>
      <c r="K148" s="368"/>
      <c r="L148" s="368"/>
      <c r="M148" s="368">
        <v>6</v>
      </c>
      <c r="N148" s="368"/>
      <c r="O148" s="368"/>
      <c r="P148" s="368"/>
      <c r="Q148" s="368"/>
      <c r="R148" s="369"/>
    </row>
    <row r="149" spans="1:18" x14ac:dyDescent="0.2">
      <c r="A149" s="238"/>
      <c r="B149" s="250" t="s">
        <v>497</v>
      </c>
      <c r="C149" s="208">
        <f t="shared" si="4"/>
        <v>0</v>
      </c>
      <c r="D149" s="253">
        <v>24000</v>
      </c>
      <c r="E149" s="217">
        <f t="shared" si="5"/>
        <v>0</v>
      </c>
      <c r="F149" s="239"/>
      <c r="G149" s="368">
        <v>0</v>
      </c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9"/>
    </row>
    <row r="150" spans="1:18" x14ac:dyDescent="0.2">
      <c r="A150" s="238"/>
      <c r="B150" s="236" t="s">
        <v>498</v>
      </c>
      <c r="C150" s="208">
        <f t="shared" si="4"/>
        <v>0</v>
      </c>
      <c r="D150" s="254">
        <v>8332.7999999999993</v>
      </c>
      <c r="E150" s="217">
        <f t="shared" si="5"/>
        <v>0</v>
      </c>
      <c r="F150" s="239"/>
      <c r="G150" s="368">
        <v>0</v>
      </c>
      <c r="H150" s="368"/>
      <c r="I150" s="368"/>
      <c r="J150" s="368"/>
      <c r="K150" s="368"/>
      <c r="L150" s="368"/>
      <c r="M150" s="368"/>
      <c r="N150" s="368"/>
      <c r="O150" s="368"/>
      <c r="P150" s="368"/>
      <c r="Q150" s="368"/>
      <c r="R150" s="369"/>
    </row>
    <row r="151" spans="1:18" x14ac:dyDescent="0.2">
      <c r="A151" s="238"/>
      <c r="B151" s="234" t="s">
        <v>499</v>
      </c>
      <c r="C151" s="208">
        <f t="shared" si="4"/>
        <v>6</v>
      </c>
      <c r="D151" s="235">
        <v>10200</v>
      </c>
      <c r="E151" s="217">
        <f t="shared" si="5"/>
        <v>61200</v>
      </c>
      <c r="F151" s="239"/>
      <c r="G151" s="368">
        <v>3</v>
      </c>
      <c r="H151" s="368"/>
      <c r="I151" s="368"/>
      <c r="J151" s="368"/>
      <c r="K151" s="368"/>
      <c r="L151" s="368"/>
      <c r="M151" s="368">
        <v>3</v>
      </c>
      <c r="N151" s="368"/>
      <c r="O151" s="368"/>
      <c r="P151" s="368"/>
      <c r="Q151" s="368"/>
      <c r="R151" s="369"/>
    </row>
    <row r="152" spans="1:18" x14ac:dyDescent="0.2">
      <c r="A152" s="238"/>
      <c r="B152" s="234" t="s">
        <v>500</v>
      </c>
      <c r="C152" s="208">
        <f t="shared" si="4"/>
        <v>0</v>
      </c>
      <c r="D152" s="255">
        <v>4684.8</v>
      </c>
      <c r="E152" s="217">
        <f t="shared" si="5"/>
        <v>0</v>
      </c>
      <c r="F152" s="239"/>
      <c r="G152" s="368">
        <v>0</v>
      </c>
      <c r="H152" s="368"/>
      <c r="I152" s="368"/>
      <c r="J152" s="368"/>
      <c r="K152" s="368"/>
      <c r="L152" s="368"/>
      <c r="M152" s="368"/>
      <c r="N152" s="368"/>
      <c r="O152" s="368"/>
      <c r="P152" s="368"/>
      <c r="Q152" s="368"/>
      <c r="R152" s="369"/>
    </row>
    <row r="153" spans="1:18" x14ac:dyDescent="0.2">
      <c r="A153" s="238"/>
      <c r="B153" s="236" t="s">
        <v>501</v>
      </c>
      <c r="C153" s="208">
        <f t="shared" si="4"/>
        <v>4</v>
      </c>
      <c r="D153" s="240">
        <v>59.904000000000003</v>
      </c>
      <c r="E153" s="217">
        <f t="shared" si="5"/>
        <v>239.61600000000001</v>
      </c>
      <c r="F153" s="239"/>
      <c r="G153" s="367">
        <v>2</v>
      </c>
      <c r="H153" s="368">
        <v>2</v>
      </c>
      <c r="I153" s="368"/>
      <c r="J153" s="368"/>
      <c r="K153" s="368"/>
      <c r="L153" s="368"/>
      <c r="M153" s="368"/>
      <c r="N153" s="368"/>
      <c r="O153" s="368"/>
      <c r="P153" s="368"/>
      <c r="Q153" s="368"/>
      <c r="R153" s="369"/>
    </row>
    <row r="154" spans="1:18" ht="25.5" x14ac:dyDescent="0.2">
      <c r="A154" s="238"/>
      <c r="B154" s="234" t="s">
        <v>502</v>
      </c>
      <c r="C154" s="208">
        <f t="shared" si="4"/>
        <v>0</v>
      </c>
      <c r="D154" s="230">
        <v>1800</v>
      </c>
      <c r="E154" s="217">
        <f t="shared" si="5"/>
        <v>0</v>
      </c>
      <c r="F154" s="239"/>
      <c r="G154" s="368">
        <v>0</v>
      </c>
      <c r="H154" s="368"/>
      <c r="I154" s="368"/>
      <c r="J154" s="368"/>
      <c r="K154" s="368"/>
      <c r="L154" s="368"/>
      <c r="M154" s="368"/>
      <c r="N154" s="368"/>
      <c r="O154" s="368"/>
      <c r="P154" s="368"/>
      <c r="Q154" s="368"/>
      <c r="R154" s="369"/>
    </row>
    <row r="155" spans="1:18" x14ac:dyDescent="0.2">
      <c r="A155" s="238"/>
      <c r="B155" s="234" t="s">
        <v>503</v>
      </c>
      <c r="C155" s="208">
        <f t="shared" si="4"/>
        <v>5</v>
      </c>
      <c r="D155" s="230">
        <v>600</v>
      </c>
      <c r="E155" s="217">
        <f t="shared" si="5"/>
        <v>3000</v>
      </c>
      <c r="F155" s="239"/>
      <c r="G155" s="368">
        <v>0</v>
      </c>
      <c r="H155" s="368">
        <v>5</v>
      </c>
      <c r="I155" s="368"/>
      <c r="J155" s="368"/>
      <c r="K155" s="368"/>
      <c r="L155" s="368"/>
      <c r="M155" s="368"/>
      <c r="N155" s="368"/>
      <c r="O155" s="368"/>
      <c r="P155" s="368"/>
      <c r="Q155" s="368"/>
      <c r="R155" s="369"/>
    </row>
    <row r="156" spans="1:18" x14ac:dyDescent="0.2">
      <c r="A156" s="238"/>
      <c r="B156" s="234" t="s">
        <v>504</v>
      </c>
      <c r="C156" s="208">
        <f t="shared" si="4"/>
        <v>1</v>
      </c>
      <c r="D156" s="230">
        <v>7200</v>
      </c>
      <c r="E156" s="217">
        <f t="shared" si="5"/>
        <v>7200</v>
      </c>
      <c r="F156" s="239"/>
      <c r="G156" s="368">
        <v>0</v>
      </c>
      <c r="H156" s="368">
        <v>1</v>
      </c>
      <c r="I156" s="368"/>
      <c r="J156" s="368"/>
      <c r="K156" s="368"/>
      <c r="L156" s="368"/>
      <c r="M156" s="368"/>
      <c r="N156" s="368"/>
      <c r="O156" s="368"/>
      <c r="P156" s="368"/>
      <c r="Q156" s="368"/>
      <c r="R156" s="369"/>
    </row>
    <row r="157" spans="1:18" x14ac:dyDescent="0.2">
      <c r="A157" s="238"/>
      <c r="B157" s="397" t="s">
        <v>576</v>
      </c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9"/>
    </row>
    <row r="158" spans="1:18" x14ac:dyDescent="0.2">
      <c r="A158" s="238"/>
      <c r="B158" s="360" t="s">
        <v>905</v>
      </c>
      <c r="C158" s="351">
        <f t="shared" ref="C158:C262" si="6">SUM(G158:R158)</f>
        <v>215</v>
      </c>
      <c r="D158" s="370">
        <v>150</v>
      </c>
      <c r="E158" s="371">
        <f t="shared" ref="E158:E258" si="7">C158*D158</f>
        <v>32250</v>
      </c>
      <c r="F158" s="362"/>
      <c r="G158" s="362">
        <v>215</v>
      </c>
      <c r="H158" s="362"/>
      <c r="I158" s="362"/>
      <c r="J158" s="362"/>
      <c r="K158" s="362"/>
      <c r="L158" s="362"/>
      <c r="M158" s="362"/>
      <c r="N158" s="362"/>
      <c r="O158" s="362"/>
      <c r="P158" s="362"/>
      <c r="Q158" s="362"/>
      <c r="R158" s="326"/>
    </row>
    <row r="159" spans="1:18" ht="25.5" x14ac:dyDescent="0.2">
      <c r="A159" s="238"/>
      <c r="B159" s="360" t="s">
        <v>906</v>
      </c>
      <c r="C159" s="351">
        <f t="shared" si="6"/>
        <v>20</v>
      </c>
      <c r="D159" s="370">
        <v>100</v>
      </c>
      <c r="E159" s="371">
        <f t="shared" si="7"/>
        <v>2000</v>
      </c>
      <c r="F159" s="362"/>
      <c r="G159" s="362">
        <v>20</v>
      </c>
      <c r="H159" s="362"/>
      <c r="I159" s="362"/>
      <c r="J159" s="362"/>
      <c r="K159" s="362"/>
      <c r="L159" s="362"/>
      <c r="M159" s="362"/>
      <c r="N159" s="362"/>
      <c r="O159" s="362"/>
      <c r="P159" s="362"/>
      <c r="Q159" s="362"/>
      <c r="R159" s="326"/>
    </row>
    <row r="160" spans="1:18" x14ac:dyDescent="0.2">
      <c r="A160" s="238"/>
      <c r="B160" s="360" t="s">
        <v>932</v>
      </c>
      <c r="C160" s="351">
        <f t="shared" si="6"/>
        <v>2</v>
      </c>
      <c r="D160" s="370">
        <v>20000</v>
      </c>
      <c r="E160" s="371">
        <f t="shared" si="7"/>
        <v>40000</v>
      </c>
      <c r="F160" s="362"/>
      <c r="G160" s="372">
        <v>2</v>
      </c>
      <c r="H160" s="362"/>
      <c r="I160" s="362"/>
      <c r="J160" s="362"/>
      <c r="K160" s="362"/>
      <c r="L160" s="362"/>
      <c r="M160" s="362"/>
      <c r="N160" s="362"/>
      <c r="O160" s="362"/>
      <c r="P160" s="362"/>
      <c r="Q160" s="362"/>
      <c r="R160" s="326"/>
    </row>
    <row r="161" spans="1:18" x14ac:dyDescent="0.2">
      <c r="A161" s="238"/>
      <c r="B161" s="360" t="s">
        <v>933</v>
      </c>
      <c r="C161" s="351">
        <f t="shared" si="6"/>
        <v>16</v>
      </c>
      <c r="D161" s="370">
        <v>40</v>
      </c>
      <c r="E161" s="371">
        <f t="shared" si="7"/>
        <v>640</v>
      </c>
      <c r="F161" s="362"/>
      <c r="G161" s="362">
        <v>16</v>
      </c>
      <c r="H161" s="362"/>
      <c r="I161" s="362"/>
      <c r="J161" s="362"/>
      <c r="K161" s="362"/>
      <c r="L161" s="362"/>
      <c r="M161" s="362"/>
      <c r="N161" s="362"/>
      <c r="O161" s="362"/>
      <c r="P161" s="362"/>
      <c r="Q161" s="362"/>
      <c r="R161" s="326"/>
    </row>
    <row r="162" spans="1:18" x14ac:dyDescent="0.2">
      <c r="A162" s="238"/>
      <c r="B162" s="360" t="s">
        <v>934</v>
      </c>
      <c r="C162" s="351">
        <f t="shared" si="6"/>
        <v>2</v>
      </c>
      <c r="D162" s="370">
        <v>8500</v>
      </c>
      <c r="E162" s="371">
        <f t="shared" si="7"/>
        <v>17000</v>
      </c>
      <c r="F162" s="362"/>
      <c r="G162" s="362">
        <v>2</v>
      </c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26"/>
    </row>
    <row r="163" spans="1:18" x14ac:dyDescent="0.2">
      <c r="A163" s="238"/>
      <c r="B163" s="360" t="s">
        <v>935</v>
      </c>
      <c r="C163" s="351">
        <f t="shared" si="6"/>
        <v>4</v>
      </c>
      <c r="D163" s="370">
        <v>700</v>
      </c>
      <c r="E163" s="371">
        <f t="shared" si="7"/>
        <v>2800</v>
      </c>
      <c r="F163" s="362"/>
      <c r="G163" s="362">
        <v>4</v>
      </c>
      <c r="H163" s="362"/>
      <c r="I163" s="362"/>
      <c r="J163" s="362"/>
      <c r="K163" s="362"/>
      <c r="L163" s="362"/>
      <c r="M163" s="362"/>
      <c r="N163" s="362"/>
      <c r="O163" s="362"/>
      <c r="P163" s="362"/>
      <c r="Q163" s="362"/>
      <c r="R163" s="326"/>
    </row>
    <row r="164" spans="1:18" x14ac:dyDescent="0.2">
      <c r="A164" s="238"/>
      <c r="B164" s="360" t="s">
        <v>936</v>
      </c>
      <c r="C164" s="351">
        <f t="shared" si="6"/>
        <v>4</v>
      </c>
      <c r="D164" s="370">
        <v>650</v>
      </c>
      <c r="E164" s="371">
        <f t="shared" si="7"/>
        <v>2600</v>
      </c>
      <c r="F164" s="362"/>
      <c r="G164" s="362">
        <v>4</v>
      </c>
      <c r="H164" s="362"/>
      <c r="I164" s="362"/>
      <c r="J164" s="362"/>
      <c r="K164" s="362"/>
      <c r="L164" s="362"/>
      <c r="M164" s="362"/>
      <c r="N164" s="362"/>
      <c r="O164" s="362"/>
      <c r="P164" s="362"/>
      <c r="Q164" s="362"/>
      <c r="R164" s="326"/>
    </row>
    <row r="165" spans="1:18" x14ac:dyDescent="0.2">
      <c r="A165" s="238"/>
      <c r="B165" s="360" t="s">
        <v>937</v>
      </c>
      <c r="C165" s="351">
        <f t="shared" si="6"/>
        <v>60</v>
      </c>
      <c r="D165" s="370">
        <v>550</v>
      </c>
      <c r="E165" s="371">
        <f t="shared" si="7"/>
        <v>33000</v>
      </c>
      <c r="F165" s="362"/>
      <c r="G165" s="362">
        <v>60</v>
      </c>
      <c r="H165" s="362"/>
      <c r="I165" s="362"/>
      <c r="J165" s="362"/>
      <c r="K165" s="362"/>
      <c r="L165" s="362"/>
      <c r="M165" s="362"/>
      <c r="N165" s="362"/>
      <c r="O165" s="362"/>
      <c r="P165" s="362"/>
      <c r="Q165" s="362"/>
      <c r="R165" s="326"/>
    </row>
    <row r="166" spans="1:18" x14ac:dyDescent="0.2">
      <c r="A166" s="238"/>
      <c r="B166" s="360" t="s">
        <v>938</v>
      </c>
      <c r="C166" s="351">
        <f t="shared" si="6"/>
        <v>20</v>
      </c>
      <c r="D166" s="370">
        <v>180</v>
      </c>
      <c r="E166" s="371">
        <f t="shared" si="7"/>
        <v>3600</v>
      </c>
      <c r="F166" s="362"/>
      <c r="G166" s="362">
        <v>20</v>
      </c>
      <c r="H166" s="362"/>
      <c r="I166" s="362"/>
      <c r="J166" s="362"/>
      <c r="K166" s="362"/>
      <c r="L166" s="362"/>
      <c r="M166" s="362"/>
      <c r="N166" s="362"/>
      <c r="O166" s="362"/>
      <c r="P166" s="362"/>
      <c r="Q166" s="362"/>
      <c r="R166" s="326"/>
    </row>
    <row r="167" spans="1:18" x14ac:dyDescent="0.2">
      <c r="A167" s="238"/>
      <c r="B167" s="360" t="s">
        <v>939</v>
      </c>
      <c r="C167" s="351">
        <f t="shared" si="6"/>
        <v>4</v>
      </c>
      <c r="D167" s="370">
        <v>180</v>
      </c>
      <c r="E167" s="371">
        <f t="shared" si="7"/>
        <v>720</v>
      </c>
      <c r="F167" s="362"/>
      <c r="G167" s="362">
        <v>4</v>
      </c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26"/>
    </row>
    <row r="168" spans="1:18" x14ac:dyDescent="0.2">
      <c r="A168" s="238"/>
      <c r="B168" s="360" t="s">
        <v>940</v>
      </c>
      <c r="C168" s="351">
        <f t="shared" si="6"/>
        <v>36</v>
      </c>
      <c r="D168" s="370">
        <v>200</v>
      </c>
      <c r="E168" s="371">
        <f t="shared" si="7"/>
        <v>7200</v>
      </c>
      <c r="F168" s="362"/>
      <c r="G168" s="362">
        <v>36</v>
      </c>
      <c r="H168" s="362"/>
      <c r="I168" s="362"/>
      <c r="J168" s="362"/>
      <c r="K168" s="362"/>
      <c r="L168" s="362"/>
      <c r="M168" s="362"/>
      <c r="N168" s="362"/>
      <c r="O168" s="362"/>
      <c r="P168" s="362"/>
      <c r="Q168" s="362"/>
      <c r="R168" s="326"/>
    </row>
    <row r="169" spans="1:18" x14ac:dyDescent="0.2">
      <c r="A169" s="238"/>
      <c r="B169" s="360" t="s">
        <v>941</v>
      </c>
      <c r="C169" s="351">
        <f t="shared" si="6"/>
        <v>4</v>
      </c>
      <c r="D169" s="370">
        <v>160</v>
      </c>
      <c r="E169" s="371">
        <f t="shared" si="7"/>
        <v>640</v>
      </c>
      <c r="F169" s="362"/>
      <c r="G169" s="362">
        <v>4</v>
      </c>
      <c r="H169" s="362"/>
      <c r="I169" s="362"/>
      <c r="J169" s="362"/>
      <c r="K169" s="362"/>
      <c r="L169" s="362"/>
      <c r="M169" s="362"/>
      <c r="N169" s="362"/>
      <c r="O169" s="362"/>
      <c r="P169" s="362"/>
      <c r="Q169" s="362"/>
      <c r="R169" s="326"/>
    </row>
    <row r="170" spans="1:18" x14ac:dyDescent="0.2">
      <c r="A170" s="238"/>
      <c r="B170" s="360" t="s">
        <v>942</v>
      </c>
      <c r="C170" s="351">
        <f t="shared" si="6"/>
        <v>5</v>
      </c>
      <c r="D170" s="370">
        <v>30</v>
      </c>
      <c r="E170" s="371">
        <f t="shared" si="7"/>
        <v>150</v>
      </c>
      <c r="F170" s="362"/>
      <c r="G170" s="362">
        <v>5</v>
      </c>
      <c r="H170" s="362"/>
      <c r="I170" s="362"/>
      <c r="J170" s="362"/>
      <c r="K170" s="362"/>
      <c r="L170" s="362"/>
      <c r="M170" s="362"/>
      <c r="N170" s="362"/>
      <c r="O170" s="362"/>
      <c r="P170" s="362"/>
      <c r="Q170" s="362"/>
      <c r="R170" s="326"/>
    </row>
    <row r="171" spans="1:18" x14ac:dyDescent="0.2">
      <c r="A171" s="238"/>
      <c r="B171" s="360" t="s">
        <v>943</v>
      </c>
      <c r="C171" s="351">
        <f t="shared" si="6"/>
        <v>4</v>
      </c>
      <c r="D171" s="370">
        <v>90</v>
      </c>
      <c r="E171" s="371">
        <f t="shared" si="7"/>
        <v>360</v>
      </c>
      <c r="F171" s="362"/>
      <c r="G171" s="362">
        <v>4</v>
      </c>
      <c r="H171" s="362"/>
      <c r="I171" s="362"/>
      <c r="J171" s="362"/>
      <c r="K171" s="362"/>
      <c r="L171" s="362"/>
      <c r="M171" s="362"/>
      <c r="N171" s="362"/>
      <c r="O171" s="362"/>
      <c r="P171" s="362"/>
      <c r="Q171" s="362"/>
      <c r="R171" s="326"/>
    </row>
    <row r="172" spans="1:18" x14ac:dyDescent="0.2">
      <c r="A172" s="238"/>
      <c r="B172" s="360" t="s">
        <v>944</v>
      </c>
      <c r="C172" s="351">
        <f t="shared" si="6"/>
        <v>5</v>
      </c>
      <c r="D172" s="370">
        <v>70</v>
      </c>
      <c r="E172" s="371">
        <f t="shared" si="7"/>
        <v>350</v>
      </c>
      <c r="F172" s="362"/>
      <c r="G172" s="362">
        <v>5</v>
      </c>
      <c r="H172" s="362"/>
      <c r="I172" s="362"/>
      <c r="J172" s="362"/>
      <c r="K172" s="362"/>
      <c r="L172" s="362"/>
      <c r="M172" s="362"/>
      <c r="N172" s="362"/>
      <c r="O172" s="362"/>
      <c r="P172" s="362"/>
      <c r="Q172" s="362"/>
      <c r="R172" s="326"/>
    </row>
    <row r="173" spans="1:18" x14ac:dyDescent="0.2">
      <c r="A173" s="238"/>
      <c r="B173" s="360" t="s">
        <v>945</v>
      </c>
      <c r="C173" s="351">
        <f t="shared" si="6"/>
        <v>5</v>
      </c>
      <c r="D173" s="370">
        <v>15</v>
      </c>
      <c r="E173" s="371">
        <f t="shared" si="7"/>
        <v>75</v>
      </c>
      <c r="F173" s="362"/>
      <c r="G173" s="362">
        <v>5</v>
      </c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26"/>
    </row>
    <row r="174" spans="1:18" x14ac:dyDescent="0.2">
      <c r="A174" s="238"/>
      <c r="B174" s="360" t="s">
        <v>946</v>
      </c>
      <c r="C174" s="351">
        <f t="shared" si="6"/>
        <v>5</v>
      </c>
      <c r="D174" s="370">
        <v>25</v>
      </c>
      <c r="E174" s="371">
        <f t="shared" si="7"/>
        <v>125</v>
      </c>
      <c r="F174" s="362"/>
      <c r="G174" s="362">
        <v>5</v>
      </c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26"/>
    </row>
    <row r="175" spans="1:18" x14ac:dyDescent="0.2">
      <c r="A175" s="238"/>
      <c r="B175" s="360" t="s">
        <v>947</v>
      </c>
      <c r="C175" s="351">
        <f t="shared" si="6"/>
        <v>5</v>
      </c>
      <c r="D175" s="370">
        <v>60</v>
      </c>
      <c r="E175" s="371">
        <f t="shared" si="7"/>
        <v>300</v>
      </c>
      <c r="F175" s="362"/>
      <c r="G175" s="362">
        <v>5</v>
      </c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26"/>
    </row>
    <row r="176" spans="1:18" x14ac:dyDescent="0.2">
      <c r="A176" s="238"/>
      <c r="B176" s="360" t="s">
        <v>948</v>
      </c>
      <c r="C176" s="351">
        <f t="shared" si="6"/>
        <v>5</v>
      </c>
      <c r="D176" s="370">
        <v>25</v>
      </c>
      <c r="E176" s="371">
        <f t="shared" si="7"/>
        <v>125</v>
      </c>
      <c r="F176" s="362"/>
      <c r="G176" s="362">
        <v>5</v>
      </c>
      <c r="H176" s="362"/>
      <c r="I176" s="362"/>
      <c r="J176" s="362"/>
      <c r="K176" s="362"/>
      <c r="L176" s="362"/>
      <c r="M176" s="362"/>
      <c r="N176" s="362"/>
      <c r="O176" s="362"/>
      <c r="P176" s="362"/>
      <c r="Q176" s="362"/>
      <c r="R176" s="326"/>
    </row>
    <row r="177" spans="1:18" x14ac:dyDescent="0.2">
      <c r="A177" s="238"/>
      <c r="B177" s="360" t="s">
        <v>949</v>
      </c>
      <c r="C177" s="351">
        <f t="shared" si="6"/>
        <v>5</v>
      </c>
      <c r="D177" s="370">
        <v>90</v>
      </c>
      <c r="E177" s="371">
        <f t="shared" si="7"/>
        <v>450</v>
      </c>
      <c r="F177" s="362"/>
      <c r="G177" s="362">
        <v>5</v>
      </c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26"/>
    </row>
    <row r="178" spans="1:18" x14ac:dyDescent="0.2">
      <c r="A178" s="238"/>
      <c r="B178" s="360" t="s">
        <v>950</v>
      </c>
      <c r="C178" s="351">
        <f t="shared" si="6"/>
        <v>5</v>
      </c>
      <c r="D178" s="370">
        <v>100</v>
      </c>
      <c r="E178" s="371">
        <f t="shared" si="7"/>
        <v>500</v>
      </c>
      <c r="F178" s="362"/>
      <c r="G178" s="362">
        <v>5</v>
      </c>
      <c r="H178" s="362"/>
      <c r="I178" s="362"/>
      <c r="J178" s="362"/>
      <c r="K178" s="362"/>
      <c r="L178" s="362"/>
      <c r="M178" s="362"/>
      <c r="N178" s="362"/>
      <c r="O178" s="362"/>
      <c r="P178" s="362"/>
      <c r="Q178" s="362"/>
      <c r="R178" s="326"/>
    </row>
    <row r="179" spans="1:18" x14ac:dyDescent="0.2">
      <c r="A179" s="238"/>
      <c r="B179" s="360" t="s">
        <v>951</v>
      </c>
      <c r="C179" s="351">
        <f t="shared" si="6"/>
        <v>5</v>
      </c>
      <c r="D179" s="370">
        <v>490</v>
      </c>
      <c r="E179" s="371">
        <f t="shared" si="7"/>
        <v>2450</v>
      </c>
      <c r="F179" s="362"/>
      <c r="G179" s="362">
        <v>5</v>
      </c>
      <c r="H179" s="362"/>
      <c r="I179" s="362"/>
      <c r="J179" s="362"/>
      <c r="K179" s="362"/>
      <c r="L179" s="362"/>
      <c r="M179" s="362"/>
      <c r="N179" s="362"/>
      <c r="O179" s="362"/>
      <c r="P179" s="362"/>
      <c r="Q179" s="362"/>
      <c r="R179" s="326"/>
    </row>
    <row r="180" spans="1:18" ht="25.5" x14ac:dyDescent="0.2">
      <c r="A180" s="238"/>
      <c r="B180" s="360" t="s">
        <v>952</v>
      </c>
      <c r="C180" s="351">
        <v>1</v>
      </c>
      <c r="D180" s="370">
        <v>300000</v>
      </c>
      <c r="E180" s="371">
        <f t="shared" si="7"/>
        <v>300000</v>
      </c>
      <c r="F180" s="362"/>
      <c r="G180" s="372">
        <v>1</v>
      </c>
      <c r="H180" s="362"/>
      <c r="I180" s="362"/>
      <c r="J180" s="362"/>
      <c r="K180" s="362"/>
      <c r="L180" s="362"/>
      <c r="M180" s="362"/>
      <c r="N180" s="362"/>
      <c r="O180" s="362"/>
      <c r="P180" s="362"/>
      <c r="Q180" s="362"/>
      <c r="R180" s="326"/>
    </row>
    <row r="181" spans="1:18" ht="25.5" x14ac:dyDescent="0.2">
      <c r="A181" s="238"/>
      <c r="B181" s="360" t="s">
        <v>953</v>
      </c>
      <c r="C181" s="351">
        <v>1</v>
      </c>
      <c r="D181" s="370">
        <v>500000</v>
      </c>
      <c r="E181" s="371">
        <f t="shared" si="7"/>
        <v>500000</v>
      </c>
      <c r="F181" s="362"/>
      <c r="G181" s="362">
        <v>1</v>
      </c>
      <c r="H181" s="362"/>
      <c r="I181" s="362"/>
      <c r="J181" s="362"/>
      <c r="K181" s="362"/>
      <c r="L181" s="362"/>
      <c r="M181" s="362"/>
      <c r="N181" s="362"/>
      <c r="O181" s="362"/>
      <c r="P181" s="362"/>
      <c r="Q181" s="362"/>
      <c r="R181" s="326"/>
    </row>
    <row r="182" spans="1:18" x14ac:dyDescent="0.2">
      <c r="A182" s="238"/>
      <c r="B182" s="360" t="s">
        <v>954</v>
      </c>
      <c r="C182" s="351">
        <f t="shared" si="6"/>
        <v>30</v>
      </c>
      <c r="D182" s="370">
        <v>900</v>
      </c>
      <c r="E182" s="371">
        <f t="shared" si="7"/>
        <v>27000</v>
      </c>
      <c r="F182" s="362"/>
      <c r="G182" s="362">
        <v>30</v>
      </c>
      <c r="H182" s="362"/>
      <c r="I182" s="362"/>
      <c r="J182" s="362"/>
      <c r="K182" s="362"/>
      <c r="L182" s="362"/>
      <c r="M182" s="362"/>
      <c r="N182" s="362"/>
      <c r="O182" s="362"/>
      <c r="P182" s="362"/>
      <c r="Q182" s="362"/>
      <c r="R182" s="326"/>
    </row>
    <row r="183" spans="1:18" x14ac:dyDescent="0.2">
      <c r="A183" s="238"/>
      <c r="B183" s="360" t="s">
        <v>955</v>
      </c>
      <c r="C183" s="351">
        <f t="shared" si="6"/>
        <v>12</v>
      </c>
      <c r="D183" s="370"/>
      <c r="E183" s="371">
        <v>1300000</v>
      </c>
      <c r="F183" s="362"/>
      <c r="G183" s="372">
        <v>12</v>
      </c>
      <c r="H183" s="362"/>
      <c r="I183" s="362"/>
      <c r="J183" s="362"/>
      <c r="K183" s="362"/>
      <c r="L183" s="362"/>
      <c r="M183" s="362"/>
      <c r="N183" s="362"/>
      <c r="O183" s="362"/>
      <c r="P183" s="362"/>
      <c r="Q183" s="362"/>
      <c r="R183" s="326"/>
    </row>
    <row r="184" spans="1:18" x14ac:dyDescent="0.2">
      <c r="A184" s="238"/>
      <c r="B184" s="360" t="s">
        <v>956</v>
      </c>
      <c r="C184" s="351">
        <f t="shared" si="6"/>
        <v>0</v>
      </c>
      <c r="D184" s="370"/>
      <c r="E184" s="371">
        <v>440000</v>
      </c>
      <c r="F184" s="362"/>
      <c r="G184" s="362"/>
      <c r="H184" s="362"/>
      <c r="I184" s="362"/>
      <c r="J184" s="362"/>
      <c r="K184" s="362"/>
      <c r="L184" s="362"/>
      <c r="M184" s="362"/>
      <c r="N184" s="362"/>
      <c r="O184" s="362"/>
      <c r="P184" s="362"/>
      <c r="Q184" s="362"/>
      <c r="R184" s="326"/>
    </row>
    <row r="185" spans="1:18" x14ac:dyDescent="0.2">
      <c r="A185" s="238"/>
      <c r="B185" s="360" t="s">
        <v>957</v>
      </c>
      <c r="C185" s="351">
        <f t="shared" si="6"/>
        <v>11</v>
      </c>
      <c r="D185" s="370"/>
      <c r="E185" s="371">
        <v>2200000</v>
      </c>
      <c r="F185" s="362"/>
      <c r="G185" s="372">
        <v>11</v>
      </c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3"/>
    </row>
    <row r="186" spans="1:18" ht="25.5" x14ac:dyDescent="0.2">
      <c r="A186" s="238"/>
      <c r="B186" s="360" t="s">
        <v>958</v>
      </c>
      <c r="C186" s="351">
        <f t="shared" si="6"/>
        <v>20</v>
      </c>
      <c r="D186" s="370">
        <v>44.992999999999995</v>
      </c>
      <c r="E186" s="371">
        <f t="shared" si="7"/>
        <v>899.8599999999999</v>
      </c>
      <c r="F186" s="373"/>
      <c r="G186" s="362"/>
      <c r="H186" s="362">
        <v>20</v>
      </c>
      <c r="I186" s="362"/>
      <c r="J186" s="362"/>
      <c r="K186" s="362"/>
      <c r="L186" s="362"/>
      <c r="M186" s="362"/>
      <c r="N186" s="362"/>
      <c r="O186" s="362"/>
      <c r="P186" s="362"/>
      <c r="Q186" s="362"/>
      <c r="R186" s="363"/>
    </row>
    <row r="187" spans="1:18" ht="25.5" x14ac:dyDescent="0.2">
      <c r="A187" s="238"/>
      <c r="B187" s="360" t="s">
        <v>959</v>
      </c>
      <c r="C187" s="351">
        <f t="shared" si="6"/>
        <v>20</v>
      </c>
      <c r="D187" s="370">
        <v>44.992999999999995</v>
      </c>
      <c r="E187" s="371">
        <f t="shared" si="7"/>
        <v>899.8599999999999</v>
      </c>
      <c r="F187" s="373"/>
      <c r="G187" s="362"/>
      <c r="H187" s="362">
        <v>20</v>
      </c>
      <c r="I187" s="362"/>
      <c r="J187" s="362"/>
      <c r="K187" s="362"/>
      <c r="L187" s="362"/>
      <c r="M187" s="362"/>
      <c r="N187" s="362"/>
      <c r="O187" s="362"/>
      <c r="P187" s="362"/>
      <c r="Q187" s="362"/>
      <c r="R187" s="363"/>
    </row>
    <row r="188" spans="1:18" x14ac:dyDescent="0.2">
      <c r="A188" s="238"/>
      <c r="B188" s="360" t="s">
        <v>960</v>
      </c>
      <c r="C188" s="351">
        <f t="shared" si="6"/>
        <v>5</v>
      </c>
      <c r="D188" s="370">
        <v>10000</v>
      </c>
      <c r="E188" s="371">
        <f t="shared" si="7"/>
        <v>50000</v>
      </c>
      <c r="F188" s="373"/>
      <c r="G188" s="362"/>
      <c r="H188" s="362">
        <v>5</v>
      </c>
      <c r="I188" s="362"/>
      <c r="J188" s="362"/>
      <c r="K188" s="362"/>
      <c r="L188" s="362"/>
      <c r="M188" s="362"/>
      <c r="N188" s="362"/>
      <c r="O188" s="362"/>
      <c r="P188" s="362"/>
      <c r="Q188" s="362"/>
      <c r="R188" s="363"/>
    </row>
    <row r="189" spans="1:18" x14ac:dyDescent="0.2">
      <c r="A189" s="238"/>
      <c r="B189" s="360" t="s">
        <v>961</v>
      </c>
      <c r="C189" s="351">
        <f t="shared" si="6"/>
        <v>5</v>
      </c>
      <c r="D189" s="370">
        <v>5000</v>
      </c>
      <c r="E189" s="371">
        <f t="shared" si="7"/>
        <v>25000</v>
      </c>
      <c r="F189" s="373"/>
      <c r="G189" s="362"/>
      <c r="H189" s="362">
        <v>5</v>
      </c>
      <c r="I189" s="362"/>
      <c r="J189" s="362"/>
      <c r="K189" s="362"/>
      <c r="L189" s="362"/>
      <c r="M189" s="362"/>
      <c r="N189" s="362"/>
      <c r="O189" s="362"/>
      <c r="P189" s="362"/>
      <c r="Q189" s="362"/>
      <c r="R189" s="363"/>
    </row>
    <row r="190" spans="1:18" x14ac:dyDescent="0.2">
      <c r="A190" s="238"/>
      <c r="B190" s="360" t="s">
        <v>962</v>
      </c>
      <c r="C190" s="351">
        <f t="shared" si="6"/>
        <v>120</v>
      </c>
      <c r="D190" s="370">
        <v>1400</v>
      </c>
      <c r="E190" s="371">
        <f t="shared" si="7"/>
        <v>168000</v>
      </c>
      <c r="F190" s="373"/>
      <c r="G190" s="362">
        <v>30</v>
      </c>
      <c r="H190" s="362"/>
      <c r="I190" s="362"/>
      <c r="J190" s="362">
        <v>30</v>
      </c>
      <c r="K190" s="362"/>
      <c r="L190" s="362"/>
      <c r="M190" s="362">
        <v>30</v>
      </c>
      <c r="N190" s="362"/>
      <c r="O190" s="362"/>
      <c r="P190" s="362">
        <v>30</v>
      </c>
      <c r="Q190" s="362"/>
      <c r="R190" s="363"/>
    </row>
    <row r="191" spans="1:18" x14ac:dyDescent="0.2">
      <c r="A191" s="238"/>
      <c r="B191" s="360" t="s">
        <v>963</v>
      </c>
      <c r="C191" s="351">
        <f t="shared" si="6"/>
        <v>200</v>
      </c>
      <c r="D191" s="370">
        <v>1400</v>
      </c>
      <c r="E191" s="371">
        <f t="shared" si="7"/>
        <v>280000</v>
      </c>
      <c r="F191" s="373"/>
      <c r="G191" s="362">
        <v>50</v>
      </c>
      <c r="H191" s="362"/>
      <c r="I191" s="362"/>
      <c r="J191" s="362">
        <v>50</v>
      </c>
      <c r="K191" s="362"/>
      <c r="L191" s="362"/>
      <c r="M191" s="362">
        <v>50</v>
      </c>
      <c r="N191" s="362"/>
      <c r="O191" s="362"/>
      <c r="P191" s="362">
        <v>50</v>
      </c>
      <c r="Q191" s="362"/>
      <c r="R191" s="363"/>
    </row>
    <row r="192" spans="1:18" ht="25.5" x14ac:dyDescent="0.2">
      <c r="A192" s="238"/>
      <c r="B192" s="360" t="s">
        <v>964</v>
      </c>
      <c r="C192" s="351">
        <f t="shared" si="6"/>
        <v>1200</v>
      </c>
      <c r="D192" s="370">
        <v>350</v>
      </c>
      <c r="E192" s="371">
        <f t="shared" si="7"/>
        <v>420000</v>
      </c>
      <c r="F192" s="373"/>
      <c r="G192" s="362">
        <v>400</v>
      </c>
      <c r="H192" s="362">
        <v>400</v>
      </c>
      <c r="I192" s="362">
        <v>400</v>
      </c>
      <c r="J192" s="362"/>
      <c r="K192" s="362"/>
      <c r="L192" s="362"/>
      <c r="M192" s="362"/>
      <c r="N192" s="362"/>
      <c r="O192" s="362"/>
      <c r="P192" s="362"/>
      <c r="Q192" s="362"/>
      <c r="R192" s="363"/>
    </row>
    <row r="193" spans="1:18" ht="25.5" x14ac:dyDescent="0.2">
      <c r="A193" s="238"/>
      <c r="B193" s="360" t="s">
        <v>965</v>
      </c>
      <c r="C193" s="351">
        <f t="shared" si="6"/>
        <v>100</v>
      </c>
      <c r="D193" s="370">
        <v>131.25</v>
      </c>
      <c r="E193" s="371">
        <f t="shared" si="7"/>
        <v>13125</v>
      </c>
      <c r="F193" s="373"/>
      <c r="G193" s="362">
        <v>100</v>
      </c>
      <c r="H193" s="362"/>
      <c r="I193" s="362"/>
      <c r="J193" s="362"/>
      <c r="K193" s="362"/>
      <c r="L193" s="362"/>
      <c r="M193" s="362"/>
      <c r="N193" s="362"/>
      <c r="O193" s="362"/>
      <c r="P193" s="362"/>
      <c r="Q193" s="362"/>
      <c r="R193" s="363"/>
    </row>
    <row r="194" spans="1:18" x14ac:dyDescent="0.2">
      <c r="A194" s="238"/>
      <c r="B194" s="360" t="s">
        <v>969</v>
      </c>
      <c r="C194" s="351">
        <f t="shared" si="6"/>
        <v>50</v>
      </c>
      <c r="D194" s="370">
        <v>14999</v>
      </c>
      <c r="E194" s="371">
        <v>749950</v>
      </c>
      <c r="F194" s="373"/>
      <c r="G194" s="362"/>
      <c r="H194" s="362"/>
      <c r="I194" s="362">
        <v>50</v>
      </c>
      <c r="J194" s="362"/>
      <c r="K194" s="362"/>
      <c r="L194" s="362"/>
      <c r="M194" s="362"/>
      <c r="N194" s="362"/>
      <c r="O194" s="362"/>
      <c r="P194" s="362"/>
      <c r="Q194" s="362"/>
      <c r="R194" s="363"/>
    </row>
    <row r="195" spans="1:18" x14ac:dyDescent="0.2">
      <c r="A195" s="238"/>
      <c r="B195" s="360" t="s">
        <v>970</v>
      </c>
      <c r="C195" s="351">
        <f t="shared" si="6"/>
        <v>2</v>
      </c>
      <c r="D195" s="370">
        <v>28000</v>
      </c>
      <c r="E195" s="371">
        <v>28000</v>
      </c>
      <c r="F195" s="373"/>
      <c r="G195" s="362"/>
      <c r="H195" s="362">
        <v>2</v>
      </c>
      <c r="I195" s="362"/>
      <c r="J195" s="362"/>
      <c r="K195" s="362"/>
      <c r="L195" s="362"/>
      <c r="M195" s="362"/>
      <c r="N195" s="362"/>
      <c r="O195" s="362"/>
      <c r="P195" s="362"/>
      <c r="Q195" s="362"/>
      <c r="R195" s="363"/>
    </row>
    <row r="196" spans="1:18" x14ac:dyDescent="0.2">
      <c r="A196" s="238"/>
      <c r="B196" s="360" t="s">
        <v>971</v>
      </c>
      <c r="C196" s="351">
        <f t="shared" si="6"/>
        <v>80</v>
      </c>
      <c r="D196" s="370">
        <v>700</v>
      </c>
      <c r="E196" s="371">
        <v>56000</v>
      </c>
      <c r="F196" s="373"/>
      <c r="G196" s="362"/>
      <c r="H196" s="362">
        <v>20</v>
      </c>
      <c r="I196" s="362"/>
      <c r="J196" s="362"/>
      <c r="K196" s="362">
        <v>20</v>
      </c>
      <c r="L196" s="362"/>
      <c r="M196" s="362"/>
      <c r="N196" s="362">
        <v>20</v>
      </c>
      <c r="O196" s="362"/>
      <c r="P196" s="362"/>
      <c r="Q196" s="362">
        <v>20</v>
      </c>
      <c r="R196" s="363"/>
    </row>
    <row r="197" spans="1:18" x14ac:dyDescent="0.2">
      <c r="A197" s="238"/>
      <c r="B197" s="360" t="s">
        <v>972</v>
      </c>
      <c r="C197" s="351">
        <f t="shared" si="6"/>
        <v>0</v>
      </c>
      <c r="D197" s="370"/>
      <c r="E197" s="371"/>
      <c r="F197" s="373"/>
      <c r="G197" s="362"/>
      <c r="H197" s="362"/>
      <c r="I197" s="362"/>
      <c r="J197" s="362"/>
      <c r="K197" s="362"/>
      <c r="L197" s="362"/>
      <c r="M197" s="362"/>
      <c r="N197" s="362"/>
      <c r="O197" s="362"/>
      <c r="P197" s="362"/>
      <c r="Q197" s="362"/>
      <c r="R197" s="363"/>
    </row>
    <row r="198" spans="1:18" ht="25.5" x14ac:dyDescent="0.2">
      <c r="A198" s="238"/>
      <c r="B198" s="360" t="s">
        <v>973</v>
      </c>
      <c r="C198" s="351">
        <f t="shared" si="6"/>
        <v>48</v>
      </c>
      <c r="D198" s="370">
        <v>550</v>
      </c>
      <c r="E198" s="371">
        <v>26400</v>
      </c>
      <c r="F198" s="373"/>
      <c r="G198" s="362">
        <v>4</v>
      </c>
      <c r="H198" s="362">
        <v>4</v>
      </c>
      <c r="I198" s="362">
        <v>4</v>
      </c>
      <c r="J198" s="362">
        <v>4</v>
      </c>
      <c r="K198" s="362">
        <v>4</v>
      </c>
      <c r="L198" s="362">
        <v>4</v>
      </c>
      <c r="M198" s="362">
        <v>4</v>
      </c>
      <c r="N198" s="362">
        <v>4</v>
      </c>
      <c r="O198" s="362">
        <v>4</v>
      </c>
      <c r="P198" s="362">
        <v>4</v>
      </c>
      <c r="Q198" s="362">
        <v>4</v>
      </c>
      <c r="R198" s="363">
        <v>4</v>
      </c>
    </row>
    <row r="199" spans="1:18" x14ac:dyDescent="0.2">
      <c r="A199" s="238"/>
      <c r="B199" s="360" t="s">
        <v>974</v>
      </c>
      <c r="C199" s="351">
        <f t="shared" si="6"/>
        <v>0</v>
      </c>
      <c r="D199" s="370"/>
      <c r="E199" s="371"/>
      <c r="F199" s="373"/>
      <c r="G199" s="362"/>
      <c r="H199" s="362"/>
      <c r="I199" s="362"/>
      <c r="J199" s="362"/>
      <c r="K199" s="362"/>
      <c r="L199" s="362"/>
      <c r="M199" s="362"/>
      <c r="N199" s="362"/>
      <c r="O199" s="362"/>
      <c r="P199" s="362"/>
      <c r="Q199" s="362"/>
      <c r="R199" s="363"/>
    </row>
    <row r="200" spans="1:18" x14ac:dyDescent="0.2">
      <c r="A200" s="238"/>
      <c r="B200" s="360" t="s">
        <v>975</v>
      </c>
      <c r="C200" s="351">
        <f t="shared" si="6"/>
        <v>1848</v>
      </c>
      <c r="D200" s="370">
        <v>27</v>
      </c>
      <c r="E200" s="371">
        <v>49896</v>
      </c>
      <c r="F200" s="373"/>
      <c r="G200" s="362">
        <v>154</v>
      </c>
      <c r="H200" s="362">
        <v>154</v>
      </c>
      <c r="I200" s="362">
        <v>154</v>
      </c>
      <c r="J200" s="362">
        <v>154</v>
      </c>
      <c r="K200" s="362">
        <v>154</v>
      </c>
      <c r="L200" s="362">
        <v>154</v>
      </c>
      <c r="M200" s="362">
        <v>154</v>
      </c>
      <c r="N200" s="362">
        <v>154</v>
      </c>
      <c r="O200" s="362">
        <v>154</v>
      </c>
      <c r="P200" s="362">
        <v>154</v>
      </c>
      <c r="Q200" s="362">
        <v>154</v>
      </c>
      <c r="R200" s="363">
        <v>154</v>
      </c>
    </row>
    <row r="201" spans="1:18" x14ac:dyDescent="0.2">
      <c r="A201" s="238"/>
      <c r="B201" s="360" t="s">
        <v>976</v>
      </c>
      <c r="C201" s="351">
        <f t="shared" si="6"/>
        <v>1584</v>
      </c>
      <c r="D201" s="370">
        <v>27</v>
      </c>
      <c r="E201" s="371">
        <v>42768</v>
      </c>
      <c r="F201" s="373"/>
      <c r="G201" s="362">
        <v>132</v>
      </c>
      <c r="H201" s="362">
        <v>132</v>
      </c>
      <c r="I201" s="362">
        <v>132</v>
      </c>
      <c r="J201" s="362">
        <v>132</v>
      </c>
      <c r="K201" s="362">
        <v>132</v>
      </c>
      <c r="L201" s="362">
        <v>132</v>
      </c>
      <c r="M201" s="362">
        <v>132</v>
      </c>
      <c r="N201" s="362">
        <v>132</v>
      </c>
      <c r="O201" s="362">
        <v>132</v>
      </c>
      <c r="P201" s="362">
        <v>132</v>
      </c>
      <c r="Q201" s="362">
        <v>132</v>
      </c>
      <c r="R201" s="363">
        <v>132</v>
      </c>
    </row>
    <row r="202" spans="1:18" x14ac:dyDescent="0.2">
      <c r="A202" s="238"/>
      <c r="B202" s="360" t="s">
        <v>977</v>
      </c>
      <c r="C202" s="351">
        <f t="shared" si="6"/>
        <v>0</v>
      </c>
      <c r="D202" s="370"/>
      <c r="E202" s="371"/>
      <c r="F202" s="373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3"/>
    </row>
    <row r="203" spans="1:18" ht="25.5" x14ac:dyDescent="0.2">
      <c r="A203" s="238"/>
      <c r="B203" s="360" t="s">
        <v>978</v>
      </c>
      <c r="C203" s="351">
        <f t="shared" si="6"/>
        <v>200</v>
      </c>
      <c r="D203" s="370">
        <v>50</v>
      </c>
      <c r="E203" s="371">
        <v>10000</v>
      </c>
      <c r="F203" s="373"/>
      <c r="G203" s="362"/>
      <c r="H203" s="362">
        <v>200</v>
      </c>
      <c r="I203" s="362"/>
      <c r="J203" s="362"/>
      <c r="K203" s="362"/>
      <c r="L203" s="362"/>
      <c r="M203" s="362"/>
      <c r="N203" s="362"/>
      <c r="O203" s="362"/>
      <c r="P203" s="362"/>
      <c r="Q203" s="362"/>
      <c r="R203" s="363"/>
    </row>
    <row r="204" spans="1:18" x14ac:dyDescent="0.2">
      <c r="A204" s="238"/>
      <c r="B204" s="360" t="s">
        <v>979</v>
      </c>
      <c r="C204" s="351">
        <f t="shared" si="6"/>
        <v>1000</v>
      </c>
      <c r="D204" s="370">
        <v>50</v>
      </c>
      <c r="E204" s="371">
        <v>50000</v>
      </c>
      <c r="F204" s="373"/>
      <c r="G204" s="362"/>
      <c r="H204" s="362">
        <v>1000</v>
      </c>
      <c r="I204" s="362"/>
      <c r="J204" s="362"/>
      <c r="K204" s="362"/>
      <c r="L204" s="362"/>
      <c r="M204" s="362"/>
      <c r="N204" s="362"/>
      <c r="O204" s="362"/>
      <c r="P204" s="362"/>
      <c r="Q204" s="362"/>
      <c r="R204" s="363"/>
    </row>
    <row r="205" spans="1:18" x14ac:dyDescent="0.2">
      <c r="A205" s="238"/>
      <c r="B205" s="360" t="s">
        <v>980</v>
      </c>
      <c r="C205" s="351">
        <f t="shared" si="6"/>
        <v>1000</v>
      </c>
      <c r="D205" s="370">
        <v>50</v>
      </c>
      <c r="E205" s="371">
        <v>50000</v>
      </c>
      <c r="F205" s="373"/>
      <c r="G205" s="362"/>
      <c r="H205" s="362">
        <v>1000</v>
      </c>
      <c r="I205" s="362"/>
      <c r="J205" s="362"/>
      <c r="K205" s="362"/>
      <c r="L205" s="362"/>
      <c r="M205" s="362"/>
      <c r="N205" s="362"/>
      <c r="O205" s="362"/>
      <c r="P205" s="362"/>
      <c r="Q205" s="362"/>
      <c r="R205" s="363"/>
    </row>
    <row r="206" spans="1:18" x14ac:dyDescent="0.2">
      <c r="A206" s="238"/>
      <c r="B206" s="360" t="s">
        <v>981</v>
      </c>
      <c r="C206" s="351">
        <f t="shared" si="6"/>
        <v>200</v>
      </c>
      <c r="D206" s="370">
        <v>225</v>
      </c>
      <c r="E206" s="371">
        <v>45000</v>
      </c>
      <c r="F206" s="373"/>
      <c r="G206" s="362"/>
      <c r="H206" s="362">
        <v>200</v>
      </c>
      <c r="I206" s="362"/>
      <c r="J206" s="362"/>
      <c r="K206" s="362"/>
      <c r="L206" s="362"/>
      <c r="M206" s="362"/>
      <c r="N206" s="362"/>
      <c r="O206" s="362"/>
      <c r="P206" s="362"/>
      <c r="Q206" s="362"/>
      <c r="R206" s="363"/>
    </row>
    <row r="207" spans="1:18" x14ac:dyDescent="0.2">
      <c r="A207" s="238"/>
      <c r="B207" s="360" t="s">
        <v>982</v>
      </c>
      <c r="C207" s="351">
        <f t="shared" si="6"/>
        <v>1000</v>
      </c>
      <c r="D207" s="370">
        <v>5</v>
      </c>
      <c r="E207" s="371">
        <v>5000</v>
      </c>
      <c r="F207" s="373"/>
      <c r="G207" s="362"/>
      <c r="H207" s="362">
        <v>1000</v>
      </c>
      <c r="I207" s="362"/>
      <c r="J207" s="362"/>
      <c r="K207" s="362"/>
      <c r="L207" s="362"/>
      <c r="M207" s="362"/>
      <c r="N207" s="362"/>
      <c r="O207" s="362"/>
      <c r="P207" s="362"/>
      <c r="Q207" s="362"/>
      <c r="R207" s="363"/>
    </row>
    <row r="208" spans="1:18" x14ac:dyDescent="0.2">
      <c r="A208" s="238"/>
      <c r="B208" s="360" t="s">
        <v>983</v>
      </c>
      <c r="C208" s="351">
        <f t="shared" si="6"/>
        <v>150</v>
      </c>
      <c r="D208" s="370">
        <v>900</v>
      </c>
      <c r="E208" s="371">
        <v>135000</v>
      </c>
      <c r="F208" s="373"/>
      <c r="G208" s="362"/>
      <c r="H208" s="362"/>
      <c r="I208" s="362"/>
      <c r="J208" s="362">
        <v>150</v>
      </c>
      <c r="K208" s="362"/>
      <c r="L208" s="362"/>
      <c r="M208" s="362"/>
      <c r="N208" s="362"/>
      <c r="O208" s="362"/>
      <c r="P208" s="362"/>
      <c r="Q208" s="362"/>
      <c r="R208" s="363"/>
    </row>
    <row r="209" spans="1:18" x14ac:dyDescent="0.2">
      <c r="A209" s="238"/>
      <c r="B209" s="360" t="s">
        <v>984</v>
      </c>
      <c r="C209" s="351">
        <f t="shared" si="6"/>
        <v>150</v>
      </c>
      <c r="D209" s="370">
        <v>420</v>
      </c>
      <c r="E209" s="371">
        <v>63000</v>
      </c>
      <c r="F209" s="373"/>
      <c r="G209" s="362"/>
      <c r="H209" s="362"/>
      <c r="I209" s="362"/>
      <c r="J209" s="362"/>
      <c r="K209" s="362"/>
      <c r="L209" s="362">
        <v>150</v>
      </c>
      <c r="M209" s="362"/>
      <c r="N209" s="362"/>
      <c r="O209" s="362"/>
      <c r="P209" s="362"/>
      <c r="Q209" s="362"/>
      <c r="R209" s="363"/>
    </row>
    <row r="210" spans="1:18" x14ac:dyDescent="0.2">
      <c r="A210" s="238"/>
      <c r="B210" s="360" t="s">
        <v>985</v>
      </c>
      <c r="C210" s="351">
        <f t="shared" si="6"/>
        <v>150</v>
      </c>
      <c r="D210" s="370">
        <v>420</v>
      </c>
      <c r="E210" s="371">
        <v>84000</v>
      </c>
      <c r="F210" s="373"/>
      <c r="G210" s="362"/>
      <c r="H210" s="362"/>
      <c r="I210" s="362"/>
      <c r="J210" s="362"/>
      <c r="K210" s="362">
        <v>150</v>
      </c>
      <c r="L210" s="362"/>
      <c r="M210" s="362"/>
      <c r="N210" s="362"/>
      <c r="O210" s="362"/>
      <c r="P210" s="362"/>
      <c r="Q210" s="362"/>
      <c r="R210" s="363"/>
    </row>
    <row r="211" spans="1:18" x14ac:dyDescent="0.2">
      <c r="A211" s="238"/>
      <c r="B211" s="360" t="s">
        <v>986</v>
      </c>
      <c r="C211" s="351">
        <f t="shared" si="6"/>
        <v>3000</v>
      </c>
      <c r="D211" s="370">
        <v>5</v>
      </c>
      <c r="E211" s="371">
        <v>15000</v>
      </c>
      <c r="F211" s="373"/>
      <c r="G211" s="362"/>
      <c r="H211" s="362"/>
      <c r="I211" s="362"/>
      <c r="J211" s="362"/>
      <c r="K211" s="362"/>
      <c r="L211" s="362"/>
      <c r="M211" s="362"/>
      <c r="N211" s="362">
        <v>3000</v>
      </c>
      <c r="O211" s="362"/>
      <c r="P211" s="362"/>
      <c r="Q211" s="362"/>
      <c r="R211" s="363"/>
    </row>
    <row r="212" spans="1:18" x14ac:dyDescent="0.2">
      <c r="A212" s="238"/>
      <c r="B212" s="360" t="s">
        <v>987</v>
      </c>
      <c r="C212" s="351">
        <f t="shared" si="6"/>
        <v>0</v>
      </c>
      <c r="D212" s="370">
        <v>5</v>
      </c>
      <c r="E212" s="371">
        <v>15000</v>
      </c>
      <c r="F212" s="373"/>
      <c r="G212" s="362"/>
      <c r="H212" s="362"/>
      <c r="I212" s="362"/>
      <c r="J212" s="362"/>
      <c r="K212" s="362"/>
      <c r="L212" s="362"/>
      <c r="M212" s="362"/>
      <c r="N212" s="362"/>
      <c r="O212" s="362"/>
      <c r="P212" s="362"/>
      <c r="Q212" s="362"/>
      <c r="R212" s="363"/>
    </row>
    <row r="213" spans="1:18" x14ac:dyDescent="0.2">
      <c r="A213" s="238"/>
      <c r="B213" s="360" t="s">
        <v>988</v>
      </c>
      <c r="C213" s="351">
        <f t="shared" si="6"/>
        <v>0</v>
      </c>
      <c r="D213" s="370">
        <v>5</v>
      </c>
      <c r="E213" s="371">
        <v>15000</v>
      </c>
      <c r="F213" s="373"/>
      <c r="G213" s="362"/>
      <c r="H213" s="362"/>
      <c r="I213" s="362"/>
      <c r="J213" s="362"/>
      <c r="K213" s="362"/>
      <c r="L213" s="362"/>
      <c r="M213" s="362"/>
      <c r="N213" s="362"/>
      <c r="O213" s="362"/>
      <c r="P213" s="362"/>
      <c r="Q213" s="362"/>
      <c r="R213" s="363"/>
    </row>
    <row r="214" spans="1:18" x14ac:dyDescent="0.2">
      <c r="A214" s="238"/>
      <c r="B214" s="360" t="s">
        <v>989</v>
      </c>
      <c r="C214" s="351">
        <f t="shared" si="6"/>
        <v>0</v>
      </c>
      <c r="D214" s="370">
        <v>5</v>
      </c>
      <c r="E214" s="371">
        <v>15000</v>
      </c>
      <c r="F214" s="373"/>
      <c r="G214" s="362"/>
      <c r="H214" s="362"/>
      <c r="I214" s="362"/>
      <c r="J214" s="362"/>
      <c r="K214" s="362"/>
      <c r="L214" s="362"/>
      <c r="M214" s="362"/>
      <c r="N214" s="362"/>
      <c r="O214" s="362"/>
      <c r="P214" s="362"/>
      <c r="Q214" s="362"/>
      <c r="R214" s="363"/>
    </row>
    <row r="215" spans="1:18" x14ac:dyDescent="0.2">
      <c r="A215" s="238"/>
      <c r="B215" s="360" t="s">
        <v>990</v>
      </c>
      <c r="C215" s="351">
        <f t="shared" si="6"/>
        <v>5000</v>
      </c>
      <c r="D215" s="370">
        <v>5</v>
      </c>
      <c r="E215" s="371">
        <v>25000</v>
      </c>
      <c r="F215" s="373"/>
      <c r="G215" s="362"/>
      <c r="H215" s="362"/>
      <c r="I215" s="362"/>
      <c r="J215" s="362">
        <v>2500</v>
      </c>
      <c r="K215" s="362"/>
      <c r="L215" s="362"/>
      <c r="M215" s="362"/>
      <c r="N215" s="362"/>
      <c r="O215" s="362"/>
      <c r="P215" s="362">
        <v>2500</v>
      </c>
      <c r="Q215" s="362"/>
      <c r="R215" s="363"/>
    </row>
    <row r="216" spans="1:18" x14ac:dyDescent="0.2">
      <c r="A216" s="238"/>
      <c r="B216" s="360" t="s">
        <v>991</v>
      </c>
      <c r="C216" s="351">
        <f t="shared" si="6"/>
        <v>5000</v>
      </c>
      <c r="D216" s="370">
        <v>5</v>
      </c>
      <c r="E216" s="371">
        <v>25000</v>
      </c>
      <c r="F216" s="373"/>
      <c r="G216" s="362"/>
      <c r="H216" s="362">
        <v>5000</v>
      </c>
      <c r="I216" s="362"/>
      <c r="J216" s="362"/>
      <c r="K216" s="362"/>
      <c r="L216" s="362"/>
      <c r="M216" s="362"/>
      <c r="N216" s="362"/>
      <c r="O216" s="362"/>
      <c r="P216" s="362"/>
      <c r="Q216" s="362"/>
      <c r="R216" s="363"/>
    </row>
    <row r="217" spans="1:18" ht="25.5" x14ac:dyDescent="0.2">
      <c r="A217" s="238"/>
      <c r="B217" s="360" t="s">
        <v>992</v>
      </c>
      <c r="C217" s="351">
        <f t="shared" si="6"/>
        <v>3000</v>
      </c>
      <c r="D217" s="370">
        <v>5</v>
      </c>
      <c r="E217" s="371">
        <v>15000</v>
      </c>
      <c r="F217" s="373"/>
      <c r="G217" s="362"/>
      <c r="H217" s="362"/>
      <c r="I217" s="362"/>
      <c r="J217" s="362"/>
      <c r="K217" s="362">
        <v>3000</v>
      </c>
      <c r="L217" s="362"/>
      <c r="M217" s="362"/>
      <c r="N217" s="362"/>
      <c r="O217" s="362"/>
      <c r="P217" s="362"/>
      <c r="Q217" s="362"/>
      <c r="R217" s="363"/>
    </row>
    <row r="218" spans="1:18" x14ac:dyDescent="0.2">
      <c r="A218" s="238"/>
      <c r="B218" s="360" t="s">
        <v>993</v>
      </c>
      <c r="C218" s="351">
        <f t="shared" si="6"/>
        <v>3000</v>
      </c>
      <c r="D218" s="370">
        <v>50</v>
      </c>
      <c r="E218" s="371">
        <v>150000</v>
      </c>
      <c r="F218" s="373"/>
      <c r="G218" s="362"/>
      <c r="H218" s="362"/>
      <c r="I218" s="362"/>
      <c r="J218" s="362">
        <v>1500</v>
      </c>
      <c r="K218" s="362"/>
      <c r="L218" s="362"/>
      <c r="M218" s="362"/>
      <c r="N218" s="362"/>
      <c r="O218" s="362"/>
      <c r="P218" s="362">
        <v>1500</v>
      </c>
      <c r="Q218" s="362"/>
      <c r="R218" s="363"/>
    </row>
    <row r="219" spans="1:18" x14ac:dyDescent="0.2">
      <c r="A219" s="238"/>
      <c r="B219" s="360" t="s">
        <v>994</v>
      </c>
      <c r="C219" s="351">
        <f t="shared" si="6"/>
        <v>3000</v>
      </c>
      <c r="D219" s="370">
        <v>50</v>
      </c>
      <c r="E219" s="371">
        <v>150000</v>
      </c>
      <c r="F219" s="373"/>
      <c r="G219" s="362"/>
      <c r="H219" s="362"/>
      <c r="I219" s="362">
        <v>3000</v>
      </c>
      <c r="J219" s="362"/>
      <c r="K219" s="362"/>
      <c r="L219" s="362"/>
      <c r="M219" s="362"/>
      <c r="N219" s="362"/>
      <c r="O219" s="362"/>
      <c r="P219" s="362"/>
      <c r="Q219" s="362"/>
      <c r="R219" s="363"/>
    </row>
    <row r="220" spans="1:18" x14ac:dyDescent="0.2">
      <c r="A220" s="238"/>
      <c r="B220" s="360" t="s">
        <v>995</v>
      </c>
      <c r="C220" s="351">
        <f t="shared" si="6"/>
        <v>30</v>
      </c>
      <c r="D220" s="370">
        <v>1000</v>
      </c>
      <c r="E220" s="371">
        <v>30000</v>
      </c>
      <c r="F220" s="373"/>
      <c r="G220" s="362"/>
      <c r="H220" s="362"/>
      <c r="I220" s="362"/>
      <c r="J220" s="362"/>
      <c r="K220" s="362"/>
      <c r="L220" s="362"/>
      <c r="M220" s="362"/>
      <c r="N220" s="362"/>
      <c r="O220" s="362"/>
      <c r="P220" s="362">
        <v>30</v>
      </c>
      <c r="Q220" s="362"/>
      <c r="R220" s="363"/>
    </row>
    <row r="221" spans="1:18" x14ac:dyDescent="0.2">
      <c r="A221" s="238"/>
      <c r="B221" s="360" t="s">
        <v>996</v>
      </c>
      <c r="C221" s="351">
        <f t="shared" si="6"/>
        <v>0</v>
      </c>
      <c r="D221" s="370"/>
      <c r="E221" s="371"/>
      <c r="F221" s="373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3"/>
    </row>
    <row r="222" spans="1:18" x14ac:dyDescent="0.2">
      <c r="A222" s="238"/>
      <c r="B222" s="360" t="s">
        <v>997</v>
      </c>
      <c r="C222" s="351">
        <f t="shared" si="6"/>
        <v>12</v>
      </c>
      <c r="D222" s="370">
        <v>20000</v>
      </c>
      <c r="E222" s="371">
        <v>240000</v>
      </c>
      <c r="F222" s="373"/>
      <c r="G222" s="362">
        <v>1</v>
      </c>
      <c r="H222" s="362">
        <v>1</v>
      </c>
      <c r="I222" s="362">
        <v>1</v>
      </c>
      <c r="J222" s="362">
        <v>1</v>
      </c>
      <c r="K222" s="362">
        <v>1</v>
      </c>
      <c r="L222" s="362">
        <v>1</v>
      </c>
      <c r="M222" s="362">
        <v>1</v>
      </c>
      <c r="N222" s="362">
        <v>1</v>
      </c>
      <c r="O222" s="362">
        <v>1</v>
      </c>
      <c r="P222" s="362">
        <v>1</v>
      </c>
      <c r="Q222" s="362">
        <v>1</v>
      </c>
      <c r="R222" s="363">
        <v>1</v>
      </c>
    </row>
    <row r="223" spans="1:18" x14ac:dyDescent="0.2">
      <c r="A223" s="238"/>
      <c r="B223" s="360" t="s">
        <v>998</v>
      </c>
      <c r="C223" s="351">
        <f t="shared" si="6"/>
        <v>12</v>
      </c>
      <c r="D223" s="370">
        <v>20000</v>
      </c>
      <c r="E223" s="371">
        <v>240000</v>
      </c>
      <c r="F223" s="373"/>
      <c r="G223" s="362">
        <v>1</v>
      </c>
      <c r="H223" s="362">
        <v>1</v>
      </c>
      <c r="I223" s="362">
        <v>1</v>
      </c>
      <c r="J223" s="362">
        <v>1</v>
      </c>
      <c r="K223" s="362">
        <v>1</v>
      </c>
      <c r="L223" s="362">
        <v>1</v>
      </c>
      <c r="M223" s="362">
        <v>1</v>
      </c>
      <c r="N223" s="362">
        <v>1</v>
      </c>
      <c r="O223" s="362">
        <v>1</v>
      </c>
      <c r="P223" s="362">
        <v>1</v>
      </c>
      <c r="Q223" s="362">
        <v>1</v>
      </c>
      <c r="R223" s="363">
        <v>1</v>
      </c>
    </row>
    <row r="224" spans="1:18" x14ac:dyDescent="0.2">
      <c r="A224" s="238"/>
      <c r="B224" s="360" t="s">
        <v>999</v>
      </c>
      <c r="C224" s="351">
        <f t="shared" si="6"/>
        <v>12</v>
      </c>
      <c r="D224" s="370">
        <v>20000</v>
      </c>
      <c r="E224" s="371">
        <v>240000</v>
      </c>
      <c r="F224" s="373"/>
      <c r="G224" s="362">
        <v>1</v>
      </c>
      <c r="H224" s="362">
        <v>1</v>
      </c>
      <c r="I224" s="362">
        <v>1</v>
      </c>
      <c r="J224" s="362">
        <v>1</v>
      </c>
      <c r="K224" s="362">
        <v>1</v>
      </c>
      <c r="L224" s="362">
        <v>1</v>
      </c>
      <c r="M224" s="362">
        <v>1</v>
      </c>
      <c r="N224" s="362">
        <v>1</v>
      </c>
      <c r="O224" s="362">
        <v>1</v>
      </c>
      <c r="P224" s="362">
        <v>1</v>
      </c>
      <c r="Q224" s="362">
        <v>1</v>
      </c>
      <c r="R224" s="363">
        <v>1</v>
      </c>
    </row>
    <row r="225" spans="1:18" x14ac:dyDescent="0.2">
      <c r="A225" s="238"/>
      <c r="B225" s="360" t="s">
        <v>1000</v>
      </c>
      <c r="C225" s="351">
        <f t="shared" si="6"/>
        <v>12</v>
      </c>
      <c r="D225" s="370">
        <v>20000</v>
      </c>
      <c r="E225" s="371">
        <v>240000</v>
      </c>
      <c r="F225" s="373"/>
      <c r="G225" s="362">
        <v>1</v>
      </c>
      <c r="H225" s="362">
        <v>1</v>
      </c>
      <c r="I225" s="362">
        <v>1</v>
      </c>
      <c r="J225" s="362">
        <v>1</v>
      </c>
      <c r="K225" s="362">
        <v>1</v>
      </c>
      <c r="L225" s="362">
        <v>1</v>
      </c>
      <c r="M225" s="362">
        <v>1</v>
      </c>
      <c r="N225" s="362">
        <v>1</v>
      </c>
      <c r="O225" s="362">
        <v>1</v>
      </c>
      <c r="P225" s="362">
        <v>1</v>
      </c>
      <c r="Q225" s="362">
        <v>1</v>
      </c>
      <c r="R225" s="363">
        <v>1</v>
      </c>
    </row>
    <row r="226" spans="1:18" x14ac:dyDescent="0.2">
      <c r="A226" s="238"/>
      <c r="B226" s="234" t="s">
        <v>1001</v>
      </c>
      <c r="C226" s="208">
        <f t="shared" si="6"/>
        <v>0</v>
      </c>
      <c r="D226" s="230"/>
      <c r="E226" s="217"/>
      <c r="F226" s="340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6"/>
    </row>
    <row r="227" spans="1:18" x14ac:dyDescent="0.2">
      <c r="A227" s="238"/>
      <c r="B227" s="234" t="s">
        <v>1002</v>
      </c>
      <c r="C227" s="208">
        <f t="shared" si="6"/>
        <v>12</v>
      </c>
      <c r="D227" s="230">
        <v>23100</v>
      </c>
      <c r="E227" s="217">
        <v>277200</v>
      </c>
      <c r="F227" s="340"/>
      <c r="G227" s="325">
        <v>1</v>
      </c>
      <c r="H227" s="325">
        <v>1</v>
      </c>
      <c r="I227" s="325">
        <v>1</v>
      </c>
      <c r="J227" s="325">
        <v>1</v>
      </c>
      <c r="K227" s="325">
        <v>1</v>
      </c>
      <c r="L227" s="325">
        <v>1</v>
      </c>
      <c r="M227" s="325">
        <v>1</v>
      </c>
      <c r="N227" s="325">
        <v>1</v>
      </c>
      <c r="O227" s="325">
        <v>1</v>
      </c>
      <c r="P227" s="325">
        <v>1</v>
      </c>
      <c r="Q227" s="325">
        <v>1</v>
      </c>
      <c r="R227" s="326">
        <v>1</v>
      </c>
    </row>
    <row r="228" spans="1:18" x14ac:dyDescent="0.2">
      <c r="A228" s="238"/>
      <c r="B228" s="234" t="s">
        <v>1003</v>
      </c>
      <c r="C228" s="208">
        <f t="shared" si="6"/>
        <v>12</v>
      </c>
      <c r="D228" s="230">
        <v>23100</v>
      </c>
      <c r="E228" s="217">
        <v>277200</v>
      </c>
      <c r="F228" s="340"/>
      <c r="G228" s="325">
        <v>1</v>
      </c>
      <c r="H228" s="325">
        <v>1</v>
      </c>
      <c r="I228" s="325">
        <v>1</v>
      </c>
      <c r="J228" s="325">
        <v>1</v>
      </c>
      <c r="K228" s="325">
        <v>1</v>
      </c>
      <c r="L228" s="325">
        <v>1</v>
      </c>
      <c r="M228" s="325">
        <v>1</v>
      </c>
      <c r="N228" s="325">
        <v>1</v>
      </c>
      <c r="O228" s="325">
        <v>1</v>
      </c>
      <c r="P228" s="325">
        <v>1</v>
      </c>
      <c r="Q228" s="325">
        <v>1</v>
      </c>
      <c r="R228" s="326">
        <v>1</v>
      </c>
    </row>
    <row r="229" spans="1:18" x14ac:dyDescent="0.2">
      <c r="A229" s="238"/>
      <c r="B229" s="234" t="s">
        <v>1004</v>
      </c>
      <c r="C229" s="208">
        <f t="shared" si="6"/>
        <v>12</v>
      </c>
      <c r="D229" s="230">
        <v>23100</v>
      </c>
      <c r="E229" s="217">
        <v>277200</v>
      </c>
      <c r="F229" s="340"/>
      <c r="G229" s="325">
        <v>1</v>
      </c>
      <c r="H229" s="325">
        <v>1</v>
      </c>
      <c r="I229" s="325">
        <v>1</v>
      </c>
      <c r="J229" s="325">
        <v>1</v>
      </c>
      <c r="K229" s="325">
        <v>1</v>
      </c>
      <c r="L229" s="325">
        <v>1</v>
      </c>
      <c r="M229" s="325">
        <v>1</v>
      </c>
      <c r="N229" s="325">
        <v>1</v>
      </c>
      <c r="O229" s="325">
        <v>1</v>
      </c>
      <c r="P229" s="325">
        <v>1</v>
      </c>
      <c r="Q229" s="325">
        <v>1</v>
      </c>
      <c r="R229" s="326">
        <v>1</v>
      </c>
    </row>
    <row r="230" spans="1:18" x14ac:dyDescent="0.2">
      <c r="A230" s="238"/>
      <c r="B230" s="234" t="s">
        <v>1005</v>
      </c>
      <c r="C230" s="208">
        <f t="shared" si="6"/>
        <v>12</v>
      </c>
      <c r="D230" s="230">
        <v>23100</v>
      </c>
      <c r="E230" s="217">
        <v>277200</v>
      </c>
      <c r="F230" s="340"/>
      <c r="G230" s="325">
        <v>1</v>
      </c>
      <c r="H230" s="325">
        <v>1</v>
      </c>
      <c r="I230" s="325">
        <v>1</v>
      </c>
      <c r="J230" s="325">
        <v>1</v>
      </c>
      <c r="K230" s="325">
        <v>1</v>
      </c>
      <c r="L230" s="325">
        <v>1</v>
      </c>
      <c r="M230" s="325">
        <v>1</v>
      </c>
      <c r="N230" s="325">
        <v>1</v>
      </c>
      <c r="O230" s="325">
        <v>1</v>
      </c>
      <c r="P230" s="325">
        <v>1</v>
      </c>
      <c r="Q230" s="325">
        <v>1</v>
      </c>
      <c r="R230" s="326">
        <v>1</v>
      </c>
    </row>
    <row r="231" spans="1:18" ht="25.5" x14ac:dyDescent="0.2">
      <c r="A231" s="238"/>
      <c r="B231" s="234" t="s">
        <v>1006</v>
      </c>
      <c r="C231" s="208">
        <f t="shared" si="6"/>
        <v>0</v>
      </c>
      <c r="D231" s="230">
        <v>808617.6</v>
      </c>
      <c r="E231" s="217">
        <v>808617.6</v>
      </c>
      <c r="F231" s="340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6"/>
    </row>
    <row r="232" spans="1:18" ht="38.25" x14ac:dyDescent="0.2">
      <c r="A232" s="238"/>
      <c r="B232" s="234" t="s">
        <v>1007</v>
      </c>
      <c r="C232" s="208">
        <f t="shared" si="6"/>
        <v>6</v>
      </c>
      <c r="D232" s="230"/>
      <c r="E232" s="217"/>
      <c r="F232" s="340"/>
      <c r="G232" s="325"/>
      <c r="H232" s="325"/>
      <c r="I232" s="325">
        <v>1</v>
      </c>
      <c r="J232" s="325">
        <v>1</v>
      </c>
      <c r="K232" s="325">
        <v>1</v>
      </c>
      <c r="L232" s="325">
        <v>1</v>
      </c>
      <c r="M232" s="325"/>
      <c r="N232" s="325"/>
      <c r="O232" s="325"/>
      <c r="P232" s="325"/>
      <c r="Q232" s="325">
        <v>1</v>
      </c>
      <c r="R232" s="326">
        <v>1</v>
      </c>
    </row>
    <row r="233" spans="1:18" ht="51" x14ac:dyDescent="0.2">
      <c r="A233" s="238"/>
      <c r="B233" s="234" t="s">
        <v>1008</v>
      </c>
      <c r="C233" s="208">
        <f t="shared" si="6"/>
        <v>0</v>
      </c>
      <c r="D233" s="230"/>
      <c r="E233" s="217"/>
      <c r="F233" s="340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6"/>
    </row>
    <row r="234" spans="1:18" x14ac:dyDescent="0.2">
      <c r="A234" s="238"/>
      <c r="B234" s="234" t="s">
        <v>1009</v>
      </c>
      <c r="C234" s="208">
        <f t="shared" si="6"/>
        <v>6</v>
      </c>
      <c r="D234" s="230">
        <v>20625</v>
      </c>
      <c r="E234" s="217">
        <v>577500</v>
      </c>
      <c r="F234" s="340"/>
      <c r="G234" s="325"/>
      <c r="H234" s="325"/>
      <c r="I234" s="325">
        <v>1</v>
      </c>
      <c r="J234" s="325">
        <v>1</v>
      </c>
      <c r="K234" s="325">
        <v>1</v>
      </c>
      <c r="L234" s="325">
        <v>1</v>
      </c>
      <c r="M234" s="325"/>
      <c r="N234" s="325"/>
      <c r="O234" s="325"/>
      <c r="P234" s="325"/>
      <c r="Q234" s="325">
        <v>1</v>
      </c>
      <c r="R234" s="326">
        <v>1</v>
      </c>
    </row>
    <row r="235" spans="1:18" x14ac:dyDescent="0.2">
      <c r="A235" s="238"/>
      <c r="B235" s="234" t="s">
        <v>1010</v>
      </c>
      <c r="C235" s="208">
        <f t="shared" si="6"/>
        <v>6</v>
      </c>
      <c r="D235" s="230">
        <v>17250</v>
      </c>
      <c r="E235" s="217">
        <v>483000</v>
      </c>
      <c r="F235" s="340"/>
      <c r="G235" s="325"/>
      <c r="H235" s="325"/>
      <c r="I235" s="325">
        <v>1</v>
      </c>
      <c r="J235" s="325">
        <v>1</v>
      </c>
      <c r="K235" s="325">
        <v>1</v>
      </c>
      <c r="L235" s="325">
        <v>1</v>
      </c>
      <c r="M235" s="325"/>
      <c r="N235" s="325"/>
      <c r="O235" s="325"/>
      <c r="P235" s="325"/>
      <c r="Q235" s="325">
        <v>1</v>
      </c>
      <c r="R235" s="326">
        <v>1</v>
      </c>
    </row>
    <row r="236" spans="1:18" x14ac:dyDescent="0.2">
      <c r="A236" s="238"/>
      <c r="B236" s="234" t="s">
        <v>1011</v>
      </c>
      <c r="C236" s="208">
        <f t="shared" si="6"/>
        <v>0</v>
      </c>
      <c r="D236" s="230">
        <v>645312</v>
      </c>
      <c r="E236" s="217">
        <v>645312</v>
      </c>
      <c r="F236" s="340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6"/>
    </row>
    <row r="237" spans="1:18" x14ac:dyDescent="0.2">
      <c r="A237" s="238"/>
      <c r="B237" s="234" t="s">
        <v>1012</v>
      </c>
      <c r="C237" s="208">
        <f t="shared" si="6"/>
        <v>12</v>
      </c>
      <c r="D237" s="230"/>
      <c r="E237" s="217"/>
      <c r="F237" s="340"/>
      <c r="G237" s="325">
        <v>1</v>
      </c>
      <c r="H237" s="325">
        <v>1</v>
      </c>
      <c r="I237" s="325">
        <v>1</v>
      </c>
      <c r="J237" s="325">
        <v>1</v>
      </c>
      <c r="K237" s="325">
        <v>1</v>
      </c>
      <c r="L237" s="325">
        <v>1</v>
      </c>
      <c r="M237" s="325">
        <v>1</v>
      </c>
      <c r="N237" s="325">
        <v>1</v>
      </c>
      <c r="O237" s="325">
        <v>1</v>
      </c>
      <c r="P237" s="325">
        <v>1</v>
      </c>
      <c r="Q237" s="325">
        <v>1</v>
      </c>
      <c r="R237" s="326">
        <v>1</v>
      </c>
    </row>
    <row r="238" spans="1:18" x14ac:dyDescent="0.2">
      <c r="A238" s="238"/>
      <c r="B238" s="234" t="s">
        <v>1013</v>
      </c>
      <c r="C238" s="208">
        <f t="shared" si="6"/>
        <v>12</v>
      </c>
      <c r="D238" s="230"/>
      <c r="E238" s="217"/>
      <c r="F238" s="340"/>
      <c r="G238" s="325">
        <v>1</v>
      </c>
      <c r="H238" s="325">
        <v>1</v>
      </c>
      <c r="I238" s="325">
        <v>1</v>
      </c>
      <c r="J238" s="325">
        <v>1</v>
      </c>
      <c r="K238" s="325">
        <v>1</v>
      </c>
      <c r="L238" s="325">
        <v>1</v>
      </c>
      <c r="M238" s="325">
        <v>1</v>
      </c>
      <c r="N238" s="325">
        <v>1</v>
      </c>
      <c r="O238" s="325">
        <v>1</v>
      </c>
      <c r="P238" s="325">
        <v>1</v>
      </c>
      <c r="Q238" s="325">
        <v>1</v>
      </c>
      <c r="R238" s="326">
        <v>1</v>
      </c>
    </row>
    <row r="239" spans="1:18" x14ac:dyDescent="0.2">
      <c r="A239" s="238"/>
      <c r="B239" s="234" t="s">
        <v>1014</v>
      </c>
      <c r="C239" s="208">
        <f t="shared" si="6"/>
        <v>12</v>
      </c>
      <c r="D239" s="230"/>
      <c r="E239" s="217"/>
      <c r="F239" s="340"/>
      <c r="G239" s="325">
        <v>1</v>
      </c>
      <c r="H239" s="325">
        <v>1</v>
      </c>
      <c r="I239" s="325">
        <v>1</v>
      </c>
      <c r="J239" s="325">
        <v>1</v>
      </c>
      <c r="K239" s="325">
        <v>1</v>
      </c>
      <c r="L239" s="325">
        <v>1</v>
      </c>
      <c r="M239" s="325">
        <v>1</v>
      </c>
      <c r="N239" s="325">
        <v>1</v>
      </c>
      <c r="O239" s="325">
        <v>1</v>
      </c>
      <c r="P239" s="325">
        <v>1</v>
      </c>
      <c r="Q239" s="325">
        <v>1</v>
      </c>
      <c r="R239" s="326">
        <v>1</v>
      </c>
    </row>
    <row r="240" spans="1:18" x14ac:dyDescent="0.2">
      <c r="A240" s="238"/>
      <c r="B240" s="234" t="s">
        <v>1015</v>
      </c>
      <c r="C240" s="208">
        <f t="shared" si="6"/>
        <v>12</v>
      </c>
      <c r="D240" s="230"/>
      <c r="E240" s="217"/>
      <c r="F240" s="340"/>
      <c r="G240" s="325">
        <v>1</v>
      </c>
      <c r="H240" s="325">
        <v>1</v>
      </c>
      <c r="I240" s="325">
        <v>1</v>
      </c>
      <c r="J240" s="325">
        <v>1</v>
      </c>
      <c r="K240" s="325">
        <v>1</v>
      </c>
      <c r="L240" s="325">
        <v>1</v>
      </c>
      <c r="M240" s="325">
        <v>1</v>
      </c>
      <c r="N240" s="325">
        <v>1</v>
      </c>
      <c r="O240" s="325">
        <v>1</v>
      </c>
      <c r="P240" s="325">
        <v>1</v>
      </c>
      <c r="Q240" s="325">
        <v>1</v>
      </c>
      <c r="R240" s="326">
        <v>1</v>
      </c>
    </row>
    <row r="241" spans="1:18" x14ac:dyDescent="0.2">
      <c r="A241" s="238"/>
      <c r="B241" s="234" t="s">
        <v>577</v>
      </c>
      <c r="C241" s="208">
        <f t="shared" si="6"/>
        <v>0</v>
      </c>
      <c r="D241" s="230"/>
      <c r="E241" s="217"/>
      <c r="F241" s="340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6"/>
    </row>
    <row r="242" spans="1:18" x14ac:dyDescent="0.2">
      <c r="A242" s="238"/>
      <c r="B242" s="234" t="s">
        <v>1016</v>
      </c>
      <c r="C242" s="208">
        <f t="shared" si="6"/>
        <v>0</v>
      </c>
      <c r="D242" s="230"/>
      <c r="E242" s="217"/>
      <c r="F242" s="340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6"/>
    </row>
    <row r="243" spans="1:18" x14ac:dyDescent="0.2">
      <c r="A243" s="238"/>
      <c r="B243" s="234" t="s">
        <v>1017</v>
      </c>
      <c r="C243" s="208">
        <f t="shared" si="6"/>
        <v>0</v>
      </c>
      <c r="D243" s="230">
        <v>53500</v>
      </c>
      <c r="E243" s="217"/>
      <c r="F243" s="340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6"/>
    </row>
    <row r="244" spans="1:18" x14ac:dyDescent="0.2">
      <c r="A244" s="238"/>
      <c r="B244" s="234" t="s">
        <v>1018</v>
      </c>
      <c r="C244" s="208">
        <f t="shared" si="6"/>
        <v>0</v>
      </c>
      <c r="D244" s="230">
        <v>56500</v>
      </c>
      <c r="E244" s="217"/>
      <c r="F244" s="340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6"/>
    </row>
    <row r="245" spans="1:18" x14ac:dyDescent="0.2">
      <c r="A245" s="238"/>
      <c r="B245" s="234" t="s">
        <v>1019</v>
      </c>
      <c r="C245" s="208">
        <f t="shared" si="6"/>
        <v>0</v>
      </c>
      <c r="D245" s="230">
        <v>127200</v>
      </c>
      <c r="E245" s="217"/>
      <c r="F245" s="340"/>
      <c r="G245" s="325"/>
      <c r="H245" s="325"/>
      <c r="I245" s="325"/>
      <c r="J245" s="325"/>
      <c r="K245" s="325"/>
      <c r="L245" s="325"/>
      <c r="M245" s="325"/>
      <c r="N245" s="325"/>
      <c r="O245" s="325"/>
      <c r="P245" s="325"/>
      <c r="Q245" s="325"/>
      <c r="R245" s="326"/>
    </row>
    <row r="246" spans="1:18" x14ac:dyDescent="0.2">
      <c r="A246" s="238"/>
      <c r="B246" s="234" t="s">
        <v>1020</v>
      </c>
      <c r="C246" s="208">
        <f t="shared" si="6"/>
        <v>12</v>
      </c>
      <c r="D246" s="230">
        <v>60000</v>
      </c>
      <c r="E246" s="217"/>
      <c r="F246" s="340"/>
      <c r="G246" s="325">
        <v>1</v>
      </c>
      <c r="H246" s="325">
        <v>1</v>
      </c>
      <c r="I246" s="325">
        <v>1</v>
      </c>
      <c r="J246" s="325">
        <v>1</v>
      </c>
      <c r="K246" s="325">
        <v>1</v>
      </c>
      <c r="L246" s="325">
        <v>1</v>
      </c>
      <c r="M246" s="325">
        <v>1</v>
      </c>
      <c r="N246" s="325">
        <v>1</v>
      </c>
      <c r="O246" s="325">
        <v>1</v>
      </c>
      <c r="P246" s="325">
        <v>1</v>
      </c>
      <c r="Q246" s="325">
        <v>1</v>
      </c>
      <c r="R246" s="326">
        <v>1</v>
      </c>
    </row>
    <row r="247" spans="1:18" x14ac:dyDescent="0.2">
      <c r="A247" s="238"/>
      <c r="B247" s="234" t="s">
        <v>1021</v>
      </c>
      <c r="C247" s="208">
        <f t="shared" si="6"/>
        <v>12</v>
      </c>
      <c r="D247" s="230">
        <v>67200</v>
      </c>
      <c r="E247" s="217"/>
      <c r="F247" s="340"/>
      <c r="G247" s="325">
        <v>1</v>
      </c>
      <c r="H247" s="325">
        <v>1</v>
      </c>
      <c r="I247" s="325">
        <v>1</v>
      </c>
      <c r="J247" s="325">
        <v>1</v>
      </c>
      <c r="K247" s="325">
        <v>1</v>
      </c>
      <c r="L247" s="325">
        <v>1</v>
      </c>
      <c r="M247" s="325">
        <v>1</v>
      </c>
      <c r="N247" s="325">
        <v>1</v>
      </c>
      <c r="O247" s="325">
        <v>1</v>
      </c>
      <c r="P247" s="325">
        <v>1</v>
      </c>
      <c r="Q247" s="325">
        <v>1</v>
      </c>
      <c r="R247" s="326">
        <v>1</v>
      </c>
    </row>
    <row r="248" spans="1:18" ht="38.25" x14ac:dyDescent="0.2">
      <c r="A248" s="238"/>
      <c r="B248" s="234" t="s">
        <v>1022</v>
      </c>
      <c r="C248" s="208">
        <f t="shared" si="6"/>
        <v>0</v>
      </c>
      <c r="D248" s="230">
        <v>80000</v>
      </c>
      <c r="E248" s="217"/>
      <c r="F248" s="340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6"/>
    </row>
    <row r="249" spans="1:18" x14ac:dyDescent="0.2">
      <c r="A249" s="238"/>
      <c r="B249" s="234" t="s">
        <v>1023</v>
      </c>
      <c r="C249" s="208">
        <f t="shared" si="6"/>
        <v>0</v>
      </c>
      <c r="D249" s="230"/>
      <c r="E249" s="217"/>
      <c r="F249" s="340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6"/>
    </row>
    <row r="250" spans="1:18" ht="25.5" x14ac:dyDescent="0.2">
      <c r="A250" s="238"/>
      <c r="B250" s="234" t="s">
        <v>1024</v>
      </c>
      <c r="C250" s="208">
        <f t="shared" si="6"/>
        <v>1</v>
      </c>
      <c r="D250" s="230">
        <v>336000</v>
      </c>
      <c r="E250" s="217"/>
      <c r="F250" s="340"/>
      <c r="G250" s="325"/>
      <c r="H250" s="325"/>
      <c r="I250" s="325"/>
      <c r="J250" s="325"/>
      <c r="K250" s="325"/>
      <c r="L250" s="325">
        <v>1</v>
      </c>
      <c r="M250" s="325"/>
      <c r="N250" s="325"/>
      <c r="O250" s="325"/>
      <c r="P250" s="325"/>
      <c r="Q250" s="325"/>
      <c r="R250" s="326"/>
    </row>
    <row r="251" spans="1:18" ht="25.5" x14ac:dyDescent="0.2">
      <c r="A251" s="238"/>
      <c r="B251" s="234" t="s">
        <v>1025</v>
      </c>
      <c r="C251" s="208">
        <f t="shared" si="6"/>
        <v>1</v>
      </c>
      <c r="D251" s="230">
        <v>400000</v>
      </c>
      <c r="E251" s="217"/>
      <c r="F251" s="340"/>
      <c r="G251" s="325"/>
      <c r="H251" s="325"/>
      <c r="I251" s="325"/>
      <c r="J251" s="325"/>
      <c r="K251" s="325"/>
      <c r="L251" s="325"/>
      <c r="M251" s="325"/>
      <c r="N251" s="325"/>
      <c r="O251" s="325">
        <v>1</v>
      </c>
      <c r="P251" s="325"/>
      <c r="Q251" s="325"/>
      <c r="R251" s="326"/>
    </row>
    <row r="252" spans="1:18" x14ac:dyDescent="0.2">
      <c r="A252" s="238"/>
      <c r="B252" s="234" t="s">
        <v>1026</v>
      </c>
      <c r="C252" s="208">
        <f t="shared" si="6"/>
        <v>0</v>
      </c>
      <c r="D252" s="230">
        <v>210000</v>
      </c>
      <c r="E252" s="217"/>
      <c r="F252" s="340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6"/>
    </row>
    <row r="253" spans="1:18" x14ac:dyDescent="0.2">
      <c r="A253" s="238"/>
      <c r="B253" s="234" t="s">
        <v>1027</v>
      </c>
      <c r="C253" s="208">
        <f t="shared" si="6"/>
        <v>1</v>
      </c>
      <c r="D253" s="230"/>
      <c r="E253" s="217"/>
      <c r="F253" s="340"/>
      <c r="G253" s="325"/>
      <c r="H253" s="325"/>
      <c r="I253" s="325"/>
      <c r="J253" s="325"/>
      <c r="K253" s="325">
        <v>1</v>
      </c>
      <c r="L253" s="325"/>
      <c r="M253" s="325"/>
      <c r="N253" s="325"/>
      <c r="O253" s="325"/>
      <c r="P253" s="325"/>
      <c r="Q253" s="325"/>
      <c r="R253" s="326"/>
    </row>
    <row r="254" spans="1:18" x14ac:dyDescent="0.2">
      <c r="A254" s="238"/>
      <c r="B254" s="234" t="s">
        <v>1028</v>
      </c>
      <c r="C254" s="208">
        <f t="shared" si="6"/>
        <v>1</v>
      </c>
      <c r="D254" s="230"/>
      <c r="E254" s="217"/>
      <c r="F254" s="340"/>
      <c r="G254" s="325"/>
      <c r="H254" s="325"/>
      <c r="I254" s="325"/>
      <c r="J254" s="325"/>
      <c r="K254" s="325">
        <v>1</v>
      </c>
      <c r="L254" s="325"/>
      <c r="M254" s="325"/>
      <c r="N254" s="325"/>
      <c r="O254" s="325"/>
      <c r="P254" s="325"/>
      <c r="Q254" s="325"/>
      <c r="R254" s="326"/>
    </row>
    <row r="255" spans="1:18" x14ac:dyDescent="0.2">
      <c r="A255" s="238"/>
      <c r="B255" s="360" t="s">
        <v>1029</v>
      </c>
      <c r="C255" s="351">
        <f t="shared" si="6"/>
        <v>0</v>
      </c>
      <c r="D255" s="370">
        <v>350000</v>
      </c>
      <c r="E255" s="371"/>
      <c r="F255" s="373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3"/>
    </row>
    <row r="256" spans="1:18" x14ac:dyDescent="0.2">
      <c r="A256" s="238"/>
      <c r="B256" s="234" t="s">
        <v>1030</v>
      </c>
      <c r="C256" s="208">
        <f t="shared" si="6"/>
        <v>1</v>
      </c>
      <c r="D256" s="230"/>
      <c r="E256" s="217"/>
      <c r="F256" s="340"/>
      <c r="G256" s="325"/>
      <c r="H256" s="325"/>
      <c r="I256" s="325"/>
      <c r="J256" s="325"/>
      <c r="K256" s="325"/>
      <c r="L256" s="325"/>
      <c r="M256" s="325"/>
      <c r="N256" s="325">
        <v>1</v>
      </c>
      <c r="O256" s="325"/>
      <c r="P256" s="325"/>
      <c r="Q256" s="325"/>
      <c r="R256" s="326"/>
    </row>
    <row r="257" spans="1:18" ht="25.5" x14ac:dyDescent="0.2">
      <c r="A257" s="238"/>
      <c r="B257" s="234" t="s">
        <v>1031</v>
      </c>
      <c r="C257" s="208">
        <f t="shared" si="6"/>
        <v>1</v>
      </c>
      <c r="D257" s="230"/>
      <c r="E257" s="217"/>
      <c r="F257" s="340"/>
      <c r="G257" s="325"/>
      <c r="H257" s="325"/>
      <c r="I257" s="325"/>
      <c r="J257" s="325"/>
      <c r="K257" s="325"/>
      <c r="L257" s="325"/>
      <c r="M257" s="325"/>
      <c r="N257" s="325">
        <v>1</v>
      </c>
      <c r="O257" s="325"/>
      <c r="P257" s="325"/>
      <c r="Q257" s="325"/>
      <c r="R257" s="326"/>
    </row>
    <row r="258" spans="1:18" ht="25.5" x14ac:dyDescent="0.2">
      <c r="A258" s="238"/>
      <c r="B258" s="360" t="s">
        <v>918</v>
      </c>
      <c r="C258" s="351">
        <f t="shared" si="6"/>
        <v>3760</v>
      </c>
      <c r="D258" s="370">
        <v>350</v>
      </c>
      <c r="E258" s="371">
        <f t="shared" si="7"/>
        <v>1316000</v>
      </c>
      <c r="F258" s="373"/>
      <c r="G258" s="362">
        <v>570</v>
      </c>
      <c r="H258" s="362">
        <v>170</v>
      </c>
      <c r="I258" s="362">
        <v>170</v>
      </c>
      <c r="J258" s="362">
        <v>570</v>
      </c>
      <c r="K258" s="362">
        <v>170</v>
      </c>
      <c r="L258" s="362">
        <v>170</v>
      </c>
      <c r="M258" s="362">
        <v>570</v>
      </c>
      <c r="N258" s="362">
        <v>170</v>
      </c>
      <c r="O258" s="362">
        <v>170</v>
      </c>
      <c r="P258" s="362">
        <v>690</v>
      </c>
      <c r="Q258" s="362">
        <v>170</v>
      </c>
      <c r="R258" s="363">
        <v>170</v>
      </c>
    </row>
    <row r="259" spans="1:18" ht="25.5" x14ac:dyDescent="0.2">
      <c r="A259" s="238"/>
      <c r="B259" s="360" t="s">
        <v>917</v>
      </c>
      <c r="C259" s="351">
        <f t="shared" si="6"/>
        <v>960</v>
      </c>
      <c r="D259" s="370">
        <v>1400</v>
      </c>
      <c r="E259" s="371">
        <f>C259*D259*3</f>
        <v>4032000</v>
      </c>
      <c r="F259" s="373"/>
      <c r="G259" s="362">
        <v>80</v>
      </c>
      <c r="H259" s="362">
        <v>80</v>
      </c>
      <c r="I259" s="362">
        <v>80</v>
      </c>
      <c r="J259" s="362">
        <v>80</v>
      </c>
      <c r="K259" s="362">
        <v>80</v>
      </c>
      <c r="L259" s="362">
        <v>80</v>
      </c>
      <c r="M259" s="362">
        <v>80</v>
      </c>
      <c r="N259" s="362">
        <v>80</v>
      </c>
      <c r="O259" s="362">
        <v>80</v>
      </c>
      <c r="P259" s="362">
        <v>80</v>
      </c>
      <c r="Q259" s="362">
        <v>80</v>
      </c>
      <c r="R259" s="363">
        <v>80</v>
      </c>
    </row>
    <row r="260" spans="1:18" x14ac:dyDescent="0.2">
      <c r="A260" s="238"/>
      <c r="B260" s="360" t="s">
        <v>1044</v>
      </c>
      <c r="C260" s="351">
        <f t="shared" si="6"/>
        <v>1</v>
      </c>
      <c r="D260" s="370">
        <v>4000</v>
      </c>
      <c r="E260" s="371">
        <f t="shared" ref="E260:E262" si="8">C260*D260*3</f>
        <v>12000</v>
      </c>
      <c r="F260" s="373"/>
      <c r="G260" s="362">
        <v>1</v>
      </c>
      <c r="H260" s="362"/>
      <c r="I260" s="362"/>
      <c r="J260" s="362"/>
      <c r="K260" s="362"/>
      <c r="L260" s="362"/>
      <c r="M260" s="362"/>
      <c r="N260" s="362"/>
      <c r="O260" s="362"/>
      <c r="P260" s="362"/>
      <c r="Q260" s="325"/>
      <c r="R260" s="326"/>
    </row>
    <row r="261" spans="1:18" x14ac:dyDescent="0.2">
      <c r="A261" s="238"/>
      <c r="B261" s="360" t="s">
        <v>1045</v>
      </c>
      <c r="C261" s="351">
        <f t="shared" si="6"/>
        <v>1</v>
      </c>
      <c r="D261" s="370">
        <v>6500</v>
      </c>
      <c r="E261" s="371">
        <f t="shared" si="8"/>
        <v>19500</v>
      </c>
      <c r="F261" s="373"/>
      <c r="G261" s="362">
        <v>1</v>
      </c>
      <c r="H261" s="362"/>
      <c r="I261" s="362"/>
      <c r="J261" s="362"/>
      <c r="K261" s="362"/>
      <c r="L261" s="362"/>
      <c r="M261" s="362"/>
      <c r="N261" s="362"/>
      <c r="O261" s="362"/>
      <c r="P261" s="362"/>
      <c r="Q261" s="325"/>
      <c r="R261" s="326"/>
    </row>
    <row r="262" spans="1:18" ht="25.5" x14ac:dyDescent="0.2">
      <c r="A262" s="238"/>
      <c r="B262" s="360" t="s">
        <v>1046</v>
      </c>
      <c r="C262" s="351">
        <f t="shared" si="6"/>
        <v>5</v>
      </c>
      <c r="D262" s="370">
        <v>70</v>
      </c>
      <c r="E262" s="371">
        <f t="shared" si="8"/>
        <v>1050</v>
      </c>
      <c r="F262" s="373"/>
      <c r="G262" s="362">
        <v>5</v>
      </c>
      <c r="H262" s="362"/>
      <c r="I262" s="362"/>
      <c r="J262" s="362"/>
      <c r="K262" s="362"/>
      <c r="L262" s="362"/>
      <c r="M262" s="362"/>
      <c r="N262" s="362"/>
      <c r="O262" s="362"/>
      <c r="P262" s="362"/>
      <c r="Q262" s="325"/>
      <c r="R262" s="326"/>
    </row>
    <row r="263" spans="1:18" x14ac:dyDescent="0.2">
      <c r="A263" s="238"/>
      <c r="B263" s="234"/>
      <c r="C263" s="208"/>
      <c r="D263" s="230"/>
      <c r="E263" s="217"/>
      <c r="F263" s="340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6"/>
    </row>
    <row r="264" spans="1:18" x14ac:dyDescent="0.2">
      <c r="A264" s="238"/>
      <c r="B264" s="234"/>
      <c r="C264" s="208"/>
      <c r="D264" s="230"/>
      <c r="E264" s="217"/>
      <c r="F264" s="239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6"/>
    </row>
    <row r="265" spans="1:18" x14ac:dyDescent="0.2">
      <c r="A265" s="238"/>
      <c r="B265" s="234"/>
      <c r="C265" s="208"/>
      <c r="D265" s="230"/>
      <c r="E265" s="217"/>
      <c r="F265" s="239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6"/>
    </row>
    <row r="266" spans="1:18" x14ac:dyDescent="0.2">
      <c r="A266" s="238"/>
      <c r="B266" s="234"/>
      <c r="C266" s="208"/>
      <c r="D266" s="230"/>
      <c r="E266" s="217"/>
      <c r="F266" s="239"/>
      <c r="G266" s="325"/>
      <c r="H266" s="325"/>
      <c r="I266" s="325"/>
      <c r="J266" s="325"/>
      <c r="K266" s="325"/>
      <c r="L266" s="325"/>
      <c r="M266" s="325"/>
      <c r="N266" s="325"/>
      <c r="O266" s="325"/>
      <c r="P266" s="325"/>
      <c r="Q266" s="325"/>
      <c r="R266" s="326"/>
    </row>
    <row r="267" spans="1:18" x14ac:dyDescent="0.2">
      <c r="A267" s="238"/>
      <c r="B267" s="234"/>
      <c r="C267" s="208"/>
      <c r="D267" s="230"/>
      <c r="E267" s="217"/>
      <c r="F267" s="239"/>
      <c r="G267" s="325"/>
      <c r="H267" s="325"/>
      <c r="I267" s="325"/>
      <c r="J267" s="325"/>
      <c r="K267" s="325"/>
      <c r="L267" s="325"/>
      <c r="M267" s="325"/>
      <c r="N267" s="325"/>
      <c r="O267" s="325"/>
      <c r="P267" s="325"/>
      <c r="Q267" s="325"/>
      <c r="R267" s="326"/>
    </row>
    <row r="268" spans="1:18" x14ac:dyDescent="0.2">
      <c r="A268" s="238"/>
      <c r="B268" s="234"/>
      <c r="C268" s="208">
        <f t="shared" ref="C268:C269" si="9">SUM(G268:R268)</f>
        <v>0</v>
      </c>
      <c r="D268" s="230"/>
      <c r="E268" s="217">
        <f t="shared" ref="E268" si="10">C268*D268</f>
        <v>0</v>
      </c>
      <c r="F268" s="239"/>
      <c r="G268" s="325"/>
      <c r="H268" s="325"/>
      <c r="I268" s="325"/>
      <c r="J268" s="325"/>
      <c r="K268" s="325"/>
      <c r="L268" s="325"/>
      <c r="M268" s="325"/>
      <c r="N268" s="325"/>
      <c r="O268" s="325"/>
      <c r="P268" s="325"/>
      <c r="Q268" s="325"/>
      <c r="R268" s="326"/>
    </row>
    <row r="269" spans="1:18" x14ac:dyDescent="0.2">
      <c r="A269" s="238"/>
      <c r="B269" s="234"/>
      <c r="C269" s="208">
        <f t="shared" si="9"/>
        <v>0</v>
      </c>
      <c r="D269" s="230"/>
      <c r="E269" s="217">
        <f t="shared" ref="E269" si="11">C269*D269</f>
        <v>0</v>
      </c>
      <c r="F269" s="239"/>
      <c r="G269" s="325"/>
      <c r="H269" s="325"/>
      <c r="I269" s="325"/>
      <c r="J269" s="325"/>
      <c r="K269" s="325"/>
      <c r="L269" s="325"/>
      <c r="M269" s="325"/>
      <c r="N269" s="325"/>
      <c r="O269" s="325"/>
      <c r="P269" s="325"/>
      <c r="Q269" s="325"/>
      <c r="R269" s="326"/>
    </row>
    <row r="271" spans="1:18" s="192" customFormat="1" ht="13.5" thickBot="1" x14ac:dyDescent="0.25">
      <c r="A271" s="218"/>
      <c r="B271" s="189"/>
      <c r="D271" s="219"/>
      <c r="E271" s="219"/>
      <c r="F271" s="220"/>
    </row>
    <row r="272" spans="1:18" s="192" customFormat="1" ht="15" customHeight="1" thickTop="1" x14ac:dyDescent="0.2">
      <c r="A272" s="221" t="s">
        <v>73</v>
      </c>
      <c r="B272" s="222"/>
      <c r="C272" s="375"/>
      <c r="D272" s="375"/>
      <c r="E272" s="193"/>
      <c r="F272" s="223">
        <f>SUM(E12:E269)</f>
        <v>18114887.452100001</v>
      </c>
    </row>
    <row r="273" spans="1:15" s="192" customFormat="1" ht="15" hidden="1" customHeight="1" x14ac:dyDescent="0.2">
      <c r="A273" s="256" t="s">
        <v>19</v>
      </c>
      <c r="B273" s="257"/>
      <c r="C273" s="395">
        <f>PRODUCT(C272,0.1)</f>
        <v>0.1</v>
      </c>
      <c r="D273" s="396"/>
      <c r="E273" s="258"/>
      <c r="F273" s="194"/>
      <c r="G273" s="392"/>
      <c r="H273" s="392"/>
      <c r="I273" s="392"/>
      <c r="J273" s="392"/>
      <c r="K273" s="259"/>
      <c r="L273" s="259"/>
      <c r="M273" s="260"/>
    </row>
    <row r="274" spans="1:15" s="192" customFormat="1" ht="15" hidden="1" customHeight="1" x14ac:dyDescent="0.2">
      <c r="A274" s="261" t="s">
        <v>20</v>
      </c>
      <c r="B274" s="262"/>
      <c r="C274" s="393">
        <f>PRODUCT(C272,0.1)</f>
        <v>0.1</v>
      </c>
      <c r="D274" s="394"/>
      <c r="E274" s="258"/>
      <c r="F274" s="194"/>
      <c r="G274" s="190"/>
      <c r="H274" s="190"/>
      <c r="I274" s="374"/>
      <c r="J274" s="374"/>
      <c r="K274" s="374"/>
      <c r="L274" s="374"/>
      <c r="M274" s="190"/>
    </row>
    <row r="275" spans="1:15" s="192" customFormat="1" ht="18" hidden="1" customHeight="1" x14ac:dyDescent="0.2">
      <c r="A275" s="261" t="s">
        <v>21</v>
      </c>
      <c r="B275" s="262"/>
      <c r="C275" s="393">
        <f>SUM(C272:D274)</f>
        <v>0.2</v>
      </c>
      <c r="D275" s="394"/>
      <c r="E275" s="258"/>
      <c r="F275" s="194"/>
      <c r="G275" s="190"/>
      <c r="H275" s="190"/>
      <c r="I275" s="374"/>
      <c r="J275" s="374"/>
      <c r="K275" s="374"/>
      <c r="L275" s="374"/>
      <c r="M275" s="190"/>
    </row>
    <row r="276" spans="1:15" s="192" customFormat="1" x14ac:dyDescent="0.2">
      <c r="A276" s="218"/>
      <c r="B276" s="189"/>
      <c r="D276" s="193"/>
      <c r="E276" s="193"/>
      <c r="F276" s="194"/>
      <c r="G276" s="190"/>
      <c r="H276" s="190"/>
      <c r="I276" s="374"/>
      <c r="J276" s="374"/>
      <c r="K276" s="374"/>
      <c r="L276" s="374"/>
      <c r="M276" s="190"/>
      <c r="N276" s="224"/>
    </row>
    <row r="277" spans="1:15" s="192" customFormat="1" x14ac:dyDescent="0.2">
      <c r="A277" s="225" t="s">
        <v>883</v>
      </c>
      <c r="B277" s="189"/>
      <c r="D277" s="193"/>
      <c r="E277" s="193"/>
      <c r="F277" s="194"/>
      <c r="N277" s="226"/>
      <c r="O277" s="224"/>
    </row>
    <row r="278" spans="1:15" s="192" customFormat="1" x14ac:dyDescent="0.2">
      <c r="A278" s="189"/>
      <c r="B278" s="189"/>
      <c r="D278" s="193"/>
      <c r="E278" s="193"/>
      <c r="F278" s="194"/>
    </row>
    <row r="279" spans="1:15" s="192" customFormat="1" x14ac:dyDescent="0.2">
      <c r="A279" s="189" t="s">
        <v>879</v>
      </c>
      <c r="B279" s="189"/>
      <c r="D279" s="193"/>
      <c r="E279" s="193"/>
      <c r="F279" s="194"/>
    </row>
    <row r="280" spans="1:15" s="192" customFormat="1" x14ac:dyDescent="0.2">
      <c r="A280" s="189"/>
      <c r="B280" s="189"/>
      <c r="D280" s="193"/>
      <c r="E280" s="193"/>
      <c r="F280" s="194"/>
    </row>
    <row r="281" spans="1:15" s="192" customFormat="1" x14ac:dyDescent="0.2">
      <c r="A281" s="189"/>
      <c r="B281" s="189"/>
      <c r="D281" s="193"/>
      <c r="E281" s="193"/>
      <c r="F281" s="194"/>
    </row>
    <row r="282" spans="1:15" s="192" customFormat="1" x14ac:dyDescent="0.2">
      <c r="A282" s="218"/>
      <c r="B282" s="218"/>
      <c r="D282" s="193"/>
      <c r="E282" s="193"/>
      <c r="F282" s="194"/>
      <c r="I282" s="218"/>
    </row>
    <row r="283" spans="1:15" s="192" customFormat="1" ht="14.25" customHeight="1" x14ac:dyDescent="0.2">
      <c r="A283" s="189"/>
      <c r="B283" s="218"/>
      <c r="D283" s="193"/>
      <c r="E283" s="193"/>
      <c r="F283" s="227"/>
      <c r="H283" s="189"/>
      <c r="I283" s="218"/>
    </row>
    <row r="284" spans="1:15" s="192" customFormat="1" x14ac:dyDescent="0.2">
      <c r="A284" s="189"/>
      <c r="B284" s="189" t="s">
        <v>920</v>
      </c>
      <c r="D284" s="193"/>
      <c r="E284" s="193"/>
      <c r="F284" s="194"/>
      <c r="I284" s="192" t="s">
        <v>880</v>
      </c>
    </row>
  </sheetData>
  <mergeCells count="22">
    <mergeCell ref="A2:R2"/>
    <mergeCell ref="B157:R157"/>
    <mergeCell ref="B11:R11"/>
    <mergeCell ref="A10:R10"/>
    <mergeCell ref="C272:D272"/>
    <mergeCell ref="A8:A9"/>
    <mergeCell ref="B8:B9"/>
    <mergeCell ref="D8:D9"/>
    <mergeCell ref="E8:E9"/>
    <mergeCell ref="F8:F9"/>
    <mergeCell ref="G8:R8"/>
    <mergeCell ref="I275:J275"/>
    <mergeCell ref="K275:L275"/>
    <mergeCell ref="G273:H273"/>
    <mergeCell ref="C275:D275"/>
    <mergeCell ref="I276:J276"/>
    <mergeCell ref="K276:L276"/>
    <mergeCell ref="C273:D273"/>
    <mergeCell ref="I273:J273"/>
    <mergeCell ref="C274:D274"/>
    <mergeCell ref="I274:J274"/>
    <mergeCell ref="K274:L274"/>
  </mergeCells>
  <printOptions horizontalCentered="1"/>
  <pageMargins left="0.25" right="0.25" top="0.75" bottom="0.75" header="0.3" footer="0.3"/>
  <pageSetup paperSize="145" scale="73" fitToHeight="0" orientation="landscape" horizontalDpi="300" verticalDpi="300" r:id="rId1"/>
  <headerFooter>
    <oddFooter>Page &amp;P of &amp;N</oddFooter>
  </headerFooter>
  <ignoredErrors>
    <ignoredError sqref="C160 C161:C179 C182:C18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9"/>
  <sheetViews>
    <sheetView tabSelected="1" zoomScale="85" zoomScaleNormal="85" workbookViewId="0">
      <pane ySplit="10" topLeftCell="A88" activePane="bottomLeft" state="frozen"/>
      <selection pane="bottomLeft" activeCell="G78" sqref="G78:R85"/>
    </sheetView>
  </sheetViews>
  <sheetFormatPr defaultColWidth="8.85546875" defaultRowHeight="12.75" x14ac:dyDescent="0.2"/>
  <cols>
    <col min="1" max="1" width="10" style="228" customWidth="1"/>
    <col min="2" max="2" width="36.42578125" style="228" customWidth="1"/>
    <col min="3" max="3" width="13.42578125" style="228" customWidth="1"/>
    <col min="4" max="5" width="12.140625" style="228" customWidth="1"/>
    <col min="6" max="6" width="13.42578125" style="228" customWidth="1"/>
    <col min="7" max="7" width="8.42578125" style="228" customWidth="1"/>
    <col min="8" max="8" width="8" style="228" customWidth="1"/>
    <col min="9" max="12" width="8.42578125" style="228" customWidth="1"/>
    <col min="13" max="13" width="8" style="228" customWidth="1"/>
    <col min="14" max="14" width="7.42578125" style="228" customWidth="1"/>
    <col min="15" max="17" width="8.42578125" style="228" customWidth="1"/>
    <col min="18" max="18" width="9" style="228" customWidth="1"/>
    <col min="19" max="16384" width="8.85546875" style="228"/>
  </cols>
  <sheetData>
    <row r="1" spans="1:18" x14ac:dyDescent="0.2">
      <c r="A1" s="191"/>
      <c r="B1" s="189"/>
      <c r="C1" s="192"/>
      <c r="D1" s="193"/>
      <c r="E1" s="193"/>
      <c r="F1" s="194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</row>
    <row r="2" spans="1:18" x14ac:dyDescent="0.2">
      <c r="A2" s="382" t="s">
        <v>881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</row>
    <row r="3" spans="1:18" x14ac:dyDescent="0.2">
      <c r="A3" s="191"/>
      <c r="B3" s="189"/>
      <c r="C3" s="192"/>
      <c r="D3" s="193"/>
      <c r="E3" s="193"/>
      <c r="F3" s="194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</row>
    <row r="4" spans="1:18" x14ac:dyDescent="0.2">
      <c r="A4" s="191" t="s">
        <v>884</v>
      </c>
      <c r="B4" s="189"/>
      <c r="C4" s="192"/>
      <c r="D4" s="193"/>
      <c r="E4" s="193"/>
      <c r="F4" s="194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</row>
    <row r="5" spans="1:18" x14ac:dyDescent="0.2">
      <c r="A5" s="191"/>
      <c r="B5" s="189"/>
      <c r="C5" s="192"/>
      <c r="D5" s="193"/>
      <c r="E5" s="193"/>
      <c r="F5" s="194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</row>
    <row r="6" spans="1:18" ht="13.5" x14ac:dyDescent="0.2">
      <c r="A6" s="195" t="s">
        <v>0</v>
      </c>
      <c r="B6" s="189"/>
      <c r="C6" s="192"/>
      <c r="D6" s="193"/>
      <c r="E6" s="193"/>
      <c r="F6" s="194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</row>
    <row r="7" spans="1:18" ht="13.5" thickBot="1" x14ac:dyDescent="0.25">
      <c r="A7" s="191" t="s">
        <v>81</v>
      </c>
      <c r="B7" s="189"/>
      <c r="C7" s="192"/>
      <c r="D7" s="193"/>
      <c r="E7" s="193"/>
      <c r="F7" s="194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1:18" x14ac:dyDescent="0.2">
      <c r="A8" s="383" t="s">
        <v>1</v>
      </c>
      <c r="B8" s="385" t="s">
        <v>2</v>
      </c>
      <c r="C8" s="196" t="s">
        <v>3</v>
      </c>
      <c r="D8" s="387" t="s">
        <v>377</v>
      </c>
      <c r="E8" s="390" t="s">
        <v>376</v>
      </c>
      <c r="F8" s="385" t="s">
        <v>5</v>
      </c>
      <c r="G8" s="385" t="s">
        <v>6</v>
      </c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9"/>
    </row>
    <row r="9" spans="1:18" ht="13.5" thickBot="1" x14ac:dyDescent="0.25">
      <c r="A9" s="384"/>
      <c r="B9" s="386"/>
      <c r="C9" s="197" t="s">
        <v>4</v>
      </c>
      <c r="D9" s="388"/>
      <c r="E9" s="391"/>
      <c r="F9" s="386"/>
      <c r="G9" s="197" t="s">
        <v>7</v>
      </c>
      <c r="H9" s="197" t="s">
        <v>8</v>
      </c>
      <c r="I9" s="197" t="s">
        <v>9</v>
      </c>
      <c r="J9" s="197" t="s">
        <v>10</v>
      </c>
      <c r="K9" s="197" t="s">
        <v>11</v>
      </c>
      <c r="L9" s="197" t="s">
        <v>12</v>
      </c>
      <c r="M9" s="197" t="s">
        <v>13</v>
      </c>
      <c r="N9" s="197" t="s">
        <v>14</v>
      </c>
      <c r="O9" s="197" t="s">
        <v>15</v>
      </c>
      <c r="P9" s="197" t="s">
        <v>16</v>
      </c>
      <c r="Q9" s="197" t="s">
        <v>17</v>
      </c>
      <c r="R9" s="198" t="s">
        <v>18</v>
      </c>
    </row>
    <row r="10" spans="1:18" x14ac:dyDescent="0.2">
      <c r="A10" s="379" t="s">
        <v>509</v>
      </c>
      <c r="B10" s="380"/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0"/>
      <c r="O10" s="380"/>
      <c r="P10" s="380"/>
      <c r="Q10" s="380"/>
      <c r="R10" s="381"/>
    </row>
    <row r="11" spans="1:18" ht="15" customHeight="1" x14ac:dyDescent="0.2">
      <c r="A11" s="199"/>
      <c r="B11" s="376" t="s">
        <v>510</v>
      </c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8"/>
    </row>
    <row r="12" spans="1:18" x14ac:dyDescent="0.2">
      <c r="A12" s="213"/>
      <c r="B12" s="229" t="s">
        <v>511</v>
      </c>
      <c r="C12" s="208">
        <f>SUM(G12:R12)</f>
        <v>0</v>
      </c>
      <c r="D12" s="230">
        <v>7800</v>
      </c>
      <c r="E12" s="217">
        <f>C12*D12</f>
        <v>0</v>
      </c>
      <c r="F12" s="211"/>
      <c r="G12" s="330"/>
      <c r="H12" s="317"/>
      <c r="I12" s="317"/>
      <c r="J12" s="317"/>
      <c r="K12" s="317"/>
      <c r="L12" s="317"/>
      <c r="M12" s="317"/>
      <c r="N12" s="317"/>
      <c r="O12" s="317"/>
      <c r="P12" s="322"/>
      <c r="Q12" s="322"/>
      <c r="R12" s="321"/>
    </row>
    <row r="13" spans="1:18" ht="38.25" x14ac:dyDescent="0.2">
      <c r="A13" s="213"/>
      <c r="B13" s="231" t="s">
        <v>512</v>
      </c>
      <c r="C13" s="208">
        <f t="shared" ref="C13:C76" si="0">SUM(G13:R13)</f>
        <v>1500</v>
      </c>
      <c r="D13" s="232">
        <v>14.076000000000001</v>
      </c>
      <c r="E13" s="217">
        <f t="shared" ref="E13:E76" si="1">C13*D13</f>
        <v>21114</v>
      </c>
      <c r="F13" s="211"/>
      <c r="G13" s="330"/>
      <c r="H13" s="351">
        <v>1500</v>
      </c>
      <c r="I13" s="317"/>
      <c r="J13" s="317"/>
      <c r="K13" s="317"/>
      <c r="L13" s="317"/>
      <c r="M13" s="317"/>
      <c r="N13" s="317"/>
      <c r="O13" s="317"/>
      <c r="P13" s="322"/>
      <c r="Q13" s="322"/>
      <c r="R13" s="321"/>
    </row>
    <row r="14" spans="1:18" ht="25.5" x14ac:dyDescent="0.2">
      <c r="A14" s="233"/>
      <c r="B14" s="234" t="s">
        <v>513</v>
      </c>
      <c r="C14" s="208">
        <f t="shared" si="0"/>
        <v>0</v>
      </c>
      <c r="D14" s="235">
        <v>7475.52</v>
      </c>
      <c r="E14" s="217">
        <f t="shared" si="1"/>
        <v>0</v>
      </c>
      <c r="F14" s="211"/>
      <c r="G14" s="330"/>
      <c r="H14" s="317"/>
      <c r="I14" s="317"/>
      <c r="J14" s="317"/>
      <c r="K14" s="317"/>
      <c r="L14" s="317"/>
      <c r="M14" s="317"/>
      <c r="N14" s="317"/>
      <c r="O14" s="317"/>
      <c r="P14" s="317"/>
      <c r="Q14" s="317"/>
      <c r="R14" s="323"/>
    </row>
    <row r="15" spans="1:18" ht="25.5" x14ac:dyDescent="0.2">
      <c r="A15" s="212"/>
      <c r="B15" s="234" t="s">
        <v>514</v>
      </c>
      <c r="C15" s="208">
        <f t="shared" si="0"/>
        <v>0</v>
      </c>
      <c r="D15" s="235">
        <v>540</v>
      </c>
      <c r="E15" s="217">
        <f t="shared" si="1"/>
        <v>0</v>
      </c>
      <c r="F15" s="211"/>
      <c r="G15" s="330"/>
      <c r="H15" s="317"/>
      <c r="I15" s="317"/>
      <c r="J15" s="317"/>
      <c r="K15" s="317"/>
      <c r="L15" s="317"/>
      <c r="M15" s="317"/>
      <c r="N15" s="317"/>
      <c r="O15" s="317"/>
      <c r="P15" s="317"/>
      <c r="Q15" s="317"/>
      <c r="R15" s="321"/>
    </row>
    <row r="16" spans="1:18" ht="38.25" x14ac:dyDescent="0.2">
      <c r="A16" s="213"/>
      <c r="B16" s="234" t="s">
        <v>515</v>
      </c>
      <c r="C16" s="208">
        <f t="shared" si="0"/>
        <v>0</v>
      </c>
      <c r="D16" s="235">
        <v>420</v>
      </c>
      <c r="E16" s="217">
        <f t="shared" si="1"/>
        <v>0</v>
      </c>
      <c r="F16" s="211"/>
      <c r="G16" s="330"/>
      <c r="H16" s="317"/>
      <c r="I16" s="317"/>
      <c r="J16" s="317"/>
      <c r="K16" s="317"/>
      <c r="L16" s="317"/>
      <c r="M16" s="317"/>
      <c r="N16" s="317"/>
      <c r="O16" s="317"/>
      <c r="P16" s="317"/>
      <c r="Q16" s="317"/>
      <c r="R16" s="321"/>
    </row>
    <row r="17" spans="1:18" x14ac:dyDescent="0.2">
      <c r="A17" s="213"/>
      <c r="B17" s="236" t="s">
        <v>516</v>
      </c>
      <c r="C17" s="208">
        <f t="shared" si="0"/>
        <v>0</v>
      </c>
      <c r="D17" s="237">
        <v>480</v>
      </c>
      <c r="E17" s="217">
        <f t="shared" si="1"/>
        <v>0</v>
      </c>
      <c r="F17" s="211"/>
      <c r="G17" s="330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21"/>
    </row>
    <row r="18" spans="1:18" ht="98.25" customHeight="1" x14ac:dyDescent="0.2">
      <c r="A18" s="238"/>
      <c r="B18" s="236" t="s">
        <v>517</v>
      </c>
      <c r="C18" s="208">
        <f t="shared" si="0"/>
        <v>0</v>
      </c>
      <c r="D18" s="237">
        <v>3382.08</v>
      </c>
      <c r="E18" s="217">
        <f t="shared" si="1"/>
        <v>0</v>
      </c>
      <c r="F18" s="239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6"/>
    </row>
    <row r="19" spans="1:18" x14ac:dyDescent="0.2">
      <c r="A19" s="238"/>
      <c r="B19" s="236" t="s">
        <v>518</v>
      </c>
      <c r="C19" s="208">
        <f t="shared" si="0"/>
        <v>40</v>
      </c>
      <c r="D19" s="240">
        <v>600</v>
      </c>
      <c r="E19" s="217">
        <f t="shared" si="1"/>
        <v>24000</v>
      </c>
      <c r="F19" s="239"/>
      <c r="G19" s="362">
        <v>23</v>
      </c>
      <c r="H19" s="362"/>
      <c r="I19" s="362"/>
      <c r="J19" s="362">
        <v>7</v>
      </c>
      <c r="K19" s="362"/>
      <c r="L19" s="362"/>
      <c r="M19" s="362">
        <v>5</v>
      </c>
      <c r="N19" s="362"/>
      <c r="O19" s="362"/>
      <c r="P19" s="362">
        <v>5</v>
      </c>
      <c r="Q19" s="362"/>
      <c r="R19" s="363"/>
    </row>
    <row r="20" spans="1:18" x14ac:dyDescent="0.2">
      <c r="A20" s="238"/>
      <c r="B20" s="236" t="s">
        <v>519</v>
      </c>
      <c r="C20" s="208">
        <f t="shared" si="0"/>
        <v>0</v>
      </c>
      <c r="D20" s="240">
        <v>540</v>
      </c>
      <c r="E20" s="217">
        <f t="shared" si="1"/>
        <v>0</v>
      </c>
      <c r="F20" s="239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3"/>
    </row>
    <row r="21" spans="1:18" ht="26.25" customHeight="1" x14ac:dyDescent="0.2">
      <c r="A21" s="238"/>
      <c r="B21" s="236" t="s">
        <v>520</v>
      </c>
      <c r="C21" s="208">
        <f t="shared" si="0"/>
        <v>12</v>
      </c>
      <c r="D21" s="237">
        <v>1440</v>
      </c>
      <c r="E21" s="217">
        <f t="shared" si="1"/>
        <v>17280</v>
      </c>
      <c r="F21" s="239"/>
      <c r="G21" s="362">
        <v>12</v>
      </c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3"/>
    </row>
    <row r="22" spans="1:18" ht="25.5" x14ac:dyDescent="0.2">
      <c r="A22" s="238"/>
      <c r="B22" s="236" t="s">
        <v>521</v>
      </c>
      <c r="C22" s="208">
        <f t="shared" si="0"/>
        <v>12</v>
      </c>
      <c r="D22" s="237">
        <v>1440</v>
      </c>
      <c r="E22" s="217">
        <f t="shared" si="1"/>
        <v>17280</v>
      </c>
      <c r="F22" s="239"/>
      <c r="G22" s="362">
        <v>12</v>
      </c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3"/>
    </row>
    <row r="23" spans="1:18" x14ac:dyDescent="0.2">
      <c r="A23" s="238"/>
      <c r="B23" s="241" t="s">
        <v>522</v>
      </c>
      <c r="C23" s="208">
        <f t="shared" si="0"/>
        <v>12</v>
      </c>
      <c r="D23" s="242">
        <v>1440</v>
      </c>
      <c r="E23" s="217">
        <f t="shared" si="1"/>
        <v>17280</v>
      </c>
      <c r="F23" s="239"/>
      <c r="G23" s="362">
        <v>12</v>
      </c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3"/>
    </row>
    <row r="24" spans="1:18" ht="27" customHeight="1" x14ac:dyDescent="0.2">
      <c r="A24" s="238"/>
      <c r="B24" s="243" t="s">
        <v>523</v>
      </c>
      <c r="C24" s="208">
        <f t="shared" si="0"/>
        <v>12</v>
      </c>
      <c r="D24" s="244">
        <v>1200</v>
      </c>
      <c r="E24" s="217">
        <f t="shared" si="1"/>
        <v>14400</v>
      </c>
      <c r="F24" s="239"/>
      <c r="G24" s="362">
        <v>12</v>
      </c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3"/>
    </row>
    <row r="25" spans="1:18" x14ac:dyDescent="0.2">
      <c r="A25" s="238"/>
      <c r="B25" s="243" t="s">
        <v>524</v>
      </c>
      <c r="C25" s="208">
        <f t="shared" si="0"/>
        <v>4</v>
      </c>
      <c r="D25" s="244">
        <v>468</v>
      </c>
      <c r="E25" s="217">
        <f t="shared" si="1"/>
        <v>1872</v>
      </c>
      <c r="F25" s="239"/>
      <c r="G25" s="362">
        <v>4</v>
      </c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3"/>
    </row>
    <row r="26" spans="1:18" x14ac:dyDescent="0.2">
      <c r="A26" s="238"/>
      <c r="B26" s="245" t="s">
        <v>525</v>
      </c>
      <c r="C26" s="208">
        <f t="shared" si="0"/>
        <v>4</v>
      </c>
      <c r="D26" s="244">
        <v>468</v>
      </c>
      <c r="E26" s="217">
        <f t="shared" si="1"/>
        <v>1872</v>
      </c>
      <c r="F26" s="239"/>
      <c r="G26" s="362">
        <v>4</v>
      </c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3"/>
    </row>
    <row r="27" spans="1:18" x14ac:dyDescent="0.2">
      <c r="A27" s="238"/>
      <c r="B27" s="245" t="s">
        <v>526</v>
      </c>
      <c r="C27" s="208">
        <f t="shared" si="0"/>
        <v>4</v>
      </c>
      <c r="D27" s="244">
        <v>468</v>
      </c>
      <c r="E27" s="217">
        <f t="shared" si="1"/>
        <v>1872</v>
      </c>
      <c r="F27" s="239"/>
      <c r="G27" s="362">
        <v>4</v>
      </c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3"/>
    </row>
    <row r="28" spans="1:18" x14ac:dyDescent="0.2">
      <c r="A28" s="238"/>
      <c r="B28" s="245" t="s">
        <v>527</v>
      </c>
      <c r="C28" s="208">
        <f t="shared" si="0"/>
        <v>8</v>
      </c>
      <c r="D28" s="244">
        <v>468</v>
      </c>
      <c r="E28" s="217">
        <f t="shared" si="1"/>
        <v>3744</v>
      </c>
      <c r="F28" s="239"/>
      <c r="G28" s="362">
        <v>8</v>
      </c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3"/>
    </row>
    <row r="29" spans="1:18" x14ac:dyDescent="0.2">
      <c r="A29" s="238"/>
      <c r="B29" s="245" t="s">
        <v>528</v>
      </c>
      <c r="C29" s="208">
        <f t="shared" si="0"/>
        <v>0</v>
      </c>
      <c r="D29" s="244">
        <v>904.8</v>
      </c>
      <c r="E29" s="217">
        <f t="shared" si="1"/>
        <v>0</v>
      </c>
      <c r="F29" s="239"/>
      <c r="G29" s="325"/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6"/>
    </row>
    <row r="30" spans="1:18" x14ac:dyDescent="0.2">
      <c r="A30" s="238"/>
      <c r="B30" s="245" t="s">
        <v>529</v>
      </c>
      <c r="C30" s="208">
        <f t="shared" si="0"/>
        <v>0</v>
      </c>
      <c r="D30" s="242">
        <v>2160</v>
      </c>
      <c r="E30" s="217">
        <f t="shared" si="1"/>
        <v>0</v>
      </c>
      <c r="F30" s="239"/>
      <c r="G30" s="362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6"/>
    </row>
    <row r="31" spans="1:18" x14ac:dyDescent="0.2">
      <c r="A31" s="238"/>
      <c r="B31" s="245" t="s">
        <v>530</v>
      </c>
      <c r="C31" s="208">
        <f t="shared" si="0"/>
        <v>0</v>
      </c>
      <c r="D31" s="242">
        <v>2640</v>
      </c>
      <c r="E31" s="217">
        <f t="shared" si="1"/>
        <v>0</v>
      </c>
      <c r="F31" s="239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6"/>
    </row>
    <row r="32" spans="1:18" ht="25.5" x14ac:dyDescent="0.2">
      <c r="A32" s="238"/>
      <c r="B32" s="246" t="s">
        <v>531</v>
      </c>
      <c r="C32" s="208">
        <f t="shared" si="0"/>
        <v>0</v>
      </c>
      <c r="D32" s="242">
        <v>590.30400000000009</v>
      </c>
      <c r="E32" s="217">
        <f t="shared" si="1"/>
        <v>0</v>
      </c>
      <c r="F32" s="239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6"/>
    </row>
    <row r="33" spans="1:18" ht="25.5" x14ac:dyDescent="0.2">
      <c r="A33" s="238"/>
      <c r="B33" s="245" t="s">
        <v>532</v>
      </c>
      <c r="C33" s="208">
        <f t="shared" si="0"/>
        <v>0</v>
      </c>
      <c r="D33" s="242">
        <v>924.76800000000003</v>
      </c>
      <c r="E33" s="217">
        <f t="shared" si="1"/>
        <v>0</v>
      </c>
      <c r="F33" s="239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6"/>
    </row>
    <row r="34" spans="1:18" ht="25.5" x14ac:dyDescent="0.2">
      <c r="A34" s="238"/>
      <c r="B34" s="245" t="s">
        <v>533</v>
      </c>
      <c r="C34" s="208">
        <f t="shared" si="0"/>
        <v>0</v>
      </c>
      <c r="D34" s="242">
        <v>511.67999999999995</v>
      </c>
      <c r="E34" s="217">
        <f t="shared" si="1"/>
        <v>0</v>
      </c>
      <c r="F34" s="239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6"/>
    </row>
    <row r="35" spans="1:18" ht="25.5" x14ac:dyDescent="0.2">
      <c r="A35" s="238"/>
      <c r="B35" s="247" t="s">
        <v>534</v>
      </c>
      <c r="C35" s="208">
        <f t="shared" si="0"/>
        <v>0</v>
      </c>
      <c r="D35" s="230">
        <v>511.67999999999995</v>
      </c>
      <c r="E35" s="217">
        <f t="shared" si="1"/>
        <v>0</v>
      </c>
      <c r="F35" s="239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6"/>
    </row>
    <row r="36" spans="1:18" ht="25.5" x14ac:dyDescent="0.2">
      <c r="A36" s="238"/>
      <c r="B36" s="245" t="s">
        <v>535</v>
      </c>
      <c r="C36" s="208">
        <f t="shared" si="0"/>
        <v>0</v>
      </c>
      <c r="D36" s="244">
        <v>511.67999999999995</v>
      </c>
      <c r="E36" s="217">
        <f t="shared" si="1"/>
        <v>0</v>
      </c>
      <c r="F36" s="239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6"/>
    </row>
    <row r="37" spans="1:18" ht="25.5" x14ac:dyDescent="0.2">
      <c r="A37" s="238"/>
      <c r="B37" s="241" t="s">
        <v>536</v>
      </c>
      <c r="C37" s="208">
        <f t="shared" si="0"/>
        <v>0</v>
      </c>
      <c r="D37" s="244">
        <v>511.67999999999995</v>
      </c>
      <c r="E37" s="217">
        <f t="shared" si="1"/>
        <v>0</v>
      </c>
      <c r="F37" s="239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6"/>
    </row>
    <row r="38" spans="1:18" ht="25.5" x14ac:dyDescent="0.2">
      <c r="A38" s="238"/>
      <c r="B38" s="241" t="s">
        <v>367</v>
      </c>
      <c r="C38" s="208">
        <f t="shared" si="0"/>
        <v>0</v>
      </c>
      <c r="D38" s="244">
        <v>305.76</v>
      </c>
      <c r="E38" s="217">
        <f t="shared" si="1"/>
        <v>0</v>
      </c>
      <c r="F38" s="239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6"/>
    </row>
    <row r="39" spans="1:18" ht="25.5" x14ac:dyDescent="0.2">
      <c r="A39" s="238"/>
      <c r="B39" s="246" t="s">
        <v>369</v>
      </c>
      <c r="C39" s="208">
        <f t="shared" si="0"/>
        <v>0</v>
      </c>
      <c r="D39" s="244">
        <v>305.76</v>
      </c>
      <c r="E39" s="217">
        <f t="shared" si="1"/>
        <v>0</v>
      </c>
      <c r="F39" s="239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6"/>
    </row>
    <row r="40" spans="1:18" ht="25.5" x14ac:dyDescent="0.2">
      <c r="A40" s="238"/>
      <c r="B40" s="248" t="s">
        <v>368</v>
      </c>
      <c r="C40" s="208">
        <f t="shared" si="0"/>
        <v>0</v>
      </c>
      <c r="D40" s="230">
        <v>305.76</v>
      </c>
      <c r="E40" s="217">
        <f t="shared" si="1"/>
        <v>0</v>
      </c>
      <c r="F40" s="239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6"/>
    </row>
    <row r="41" spans="1:18" ht="25.5" x14ac:dyDescent="0.2">
      <c r="A41" s="238"/>
      <c r="B41" s="245" t="s">
        <v>537</v>
      </c>
      <c r="C41" s="208">
        <f t="shared" si="0"/>
        <v>0</v>
      </c>
      <c r="D41" s="242">
        <v>305.76</v>
      </c>
      <c r="E41" s="217">
        <f t="shared" si="1"/>
        <v>0</v>
      </c>
      <c r="F41" s="239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6"/>
    </row>
    <row r="42" spans="1:18" x14ac:dyDescent="0.2">
      <c r="A42" s="238"/>
      <c r="B42" s="245" t="s">
        <v>538</v>
      </c>
      <c r="C42" s="208">
        <f t="shared" si="0"/>
        <v>65</v>
      </c>
      <c r="D42" s="242">
        <v>600</v>
      </c>
      <c r="E42" s="217">
        <f t="shared" si="1"/>
        <v>39000</v>
      </c>
      <c r="F42" s="239"/>
      <c r="G42" s="362">
        <v>48</v>
      </c>
      <c r="H42" s="362"/>
      <c r="I42" s="362"/>
      <c r="J42" s="362">
        <v>7</v>
      </c>
      <c r="K42" s="362"/>
      <c r="L42" s="362"/>
      <c r="M42" s="362">
        <v>5</v>
      </c>
      <c r="N42" s="362"/>
      <c r="O42" s="362"/>
      <c r="P42" s="362">
        <v>5</v>
      </c>
      <c r="Q42" s="362"/>
      <c r="R42" s="363"/>
    </row>
    <row r="43" spans="1:18" x14ac:dyDescent="0.2">
      <c r="A43" s="238"/>
      <c r="B43" s="245" t="s">
        <v>539</v>
      </c>
      <c r="C43" s="208">
        <f t="shared" si="0"/>
        <v>0</v>
      </c>
      <c r="D43" s="244">
        <v>540</v>
      </c>
      <c r="E43" s="217">
        <f t="shared" si="1"/>
        <v>0</v>
      </c>
      <c r="F43" s="239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6"/>
    </row>
    <row r="44" spans="1:18" ht="25.5" x14ac:dyDescent="0.2">
      <c r="A44" s="238"/>
      <c r="B44" s="245" t="s">
        <v>540</v>
      </c>
      <c r="C44" s="208">
        <f t="shared" si="0"/>
        <v>0</v>
      </c>
      <c r="D44" s="244">
        <v>1440</v>
      </c>
      <c r="E44" s="217">
        <f t="shared" si="1"/>
        <v>0</v>
      </c>
      <c r="F44" s="239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6"/>
    </row>
    <row r="45" spans="1:18" ht="25.5" x14ac:dyDescent="0.2">
      <c r="A45" s="238"/>
      <c r="B45" s="245" t="s">
        <v>541</v>
      </c>
      <c r="C45" s="208">
        <f t="shared" si="0"/>
        <v>0</v>
      </c>
      <c r="D45" s="242">
        <v>1440</v>
      </c>
      <c r="E45" s="217">
        <f t="shared" si="1"/>
        <v>0</v>
      </c>
      <c r="F45" s="239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6"/>
    </row>
    <row r="46" spans="1:18" ht="25.5" x14ac:dyDescent="0.2">
      <c r="A46" s="238"/>
      <c r="B46" s="245" t="s">
        <v>542</v>
      </c>
      <c r="C46" s="208">
        <f t="shared" si="0"/>
        <v>0</v>
      </c>
      <c r="D46" s="244">
        <v>1440</v>
      </c>
      <c r="E46" s="217">
        <f t="shared" si="1"/>
        <v>0</v>
      </c>
      <c r="F46" s="239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6"/>
    </row>
    <row r="47" spans="1:18" ht="25.5" x14ac:dyDescent="0.2">
      <c r="A47" s="238"/>
      <c r="B47" s="245" t="s">
        <v>543</v>
      </c>
      <c r="C47" s="208">
        <f t="shared" si="0"/>
        <v>0</v>
      </c>
      <c r="D47" s="242">
        <v>1440</v>
      </c>
      <c r="E47" s="217">
        <f t="shared" si="1"/>
        <v>0</v>
      </c>
      <c r="F47" s="239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6"/>
    </row>
    <row r="48" spans="1:18" x14ac:dyDescent="0.2">
      <c r="A48" s="238"/>
      <c r="B48" s="245" t="s">
        <v>250</v>
      </c>
      <c r="C48" s="208">
        <f t="shared" si="0"/>
        <v>0</v>
      </c>
      <c r="D48" s="244">
        <v>430.56</v>
      </c>
      <c r="E48" s="217">
        <f t="shared" si="1"/>
        <v>0</v>
      </c>
      <c r="F48" s="239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6"/>
    </row>
    <row r="49" spans="1:18" x14ac:dyDescent="0.2">
      <c r="A49" s="238"/>
      <c r="B49" s="245" t="s">
        <v>251</v>
      </c>
      <c r="C49" s="208">
        <f t="shared" si="0"/>
        <v>0</v>
      </c>
      <c r="D49" s="244">
        <v>433.05599999999998</v>
      </c>
      <c r="E49" s="217">
        <f t="shared" si="1"/>
        <v>0</v>
      </c>
      <c r="F49" s="239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6"/>
    </row>
    <row r="50" spans="1:18" x14ac:dyDescent="0.2">
      <c r="A50" s="238"/>
      <c r="B50" s="245" t="s">
        <v>544</v>
      </c>
      <c r="C50" s="208">
        <f t="shared" si="0"/>
        <v>0</v>
      </c>
      <c r="D50" s="242">
        <v>468</v>
      </c>
      <c r="E50" s="217">
        <f t="shared" si="1"/>
        <v>0</v>
      </c>
      <c r="F50" s="239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6"/>
    </row>
    <row r="51" spans="1:18" x14ac:dyDescent="0.2">
      <c r="A51" s="238"/>
      <c r="B51" s="247" t="s">
        <v>545</v>
      </c>
      <c r="C51" s="208">
        <f t="shared" si="0"/>
        <v>0</v>
      </c>
      <c r="D51" s="230">
        <v>480</v>
      </c>
      <c r="E51" s="217">
        <f t="shared" si="1"/>
        <v>0</v>
      </c>
      <c r="F51" s="239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6"/>
    </row>
    <row r="52" spans="1:18" ht="25.5" x14ac:dyDescent="0.2">
      <c r="A52" s="238"/>
      <c r="B52" s="247" t="s">
        <v>546</v>
      </c>
      <c r="C52" s="208">
        <f t="shared" si="0"/>
        <v>0</v>
      </c>
      <c r="D52" s="230">
        <v>600</v>
      </c>
      <c r="E52" s="217">
        <f t="shared" si="1"/>
        <v>0</v>
      </c>
      <c r="F52" s="239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6"/>
    </row>
    <row r="53" spans="1:18" ht="25.5" x14ac:dyDescent="0.2">
      <c r="A53" s="238"/>
      <c r="B53" s="245" t="s">
        <v>547</v>
      </c>
      <c r="C53" s="208">
        <f t="shared" si="0"/>
        <v>0</v>
      </c>
      <c r="D53" s="244">
        <v>600</v>
      </c>
      <c r="E53" s="217">
        <f t="shared" si="1"/>
        <v>0</v>
      </c>
      <c r="F53" s="239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6"/>
    </row>
    <row r="54" spans="1:18" ht="25.5" x14ac:dyDescent="0.2">
      <c r="A54" s="238"/>
      <c r="B54" s="245" t="s">
        <v>548</v>
      </c>
      <c r="C54" s="208">
        <f t="shared" si="0"/>
        <v>0</v>
      </c>
      <c r="D54" s="244">
        <v>761.7</v>
      </c>
      <c r="E54" s="217">
        <f t="shared" si="1"/>
        <v>0</v>
      </c>
      <c r="F54" s="239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6"/>
    </row>
    <row r="55" spans="1:18" x14ac:dyDescent="0.2">
      <c r="A55" s="238"/>
      <c r="B55" s="245" t="s">
        <v>549</v>
      </c>
      <c r="C55" s="208">
        <f t="shared" si="0"/>
        <v>0</v>
      </c>
      <c r="D55" s="244">
        <v>761.7</v>
      </c>
      <c r="E55" s="217">
        <f t="shared" si="1"/>
        <v>0</v>
      </c>
      <c r="F55" s="239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6"/>
    </row>
    <row r="56" spans="1:18" ht="25.5" x14ac:dyDescent="0.2">
      <c r="A56" s="238"/>
      <c r="B56" s="247" t="s">
        <v>550</v>
      </c>
      <c r="C56" s="208">
        <f t="shared" si="0"/>
        <v>0</v>
      </c>
      <c r="D56" s="230">
        <v>468</v>
      </c>
      <c r="E56" s="217">
        <f t="shared" si="1"/>
        <v>0</v>
      </c>
      <c r="F56" s="239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6"/>
    </row>
    <row r="57" spans="1:18" ht="25.5" x14ac:dyDescent="0.2">
      <c r="A57" s="238"/>
      <c r="B57" s="247" t="s">
        <v>551</v>
      </c>
      <c r="C57" s="208">
        <f t="shared" si="0"/>
        <v>0</v>
      </c>
      <c r="D57" s="230">
        <v>480</v>
      </c>
      <c r="E57" s="217">
        <f t="shared" si="1"/>
        <v>0</v>
      </c>
      <c r="F57" s="239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6"/>
    </row>
    <row r="58" spans="1:18" x14ac:dyDescent="0.2">
      <c r="A58" s="238"/>
      <c r="B58" s="247" t="s">
        <v>552</v>
      </c>
      <c r="C58" s="208">
        <f t="shared" si="0"/>
        <v>0</v>
      </c>
      <c r="D58" s="230">
        <v>180</v>
      </c>
      <c r="E58" s="217">
        <f t="shared" si="1"/>
        <v>0</v>
      </c>
      <c r="F58" s="239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6"/>
    </row>
    <row r="59" spans="1:18" x14ac:dyDescent="0.2">
      <c r="A59" s="238"/>
      <c r="B59" s="245" t="s">
        <v>553</v>
      </c>
      <c r="C59" s="208">
        <f t="shared" si="0"/>
        <v>0</v>
      </c>
      <c r="D59" s="242">
        <v>180</v>
      </c>
      <c r="E59" s="217">
        <f t="shared" si="1"/>
        <v>0</v>
      </c>
      <c r="F59" s="239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6"/>
    </row>
    <row r="60" spans="1:18" x14ac:dyDescent="0.2">
      <c r="A60" s="238"/>
      <c r="B60" s="245" t="s">
        <v>554</v>
      </c>
      <c r="C60" s="208">
        <f t="shared" si="0"/>
        <v>0</v>
      </c>
      <c r="D60" s="244">
        <v>180</v>
      </c>
      <c r="E60" s="217">
        <f t="shared" si="1"/>
        <v>0</v>
      </c>
      <c r="F60" s="239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6"/>
    </row>
    <row r="61" spans="1:18" x14ac:dyDescent="0.2">
      <c r="A61" s="238"/>
      <c r="B61" s="245" t="s">
        <v>555</v>
      </c>
      <c r="C61" s="208">
        <f t="shared" si="0"/>
        <v>0</v>
      </c>
      <c r="D61" s="244">
        <v>180</v>
      </c>
      <c r="E61" s="217">
        <f t="shared" si="1"/>
        <v>0</v>
      </c>
      <c r="F61" s="239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6"/>
    </row>
    <row r="62" spans="1:18" x14ac:dyDescent="0.2">
      <c r="A62" s="238"/>
      <c r="B62" s="245" t="s">
        <v>556</v>
      </c>
      <c r="C62" s="208">
        <f t="shared" si="0"/>
        <v>0</v>
      </c>
      <c r="D62" s="244">
        <v>540</v>
      </c>
      <c r="E62" s="217">
        <f t="shared" si="1"/>
        <v>0</v>
      </c>
      <c r="F62" s="239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6"/>
    </row>
    <row r="63" spans="1:18" x14ac:dyDescent="0.2">
      <c r="A63" s="238"/>
      <c r="B63" s="245" t="s">
        <v>557</v>
      </c>
      <c r="C63" s="208">
        <f t="shared" si="0"/>
        <v>0</v>
      </c>
      <c r="D63" s="242">
        <v>6000</v>
      </c>
      <c r="E63" s="217">
        <f t="shared" si="1"/>
        <v>0</v>
      </c>
      <c r="F63" s="239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6"/>
    </row>
    <row r="64" spans="1:18" x14ac:dyDescent="0.2">
      <c r="A64" s="238"/>
      <c r="B64" s="247" t="s">
        <v>558</v>
      </c>
      <c r="C64" s="208">
        <f t="shared" si="0"/>
        <v>3</v>
      </c>
      <c r="D64" s="230">
        <v>300</v>
      </c>
      <c r="E64" s="217">
        <f t="shared" si="1"/>
        <v>900</v>
      </c>
      <c r="F64" s="239"/>
      <c r="G64" s="362">
        <v>3</v>
      </c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6"/>
    </row>
    <row r="65" spans="1:18" x14ac:dyDescent="0.2">
      <c r="A65" s="238"/>
      <c r="B65" s="247" t="s">
        <v>559</v>
      </c>
      <c r="C65" s="208">
        <f t="shared" si="0"/>
        <v>0</v>
      </c>
      <c r="D65" s="230">
        <v>480</v>
      </c>
      <c r="E65" s="217">
        <f t="shared" si="1"/>
        <v>0</v>
      </c>
      <c r="F65" s="239"/>
      <c r="G65" s="362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6"/>
    </row>
    <row r="66" spans="1:18" x14ac:dyDescent="0.2">
      <c r="A66" s="238"/>
      <c r="B66" s="247" t="s">
        <v>560</v>
      </c>
      <c r="C66" s="208">
        <f t="shared" si="0"/>
        <v>2</v>
      </c>
      <c r="D66" s="230">
        <v>600</v>
      </c>
      <c r="E66" s="217">
        <f t="shared" si="1"/>
        <v>1200</v>
      </c>
      <c r="F66" s="239"/>
      <c r="G66" s="362">
        <v>2</v>
      </c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6"/>
    </row>
    <row r="67" spans="1:18" ht="38.25" x14ac:dyDescent="0.2">
      <c r="A67" s="238"/>
      <c r="B67" s="247" t="s">
        <v>561</v>
      </c>
      <c r="C67" s="208">
        <f t="shared" si="0"/>
        <v>0</v>
      </c>
      <c r="D67" s="230">
        <v>31780.32</v>
      </c>
      <c r="E67" s="217">
        <f t="shared" si="1"/>
        <v>0</v>
      </c>
      <c r="F67" s="239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6"/>
    </row>
    <row r="68" spans="1:18" x14ac:dyDescent="0.2">
      <c r="A68" s="238"/>
      <c r="B68" s="245" t="s">
        <v>562</v>
      </c>
      <c r="C68" s="208">
        <f t="shared" si="0"/>
        <v>0</v>
      </c>
      <c r="D68" s="242">
        <v>2400</v>
      </c>
      <c r="E68" s="217">
        <f t="shared" si="1"/>
        <v>0</v>
      </c>
      <c r="F68" s="239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6"/>
    </row>
    <row r="69" spans="1:18" x14ac:dyDescent="0.2">
      <c r="A69" s="238"/>
      <c r="B69" s="245" t="s">
        <v>563</v>
      </c>
      <c r="C69" s="208">
        <f t="shared" si="0"/>
        <v>0</v>
      </c>
      <c r="D69" s="242">
        <v>5400</v>
      </c>
      <c r="E69" s="217">
        <f t="shared" si="1"/>
        <v>0</v>
      </c>
      <c r="F69" s="239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6"/>
    </row>
    <row r="70" spans="1:18" ht="51" x14ac:dyDescent="0.2">
      <c r="A70" s="238"/>
      <c r="B70" s="245" t="s">
        <v>564</v>
      </c>
      <c r="C70" s="208">
        <f t="shared" si="0"/>
        <v>0</v>
      </c>
      <c r="D70" s="244">
        <v>12000</v>
      </c>
      <c r="E70" s="217">
        <f t="shared" si="1"/>
        <v>0</v>
      </c>
      <c r="F70" s="239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6"/>
    </row>
    <row r="71" spans="1:18" x14ac:dyDescent="0.2">
      <c r="A71" s="238"/>
      <c r="B71" s="241" t="s">
        <v>565</v>
      </c>
      <c r="C71" s="208">
        <f t="shared" si="0"/>
        <v>0</v>
      </c>
      <c r="D71" s="230">
        <v>3600</v>
      </c>
      <c r="E71" s="217">
        <f t="shared" si="1"/>
        <v>0</v>
      </c>
      <c r="F71" s="239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6"/>
    </row>
    <row r="72" spans="1:18" x14ac:dyDescent="0.2">
      <c r="A72" s="238"/>
      <c r="B72" s="245" t="s">
        <v>566</v>
      </c>
      <c r="C72" s="208">
        <f t="shared" si="0"/>
        <v>0</v>
      </c>
      <c r="D72" s="242">
        <v>4800</v>
      </c>
      <c r="E72" s="217">
        <f t="shared" si="1"/>
        <v>0</v>
      </c>
      <c r="F72" s="239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6"/>
    </row>
    <row r="73" spans="1:18" x14ac:dyDescent="0.2">
      <c r="A73" s="238"/>
      <c r="B73" s="245" t="s">
        <v>271</v>
      </c>
      <c r="C73" s="208">
        <f t="shared" si="0"/>
        <v>0</v>
      </c>
      <c r="D73" s="242">
        <v>3974.88</v>
      </c>
      <c r="E73" s="217">
        <f t="shared" si="1"/>
        <v>0</v>
      </c>
      <c r="F73" s="239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6"/>
    </row>
    <row r="74" spans="1:18" x14ac:dyDescent="0.2">
      <c r="A74" s="238"/>
      <c r="B74" s="245" t="s">
        <v>283</v>
      </c>
      <c r="C74" s="208">
        <f t="shared" si="0"/>
        <v>0</v>
      </c>
      <c r="D74" s="242">
        <v>3581.76</v>
      </c>
      <c r="E74" s="217">
        <f t="shared" si="1"/>
        <v>0</v>
      </c>
      <c r="F74" s="239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6"/>
    </row>
    <row r="75" spans="1:18" x14ac:dyDescent="0.2">
      <c r="A75" s="238"/>
      <c r="B75" s="245" t="s">
        <v>284</v>
      </c>
      <c r="C75" s="208">
        <f t="shared" si="0"/>
        <v>0</v>
      </c>
      <c r="D75" s="242">
        <v>3581.76</v>
      </c>
      <c r="E75" s="217">
        <f t="shared" si="1"/>
        <v>0</v>
      </c>
      <c r="F75" s="239"/>
      <c r="G75" s="32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6"/>
    </row>
    <row r="76" spans="1:18" x14ac:dyDescent="0.2">
      <c r="A76" s="238"/>
      <c r="B76" s="245" t="s">
        <v>282</v>
      </c>
      <c r="C76" s="208">
        <f t="shared" si="0"/>
        <v>0</v>
      </c>
      <c r="D76" s="244">
        <v>3581.76</v>
      </c>
      <c r="E76" s="217">
        <f t="shared" si="1"/>
        <v>0</v>
      </c>
      <c r="F76" s="239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6"/>
    </row>
    <row r="77" spans="1:18" ht="25.5" x14ac:dyDescent="0.2">
      <c r="A77" s="238"/>
      <c r="B77" s="245" t="s">
        <v>567</v>
      </c>
      <c r="C77" s="208">
        <f t="shared" ref="C77:C134" si="2">SUM(G77:R77)</f>
        <v>0</v>
      </c>
      <c r="D77" s="242">
        <v>4500</v>
      </c>
      <c r="E77" s="217">
        <f t="shared" ref="E77:E134" si="3">C77*D77</f>
        <v>0</v>
      </c>
      <c r="F77" s="239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6"/>
    </row>
    <row r="78" spans="1:18" ht="25.5" x14ac:dyDescent="0.2">
      <c r="A78" s="238"/>
      <c r="B78" s="245" t="s">
        <v>568</v>
      </c>
      <c r="C78" s="208">
        <f t="shared" si="2"/>
        <v>6</v>
      </c>
      <c r="D78" s="242">
        <v>4500</v>
      </c>
      <c r="E78" s="217">
        <f t="shared" si="3"/>
        <v>27000</v>
      </c>
      <c r="F78" s="239"/>
      <c r="G78" s="362"/>
      <c r="H78" s="362"/>
      <c r="I78" s="362">
        <v>6</v>
      </c>
      <c r="J78" s="362"/>
      <c r="K78" s="362"/>
      <c r="L78" s="362"/>
      <c r="M78" s="362"/>
      <c r="N78" s="362"/>
      <c r="O78" s="362"/>
      <c r="P78" s="362"/>
      <c r="Q78" s="362"/>
      <c r="R78" s="363"/>
    </row>
    <row r="79" spans="1:18" ht="25.5" x14ac:dyDescent="0.2">
      <c r="A79" s="238"/>
      <c r="B79" s="245" t="s">
        <v>569</v>
      </c>
      <c r="C79" s="208">
        <f t="shared" si="2"/>
        <v>0</v>
      </c>
      <c r="D79" s="244">
        <v>4500</v>
      </c>
      <c r="E79" s="217">
        <f t="shared" si="3"/>
        <v>0</v>
      </c>
      <c r="F79" s="239"/>
      <c r="G79" s="362"/>
      <c r="H79" s="362"/>
      <c r="I79" s="362"/>
      <c r="J79" s="362"/>
      <c r="K79" s="362"/>
      <c r="L79" s="362"/>
      <c r="M79" s="362"/>
      <c r="N79" s="362"/>
      <c r="O79" s="362"/>
      <c r="P79" s="362"/>
      <c r="Q79" s="362"/>
      <c r="R79" s="363"/>
    </row>
    <row r="80" spans="1:18" ht="25.5" x14ac:dyDescent="0.2">
      <c r="A80" s="238"/>
      <c r="B80" s="241" t="s">
        <v>570</v>
      </c>
      <c r="C80" s="208">
        <f t="shared" si="2"/>
        <v>0</v>
      </c>
      <c r="D80" s="242">
        <v>4500</v>
      </c>
      <c r="E80" s="217">
        <f t="shared" si="3"/>
        <v>0</v>
      </c>
      <c r="F80" s="239"/>
      <c r="G80" s="362"/>
      <c r="H80" s="362"/>
      <c r="I80" s="362"/>
      <c r="J80" s="362"/>
      <c r="K80" s="362"/>
      <c r="L80" s="362"/>
      <c r="M80" s="362"/>
      <c r="N80" s="362"/>
      <c r="O80" s="362"/>
      <c r="P80" s="362"/>
      <c r="Q80" s="362"/>
      <c r="R80" s="363"/>
    </row>
    <row r="81" spans="1:18" ht="25.5" x14ac:dyDescent="0.2">
      <c r="A81" s="238"/>
      <c r="B81" s="245" t="s">
        <v>341</v>
      </c>
      <c r="C81" s="208">
        <f t="shared" si="2"/>
        <v>0</v>
      </c>
      <c r="D81" s="244">
        <v>3157.4399999999996</v>
      </c>
      <c r="E81" s="217">
        <f t="shared" si="3"/>
        <v>0</v>
      </c>
      <c r="F81" s="239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3"/>
    </row>
    <row r="82" spans="1:18" ht="25.5" x14ac:dyDescent="0.2">
      <c r="A82" s="238"/>
      <c r="B82" s="247" t="s">
        <v>571</v>
      </c>
      <c r="C82" s="208">
        <f t="shared" si="2"/>
        <v>4</v>
      </c>
      <c r="D82" s="230">
        <v>8736</v>
      </c>
      <c r="E82" s="217">
        <f t="shared" si="3"/>
        <v>34944</v>
      </c>
      <c r="F82" s="239"/>
      <c r="G82" s="362">
        <v>4</v>
      </c>
      <c r="H82" s="362"/>
      <c r="I82" s="362"/>
      <c r="J82" s="362"/>
      <c r="K82" s="362"/>
      <c r="L82" s="362"/>
      <c r="M82" s="362"/>
      <c r="N82" s="362"/>
      <c r="O82" s="362"/>
      <c r="P82" s="362"/>
      <c r="Q82" s="362"/>
      <c r="R82" s="363"/>
    </row>
    <row r="83" spans="1:18" ht="25.5" x14ac:dyDescent="0.2">
      <c r="A83" s="238"/>
      <c r="B83" s="243" t="s">
        <v>572</v>
      </c>
      <c r="C83" s="208">
        <f t="shared" si="2"/>
        <v>0</v>
      </c>
      <c r="D83" s="242">
        <v>5241.6000000000004</v>
      </c>
      <c r="E83" s="217">
        <f t="shared" si="3"/>
        <v>0</v>
      </c>
      <c r="F83" s="239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3"/>
    </row>
    <row r="84" spans="1:18" ht="25.5" x14ac:dyDescent="0.2">
      <c r="A84" s="238"/>
      <c r="B84" s="245" t="s">
        <v>573</v>
      </c>
      <c r="C84" s="208">
        <f t="shared" si="2"/>
        <v>1</v>
      </c>
      <c r="D84" s="242">
        <v>6000</v>
      </c>
      <c r="E84" s="217">
        <f t="shared" si="3"/>
        <v>6000</v>
      </c>
      <c r="F84" s="239"/>
      <c r="G84" s="362">
        <v>1</v>
      </c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3"/>
    </row>
    <row r="85" spans="1:18" ht="25.5" x14ac:dyDescent="0.2">
      <c r="A85" s="238"/>
      <c r="B85" s="245" t="s">
        <v>574</v>
      </c>
      <c r="C85" s="208">
        <f t="shared" si="2"/>
        <v>6</v>
      </c>
      <c r="D85" s="244">
        <v>1440</v>
      </c>
      <c r="E85" s="217">
        <f t="shared" si="3"/>
        <v>8640</v>
      </c>
      <c r="F85" s="239"/>
      <c r="G85" s="362">
        <v>6</v>
      </c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3"/>
    </row>
    <row r="86" spans="1:18" ht="102" x14ac:dyDescent="0.2">
      <c r="A86" s="238"/>
      <c r="B86" s="245" t="s">
        <v>575</v>
      </c>
      <c r="C86" s="208">
        <f t="shared" si="2"/>
        <v>0</v>
      </c>
      <c r="D86" s="244">
        <v>1276.6415999999999</v>
      </c>
      <c r="E86" s="217">
        <f t="shared" si="3"/>
        <v>0</v>
      </c>
      <c r="F86" s="239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6"/>
    </row>
    <row r="87" spans="1:18" x14ac:dyDescent="0.2">
      <c r="A87" s="238"/>
      <c r="B87" s="400" t="s">
        <v>576</v>
      </c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1"/>
      <c r="O87" s="401"/>
      <c r="P87" s="401"/>
      <c r="Q87" s="401"/>
      <c r="R87" s="402"/>
    </row>
    <row r="88" spans="1:18" ht="25.5" x14ac:dyDescent="0.2">
      <c r="A88" s="238"/>
      <c r="B88" s="245" t="s">
        <v>910</v>
      </c>
      <c r="C88" s="208">
        <f t="shared" si="2"/>
        <v>0</v>
      </c>
      <c r="D88" s="244">
        <v>500</v>
      </c>
      <c r="E88" s="217">
        <f t="shared" si="3"/>
        <v>0</v>
      </c>
      <c r="F88" s="239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6"/>
    </row>
    <row r="89" spans="1:18" ht="25.5" x14ac:dyDescent="0.2">
      <c r="A89" s="238"/>
      <c r="B89" s="245" t="s">
        <v>911</v>
      </c>
      <c r="C89" s="208">
        <f t="shared" si="2"/>
        <v>0</v>
      </c>
      <c r="D89" s="244">
        <v>500</v>
      </c>
      <c r="E89" s="217">
        <f t="shared" si="3"/>
        <v>0</v>
      </c>
      <c r="F89" s="239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6"/>
    </row>
    <row r="90" spans="1:18" ht="25.5" x14ac:dyDescent="0.2">
      <c r="A90" s="238"/>
      <c r="B90" s="245" t="s">
        <v>907</v>
      </c>
      <c r="C90" s="208">
        <f t="shared" si="2"/>
        <v>12</v>
      </c>
      <c r="D90" s="244">
        <v>450</v>
      </c>
      <c r="E90" s="217">
        <f t="shared" si="3"/>
        <v>5400</v>
      </c>
      <c r="F90" s="239"/>
      <c r="G90" s="325">
        <v>6</v>
      </c>
      <c r="H90" s="325"/>
      <c r="I90" s="325"/>
      <c r="J90" s="325"/>
      <c r="K90" s="325"/>
      <c r="L90" s="325">
        <v>6</v>
      </c>
      <c r="M90" s="325"/>
      <c r="N90" s="325"/>
      <c r="O90" s="325"/>
      <c r="P90" s="325"/>
      <c r="Q90" s="325"/>
      <c r="R90" s="326"/>
    </row>
    <row r="91" spans="1:18" ht="25.5" x14ac:dyDescent="0.2">
      <c r="A91" s="238"/>
      <c r="B91" s="245" t="s">
        <v>908</v>
      </c>
      <c r="C91" s="208">
        <f t="shared" si="2"/>
        <v>6</v>
      </c>
      <c r="D91" s="244">
        <v>450</v>
      </c>
      <c r="E91" s="217">
        <f t="shared" si="3"/>
        <v>2700</v>
      </c>
      <c r="F91" s="239"/>
      <c r="G91" s="325">
        <v>3</v>
      </c>
      <c r="H91" s="325"/>
      <c r="I91" s="325"/>
      <c r="J91" s="325"/>
      <c r="K91" s="325"/>
      <c r="L91" s="325">
        <v>3</v>
      </c>
      <c r="M91" s="325"/>
      <c r="N91" s="325"/>
      <c r="O91" s="325"/>
      <c r="P91" s="325"/>
      <c r="Q91" s="325"/>
      <c r="R91" s="326"/>
    </row>
    <row r="92" spans="1:18" ht="25.5" x14ac:dyDescent="0.2">
      <c r="A92" s="238"/>
      <c r="B92" s="245" t="s">
        <v>966</v>
      </c>
      <c r="C92" s="208">
        <f t="shared" si="2"/>
        <v>13</v>
      </c>
      <c r="D92" s="244">
        <v>1500</v>
      </c>
      <c r="E92" s="217">
        <f t="shared" si="3"/>
        <v>19500</v>
      </c>
      <c r="F92" s="239"/>
      <c r="G92" s="325">
        <v>7</v>
      </c>
      <c r="H92" s="325"/>
      <c r="I92" s="325">
        <v>4</v>
      </c>
      <c r="J92" s="325"/>
      <c r="K92" s="325">
        <v>2</v>
      </c>
      <c r="L92" s="325"/>
      <c r="M92" s="325"/>
      <c r="N92" s="325"/>
      <c r="O92" s="325"/>
      <c r="P92" s="325"/>
      <c r="Q92" s="325"/>
      <c r="R92" s="326"/>
    </row>
    <row r="93" spans="1:18" ht="25.5" x14ac:dyDescent="0.2">
      <c r="A93" s="238"/>
      <c r="B93" s="245" t="s">
        <v>967</v>
      </c>
      <c r="C93" s="208">
        <f t="shared" si="2"/>
        <v>13</v>
      </c>
      <c r="D93" s="244">
        <v>1000</v>
      </c>
      <c r="E93" s="217">
        <f t="shared" si="3"/>
        <v>13000</v>
      </c>
      <c r="F93" s="239"/>
      <c r="G93" s="325">
        <v>7</v>
      </c>
      <c r="H93" s="325"/>
      <c r="I93" s="325">
        <v>4</v>
      </c>
      <c r="J93" s="325"/>
      <c r="K93" s="325">
        <v>2</v>
      </c>
      <c r="L93" s="325"/>
      <c r="M93" s="325"/>
      <c r="N93" s="325"/>
      <c r="O93" s="325"/>
      <c r="P93" s="325"/>
      <c r="Q93" s="325"/>
      <c r="R93" s="326"/>
    </row>
    <row r="94" spans="1:18" ht="25.5" x14ac:dyDescent="0.2">
      <c r="A94" s="238"/>
      <c r="B94" s="245" t="s">
        <v>1033</v>
      </c>
      <c r="C94" s="208">
        <f t="shared" si="2"/>
        <v>13</v>
      </c>
      <c r="D94" s="244">
        <v>1000</v>
      </c>
      <c r="E94" s="217">
        <f t="shared" si="3"/>
        <v>13000</v>
      </c>
      <c r="F94" s="239"/>
      <c r="G94" s="325">
        <v>7</v>
      </c>
      <c r="H94" s="325"/>
      <c r="I94" s="325">
        <v>4</v>
      </c>
      <c r="J94" s="325"/>
      <c r="K94" s="325">
        <v>2</v>
      </c>
      <c r="L94" s="325"/>
      <c r="M94" s="325"/>
      <c r="N94" s="325"/>
      <c r="O94" s="325"/>
      <c r="P94" s="325"/>
      <c r="Q94" s="325"/>
      <c r="R94" s="326"/>
    </row>
    <row r="95" spans="1:18" ht="25.5" x14ac:dyDescent="0.2">
      <c r="A95" s="238"/>
      <c r="B95" s="245" t="s">
        <v>968</v>
      </c>
      <c r="C95" s="208">
        <f t="shared" si="2"/>
        <v>15</v>
      </c>
      <c r="D95" s="244">
        <v>1000</v>
      </c>
      <c r="E95" s="217">
        <f t="shared" si="3"/>
        <v>15000</v>
      </c>
      <c r="F95" s="239"/>
      <c r="G95" s="325">
        <v>9</v>
      </c>
      <c r="H95" s="325"/>
      <c r="I95" s="325">
        <v>4</v>
      </c>
      <c r="J95" s="325"/>
      <c r="K95" s="325">
        <v>2</v>
      </c>
      <c r="L95" s="325"/>
      <c r="M95" s="325"/>
      <c r="N95" s="325"/>
      <c r="O95" s="325"/>
      <c r="P95" s="325"/>
      <c r="Q95" s="325"/>
      <c r="R95" s="326"/>
    </row>
    <row r="96" spans="1:18" x14ac:dyDescent="0.2">
      <c r="A96" s="238"/>
      <c r="B96" s="245" t="s">
        <v>248</v>
      </c>
      <c r="C96" s="208">
        <f t="shared" si="2"/>
        <v>6</v>
      </c>
      <c r="D96" s="244">
        <v>2802.8</v>
      </c>
      <c r="E96" s="217">
        <f t="shared" si="3"/>
        <v>16816.800000000003</v>
      </c>
      <c r="F96" s="239"/>
      <c r="G96" s="325">
        <v>2</v>
      </c>
      <c r="H96" s="325">
        <v>2</v>
      </c>
      <c r="I96" s="325">
        <v>2</v>
      </c>
      <c r="J96" s="325"/>
      <c r="K96" s="325"/>
      <c r="L96" s="325"/>
      <c r="M96" s="325"/>
      <c r="N96" s="325"/>
      <c r="O96" s="325"/>
      <c r="P96" s="325"/>
      <c r="Q96" s="325"/>
      <c r="R96" s="326"/>
    </row>
    <row r="97" spans="1:18" ht="25.5" x14ac:dyDescent="0.2">
      <c r="A97" s="238"/>
      <c r="B97" s="245" t="s">
        <v>1032</v>
      </c>
      <c r="C97" s="208">
        <f t="shared" si="2"/>
        <v>87</v>
      </c>
      <c r="D97" s="244">
        <v>3800</v>
      </c>
      <c r="E97" s="217">
        <f t="shared" si="3"/>
        <v>330600</v>
      </c>
      <c r="F97" s="239"/>
      <c r="G97" s="325">
        <v>62</v>
      </c>
      <c r="H97" s="325">
        <v>6</v>
      </c>
      <c r="I97" s="325">
        <v>6</v>
      </c>
      <c r="J97" s="325">
        <v>5</v>
      </c>
      <c r="K97" s="325">
        <v>4</v>
      </c>
      <c r="L97" s="325">
        <v>4</v>
      </c>
      <c r="M97" s="325"/>
      <c r="N97" s="325"/>
      <c r="O97" s="325"/>
      <c r="P97" s="325"/>
      <c r="Q97" s="325"/>
      <c r="R97" s="326"/>
    </row>
    <row r="98" spans="1:18" x14ac:dyDescent="0.2">
      <c r="A98" s="238"/>
      <c r="B98" s="245" t="s">
        <v>566</v>
      </c>
      <c r="C98" s="208">
        <f t="shared" si="2"/>
        <v>10</v>
      </c>
      <c r="D98" s="244">
        <v>4800</v>
      </c>
      <c r="E98" s="217">
        <f t="shared" si="3"/>
        <v>48000</v>
      </c>
      <c r="F98" s="239"/>
      <c r="G98" s="325">
        <v>4</v>
      </c>
      <c r="H98" s="325"/>
      <c r="I98" s="325">
        <v>4</v>
      </c>
      <c r="J98" s="325"/>
      <c r="K98" s="325">
        <v>2</v>
      </c>
      <c r="L98" s="325"/>
      <c r="M98" s="325"/>
      <c r="N98" s="325"/>
      <c r="O98" s="325"/>
      <c r="P98" s="325"/>
      <c r="Q98" s="325"/>
      <c r="R98" s="326"/>
    </row>
    <row r="99" spans="1:18" x14ac:dyDescent="0.2">
      <c r="A99" s="238"/>
      <c r="B99" s="245" t="s">
        <v>929</v>
      </c>
      <c r="C99" s="208">
        <f t="shared" si="2"/>
        <v>5</v>
      </c>
      <c r="D99" s="244">
        <v>1200</v>
      </c>
      <c r="E99" s="217">
        <f t="shared" si="3"/>
        <v>6000</v>
      </c>
      <c r="F99" s="239"/>
      <c r="G99" s="325">
        <v>5</v>
      </c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6"/>
    </row>
    <row r="100" spans="1:18" x14ac:dyDescent="0.2">
      <c r="A100" s="238"/>
      <c r="B100" s="245" t="s">
        <v>930</v>
      </c>
      <c r="C100" s="208">
        <f t="shared" si="2"/>
        <v>5</v>
      </c>
      <c r="D100" s="244">
        <v>900</v>
      </c>
      <c r="E100" s="217">
        <f t="shared" si="3"/>
        <v>4500</v>
      </c>
      <c r="F100" s="239"/>
      <c r="G100" s="325">
        <v>5</v>
      </c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6"/>
    </row>
    <row r="101" spans="1:18" x14ac:dyDescent="0.2">
      <c r="A101" s="238"/>
      <c r="B101" s="245" t="s">
        <v>931</v>
      </c>
      <c r="C101" s="208">
        <f t="shared" si="2"/>
        <v>10</v>
      </c>
      <c r="D101" s="244">
        <v>2500</v>
      </c>
      <c r="E101" s="217">
        <f t="shared" si="3"/>
        <v>25000</v>
      </c>
      <c r="F101" s="239"/>
      <c r="G101" s="325">
        <v>10</v>
      </c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6"/>
    </row>
    <row r="102" spans="1:18" ht="25.5" x14ac:dyDescent="0.2">
      <c r="A102" s="238"/>
      <c r="B102" s="245" t="s">
        <v>1034</v>
      </c>
      <c r="C102" s="208">
        <f t="shared" si="2"/>
        <v>8</v>
      </c>
      <c r="D102" s="244">
        <v>3500</v>
      </c>
      <c r="E102" s="217">
        <f t="shared" si="3"/>
        <v>28000</v>
      </c>
      <c r="F102" s="239"/>
      <c r="G102" s="325">
        <v>8</v>
      </c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6"/>
    </row>
    <row r="103" spans="1:18" ht="25.5" x14ac:dyDescent="0.2">
      <c r="A103" s="238"/>
      <c r="B103" s="245" t="s">
        <v>1035</v>
      </c>
      <c r="C103" s="208">
        <f t="shared" si="2"/>
        <v>6</v>
      </c>
      <c r="D103" s="244">
        <v>400</v>
      </c>
      <c r="E103" s="217">
        <f t="shared" si="3"/>
        <v>2400</v>
      </c>
      <c r="F103" s="239"/>
      <c r="G103" s="325">
        <v>6</v>
      </c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6"/>
    </row>
    <row r="104" spans="1:18" ht="25.5" x14ac:dyDescent="0.2">
      <c r="A104" s="238"/>
      <c r="B104" s="245" t="s">
        <v>1036</v>
      </c>
      <c r="C104" s="208">
        <f t="shared" si="2"/>
        <v>6</v>
      </c>
      <c r="D104" s="244">
        <v>400</v>
      </c>
      <c r="E104" s="217">
        <f t="shared" si="3"/>
        <v>2400</v>
      </c>
      <c r="F104" s="239"/>
      <c r="G104" s="325">
        <v>6</v>
      </c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6"/>
    </row>
    <row r="105" spans="1:18" ht="25.5" x14ac:dyDescent="0.2">
      <c r="A105" s="238"/>
      <c r="B105" s="245" t="s">
        <v>1037</v>
      </c>
      <c r="C105" s="208">
        <f t="shared" si="2"/>
        <v>6</v>
      </c>
      <c r="D105" s="244">
        <v>400</v>
      </c>
      <c r="E105" s="217">
        <f t="shared" si="3"/>
        <v>2400</v>
      </c>
      <c r="F105" s="239"/>
      <c r="G105" s="325">
        <v>6</v>
      </c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6"/>
    </row>
    <row r="106" spans="1:18" x14ac:dyDescent="0.2">
      <c r="A106" s="238"/>
      <c r="B106" s="245" t="s">
        <v>1038</v>
      </c>
      <c r="C106" s="208">
        <f t="shared" si="2"/>
        <v>6</v>
      </c>
      <c r="D106" s="244">
        <v>1010</v>
      </c>
      <c r="E106" s="217">
        <f t="shared" si="3"/>
        <v>6060</v>
      </c>
      <c r="F106" s="239"/>
      <c r="G106" s="325">
        <v>6</v>
      </c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6"/>
    </row>
    <row r="107" spans="1:18" x14ac:dyDescent="0.2">
      <c r="A107" s="238"/>
      <c r="B107" s="245" t="s">
        <v>1039</v>
      </c>
      <c r="C107" s="208">
        <f t="shared" si="2"/>
        <v>6</v>
      </c>
      <c r="D107" s="244">
        <v>1010</v>
      </c>
      <c r="E107" s="217">
        <f t="shared" si="3"/>
        <v>6060</v>
      </c>
      <c r="F107" s="239"/>
      <c r="G107" s="325">
        <v>6</v>
      </c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6"/>
    </row>
    <row r="108" spans="1:18" x14ac:dyDescent="0.2">
      <c r="A108" s="238"/>
      <c r="B108" s="245" t="s">
        <v>1040</v>
      </c>
      <c r="C108" s="208">
        <f t="shared" si="2"/>
        <v>6</v>
      </c>
      <c r="D108" s="244">
        <v>1010</v>
      </c>
      <c r="E108" s="217">
        <f t="shared" si="3"/>
        <v>6060</v>
      </c>
      <c r="F108" s="239"/>
      <c r="G108" s="325">
        <v>6</v>
      </c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6"/>
    </row>
    <row r="109" spans="1:18" x14ac:dyDescent="0.2">
      <c r="A109" s="238"/>
      <c r="B109" s="245" t="s">
        <v>1041</v>
      </c>
      <c r="C109" s="208">
        <f t="shared" si="2"/>
        <v>6</v>
      </c>
      <c r="D109" s="244">
        <v>1010</v>
      </c>
      <c r="E109" s="217">
        <f t="shared" si="3"/>
        <v>6060</v>
      </c>
      <c r="F109" s="239"/>
      <c r="G109" s="325">
        <v>6</v>
      </c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6"/>
    </row>
    <row r="110" spans="1:18" x14ac:dyDescent="0.2">
      <c r="A110" s="238"/>
      <c r="B110" s="245" t="s">
        <v>1042</v>
      </c>
      <c r="C110" s="208">
        <f t="shared" si="2"/>
        <v>2</v>
      </c>
      <c r="D110" s="249">
        <v>4320</v>
      </c>
      <c r="E110" s="217">
        <f t="shared" si="3"/>
        <v>8640</v>
      </c>
      <c r="F110" s="239"/>
      <c r="G110" s="325">
        <v>2</v>
      </c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6"/>
    </row>
    <row r="111" spans="1:18" x14ac:dyDescent="0.2">
      <c r="A111" s="341"/>
      <c r="B111" s="245" t="s">
        <v>1043</v>
      </c>
      <c r="C111" s="208">
        <f t="shared" si="2"/>
        <v>6</v>
      </c>
      <c r="D111" s="249">
        <v>1281.5999999999999</v>
      </c>
      <c r="E111" s="217">
        <f t="shared" si="3"/>
        <v>7689.5999999999995</v>
      </c>
      <c r="F111" s="239"/>
      <c r="G111" s="325">
        <v>6</v>
      </c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42"/>
    </row>
    <row r="112" spans="1:18" x14ac:dyDescent="0.2">
      <c r="A112" s="341"/>
      <c r="B112" s="245" t="s">
        <v>1047</v>
      </c>
      <c r="C112" s="208">
        <f t="shared" si="2"/>
        <v>1</v>
      </c>
      <c r="D112" s="249">
        <v>14000</v>
      </c>
      <c r="E112" s="217">
        <f t="shared" si="3"/>
        <v>14000</v>
      </c>
      <c r="F112" s="239"/>
      <c r="G112" s="325">
        <v>1</v>
      </c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42"/>
    </row>
    <row r="113" spans="1:18" x14ac:dyDescent="0.2">
      <c r="A113" s="341"/>
      <c r="B113" s="245" t="s">
        <v>1048</v>
      </c>
      <c r="C113" s="208">
        <f t="shared" si="2"/>
        <v>10</v>
      </c>
      <c r="D113" s="249">
        <v>800</v>
      </c>
      <c r="E113" s="217">
        <f t="shared" si="3"/>
        <v>8000</v>
      </c>
      <c r="F113" s="239"/>
      <c r="G113" s="325">
        <v>10</v>
      </c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42"/>
    </row>
    <row r="114" spans="1:18" x14ac:dyDescent="0.2">
      <c r="A114" s="341"/>
      <c r="B114" s="245" t="s">
        <v>1049</v>
      </c>
      <c r="C114" s="208">
        <f t="shared" si="2"/>
        <v>1</v>
      </c>
      <c r="D114" s="343">
        <v>2500</v>
      </c>
      <c r="E114" s="217">
        <f t="shared" si="3"/>
        <v>2500</v>
      </c>
      <c r="F114" s="239"/>
      <c r="G114" s="325">
        <v>1</v>
      </c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42"/>
    </row>
    <row r="115" spans="1:18" x14ac:dyDescent="0.2">
      <c r="A115" s="341"/>
      <c r="B115" s="245" t="s">
        <v>1050</v>
      </c>
      <c r="C115" s="208">
        <f t="shared" si="2"/>
        <v>8</v>
      </c>
      <c r="D115" s="343">
        <v>350</v>
      </c>
      <c r="E115" s="217">
        <f t="shared" si="3"/>
        <v>2800</v>
      </c>
      <c r="F115" s="239"/>
      <c r="G115" s="325">
        <v>8</v>
      </c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42"/>
    </row>
    <row r="116" spans="1:18" x14ac:dyDescent="0.2">
      <c r="A116" s="341"/>
      <c r="B116" s="245" t="s">
        <v>1051</v>
      </c>
      <c r="C116" s="208">
        <f t="shared" si="2"/>
        <v>4</v>
      </c>
      <c r="D116" s="343">
        <v>400</v>
      </c>
      <c r="E116" s="217">
        <f t="shared" si="3"/>
        <v>1600</v>
      </c>
      <c r="F116" s="239"/>
      <c r="G116" s="325">
        <v>4</v>
      </c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42"/>
    </row>
    <row r="117" spans="1:18" x14ac:dyDescent="0.2">
      <c r="A117" s="341"/>
      <c r="B117" s="245" t="s">
        <v>1052</v>
      </c>
      <c r="C117" s="208">
        <f t="shared" si="2"/>
        <v>4</v>
      </c>
      <c r="D117" s="343">
        <v>400</v>
      </c>
      <c r="E117" s="217">
        <f t="shared" si="3"/>
        <v>1600</v>
      </c>
      <c r="F117" s="239"/>
      <c r="G117" s="325">
        <v>4</v>
      </c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42"/>
    </row>
    <row r="118" spans="1:18" x14ac:dyDescent="0.2">
      <c r="A118" s="341"/>
      <c r="B118" s="245" t="s">
        <v>1053</v>
      </c>
      <c r="C118" s="208">
        <f t="shared" si="2"/>
        <v>4</v>
      </c>
      <c r="D118" s="343">
        <v>400</v>
      </c>
      <c r="E118" s="217">
        <f t="shared" si="3"/>
        <v>1600</v>
      </c>
      <c r="F118" s="239"/>
      <c r="G118" s="325">
        <v>4</v>
      </c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42"/>
    </row>
    <row r="119" spans="1:18" ht="25.5" x14ac:dyDescent="0.2">
      <c r="A119" s="341"/>
      <c r="B119" s="245" t="s">
        <v>1054</v>
      </c>
      <c r="C119" s="208">
        <f t="shared" si="2"/>
        <v>1</v>
      </c>
      <c r="D119" s="249">
        <v>20000</v>
      </c>
      <c r="E119" s="217">
        <f t="shared" si="3"/>
        <v>20000</v>
      </c>
      <c r="F119" s="239"/>
      <c r="G119" s="325">
        <v>1</v>
      </c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42"/>
    </row>
    <row r="120" spans="1:18" x14ac:dyDescent="0.2">
      <c r="A120" s="341"/>
      <c r="B120" s="245" t="s">
        <v>1055</v>
      </c>
      <c r="C120" s="208">
        <f t="shared" si="2"/>
        <v>3</v>
      </c>
      <c r="D120" s="249">
        <v>500</v>
      </c>
      <c r="E120" s="217">
        <f t="shared" si="3"/>
        <v>1500</v>
      </c>
      <c r="F120" s="239"/>
      <c r="G120" s="325">
        <v>3</v>
      </c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42"/>
    </row>
    <row r="121" spans="1:18" x14ac:dyDescent="0.2">
      <c r="A121" s="341"/>
      <c r="B121" s="245" t="s">
        <v>1056</v>
      </c>
      <c r="C121" s="208">
        <f t="shared" si="2"/>
        <v>10</v>
      </c>
      <c r="D121" s="249">
        <v>500</v>
      </c>
      <c r="E121" s="217">
        <f t="shared" si="3"/>
        <v>5000</v>
      </c>
      <c r="F121" s="239"/>
      <c r="G121" s="325">
        <v>10</v>
      </c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42"/>
    </row>
    <row r="122" spans="1:18" x14ac:dyDescent="0.2">
      <c r="A122" s="341"/>
      <c r="B122" s="245"/>
      <c r="C122" s="208"/>
      <c r="D122" s="249"/>
      <c r="E122" s="217"/>
      <c r="F122" s="239"/>
      <c r="G122" s="325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42"/>
    </row>
    <row r="123" spans="1:18" x14ac:dyDescent="0.2">
      <c r="A123" s="341"/>
      <c r="B123" s="245"/>
      <c r="C123" s="208"/>
      <c r="D123" s="249"/>
      <c r="E123" s="217"/>
      <c r="F123" s="239"/>
      <c r="G123" s="325"/>
      <c r="H123" s="325"/>
      <c r="I123" s="325"/>
      <c r="J123" s="325"/>
      <c r="K123" s="325"/>
      <c r="L123" s="325"/>
      <c r="M123" s="325"/>
      <c r="N123" s="325"/>
      <c r="O123" s="325"/>
      <c r="P123" s="325"/>
      <c r="Q123" s="325"/>
      <c r="R123" s="342"/>
    </row>
    <row r="124" spans="1:18" x14ac:dyDescent="0.2">
      <c r="A124" s="341"/>
      <c r="B124" s="245"/>
      <c r="C124" s="208"/>
      <c r="D124" s="249"/>
      <c r="E124" s="217"/>
      <c r="F124" s="239"/>
      <c r="G124" s="325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42"/>
    </row>
    <row r="125" spans="1:18" x14ac:dyDescent="0.2">
      <c r="A125" s="341"/>
      <c r="B125" s="245"/>
      <c r="C125" s="208"/>
      <c r="D125" s="249"/>
      <c r="E125" s="217"/>
      <c r="F125" s="239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42"/>
    </row>
    <row r="126" spans="1:18" x14ac:dyDescent="0.2">
      <c r="A126" s="341"/>
      <c r="B126" s="245"/>
      <c r="C126" s="208"/>
      <c r="D126" s="249"/>
      <c r="E126" s="217"/>
      <c r="F126" s="239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42"/>
    </row>
    <row r="127" spans="1:18" x14ac:dyDescent="0.2">
      <c r="A127" s="341"/>
      <c r="B127" s="245"/>
      <c r="C127" s="208"/>
      <c r="D127" s="249"/>
      <c r="E127" s="217"/>
      <c r="F127" s="239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42"/>
    </row>
    <row r="128" spans="1:18" x14ac:dyDescent="0.2">
      <c r="A128" s="341"/>
      <c r="B128" s="245"/>
      <c r="C128" s="208"/>
      <c r="D128" s="249"/>
      <c r="E128" s="217"/>
      <c r="F128" s="239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42"/>
    </row>
    <row r="129" spans="1:18" x14ac:dyDescent="0.2">
      <c r="A129" s="341"/>
      <c r="B129" s="245"/>
      <c r="C129" s="208"/>
      <c r="D129" s="249"/>
      <c r="E129" s="217"/>
      <c r="F129" s="239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42"/>
    </row>
    <row r="130" spans="1:18" x14ac:dyDescent="0.2">
      <c r="A130" s="341"/>
      <c r="B130" s="245"/>
      <c r="C130" s="208"/>
      <c r="D130" s="249"/>
      <c r="E130" s="217"/>
      <c r="F130" s="239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42"/>
    </row>
    <row r="131" spans="1:18" x14ac:dyDescent="0.2">
      <c r="A131" s="341"/>
      <c r="B131" s="245"/>
      <c r="C131" s="208"/>
      <c r="D131" s="249"/>
      <c r="E131" s="217"/>
      <c r="F131" s="239"/>
      <c r="G131" s="325"/>
      <c r="H131" s="325"/>
      <c r="I131" s="325"/>
      <c r="J131" s="325"/>
      <c r="K131" s="325"/>
      <c r="L131" s="325"/>
      <c r="M131" s="325"/>
      <c r="N131" s="325"/>
      <c r="O131" s="325"/>
      <c r="P131" s="325"/>
      <c r="Q131" s="325"/>
      <c r="R131" s="342"/>
    </row>
    <row r="132" spans="1:18" x14ac:dyDescent="0.2">
      <c r="A132" s="341"/>
      <c r="B132" s="245"/>
      <c r="C132" s="208"/>
      <c r="D132" s="249"/>
      <c r="E132" s="217"/>
      <c r="F132" s="239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42"/>
    </row>
    <row r="133" spans="1:18" x14ac:dyDescent="0.2">
      <c r="A133" s="341"/>
      <c r="B133" s="245"/>
      <c r="C133" s="208"/>
      <c r="D133" s="249"/>
      <c r="E133" s="217"/>
      <c r="F133" s="239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42"/>
    </row>
    <row r="134" spans="1:18" x14ac:dyDescent="0.2">
      <c r="A134" s="239"/>
      <c r="B134" s="263"/>
      <c r="C134" s="208">
        <f t="shared" si="2"/>
        <v>0</v>
      </c>
      <c r="D134" s="264"/>
      <c r="E134" s="217">
        <f t="shared" si="3"/>
        <v>0</v>
      </c>
      <c r="F134" s="239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</row>
    <row r="136" spans="1:18" s="192" customFormat="1" ht="13.5" thickBot="1" x14ac:dyDescent="0.25">
      <c r="A136" s="218"/>
      <c r="B136" s="189"/>
      <c r="D136" s="219"/>
      <c r="E136" s="219"/>
      <c r="F136" s="220"/>
    </row>
    <row r="137" spans="1:18" s="192" customFormat="1" ht="15" customHeight="1" thickTop="1" x14ac:dyDescent="0.2">
      <c r="A137" s="221" t="s">
        <v>73</v>
      </c>
      <c r="B137" s="222"/>
      <c r="C137" s="375"/>
      <c r="D137" s="375"/>
      <c r="E137" s="193"/>
      <c r="F137" s="223">
        <f>SUM(E12:E134)</f>
        <v>872284.4</v>
      </c>
    </row>
    <row r="138" spans="1:18" s="192" customFormat="1" ht="15" hidden="1" customHeight="1" x14ac:dyDescent="0.2">
      <c r="A138" s="256" t="s">
        <v>19</v>
      </c>
      <c r="B138" s="257"/>
      <c r="C138" s="395">
        <f>PRODUCT(C137,0.1)</f>
        <v>0.1</v>
      </c>
      <c r="D138" s="396"/>
      <c r="E138" s="258"/>
      <c r="F138" s="194"/>
      <c r="G138" s="392"/>
      <c r="H138" s="392"/>
      <c r="I138" s="392"/>
      <c r="J138" s="392"/>
      <c r="K138" s="259"/>
      <c r="L138" s="259"/>
      <c r="M138" s="260"/>
    </row>
    <row r="139" spans="1:18" s="192" customFormat="1" ht="15" hidden="1" customHeight="1" x14ac:dyDescent="0.2">
      <c r="A139" s="261" t="s">
        <v>20</v>
      </c>
      <c r="B139" s="262"/>
      <c r="C139" s="393">
        <f>PRODUCT(C137,0.1)</f>
        <v>0.1</v>
      </c>
      <c r="D139" s="394"/>
      <c r="E139" s="258"/>
      <c r="F139" s="194"/>
      <c r="G139" s="190"/>
      <c r="H139" s="190"/>
      <c r="I139" s="374"/>
      <c r="J139" s="374"/>
      <c r="K139" s="374"/>
      <c r="L139" s="374"/>
      <c r="M139" s="190"/>
    </row>
    <row r="140" spans="1:18" s="192" customFormat="1" ht="18" hidden="1" customHeight="1" x14ac:dyDescent="0.2">
      <c r="A140" s="261" t="s">
        <v>21</v>
      </c>
      <c r="B140" s="262"/>
      <c r="C140" s="393">
        <f>SUM(C137:D139)</f>
        <v>0.2</v>
      </c>
      <c r="D140" s="394"/>
      <c r="E140" s="258"/>
      <c r="F140" s="194"/>
      <c r="G140" s="190"/>
      <c r="H140" s="190"/>
      <c r="I140" s="374"/>
      <c r="J140" s="374"/>
      <c r="K140" s="374"/>
      <c r="L140" s="374"/>
      <c r="M140" s="190"/>
    </row>
    <row r="141" spans="1:18" s="192" customFormat="1" x14ac:dyDescent="0.2">
      <c r="A141" s="218"/>
      <c r="B141" s="189"/>
      <c r="D141" s="193"/>
      <c r="E141" s="193"/>
      <c r="F141" s="194"/>
      <c r="G141" s="190"/>
      <c r="H141" s="190"/>
      <c r="I141" s="374"/>
      <c r="J141" s="374"/>
      <c r="K141" s="374"/>
      <c r="L141" s="374"/>
      <c r="M141" s="190"/>
      <c r="N141" s="224"/>
    </row>
    <row r="142" spans="1:18" s="192" customFormat="1" x14ac:dyDescent="0.2">
      <c r="A142" s="225" t="s">
        <v>883</v>
      </c>
      <c r="B142" s="189"/>
      <c r="D142" s="193"/>
      <c r="E142" s="193"/>
      <c r="F142" s="194"/>
      <c r="N142" s="226"/>
      <c r="O142" s="224"/>
    </row>
    <row r="143" spans="1:18" s="192" customFormat="1" x14ac:dyDescent="0.2">
      <c r="A143" s="189"/>
      <c r="B143" s="189"/>
      <c r="D143" s="193"/>
      <c r="E143" s="193"/>
      <c r="F143" s="194"/>
    </row>
    <row r="144" spans="1:18" s="192" customFormat="1" x14ac:dyDescent="0.2">
      <c r="A144" s="189" t="s">
        <v>879</v>
      </c>
      <c r="B144" s="189"/>
      <c r="D144" s="193"/>
      <c r="E144" s="193"/>
      <c r="F144" s="194"/>
    </row>
    <row r="145" spans="1:9" s="192" customFormat="1" x14ac:dyDescent="0.2">
      <c r="A145" s="189"/>
      <c r="B145" s="189"/>
      <c r="D145" s="193"/>
      <c r="E145" s="193"/>
      <c r="F145" s="194"/>
    </row>
    <row r="146" spans="1:9" s="192" customFormat="1" x14ac:dyDescent="0.2">
      <c r="A146" s="189"/>
      <c r="B146" s="189"/>
      <c r="D146" s="193"/>
      <c r="E146" s="193"/>
      <c r="F146" s="194"/>
    </row>
    <row r="147" spans="1:9" s="192" customFormat="1" x14ac:dyDescent="0.2">
      <c r="A147" s="218"/>
      <c r="B147" s="218"/>
      <c r="D147" s="193"/>
      <c r="E147" s="193"/>
      <c r="F147" s="194"/>
      <c r="I147" s="218"/>
    </row>
    <row r="148" spans="1:9" s="192" customFormat="1" ht="14.25" customHeight="1" x14ac:dyDescent="0.2">
      <c r="A148" s="189"/>
      <c r="B148" s="218"/>
      <c r="D148" s="193"/>
      <c r="E148" s="193"/>
      <c r="F148" s="227"/>
      <c r="H148" s="189"/>
      <c r="I148" s="218"/>
    </row>
    <row r="149" spans="1:9" s="192" customFormat="1" x14ac:dyDescent="0.2">
      <c r="A149" s="189"/>
      <c r="B149" s="189" t="s">
        <v>920</v>
      </c>
      <c r="D149" s="193"/>
      <c r="E149" s="193"/>
      <c r="F149" s="194"/>
      <c r="I149" s="192" t="s">
        <v>880</v>
      </c>
    </row>
  </sheetData>
  <mergeCells count="22">
    <mergeCell ref="A2:R2"/>
    <mergeCell ref="A8:A9"/>
    <mergeCell ref="B8:B9"/>
    <mergeCell ref="D8:D9"/>
    <mergeCell ref="E8:E9"/>
    <mergeCell ref="F8:F9"/>
    <mergeCell ref="G8:R8"/>
    <mergeCell ref="A10:R10"/>
    <mergeCell ref="B11:R11"/>
    <mergeCell ref="C137:D137"/>
    <mergeCell ref="C138:D138"/>
    <mergeCell ref="G138:H138"/>
    <mergeCell ref="I138:J138"/>
    <mergeCell ref="B87:R87"/>
    <mergeCell ref="I141:J141"/>
    <mergeCell ref="K141:L141"/>
    <mergeCell ref="C139:D139"/>
    <mergeCell ref="I139:J139"/>
    <mergeCell ref="K139:L139"/>
    <mergeCell ref="C140:D140"/>
    <mergeCell ref="I140:J140"/>
    <mergeCell ref="K140:L140"/>
  </mergeCells>
  <pageMargins left="0.7" right="0.7" top="0.75" bottom="0.75" header="0.3" footer="0.3"/>
  <pageSetup scale="63" fitToHeight="0" orientation="landscape" horizontalDpi="300" verticalDpi="300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3"/>
  <sheetViews>
    <sheetView topLeftCell="A304" zoomScale="57" zoomScaleNormal="57" workbookViewId="0">
      <selection activeCell="H325" sqref="H325:S328"/>
    </sheetView>
  </sheetViews>
  <sheetFormatPr defaultRowHeight="15" x14ac:dyDescent="0.25"/>
  <cols>
    <col min="1" max="2" width="10" customWidth="1"/>
    <col min="3" max="3" width="36.42578125" customWidth="1"/>
    <col min="4" max="4" width="13.42578125" customWidth="1"/>
    <col min="5" max="6" width="12.140625" customWidth="1"/>
    <col min="7" max="7" width="13.42578125" customWidth="1"/>
    <col min="8" max="8" width="8.42578125" customWidth="1"/>
    <col min="9" max="9" width="8" customWidth="1"/>
    <col min="10" max="13" width="8.42578125" customWidth="1"/>
    <col min="14" max="14" width="8" customWidth="1"/>
    <col min="15" max="15" width="7.42578125" customWidth="1"/>
    <col min="16" max="18" width="8.42578125" customWidth="1"/>
    <col min="19" max="19" width="9" customWidth="1"/>
  </cols>
  <sheetData>
    <row r="1" spans="1:19" x14ac:dyDescent="0.25">
      <c r="A1" s="55"/>
      <c r="B1" s="55"/>
      <c r="C1" s="56"/>
      <c r="D1" s="57"/>
      <c r="E1" s="58"/>
      <c r="F1" s="58"/>
      <c r="G1" s="85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19" x14ac:dyDescent="0.25">
      <c r="A2" s="419" t="s">
        <v>24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</row>
    <row r="3" spans="1:19" x14ac:dyDescent="0.25">
      <c r="A3" s="59"/>
      <c r="B3" s="59"/>
      <c r="C3" s="56"/>
      <c r="D3" s="57"/>
      <c r="E3" s="58"/>
      <c r="F3" s="58"/>
      <c r="G3" s="85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 x14ac:dyDescent="0.25">
      <c r="A4" s="59" t="s">
        <v>84</v>
      </c>
      <c r="B4" s="59"/>
      <c r="C4" s="56"/>
      <c r="D4" s="57"/>
      <c r="E4" s="58"/>
      <c r="F4" s="58"/>
      <c r="G4" s="85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19" x14ac:dyDescent="0.25">
      <c r="A5" s="59"/>
      <c r="B5" s="59"/>
      <c r="C5" s="56"/>
      <c r="D5" s="57"/>
      <c r="E5" s="58"/>
      <c r="F5" s="58"/>
      <c r="G5" s="85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</row>
    <row r="6" spans="1:19" x14ac:dyDescent="0.25">
      <c r="A6" s="60" t="s">
        <v>0</v>
      </c>
      <c r="B6" s="60"/>
      <c r="C6" s="56"/>
      <c r="D6" s="57"/>
      <c r="E6" s="58"/>
      <c r="F6" s="58"/>
      <c r="G6" s="85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1:19" ht="15.75" thickBot="1" x14ac:dyDescent="0.3">
      <c r="A7" s="59" t="s">
        <v>81</v>
      </c>
      <c r="B7" s="59"/>
      <c r="C7" s="56"/>
      <c r="D7" s="57"/>
      <c r="E7" s="58"/>
      <c r="F7" s="58"/>
      <c r="G7" s="85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</row>
    <row r="8" spans="1:19" ht="24.75" customHeight="1" x14ac:dyDescent="0.25">
      <c r="A8" s="420" t="s">
        <v>1</v>
      </c>
      <c r="B8" s="429" t="s">
        <v>579</v>
      </c>
      <c r="C8" s="422" t="s">
        <v>2</v>
      </c>
      <c r="D8" s="127" t="s">
        <v>3</v>
      </c>
      <c r="E8" s="424" t="s">
        <v>686</v>
      </c>
      <c r="F8" s="426" t="s">
        <v>376</v>
      </c>
      <c r="G8" s="422" t="s">
        <v>5</v>
      </c>
      <c r="H8" s="422" t="s">
        <v>6</v>
      </c>
      <c r="I8" s="422"/>
      <c r="J8" s="422"/>
      <c r="K8" s="422"/>
      <c r="L8" s="422"/>
      <c r="M8" s="422"/>
      <c r="N8" s="422"/>
      <c r="O8" s="422"/>
      <c r="P8" s="422"/>
      <c r="Q8" s="422"/>
      <c r="R8" s="422"/>
      <c r="S8" s="428"/>
    </row>
    <row r="9" spans="1:19" ht="22.5" customHeight="1" thickBot="1" x14ac:dyDescent="0.3">
      <c r="A9" s="421"/>
      <c r="B9" s="430"/>
      <c r="C9" s="423"/>
      <c r="D9" s="128" t="s">
        <v>4</v>
      </c>
      <c r="E9" s="425"/>
      <c r="F9" s="427"/>
      <c r="G9" s="423"/>
      <c r="H9" s="128" t="s">
        <v>7</v>
      </c>
      <c r="I9" s="128" t="s">
        <v>8</v>
      </c>
      <c r="J9" s="128" t="s">
        <v>9</v>
      </c>
      <c r="K9" s="128" t="s">
        <v>10</v>
      </c>
      <c r="L9" s="128" t="s">
        <v>11</v>
      </c>
      <c r="M9" s="128" t="s">
        <v>12</v>
      </c>
      <c r="N9" s="128" t="s">
        <v>13</v>
      </c>
      <c r="O9" s="128" t="s">
        <v>14</v>
      </c>
      <c r="P9" s="128" t="s">
        <v>15</v>
      </c>
      <c r="Q9" s="128" t="s">
        <v>16</v>
      </c>
      <c r="R9" s="128" t="s">
        <v>17</v>
      </c>
      <c r="S9" s="118" t="s">
        <v>18</v>
      </c>
    </row>
    <row r="10" spans="1:19" x14ac:dyDescent="0.25">
      <c r="A10" s="406" t="s">
        <v>506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8"/>
    </row>
    <row r="11" spans="1:19" ht="15" customHeight="1" x14ac:dyDescent="0.25">
      <c r="A11" s="121"/>
      <c r="B11" s="416"/>
      <c r="C11" s="417"/>
      <c r="D11" s="417"/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8"/>
    </row>
    <row r="12" spans="1:19" ht="27.75" customHeight="1" x14ac:dyDescent="0.25">
      <c r="A12" s="76"/>
      <c r="B12" s="175"/>
      <c r="C12" s="162" t="s">
        <v>687</v>
      </c>
      <c r="D12" s="120">
        <f>SUM(H12:S12)</f>
        <v>0</v>
      </c>
      <c r="E12" s="187"/>
      <c r="F12" s="75">
        <f>D12*E12</f>
        <v>0</v>
      </c>
      <c r="G12" s="112"/>
      <c r="H12" s="332"/>
      <c r="I12" s="333"/>
      <c r="J12" s="333"/>
      <c r="K12" s="333"/>
      <c r="L12" s="333"/>
      <c r="M12" s="333"/>
      <c r="N12" s="333"/>
      <c r="O12" s="333"/>
      <c r="P12" s="333"/>
      <c r="Q12" s="334"/>
      <c r="R12" s="334"/>
      <c r="S12" s="335"/>
    </row>
    <row r="13" spans="1:19" ht="51" x14ac:dyDescent="0.25">
      <c r="A13" s="76"/>
      <c r="B13" s="176" t="s">
        <v>866</v>
      </c>
      <c r="C13" s="163" t="s">
        <v>688</v>
      </c>
      <c r="D13" s="120">
        <f t="shared" ref="D13:D76" si="0">SUM(H13:S13)</f>
        <v>0</v>
      </c>
      <c r="E13" s="188">
        <v>76.05</v>
      </c>
      <c r="F13" s="75">
        <f t="shared" ref="F13:F76" si="1">D13*E13</f>
        <v>0</v>
      </c>
      <c r="G13" s="112"/>
      <c r="H13" s="332"/>
      <c r="I13" s="333"/>
      <c r="J13" s="333"/>
      <c r="K13" s="333"/>
      <c r="L13" s="333"/>
      <c r="M13" s="333"/>
      <c r="N13" s="333"/>
      <c r="O13" s="333"/>
      <c r="P13" s="333"/>
      <c r="Q13" s="334"/>
      <c r="R13" s="334"/>
      <c r="S13" s="335"/>
    </row>
    <row r="14" spans="1:19" ht="51" x14ac:dyDescent="0.25">
      <c r="A14" s="76"/>
      <c r="B14" s="176" t="s">
        <v>866</v>
      </c>
      <c r="C14" s="163" t="s">
        <v>689</v>
      </c>
      <c r="D14" s="120">
        <f t="shared" si="0"/>
        <v>0</v>
      </c>
      <c r="E14" s="188">
        <v>76.05</v>
      </c>
      <c r="F14" s="75">
        <f t="shared" si="1"/>
        <v>0</v>
      </c>
      <c r="G14" s="112"/>
      <c r="H14" s="332"/>
      <c r="I14" s="333"/>
      <c r="J14" s="333"/>
      <c r="K14" s="333"/>
      <c r="L14" s="333"/>
      <c r="M14" s="333"/>
      <c r="N14" s="333"/>
      <c r="O14" s="333"/>
      <c r="P14" s="333"/>
      <c r="Q14" s="334"/>
      <c r="R14" s="334"/>
      <c r="S14" s="335"/>
    </row>
    <row r="15" spans="1:19" ht="51" x14ac:dyDescent="0.25">
      <c r="A15" s="76"/>
      <c r="B15" s="176" t="s">
        <v>866</v>
      </c>
      <c r="C15" s="163" t="s">
        <v>690</v>
      </c>
      <c r="D15" s="120">
        <f t="shared" si="0"/>
        <v>0</v>
      </c>
      <c r="E15" s="188">
        <v>76.05</v>
      </c>
      <c r="F15" s="75">
        <f t="shared" si="1"/>
        <v>0</v>
      </c>
      <c r="G15" s="112"/>
      <c r="H15" s="332"/>
      <c r="I15" s="333"/>
      <c r="J15" s="333"/>
      <c r="K15" s="333"/>
      <c r="L15" s="333"/>
      <c r="M15" s="333"/>
      <c r="N15" s="333"/>
      <c r="O15" s="333"/>
      <c r="P15" s="333"/>
      <c r="Q15" s="334"/>
      <c r="R15" s="334"/>
      <c r="S15" s="335"/>
    </row>
    <row r="16" spans="1:19" ht="51" x14ac:dyDescent="0.25">
      <c r="A16" s="76"/>
      <c r="B16" s="176" t="s">
        <v>866</v>
      </c>
      <c r="C16" s="163" t="s">
        <v>691</v>
      </c>
      <c r="D16" s="120">
        <f t="shared" si="0"/>
        <v>0</v>
      </c>
      <c r="E16" s="188">
        <v>76.05</v>
      </c>
      <c r="F16" s="75">
        <f t="shared" si="1"/>
        <v>0</v>
      </c>
      <c r="G16" s="112"/>
      <c r="H16" s="332"/>
      <c r="I16" s="333"/>
      <c r="J16" s="333"/>
      <c r="K16" s="333"/>
      <c r="L16" s="333"/>
      <c r="M16" s="333"/>
      <c r="N16" s="333"/>
      <c r="O16" s="333"/>
      <c r="P16" s="333"/>
      <c r="Q16" s="334"/>
      <c r="R16" s="334"/>
      <c r="S16" s="335"/>
    </row>
    <row r="17" spans="1:19" ht="25.5" x14ac:dyDescent="0.25">
      <c r="A17" s="76"/>
      <c r="B17" s="176" t="s">
        <v>866</v>
      </c>
      <c r="C17" s="163" t="s">
        <v>692</v>
      </c>
      <c r="D17" s="120">
        <f t="shared" si="0"/>
        <v>0</v>
      </c>
      <c r="E17" s="188">
        <v>76.31</v>
      </c>
      <c r="F17" s="75">
        <f t="shared" si="1"/>
        <v>0</v>
      </c>
      <c r="G17" s="112"/>
      <c r="H17" s="332"/>
      <c r="I17" s="333"/>
      <c r="J17" s="333"/>
      <c r="K17" s="333"/>
      <c r="L17" s="333"/>
      <c r="M17" s="333"/>
      <c r="N17" s="333"/>
      <c r="O17" s="333"/>
      <c r="P17" s="333"/>
      <c r="Q17" s="334"/>
      <c r="R17" s="334"/>
      <c r="S17" s="335"/>
    </row>
    <row r="18" spans="1:19" ht="25.5" x14ac:dyDescent="0.25">
      <c r="A18" s="76"/>
      <c r="B18" s="176" t="s">
        <v>866</v>
      </c>
      <c r="C18" s="163" t="s">
        <v>693</v>
      </c>
      <c r="D18" s="120">
        <f t="shared" si="0"/>
        <v>0</v>
      </c>
      <c r="E18" s="188">
        <v>76.05</v>
      </c>
      <c r="F18" s="75">
        <f t="shared" si="1"/>
        <v>0</v>
      </c>
      <c r="G18" s="112"/>
      <c r="H18" s="332"/>
      <c r="I18" s="333"/>
      <c r="J18" s="333"/>
      <c r="K18" s="333"/>
      <c r="L18" s="333"/>
      <c r="M18" s="333"/>
      <c r="N18" s="333"/>
      <c r="O18" s="333"/>
      <c r="P18" s="333"/>
      <c r="Q18" s="334"/>
      <c r="R18" s="334"/>
      <c r="S18" s="335"/>
    </row>
    <row r="19" spans="1:19" ht="63.75" x14ac:dyDescent="0.25">
      <c r="A19" s="76"/>
      <c r="B19" s="176" t="s">
        <v>866</v>
      </c>
      <c r="C19" s="163" t="s">
        <v>694</v>
      </c>
      <c r="D19" s="120">
        <f t="shared" si="0"/>
        <v>0</v>
      </c>
      <c r="E19" s="188">
        <v>76.05</v>
      </c>
      <c r="F19" s="75">
        <f t="shared" si="1"/>
        <v>0</v>
      </c>
      <c r="G19" s="112"/>
      <c r="H19" s="332"/>
      <c r="I19" s="333"/>
      <c r="J19" s="333"/>
      <c r="K19" s="333"/>
      <c r="L19" s="333"/>
      <c r="M19" s="333"/>
      <c r="N19" s="333"/>
      <c r="O19" s="333"/>
      <c r="P19" s="333"/>
      <c r="Q19" s="334"/>
      <c r="R19" s="334"/>
      <c r="S19" s="335"/>
    </row>
    <row r="20" spans="1:19" ht="63.75" x14ac:dyDescent="0.25">
      <c r="A20" s="76"/>
      <c r="B20" s="176" t="s">
        <v>866</v>
      </c>
      <c r="C20" s="163" t="s">
        <v>695</v>
      </c>
      <c r="D20" s="120">
        <f t="shared" si="0"/>
        <v>0</v>
      </c>
      <c r="E20" s="188">
        <v>76.05</v>
      </c>
      <c r="F20" s="75">
        <f t="shared" si="1"/>
        <v>0</v>
      </c>
      <c r="G20" s="112"/>
      <c r="H20" s="332"/>
      <c r="I20" s="333"/>
      <c r="J20" s="333"/>
      <c r="K20" s="333"/>
      <c r="L20" s="333"/>
      <c r="M20" s="333"/>
      <c r="N20" s="333"/>
      <c r="O20" s="333"/>
      <c r="P20" s="333"/>
      <c r="Q20" s="334"/>
      <c r="R20" s="334"/>
      <c r="S20" s="335"/>
    </row>
    <row r="21" spans="1:19" ht="63.75" x14ac:dyDescent="0.25">
      <c r="A21" s="76"/>
      <c r="B21" s="176" t="s">
        <v>866</v>
      </c>
      <c r="C21" s="163" t="s">
        <v>696</v>
      </c>
      <c r="D21" s="120">
        <f t="shared" si="0"/>
        <v>0</v>
      </c>
      <c r="E21" s="188">
        <v>76.05</v>
      </c>
      <c r="F21" s="75">
        <f t="shared" si="1"/>
        <v>0</v>
      </c>
      <c r="G21" s="112"/>
      <c r="H21" s="332"/>
      <c r="I21" s="333"/>
      <c r="J21" s="333"/>
      <c r="K21" s="333"/>
      <c r="L21" s="333"/>
      <c r="M21" s="333"/>
      <c r="N21" s="333"/>
      <c r="O21" s="333"/>
      <c r="P21" s="333"/>
      <c r="Q21" s="334"/>
      <c r="R21" s="334"/>
      <c r="S21" s="335"/>
    </row>
    <row r="22" spans="1:19" ht="38.25" x14ac:dyDescent="0.25">
      <c r="A22" s="76"/>
      <c r="B22" s="176" t="s">
        <v>866</v>
      </c>
      <c r="C22" s="163" t="s">
        <v>697</v>
      </c>
      <c r="D22" s="120">
        <f t="shared" si="0"/>
        <v>0</v>
      </c>
      <c r="E22" s="188">
        <v>76.05</v>
      </c>
      <c r="F22" s="75">
        <f t="shared" si="1"/>
        <v>0</v>
      </c>
      <c r="G22" s="112"/>
      <c r="H22" s="332"/>
      <c r="I22" s="333"/>
      <c r="J22" s="333"/>
      <c r="K22" s="333"/>
      <c r="L22" s="333"/>
      <c r="M22" s="333"/>
      <c r="N22" s="333"/>
      <c r="O22" s="333"/>
      <c r="P22" s="333"/>
      <c r="Q22" s="334"/>
      <c r="R22" s="334"/>
      <c r="S22" s="335"/>
    </row>
    <row r="23" spans="1:19" ht="38.25" x14ac:dyDescent="0.25">
      <c r="A23" s="76"/>
      <c r="B23" s="176" t="s">
        <v>866</v>
      </c>
      <c r="C23" s="163" t="s">
        <v>698</v>
      </c>
      <c r="D23" s="120">
        <f t="shared" si="0"/>
        <v>0</v>
      </c>
      <c r="E23" s="188">
        <v>76.05</v>
      </c>
      <c r="F23" s="75">
        <f t="shared" si="1"/>
        <v>0</v>
      </c>
      <c r="G23" s="112"/>
      <c r="H23" s="332"/>
      <c r="I23" s="333"/>
      <c r="J23" s="333"/>
      <c r="K23" s="333"/>
      <c r="L23" s="333"/>
      <c r="M23" s="333"/>
      <c r="N23" s="333"/>
      <c r="O23" s="333"/>
      <c r="P23" s="333"/>
      <c r="Q23" s="334"/>
      <c r="R23" s="334"/>
      <c r="S23" s="335"/>
    </row>
    <row r="24" spans="1:19" ht="25.5" x14ac:dyDescent="0.25">
      <c r="A24" s="76"/>
      <c r="B24" s="176" t="s">
        <v>867</v>
      </c>
      <c r="C24" s="163" t="s">
        <v>699</v>
      </c>
      <c r="D24" s="120">
        <f t="shared" si="0"/>
        <v>0</v>
      </c>
      <c r="E24" s="188">
        <v>42.653000000000006</v>
      </c>
      <c r="F24" s="75">
        <f t="shared" si="1"/>
        <v>0</v>
      </c>
      <c r="G24" s="112"/>
      <c r="H24" s="332"/>
      <c r="I24" s="333"/>
      <c r="J24" s="333"/>
      <c r="K24" s="333"/>
      <c r="L24" s="333"/>
      <c r="M24" s="333"/>
      <c r="N24" s="333"/>
      <c r="O24" s="333"/>
      <c r="P24" s="333"/>
      <c r="Q24" s="334"/>
      <c r="R24" s="334"/>
      <c r="S24" s="335"/>
    </row>
    <row r="25" spans="1:19" ht="25.5" x14ac:dyDescent="0.25">
      <c r="A25" s="76"/>
      <c r="B25" s="176" t="s">
        <v>866</v>
      </c>
      <c r="C25" s="163" t="s">
        <v>700</v>
      </c>
      <c r="D25" s="120">
        <f t="shared" si="0"/>
        <v>0</v>
      </c>
      <c r="E25" s="188">
        <v>37.44</v>
      </c>
      <c r="F25" s="75">
        <f t="shared" si="1"/>
        <v>0</v>
      </c>
      <c r="G25" s="112"/>
      <c r="H25" s="332"/>
      <c r="I25" s="333"/>
      <c r="J25" s="333"/>
      <c r="K25" s="333"/>
      <c r="L25" s="333"/>
      <c r="M25" s="333"/>
      <c r="N25" s="333"/>
      <c r="O25" s="333"/>
      <c r="P25" s="333"/>
      <c r="Q25" s="334"/>
      <c r="R25" s="334"/>
      <c r="S25" s="335"/>
    </row>
    <row r="26" spans="1:19" ht="25.5" x14ac:dyDescent="0.25">
      <c r="A26" s="76"/>
      <c r="B26" s="176" t="s">
        <v>866</v>
      </c>
      <c r="C26" s="163" t="s">
        <v>701</v>
      </c>
      <c r="D26" s="120">
        <f t="shared" si="0"/>
        <v>0</v>
      </c>
      <c r="E26" s="188">
        <v>76.596000000000004</v>
      </c>
      <c r="F26" s="75">
        <f t="shared" si="1"/>
        <v>0</v>
      </c>
      <c r="G26" s="112"/>
      <c r="H26" s="332"/>
      <c r="I26" s="333"/>
      <c r="J26" s="333"/>
      <c r="K26" s="333"/>
      <c r="L26" s="333"/>
      <c r="M26" s="333"/>
      <c r="N26" s="333"/>
      <c r="O26" s="333"/>
      <c r="P26" s="333"/>
      <c r="Q26" s="334"/>
      <c r="R26" s="334"/>
      <c r="S26" s="335"/>
    </row>
    <row r="27" spans="1:19" ht="25.5" x14ac:dyDescent="0.25">
      <c r="A27" s="76"/>
      <c r="B27" s="176"/>
      <c r="C27" s="165" t="s">
        <v>702</v>
      </c>
      <c r="D27" s="120">
        <f t="shared" si="0"/>
        <v>0</v>
      </c>
      <c r="E27" s="188"/>
      <c r="F27" s="75">
        <f t="shared" si="1"/>
        <v>0</v>
      </c>
      <c r="G27" s="112"/>
      <c r="H27" s="332"/>
      <c r="I27" s="333"/>
      <c r="J27" s="333"/>
      <c r="K27" s="333"/>
      <c r="L27" s="333"/>
      <c r="M27" s="333"/>
      <c r="N27" s="333"/>
      <c r="O27" s="333"/>
      <c r="P27" s="333"/>
      <c r="Q27" s="334"/>
      <c r="R27" s="334"/>
      <c r="S27" s="335"/>
    </row>
    <row r="28" spans="1:19" x14ac:dyDescent="0.25">
      <c r="A28" s="76"/>
      <c r="B28" s="176" t="s">
        <v>868</v>
      </c>
      <c r="C28" s="163" t="s">
        <v>703</v>
      </c>
      <c r="D28" s="120">
        <f t="shared" si="0"/>
        <v>0</v>
      </c>
      <c r="E28" s="188">
        <v>13.923000000000002</v>
      </c>
      <c r="F28" s="75">
        <f t="shared" si="1"/>
        <v>0</v>
      </c>
      <c r="G28" s="112"/>
      <c r="H28" s="332"/>
      <c r="I28" s="333"/>
      <c r="J28" s="333"/>
      <c r="K28" s="333"/>
      <c r="L28" s="333"/>
      <c r="M28" s="333"/>
      <c r="N28" s="333"/>
      <c r="O28" s="333"/>
      <c r="P28" s="333"/>
      <c r="Q28" s="334"/>
      <c r="R28" s="334"/>
      <c r="S28" s="335"/>
    </row>
    <row r="29" spans="1:19" x14ac:dyDescent="0.25">
      <c r="A29" s="76"/>
      <c r="B29" s="176" t="s">
        <v>868</v>
      </c>
      <c r="C29" s="163" t="s">
        <v>704</v>
      </c>
      <c r="D29" s="120">
        <f t="shared" si="0"/>
        <v>0</v>
      </c>
      <c r="E29" s="188">
        <v>15.665000000000001</v>
      </c>
      <c r="F29" s="75">
        <f t="shared" si="1"/>
        <v>0</v>
      </c>
      <c r="G29" s="112"/>
      <c r="H29" s="332"/>
      <c r="I29" s="333"/>
      <c r="J29" s="333"/>
      <c r="K29" s="333"/>
      <c r="L29" s="333"/>
      <c r="M29" s="333"/>
      <c r="N29" s="333"/>
      <c r="O29" s="333"/>
      <c r="P29" s="333"/>
      <c r="Q29" s="334"/>
      <c r="R29" s="334"/>
      <c r="S29" s="335"/>
    </row>
    <row r="30" spans="1:19" x14ac:dyDescent="0.25">
      <c r="A30" s="76"/>
      <c r="B30" s="176" t="s">
        <v>869</v>
      </c>
      <c r="C30" s="163" t="s">
        <v>705</v>
      </c>
      <c r="D30" s="120">
        <f t="shared" si="0"/>
        <v>0</v>
      </c>
      <c r="E30" s="188">
        <v>46.994999999999997</v>
      </c>
      <c r="F30" s="75">
        <f t="shared" si="1"/>
        <v>0</v>
      </c>
      <c r="G30" s="112"/>
      <c r="H30" s="332"/>
      <c r="I30" s="333"/>
      <c r="J30" s="333"/>
      <c r="K30" s="333"/>
      <c r="L30" s="333"/>
      <c r="M30" s="333"/>
      <c r="N30" s="333"/>
      <c r="O30" s="333"/>
      <c r="P30" s="333"/>
      <c r="Q30" s="334"/>
      <c r="R30" s="334"/>
      <c r="S30" s="335"/>
    </row>
    <row r="31" spans="1:19" x14ac:dyDescent="0.25">
      <c r="A31" s="76"/>
      <c r="B31" s="176" t="s">
        <v>866</v>
      </c>
      <c r="C31" s="163" t="s">
        <v>706</v>
      </c>
      <c r="D31" s="120">
        <f t="shared" si="0"/>
        <v>0</v>
      </c>
      <c r="E31" s="188">
        <v>2209.35</v>
      </c>
      <c r="F31" s="75">
        <f t="shared" si="1"/>
        <v>0</v>
      </c>
      <c r="G31" s="112"/>
      <c r="H31" s="332"/>
      <c r="I31" s="333"/>
      <c r="J31" s="333"/>
      <c r="K31" s="333"/>
      <c r="L31" s="333"/>
      <c r="M31" s="333"/>
      <c r="N31" s="333"/>
      <c r="O31" s="333"/>
      <c r="P31" s="333"/>
      <c r="Q31" s="334"/>
      <c r="R31" s="334"/>
      <c r="S31" s="335"/>
    </row>
    <row r="32" spans="1:19" ht="25.5" x14ac:dyDescent="0.25">
      <c r="A32" s="76"/>
      <c r="B32" s="176"/>
      <c r="C32" s="165" t="s">
        <v>707</v>
      </c>
      <c r="D32" s="120">
        <f t="shared" si="0"/>
        <v>0</v>
      </c>
      <c r="E32" s="188"/>
      <c r="F32" s="75">
        <f t="shared" si="1"/>
        <v>0</v>
      </c>
      <c r="G32" s="112"/>
      <c r="H32" s="332"/>
      <c r="I32" s="333"/>
      <c r="J32" s="333"/>
      <c r="K32" s="333"/>
      <c r="L32" s="333"/>
      <c r="M32" s="333"/>
      <c r="N32" s="333"/>
      <c r="O32" s="333"/>
      <c r="P32" s="333"/>
      <c r="Q32" s="334"/>
      <c r="R32" s="334"/>
      <c r="S32" s="335"/>
    </row>
    <row r="33" spans="1:19" ht="38.25" x14ac:dyDescent="0.25">
      <c r="A33" s="76"/>
      <c r="B33" s="176" t="s">
        <v>866</v>
      </c>
      <c r="C33" s="163" t="s">
        <v>708</v>
      </c>
      <c r="D33" s="120">
        <f t="shared" si="0"/>
        <v>0</v>
      </c>
      <c r="E33" s="188">
        <v>50.128</v>
      </c>
      <c r="F33" s="75">
        <f t="shared" si="1"/>
        <v>0</v>
      </c>
      <c r="G33" s="112"/>
      <c r="H33" s="332"/>
      <c r="I33" s="333"/>
      <c r="J33" s="333"/>
      <c r="K33" s="333"/>
      <c r="L33" s="333"/>
      <c r="M33" s="333"/>
      <c r="N33" s="333"/>
      <c r="O33" s="333"/>
      <c r="P33" s="333"/>
      <c r="Q33" s="334"/>
      <c r="R33" s="334"/>
      <c r="S33" s="335"/>
    </row>
    <row r="34" spans="1:19" ht="25.5" x14ac:dyDescent="0.25">
      <c r="A34" s="76"/>
      <c r="B34" s="177"/>
      <c r="C34" s="165" t="s">
        <v>709</v>
      </c>
      <c r="D34" s="120">
        <f t="shared" si="0"/>
        <v>0</v>
      </c>
      <c r="E34" s="188"/>
      <c r="F34" s="75">
        <f t="shared" si="1"/>
        <v>0</v>
      </c>
      <c r="G34" s="112"/>
      <c r="H34" s="332"/>
      <c r="I34" s="333"/>
      <c r="J34" s="333"/>
      <c r="K34" s="333"/>
      <c r="L34" s="333"/>
      <c r="M34" s="333"/>
      <c r="N34" s="333"/>
      <c r="O34" s="333"/>
      <c r="P34" s="333"/>
      <c r="Q34" s="334"/>
      <c r="R34" s="334"/>
      <c r="S34" s="335"/>
    </row>
    <row r="35" spans="1:19" x14ac:dyDescent="0.25">
      <c r="A35" s="76"/>
      <c r="B35" s="176" t="s">
        <v>869</v>
      </c>
      <c r="C35" s="163" t="s">
        <v>710</v>
      </c>
      <c r="D35" s="120">
        <f t="shared" si="0"/>
        <v>0</v>
      </c>
      <c r="E35" s="188">
        <v>3.4710000000000001</v>
      </c>
      <c r="F35" s="75">
        <f t="shared" si="1"/>
        <v>0</v>
      </c>
      <c r="G35" s="112"/>
      <c r="H35" s="332"/>
      <c r="I35" s="333"/>
      <c r="J35" s="333"/>
      <c r="K35" s="333"/>
      <c r="L35" s="333"/>
      <c r="M35" s="333"/>
      <c r="N35" s="333"/>
      <c r="O35" s="333"/>
      <c r="P35" s="333"/>
      <c r="Q35" s="334"/>
      <c r="R35" s="334"/>
      <c r="S35" s="335"/>
    </row>
    <row r="36" spans="1:19" x14ac:dyDescent="0.25">
      <c r="A36" s="76"/>
      <c r="B36" s="176" t="s">
        <v>869</v>
      </c>
      <c r="C36" s="163" t="s">
        <v>711</v>
      </c>
      <c r="D36" s="120">
        <f t="shared" si="0"/>
        <v>0</v>
      </c>
      <c r="E36" s="188">
        <v>6.266</v>
      </c>
      <c r="F36" s="75">
        <f t="shared" si="1"/>
        <v>0</v>
      </c>
      <c r="G36" s="112"/>
      <c r="H36" s="332"/>
      <c r="I36" s="333"/>
      <c r="J36" s="333"/>
      <c r="K36" s="333"/>
      <c r="L36" s="333"/>
      <c r="M36" s="333"/>
      <c r="N36" s="333"/>
      <c r="O36" s="333"/>
      <c r="P36" s="333"/>
      <c r="Q36" s="334"/>
      <c r="R36" s="334"/>
      <c r="S36" s="335"/>
    </row>
    <row r="37" spans="1:19" ht="25.5" x14ac:dyDescent="0.25">
      <c r="A37" s="76"/>
      <c r="B37" s="177"/>
      <c r="C37" s="165" t="s">
        <v>712</v>
      </c>
      <c r="D37" s="120">
        <f t="shared" si="0"/>
        <v>0</v>
      </c>
      <c r="E37" s="188"/>
      <c r="F37" s="75">
        <f t="shared" si="1"/>
        <v>0</v>
      </c>
      <c r="G37" s="112"/>
      <c r="H37" s="332"/>
      <c r="I37" s="333"/>
      <c r="J37" s="333"/>
      <c r="K37" s="333"/>
      <c r="L37" s="333"/>
      <c r="M37" s="333"/>
      <c r="N37" s="333"/>
      <c r="O37" s="333"/>
      <c r="P37" s="333"/>
      <c r="Q37" s="334"/>
      <c r="R37" s="334"/>
      <c r="S37" s="335"/>
    </row>
    <row r="38" spans="1:19" x14ac:dyDescent="0.25">
      <c r="A38" s="76"/>
      <c r="B38" s="176" t="s">
        <v>870</v>
      </c>
      <c r="C38" s="164" t="s">
        <v>713</v>
      </c>
      <c r="D38" s="120">
        <f t="shared" si="0"/>
        <v>0</v>
      </c>
      <c r="E38" s="188">
        <v>1.7810000000000001</v>
      </c>
      <c r="F38" s="75">
        <f t="shared" si="1"/>
        <v>0</v>
      </c>
      <c r="G38" s="112"/>
      <c r="H38" s="332"/>
      <c r="I38" s="333"/>
      <c r="J38" s="333"/>
      <c r="K38" s="333"/>
      <c r="L38" s="333"/>
      <c r="M38" s="333"/>
      <c r="N38" s="333"/>
      <c r="O38" s="333"/>
      <c r="P38" s="333"/>
      <c r="Q38" s="334"/>
      <c r="R38" s="334"/>
      <c r="S38" s="335"/>
    </row>
    <row r="39" spans="1:19" x14ac:dyDescent="0.25">
      <c r="A39" s="76"/>
      <c r="B39" s="176" t="s">
        <v>870</v>
      </c>
      <c r="C39" s="164" t="s">
        <v>714</v>
      </c>
      <c r="D39" s="120">
        <f t="shared" si="0"/>
        <v>0</v>
      </c>
      <c r="E39" s="188">
        <v>2.2490000000000001</v>
      </c>
      <c r="F39" s="75">
        <f t="shared" si="1"/>
        <v>0</v>
      </c>
      <c r="G39" s="112"/>
      <c r="H39" s="332"/>
      <c r="I39" s="333"/>
      <c r="J39" s="333"/>
      <c r="K39" s="333"/>
      <c r="L39" s="333"/>
      <c r="M39" s="333"/>
      <c r="N39" s="333"/>
      <c r="O39" s="333"/>
      <c r="P39" s="333"/>
      <c r="Q39" s="334"/>
      <c r="R39" s="334"/>
      <c r="S39" s="335"/>
    </row>
    <row r="40" spans="1:19" ht="38.25" x14ac:dyDescent="0.25">
      <c r="A40" s="76"/>
      <c r="B40" s="176" t="s">
        <v>866</v>
      </c>
      <c r="C40" s="164" t="s">
        <v>715</v>
      </c>
      <c r="D40" s="120">
        <f t="shared" si="0"/>
        <v>0</v>
      </c>
      <c r="E40" s="188">
        <v>24.167000000000002</v>
      </c>
      <c r="F40" s="75">
        <f t="shared" si="1"/>
        <v>0</v>
      </c>
      <c r="G40" s="112"/>
      <c r="H40" s="332"/>
      <c r="I40" s="333"/>
      <c r="J40" s="333"/>
      <c r="K40" s="333"/>
      <c r="L40" s="333"/>
      <c r="M40" s="333"/>
      <c r="N40" s="333"/>
      <c r="O40" s="333"/>
      <c r="P40" s="333"/>
      <c r="Q40" s="334"/>
      <c r="R40" s="334"/>
      <c r="S40" s="335"/>
    </row>
    <row r="41" spans="1:19" ht="38.25" x14ac:dyDescent="0.25">
      <c r="A41" s="76"/>
      <c r="B41" s="176" t="s">
        <v>866</v>
      </c>
      <c r="C41" s="164" t="s">
        <v>716</v>
      </c>
      <c r="D41" s="120">
        <f t="shared" si="0"/>
        <v>0</v>
      </c>
      <c r="E41" s="188">
        <v>48.087000000000003</v>
      </c>
      <c r="F41" s="75">
        <f t="shared" si="1"/>
        <v>0</v>
      </c>
      <c r="G41" s="112"/>
      <c r="H41" s="332"/>
      <c r="I41" s="333"/>
      <c r="J41" s="333"/>
      <c r="K41" s="333"/>
      <c r="L41" s="333"/>
      <c r="M41" s="333"/>
      <c r="N41" s="333"/>
      <c r="O41" s="333"/>
      <c r="P41" s="333"/>
      <c r="Q41" s="334"/>
      <c r="R41" s="334"/>
      <c r="S41" s="335"/>
    </row>
    <row r="42" spans="1:19" ht="38.25" x14ac:dyDescent="0.25">
      <c r="A42" s="76"/>
      <c r="B42" s="176" t="s">
        <v>866</v>
      </c>
      <c r="C42" s="164" t="s">
        <v>717</v>
      </c>
      <c r="D42" s="120">
        <f t="shared" si="0"/>
        <v>0</v>
      </c>
      <c r="E42" s="188">
        <v>25.726999999999997</v>
      </c>
      <c r="F42" s="75">
        <f t="shared" si="1"/>
        <v>0</v>
      </c>
      <c r="G42" s="112"/>
      <c r="H42" s="332"/>
      <c r="I42" s="333"/>
      <c r="J42" s="333"/>
      <c r="K42" s="333"/>
      <c r="L42" s="333"/>
      <c r="M42" s="333"/>
      <c r="N42" s="333"/>
      <c r="O42" s="333"/>
      <c r="P42" s="333"/>
      <c r="Q42" s="334"/>
      <c r="R42" s="334"/>
      <c r="S42" s="335"/>
    </row>
    <row r="43" spans="1:19" ht="25.5" x14ac:dyDescent="0.25">
      <c r="A43" s="76"/>
      <c r="B43" s="176" t="s">
        <v>866</v>
      </c>
      <c r="C43" s="164" t="s">
        <v>718</v>
      </c>
      <c r="D43" s="120">
        <f t="shared" si="0"/>
        <v>0</v>
      </c>
      <c r="E43" s="188">
        <v>27.417000000000002</v>
      </c>
      <c r="F43" s="75">
        <f t="shared" si="1"/>
        <v>0</v>
      </c>
      <c r="G43" s="112"/>
      <c r="H43" s="332"/>
      <c r="I43" s="333"/>
      <c r="J43" s="333"/>
      <c r="K43" s="333"/>
      <c r="L43" s="333"/>
      <c r="M43" s="333"/>
      <c r="N43" s="333"/>
      <c r="O43" s="333"/>
      <c r="P43" s="333"/>
      <c r="Q43" s="334"/>
      <c r="R43" s="334"/>
      <c r="S43" s="335"/>
    </row>
    <row r="44" spans="1:19" ht="25.5" x14ac:dyDescent="0.25">
      <c r="A44" s="76"/>
      <c r="B44" s="177"/>
      <c r="C44" s="166" t="s">
        <v>719</v>
      </c>
      <c r="D44" s="120">
        <f t="shared" si="0"/>
        <v>0</v>
      </c>
      <c r="E44" s="188"/>
      <c r="F44" s="75">
        <f t="shared" si="1"/>
        <v>0</v>
      </c>
      <c r="G44" s="112"/>
      <c r="H44" s="332"/>
      <c r="I44" s="333"/>
      <c r="J44" s="333"/>
      <c r="K44" s="333"/>
      <c r="L44" s="333"/>
      <c r="M44" s="333"/>
      <c r="N44" s="333"/>
      <c r="O44" s="333"/>
      <c r="P44" s="333"/>
      <c r="Q44" s="334"/>
      <c r="R44" s="334"/>
      <c r="S44" s="335"/>
    </row>
    <row r="45" spans="1:19" ht="38.25" x14ac:dyDescent="0.25">
      <c r="A45" s="76"/>
      <c r="B45" s="176" t="s">
        <v>871</v>
      </c>
      <c r="C45" s="164" t="s">
        <v>720</v>
      </c>
      <c r="D45" s="120">
        <f t="shared" si="0"/>
        <v>0</v>
      </c>
      <c r="E45" s="188">
        <v>1539.096</v>
      </c>
      <c r="F45" s="75">
        <f t="shared" si="1"/>
        <v>0</v>
      </c>
      <c r="G45" s="112"/>
      <c r="H45" s="332"/>
      <c r="I45" s="333"/>
      <c r="J45" s="333"/>
      <c r="K45" s="333"/>
      <c r="L45" s="333"/>
      <c r="M45" s="333"/>
      <c r="N45" s="333"/>
      <c r="O45" s="333"/>
      <c r="P45" s="333"/>
      <c r="Q45" s="334"/>
      <c r="R45" s="334"/>
      <c r="S45" s="335"/>
    </row>
    <row r="46" spans="1:19" ht="38.25" x14ac:dyDescent="0.25">
      <c r="A46" s="76"/>
      <c r="B46" s="176" t="s">
        <v>871</v>
      </c>
      <c r="C46" s="164" t="s">
        <v>721</v>
      </c>
      <c r="D46" s="120">
        <f t="shared" si="0"/>
        <v>0</v>
      </c>
      <c r="E46" s="188">
        <v>1716</v>
      </c>
      <c r="F46" s="75">
        <f t="shared" si="1"/>
        <v>0</v>
      </c>
      <c r="G46" s="112"/>
      <c r="H46" s="332"/>
      <c r="I46" s="333"/>
      <c r="J46" s="333"/>
      <c r="K46" s="333"/>
      <c r="L46" s="333"/>
      <c r="M46" s="333"/>
      <c r="N46" s="333"/>
      <c r="O46" s="333"/>
      <c r="P46" s="333"/>
      <c r="Q46" s="334"/>
      <c r="R46" s="334"/>
      <c r="S46" s="335"/>
    </row>
    <row r="47" spans="1:19" x14ac:dyDescent="0.25">
      <c r="A47" s="76"/>
      <c r="B47" s="176"/>
      <c r="C47" s="166" t="s">
        <v>587</v>
      </c>
      <c r="D47" s="120">
        <f t="shared" si="0"/>
        <v>0</v>
      </c>
      <c r="E47" s="188">
        <v>0</v>
      </c>
      <c r="F47" s="75">
        <f t="shared" si="1"/>
        <v>0</v>
      </c>
      <c r="G47" s="112"/>
      <c r="H47" s="332"/>
      <c r="I47" s="333"/>
      <c r="J47" s="333"/>
      <c r="K47" s="333"/>
      <c r="L47" s="333"/>
      <c r="M47" s="333"/>
      <c r="N47" s="333"/>
      <c r="O47" s="333"/>
      <c r="P47" s="333"/>
      <c r="Q47" s="334"/>
      <c r="R47" s="334"/>
      <c r="S47" s="335"/>
    </row>
    <row r="48" spans="1:19" x14ac:dyDescent="0.25">
      <c r="A48" s="76"/>
      <c r="B48" s="176" t="s">
        <v>866</v>
      </c>
      <c r="C48" s="163" t="s">
        <v>722</v>
      </c>
      <c r="D48" s="120">
        <f t="shared" si="0"/>
        <v>0</v>
      </c>
      <c r="E48" s="188">
        <v>23.893999999999998</v>
      </c>
      <c r="F48" s="75">
        <f t="shared" si="1"/>
        <v>0</v>
      </c>
      <c r="G48" s="112"/>
      <c r="H48" s="332"/>
      <c r="I48" s="333"/>
      <c r="J48" s="333"/>
      <c r="K48" s="333"/>
      <c r="L48" s="333"/>
      <c r="M48" s="333"/>
      <c r="N48" s="333"/>
      <c r="O48" s="333"/>
      <c r="P48" s="333"/>
      <c r="Q48" s="334"/>
      <c r="R48" s="334"/>
      <c r="S48" s="335"/>
    </row>
    <row r="49" spans="1:19" x14ac:dyDescent="0.25">
      <c r="A49" s="76"/>
      <c r="B49" s="176" t="s">
        <v>866</v>
      </c>
      <c r="C49" s="163" t="s">
        <v>723</v>
      </c>
      <c r="D49" s="120">
        <f t="shared" si="0"/>
        <v>0</v>
      </c>
      <c r="E49" s="188">
        <v>43.355000000000004</v>
      </c>
      <c r="F49" s="75">
        <f t="shared" si="1"/>
        <v>0</v>
      </c>
      <c r="G49" s="112"/>
      <c r="H49" s="332"/>
      <c r="I49" s="333"/>
      <c r="J49" s="333"/>
      <c r="K49" s="333"/>
      <c r="L49" s="333"/>
      <c r="M49" s="333"/>
      <c r="N49" s="333"/>
      <c r="O49" s="333"/>
      <c r="P49" s="333"/>
      <c r="Q49" s="334"/>
      <c r="R49" s="334"/>
      <c r="S49" s="335"/>
    </row>
    <row r="50" spans="1:19" x14ac:dyDescent="0.25">
      <c r="A50" s="76"/>
      <c r="B50" s="176" t="s">
        <v>866</v>
      </c>
      <c r="C50" s="163" t="s">
        <v>724</v>
      </c>
      <c r="D50" s="120">
        <f t="shared" si="0"/>
        <v>0</v>
      </c>
      <c r="E50" s="188">
        <v>23.893999999999998</v>
      </c>
      <c r="F50" s="75">
        <f t="shared" si="1"/>
        <v>0</v>
      </c>
      <c r="G50" s="112"/>
      <c r="H50" s="332"/>
      <c r="I50" s="333"/>
      <c r="J50" s="333"/>
      <c r="K50" s="333"/>
      <c r="L50" s="333"/>
      <c r="M50" s="333"/>
      <c r="N50" s="333"/>
      <c r="O50" s="333"/>
      <c r="P50" s="333"/>
      <c r="Q50" s="334"/>
      <c r="R50" s="334"/>
      <c r="S50" s="335"/>
    </row>
    <row r="51" spans="1:19" x14ac:dyDescent="0.25">
      <c r="A51" s="76"/>
      <c r="B51" s="176" t="s">
        <v>869</v>
      </c>
      <c r="C51" s="163" t="s">
        <v>725</v>
      </c>
      <c r="D51" s="120">
        <f t="shared" si="0"/>
        <v>0</v>
      </c>
      <c r="E51" s="188">
        <v>1.131</v>
      </c>
      <c r="F51" s="75">
        <f t="shared" si="1"/>
        <v>0</v>
      </c>
      <c r="G51" s="112"/>
      <c r="H51" s="332"/>
      <c r="I51" s="333"/>
      <c r="J51" s="333"/>
      <c r="K51" s="333"/>
      <c r="L51" s="333"/>
      <c r="M51" s="333"/>
      <c r="N51" s="333"/>
      <c r="O51" s="333"/>
      <c r="P51" s="333"/>
      <c r="Q51" s="334"/>
      <c r="R51" s="334"/>
      <c r="S51" s="335"/>
    </row>
    <row r="52" spans="1:19" ht="25.5" x14ac:dyDescent="0.25">
      <c r="A52" s="76"/>
      <c r="B52" s="176"/>
      <c r="C52" s="165" t="s">
        <v>726</v>
      </c>
      <c r="D52" s="120">
        <f t="shared" si="0"/>
        <v>0</v>
      </c>
      <c r="E52" s="188"/>
      <c r="F52" s="75">
        <f t="shared" si="1"/>
        <v>0</v>
      </c>
      <c r="G52" s="112"/>
      <c r="H52" s="332"/>
      <c r="I52" s="333"/>
      <c r="J52" s="333"/>
      <c r="K52" s="333"/>
      <c r="L52" s="333"/>
      <c r="M52" s="333"/>
      <c r="N52" s="333"/>
      <c r="O52" s="333"/>
      <c r="P52" s="333"/>
      <c r="Q52" s="334"/>
      <c r="R52" s="334"/>
      <c r="S52" s="335"/>
    </row>
    <row r="53" spans="1:19" ht="25.5" x14ac:dyDescent="0.25">
      <c r="A53" s="76"/>
      <c r="B53" s="176" t="s">
        <v>871</v>
      </c>
      <c r="C53" s="163" t="s">
        <v>727</v>
      </c>
      <c r="D53" s="120">
        <f t="shared" si="0"/>
        <v>0</v>
      </c>
      <c r="E53" s="188">
        <v>1116.0630000000001</v>
      </c>
      <c r="F53" s="75">
        <f t="shared" si="1"/>
        <v>0</v>
      </c>
      <c r="G53" s="112"/>
      <c r="H53" s="332"/>
      <c r="I53" s="333"/>
      <c r="J53" s="333"/>
      <c r="K53" s="333"/>
      <c r="L53" s="333"/>
      <c r="M53" s="333"/>
      <c r="N53" s="333"/>
      <c r="O53" s="333"/>
      <c r="P53" s="333"/>
      <c r="Q53" s="334"/>
      <c r="R53" s="334"/>
      <c r="S53" s="335"/>
    </row>
    <row r="54" spans="1:19" x14ac:dyDescent="0.25">
      <c r="A54" s="76"/>
      <c r="B54" s="176" t="s">
        <v>869</v>
      </c>
      <c r="C54" s="164" t="s">
        <v>728</v>
      </c>
      <c r="D54" s="120">
        <f t="shared" si="0"/>
        <v>0</v>
      </c>
      <c r="E54" s="188">
        <v>65.676000000000002</v>
      </c>
      <c r="F54" s="75">
        <f t="shared" si="1"/>
        <v>0</v>
      </c>
      <c r="G54" s="112"/>
      <c r="H54" s="332"/>
      <c r="I54" s="333"/>
      <c r="J54" s="333"/>
      <c r="K54" s="333"/>
      <c r="L54" s="333"/>
      <c r="M54" s="333"/>
      <c r="N54" s="333"/>
      <c r="O54" s="333"/>
      <c r="P54" s="333"/>
      <c r="Q54" s="334"/>
      <c r="R54" s="334"/>
      <c r="S54" s="335"/>
    </row>
    <row r="55" spans="1:19" ht="25.5" x14ac:dyDescent="0.25">
      <c r="A55" s="76"/>
      <c r="B55" s="176"/>
      <c r="C55" s="166" t="s">
        <v>729</v>
      </c>
      <c r="D55" s="120">
        <f t="shared" si="0"/>
        <v>0</v>
      </c>
      <c r="E55" s="188"/>
      <c r="F55" s="75">
        <f t="shared" si="1"/>
        <v>0</v>
      </c>
      <c r="G55" s="112"/>
      <c r="H55" s="332"/>
      <c r="I55" s="333"/>
      <c r="J55" s="333"/>
      <c r="K55" s="333"/>
      <c r="L55" s="333"/>
      <c r="M55" s="333"/>
      <c r="N55" s="333"/>
      <c r="O55" s="333"/>
      <c r="P55" s="333"/>
      <c r="Q55" s="334"/>
      <c r="R55" s="334"/>
      <c r="S55" s="335"/>
    </row>
    <row r="56" spans="1:19" x14ac:dyDescent="0.25">
      <c r="A56" s="76"/>
      <c r="B56" s="176" t="s">
        <v>869</v>
      </c>
      <c r="C56" s="164" t="s">
        <v>730</v>
      </c>
      <c r="D56" s="120">
        <f t="shared" si="0"/>
        <v>0</v>
      </c>
      <c r="E56" s="188"/>
      <c r="F56" s="75">
        <f t="shared" si="1"/>
        <v>0</v>
      </c>
      <c r="G56" s="112"/>
      <c r="H56" s="332"/>
      <c r="I56" s="333"/>
      <c r="J56" s="333"/>
      <c r="K56" s="333"/>
      <c r="L56" s="333"/>
      <c r="M56" s="333"/>
      <c r="N56" s="333"/>
      <c r="O56" s="333"/>
      <c r="P56" s="333"/>
      <c r="Q56" s="334"/>
      <c r="R56" s="334"/>
      <c r="S56" s="335"/>
    </row>
    <row r="57" spans="1:19" ht="63.75" x14ac:dyDescent="0.25">
      <c r="A57" s="76"/>
      <c r="B57" s="176" t="s">
        <v>867</v>
      </c>
      <c r="C57" s="164" t="s">
        <v>731</v>
      </c>
      <c r="D57" s="120">
        <f t="shared" si="0"/>
        <v>0</v>
      </c>
      <c r="E57" s="188"/>
      <c r="F57" s="75">
        <f t="shared" si="1"/>
        <v>0</v>
      </c>
      <c r="G57" s="112"/>
      <c r="H57" s="332"/>
      <c r="I57" s="333"/>
      <c r="J57" s="333"/>
      <c r="K57" s="333"/>
      <c r="L57" s="333"/>
      <c r="M57" s="333"/>
      <c r="N57" s="333"/>
      <c r="O57" s="333"/>
      <c r="P57" s="333"/>
      <c r="Q57" s="334"/>
      <c r="R57" s="334"/>
      <c r="S57" s="335"/>
    </row>
    <row r="58" spans="1:19" ht="25.5" x14ac:dyDescent="0.25">
      <c r="A58" s="76"/>
      <c r="B58" s="176" t="s">
        <v>872</v>
      </c>
      <c r="C58" s="164" t="s">
        <v>732</v>
      </c>
      <c r="D58" s="120">
        <f t="shared" si="0"/>
        <v>0</v>
      </c>
      <c r="E58" s="188"/>
      <c r="F58" s="75">
        <f t="shared" si="1"/>
        <v>0</v>
      </c>
      <c r="G58" s="112"/>
      <c r="H58" s="332"/>
      <c r="I58" s="333"/>
      <c r="J58" s="333"/>
      <c r="K58" s="333"/>
      <c r="L58" s="333"/>
      <c r="M58" s="333"/>
      <c r="N58" s="333"/>
      <c r="O58" s="333"/>
      <c r="P58" s="333"/>
      <c r="Q58" s="334"/>
      <c r="R58" s="334"/>
      <c r="S58" s="335"/>
    </row>
    <row r="59" spans="1:19" ht="25.5" x14ac:dyDescent="0.25">
      <c r="A59" s="76"/>
      <c r="B59" s="176" t="s">
        <v>872</v>
      </c>
      <c r="C59" s="164" t="s">
        <v>733</v>
      </c>
      <c r="D59" s="120">
        <f t="shared" si="0"/>
        <v>0</v>
      </c>
      <c r="E59" s="188">
        <v>67.132000000000005</v>
      </c>
      <c r="F59" s="75">
        <f t="shared" si="1"/>
        <v>0</v>
      </c>
      <c r="G59" s="112"/>
      <c r="H59" s="332"/>
      <c r="I59" s="333"/>
      <c r="J59" s="333"/>
      <c r="K59" s="333"/>
      <c r="L59" s="333"/>
      <c r="M59" s="333"/>
      <c r="N59" s="333"/>
      <c r="O59" s="333"/>
      <c r="P59" s="333"/>
      <c r="Q59" s="334"/>
      <c r="R59" s="334"/>
      <c r="S59" s="335"/>
    </row>
    <row r="60" spans="1:19" ht="51" x14ac:dyDescent="0.25">
      <c r="A60" s="76"/>
      <c r="B60" s="176"/>
      <c r="C60" s="166" t="s">
        <v>734</v>
      </c>
      <c r="D60" s="120">
        <f t="shared" si="0"/>
        <v>0</v>
      </c>
      <c r="E60" s="188"/>
      <c r="F60" s="75">
        <f t="shared" si="1"/>
        <v>0</v>
      </c>
      <c r="G60" s="112"/>
      <c r="H60" s="332"/>
      <c r="I60" s="333"/>
      <c r="J60" s="333"/>
      <c r="K60" s="333"/>
      <c r="L60" s="333"/>
      <c r="M60" s="333"/>
      <c r="N60" s="333"/>
      <c r="O60" s="333"/>
      <c r="P60" s="333"/>
      <c r="Q60" s="334"/>
      <c r="R60" s="334"/>
      <c r="S60" s="335"/>
    </row>
    <row r="61" spans="1:19" x14ac:dyDescent="0.25">
      <c r="A61" s="76"/>
      <c r="B61" s="176" t="s">
        <v>869</v>
      </c>
      <c r="C61" s="164" t="s">
        <v>735</v>
      </c>
      <c r="D61" s="120">
        <f t="shared" si="0"/>
        <v>0</v>
      </c>
      <c r="E61" s="188">
        <v>6.7729999999999997</v>
      </c>
      <c r="F61" s="75">
        <f t="shared" si="1"/>
        <v>0</v>
      </c>
      <c r="G61" s="112"/>
      <c r="H61" s="332"/>
      <c r="I61" s="333"/>
      <c r="J61" s="333"/>
      <c r="K61" s="333"/>
      <c r="L61" s="333"/>
      <c r="M61" s="333"/>
      <c r="N61" s="333"/>
      <c r="O61" s="333"/>
      <c r="P61" s="333"/>
      <c r="Q61" s="334"/>
      <c r="R61" s="334"/>
      <c r="S61" s="335"/>
    </row>
    <row r="62" spans="1:19" ht="25.5" x14ac:dyDescent="0.25">
      <c r="A62" s="76"/>
      <c r="B62" s="176"/>
      <c r="C62" s="164" t="s">
        <v>709</v>
      </c>
      <c r="D62" s="120">
        <f t="shared" si="0"/>
        <v>0</v>
      </c>
      <c r="E62" s="188">
        <v>0</v>
      </c>
      <c r="F62" s="75">
        <f t="shared" si="1"/>
        <v>0</v>
      </c>
      <c r="G62" s="112"/>
      <c r="H62" s="332"/>
      <c r="I62" s="333"/>
      <c r="J62" s="333"/>
      <c r="K62" s="333"/>
      <c r="L62" s="333"/>
      <c r="M62" s="333"/>
      <c r="N62" s="333"/>
      <c r="O62" s="333"/>
      <c r="P62" s="333"/>
      <c r="Q62" s="334"/>
      <c r="R62" s="334"/>
      <c r="S62" s="335"/>
    </row>
    <row r="63" spans="1:19" x14ac:dyDescent="0.25">
      <c r="A63" s="76"/>
      <c r="B63" s="176" t="s">
        <v>869</v>
      </c>
      <c r="C63" s="164" t="s">
        <v>736</v>
      </c>
      <c r="D63" s="120">
        <f t="shared" si="0"/>
        <v>0</v>
      </c>
      <c r="E63" s="188">
        <v>1.014</v>
      </c>
      <c r="F63" s="75">
        <f t="shared" si="1"/>
        <v>0</v>
      </c>
      <c r="G63" s="112"/>
      <c r="H63" s="332"/>
      <c r="I63" s="333"/>
      <c r="J63" s="333"/>
      <c r="K63" s="333"/>
      <c r="L63" s="333"/>
      <c r="M63" s="333"/>
      <c r="N63" s="333"/>
      <c r="O63" s="333"/>
      <c r="P63" s="333"/>
      <c r="Q63" s="334"/>
      <c r="R63" s="334"/>
      <c r="S63" s="335"/>
    </row>
    <row r="64" spans="1:19" ht="51.75" x14ac:dyDescent="0.25">
      <c r="A64" s="76"/>
      <c r="B64" s="178"/>
      <c r="C64" s="167" t="s">
        <v>737</v>
      </c>
      <c r="D64" s="120">
        <f t="shared" si="0"/>
        <v>0</v>
      </c>
      <c r="E64" s="188">
        <v>0</v>
      </c>
      <c r="F64" s="75">
        <f t="shared" si="1"/>
        <v>0</v>
      </c>
      <c r="G64" s="112"/>
      <c r="H64" s="332"/>
      <c r="I64" s="333"/>
      <c r="J64" s="333"/>
      <c r="K64" s="333"/>
      <c r="L64" s="333"/>
      <c r="M64" s="333"/>
      <c r="N64" s="333"/>
      <c r="O64" s="333"/>
      <c r="P64" s="333"/>
      <c r="Q64" s="334"/>
      <c r="R64" s="334"/>
      <c r="S64" s="335"/>
    </row>
    <row r="65" spans="1:19" x14ac:dyDescent="0.25">
      <c r="A65" s="76"/>
      <c r="B65" s="178" t="s">
        <v>869</v>
      </c>
      <c r="C65" s="172" t="s">
        <v>738</v>
      </c>
      <c r="D65" s="120">
        <f t="shared" si="0"/>
        <v>0</v>
      </c>
      <c r="E65" s="188">
        <v>0</v>
      </c>
      <c r="F65" s="75">
        <f t="shared" si="1"/>
        <v>0</v>
      </c>
      <c r="G65" s="112"/>
      <c r="H65" s="332"/>
      <c r="I65" s="333"/>
      <c r="J65" s="333"/>
      <c r="K65" s="333"/>
      <c r="L65" s="333"/>
      <c r="M65" s="333"/>
      <c r="N65" s="333"/>
      <c r="O65" s="333"/>
      <c r="P65" s="333"/>
      <c r="Q65" s="334"/>
      <c r="R65" s="334"/>
      <c r="S65" s="335"/>
    </row>
    <row r="66" spans="1:19" x14ac:dyDescent="0.25">
      <c r="A66" s="76"/>
      <c r="B66" s="178" t="s">
        <v>869</v>
      </c>
      <c r="C66" s="172" t="s">
        <v>739</v>
      </c>
      <c r="D66" s="120">
        <f t="shared" si="0"/>
        <v>0</v>
      </c>
      <c r="E66" s="188">
        <v>2.9379999999999997</v>
      </c>
      <c r="F66" s="75">
        <f t="shared" si="1"/>
        <v>0</v>
      </c>
      <c r="G66" s="112"/>
      <c r="H66" s="332"/>
      <c r="I66" s="333"/>
      <c r="J66" s="333"/>
      <c r="K66" s="333"/>
      <c r="L66" s="333"/>
      <c r="M66" s="333"/>
      <c r="N66" s="333"/>
      <c r="O66" s="333"/>
      <c r="P66" s="333"/>
      <c r="Q66" s="334"/>
      <c r="R66" s="334"/>
      <c r="S66" s="335"/>
    </row>
    <row r="67" spans="1:19" x14ac:dyDescent="0.25">
      <c r="A67" s="76"/>
      <c r="B67" s="178" t="s">
        <v>869</v>
      </c>
      <c r="C67" s="172" t="s">
        <v>740</v>
      </c>
      <c r="D67" s="120">
        <f t="shared" si="0"/>
        <v>0</v>
      </c>
      <c r="E67" s="188">
        <v>0</v>
      </c>
      <c r="F67" s="75">
        <f t="shared" si="1"/>
        <v>0</v>
      </c>
      <c r="G67" s="112"/>
      <c r="H67" s="332"/>
      <c r="I67" s="333"/>
      <c r="J67" s="333"/>
      <c r="K67" s="333"/>
      <c r="L67" s="333"/>
      <c r="M67" s="333"/>
      <c r="N67" s="333"/>
      <c r="O67" s="333"/>
      <c r="P67" s="333"/>
      <c r="Q67" s="334"/>
      <c r="R67" s="334"/>
      <c r="S67" s="335"/>
    </row>
    <row r="68" spans="1:19" x14ac:dyDescent="0.25">
      <c r="A68" s="76"/>
      <c r="B68" s="178" t="s">
        <v>866</v>
      </c>
      <c r="C68" s="172" t="s">
        <v>741</v>
      </c>
      <c r="D68" s="120">
        <f t="shared" si="0"/>
        <v>0</v>
      </c>
      <c r="E68" s="188">
        <v>0</v>
      </c>
      <c r="F68" s="75">
        <f t="shared" si="1"/>
        <v>0</v>
      </c>
      <c r="G68" s="112"/>
      <c r="H68" s="332"/>
      <c r="I68" s="333"/>
      <c r="J68" s="333"/>
      <c r="K68" s="333"/>
      <c r="L68" s="333"/>
      <c r="M68" s="333"/>
      <c r="N68" s="333"/>
      <c r="O68" s="333"/>
      <c r="P68" s="333"/>
      <c r="Q68" s="334"/>
      <c r="R68" s="334"/>
      <c r="S68" s="335"/>
    </row>
    <row r="69" spans="1:19" x14ac:dyDescent="0.25">
      <c r="A69" s="76"/>
      <c r="B69" s="178"/>
      <c r="C69" s="167" t="s">
        <v>587</v>
      </c>
      <c r="D69" s="120">
        <f t="shared" si="0"/>
        <v>0</v>
      </c>
      <c r="E69" s="188">
        <v>0</v>
      </c>
      <c r="F69" s="75">
        <f t="shared" si="1"/>
        <v>0</v>
      </c>
      <c r="G69" s="112"/>
      <c r="H69" s="332"/>
      <c r="I69" s="333"/>
      <c r="J69" s="333"/>
      <c r="K69" s="333"/>
      <c r="L69" s="333"/>
      <c r="M69" s="333"/>
      <c r="N69" s="333"/>
      <c r="O69" s="333"/>
      <c r="P69" s="333"/>
      <c r="Q69" s="334"/>
      <c r="R69" s="334"/>
      <c r="S69" s="335"/>
    </row>
    <row r="70" spans="1:19" ht="26.25" x14ac:dyDescent="0.25">
      <c r="A70" s="76"/>
      <c r="B70" s="178" t="s">
        <v>869</v>
      </c>
      <c r="C70" s="172" t="s">
        <v>742</v>
      </c>
      <c r="D70" s="120">
        <f t="shared" si="0"/>
        <v>0</v>
      </c>
      <c r="E70" s="188">
        <v>5.2259999999999991</v>
      </c>
      <c r="F70" s="75">
        <f t="shared" si="1"/>
        <v>0</v>
      </c>
      <c r="G70" s="112"/>
      <c r="H70" s="332"/>
      <c r="I70" s="333"/>
      <c r="J70" s="333"/>
      <c r="K70" s="333"/>
      <c r="L70" s="333"/>
      <c r="M70" s="333"/>
      <c r="N70" s="333"/>
      <c r="O70" s="333"/>
      <c r="P70" s="333"/>
      <c r="Q70" s="334"/>
      <c r="R70" s="334"/>
      <c r="S70" s="335"/>
    </row>
    <row r="71" spans="1:19" ht="26.25" x14ac:dyDescent="0.25">
      <c r="A71" s="76"/>
      <c r="B71" s="186" t="s">
        <v>873</v>
      </c>
      <c r="C71" s="174" t="s">
        <v>743</v>
      </c>
      <c r="D71" s="120">
        <f t="shared" si="0"/>
        <v>0</v>
      </c>
      <c r="E71" s="188">
        <v>0</v>
      </c>
      <c r="F71" s="75">
        <f t="shared" si="1"/>
        <v>0</v>
      </c>
      <c r="G71" s="112"/>
      <c r="H71" s="332"/>
      <c r="I71" s="333"/>
      <c r="J71" s="333"/>
      <c r="K71" s="333"/>
      <c r="L71" s="333"/>
      <c r="M71" s="333"/>
      <c r="N71" s="333"/>
      <c r="O71" s="333"/>
      <c r="P71" s="333"/>
      <c r="Q71" s="334"/>
      <c r="R71" s="334"/>
      <c r="S71" s="335"/>
    </row>
    <row r="72" spans="1:19" ht="26.25" x14ac:dyDescent="0.25">
      <c r="A72" s="76"/>
      <c r="B72" s="183" t="s">
        <v>869</v>
      </c>
      <c r="C72" s="172" t="s">
        <v>744</v>
      </c>
      <c r="D72" s="120">
        <f t="shared" si="0"/>
        <v>0</v>
      </c>
      <c r="E72" s="188">
        <v>0</v>
      </c>
      <c r="F72" s="75">
        <f t="shared" si="1"/>
        <v>0</v>
      </c>
      <c r="G72" s="112"/>
      <c r="H72" s="332"/>
      <c r="I72" s="333"/>
      <c r="J72" s="333"/>
      <c r="K72" s="333"/>
      <c r="L72" s="333"/>
      <c r="M72" s="333"/>
      <c r="N72" s="333"/>
      <c r="O72" s="333"/>
      <c r="P72" s="333"/>
      <c r="Q72" s="334"/>
      <c r="R72" s="334"/>
      <c r="S72" s="335"/>
    </row>
    <row r="73" spans="1:19" ht="26.25" x14ac:dyDescent="0.25">
      <c r="A73" s="76"/>
      <c r="B73" s="183" t="s">
        <v>873</v>
      </c>
      <c r="C73" s="172" t="s">
        <v>745</v>
      </c>
      <c r="D73" s="120">
        <f t="shared" si="0"/>
        <v>0</v>
      </c>
      <c r="E73" s="188">
        <v>0</v>
      </c>
      <c r="F73" s="75">
        <f t="shared" si="1"/>
        <v>0</v>
      </c>
      <c r="G73" s="112"/>
      <c r="H73" s="332"/>
      <c r="I73" s="333"/>
      <c r="J73" s="333"/>
      <c r="K73" s="333"/>
      <c r="L73" s="333"/>
      <c r="M73" s="333"/>
      <c r="N73" s="333"/>
      <c r="O73" s="333"/>
      <c r="P73" s="333"/>
      <c r="Q73" s="334"/>
      <c r="R73" s="334"/>
      <c r="S73" s="335"/>
    </row>
    <row r="74" spans="1:19" ht="26.25" x14ac:dyDescent="0.25">
      <c r="A74" s="76"/>
      <c r="B74" s="183" t="s">
        <v>869</v>
      </c>
      <c r="C74" s="172" t="s">
        <v>746</v>
      </c>
      <c r="D74" s="120">
        <f t="shared" si="0"/>
        <v>0</v>
      </c>
      <c r="E74" s="188">
        <v>6.6040000000000001</v>
      </c>
      <c r="F74" s="75">
        <f t="shared" si="1"/>
        <v>0</v>
      </c>
      <c r="G74" s="112"/>
      <c r="H74" s="332"/>
      <c r="I74" s="333"/>
      <c r="J74" s="333"/>
      <c r="K74" s="333"/>
      <c r="L74" s="333"/>
      <c r="M74" s="333"/>
      <c r="N74" s="333"/>
      <c r="O74" s="333"/>
      <c r="P74" s="333"/>
      <c r="Q74" s="334"/>
      <c r="R74" s="334"/>
      <c r="S74" s="335"/>
    </row>
    <row r="75" spans="1:19" ht="26.25" x14ac:dyDescent="0.25">
      <c r="A75" s="76"/>
      <c r="B75" s="183" t="s">
        <v>873</v>
      </c>
      <c r="C75" s="172" t="s">
        <v>747</v>
      </c>
      <c r="D75" s="120">
        <f t="shared" si="0"/>
        <v>0</v>
      </c>
      <c r="E75" s="188">
        <v>6.4870000000000001</v>
      </c>
      <c r="F75" s="75">
        <f t="shared" si="1"/>
        <v>0</v>
      </c>
      <c r="G75" s="112"/>
      <c r="H75" s="332"/>
      <c r="I75" s="333"/>
      <c r="J75" s="333"/>
      <c r="K75" s="333"/>
      <c r="L75" s="333"/>
      <c r="M75" s="333"/>
      <c r="N75" s="333"/>
      <c r="O75" s="333"/>
      <c r="P75" s="333"/>
      <c r="Q75" s="334"/>
      <c r="R75" s="334"/>
      <c r="S75" s="335"/>
    </row>
    <row r="76" spans="1:19" ht="26.25" x14ac:dyDescent="0.25">
      <c r="A76" s="76"/>
      <c r="B76" s="183"/>
      <c r="C76" s="167" t="s">
        <v>748</v>
      </c>
      <c r="D76" s="120">
        <f t="shared" si="0"/>
        <v>0</v>
      </c>
      <c r="E76" s="188">
        <v>0</v>
      </c>
      <c r="F76" s="75">
        <f t="shared" si="1"/>
        <v>0</v>
      </c>
      <c r="G76" s="112"/>
      <c r="H76" s="332"/>
      <c r="I76" s="333"/>
      <c r="J76" s="333"/>
      <c r="K76" s="333"/>
      <c r="L76" s="333"/>
      <c r="M76" s="333"/>
      <c r="N76" s="333"/>
      <c r="O76" s="333"/>
      <c r="P76" s="333"/>
      <c r="Q76" s="334"/>
      <c r="R76" s="334"/>
      <c r="S76" s="335"/>
    </row>
    <row r="77" spans="1:19" ht="25.5" x14ac:dyDescent="0.25">
      <c r="A77" s="76"/>
      <c r="B77" s="176" t="s">
        <v>866</v>
      </c>
      <c r="C77" s="164" t="s">
        <v>749</v>
      </c>
      <c r="D77" s="120">
        <f t="shared" ref="D77:D140" si="2">SUM(H77:S77)</f>
        <v>0</v>
      </c>
      <c r="E77" s="188">
        <v>38.882999999999996</v>
      </c>
      <c r="F77" s="75">
        <f t="shared" ref="F77:F140" si="3">D77*E77</f>
        <v>0</v>
      </c>
      <c r="G77" s="112"/>
      <c r="H77" s="332"/>
      <c r="I77" s="333"/>
      <c r="J77" s="333"/>
      <c r="K77" s="333"/>
      <c r="L77" s="333"/>
      <c r="M77" s="333"/>
      <c r="N77" s="333"/>
      <c r="O77" s="333"/>
      <c r="P77" s="333"/>
      <c r="Q77" s="334"/>
      <c r="R77" s="334"/>
      <c r="S77" s="335"/>
    </row>
    <row r="78" spans="1:19" x14ac:dyDescent="0.25">
      <c r="A78" s="76"/>
      <c r="B78" s="176" t="s">
        <v>870</v>
      </c>
      <c r="C78" s="163" t="s">
        <v>750</v>
      </c>
      <c r="D78" s="120">
        <f t="shared" si="2"/>
        <v>0</v>
      </c>
      <c r="E78" s="188">
        <v>2.08</v>
      </c>
      <c r="F78" s="75">
        <f t="shared" si="3"/>
        <v>0</v>
      </c>
      <c r="G78" s="112"/>
      <c r="H78" s="332"/>
      <c r="I78" s="333"/>
      <c r="J78" s="333"/>
      <c r="K78" s="333"/>
      <c r="L78" s="333"/>
      <c r="M78" s="333"/>
      <c r="N78" s="333"/>
      <c r="O78" s="333"/>
      <c r="P78" s="333"/>
      <c r="Q78" s="334"/>
      <c r="R78" s="334"/>
      <c r="S78" s="335"/>
    </row>
    <row r="79" spans="1:19" x14ac:dyDescent="0.25">
      <c r="A79" s="76"/>
      <c r="B79" s="176" t="s">
        <v>870</v>
      </c>
      <c r="C79" s="163" t="s">
        <v>751</v>
      </c>
      <c r="D79" s="120">
        <f t="shared" si="2"/>
        <v>0</v>
      </c>
      <c r="E79" s="188">
        <v>3.653</v>
      </c>
      <c r="F79" s="75">
        <f t="shared" si="3"/>
        <v>0</v>
      </c>
      <c r="G79" s="112"/>
      <c r="H79" s="332"/>
      <c r="I79" s="333"/>
      <c r="J79" s="333"/>
      <c r="K79" s="333"/>
      <c r="L79" s="333"/>
      <c r="M79" s="333"/>
      <c r="N79" s="333"/>
      <c r="O79" s="333"/>
      <c r="P79" s="333"/>
      <c r="Q79" s="334"/>
      <c r="R79" s="334"/>
      <c r="S79" s="335"/>
    </row>
    <row r="80" spans="1:19" x14ac:dyDescent="0.25">
      <c r="A80" s="76"/>
      <c r="B80" s="176" t="s">
        <v>866</v>
      </c>
      <c r="C80" s="163" t="s">
        <v>752</v>
      </c>
      <c r="D80" s="120">
        <f t="shared" si="2"/>
        <v>0</v>
      </c>
      <c r="E80" s="188">
        <v>557.024</v>
      </c>
      <c r="F80" s="75">
        <f t="shared" si="3"/>
        <v>0</v>
      </c>
      <c r="G80" s="112"/>
      <c r="H80" s="332"/>
      <c r="I80" s="333"/>
      <c r="J80" s="333"/>
      <c r="K80" s="333"/>
      <c r="L80" s="333"/>
      <c r="M80" s="333"/>
      <c r="N80" s="333"/>
      <c r="O80" s="333"/>
      <c r="P80" s="333"/>
      <c r="Q80" s="334"/>
      <c r="R80" s="334"/>
      <c r="S80" s="335"/>
    </row>
    <row r="81" spans="1:19" x14ac:dyDescent="0.25">
      <c r="A81" s="76"/>
      <c r="B81" s="176" t="s">
        <v>866</v>
      </c>
      <c r="C81" s="163" t="s">
        <v>753</v>
      </c>
      <c r="D81" s="120">
        <f t="shared" si="2"/>
        <v>0</v>
      </c>
      <c r="E81" s="188">
        <v>330.733</v>
      </c>
      <c r="F81" s="75">
        <f t="shared" si="3"/>
        <v>0</v>
      </c>
      <c r="G81" s="112"/>
      <c r="H81" s="332"/>
      <c r="I81" s="333"/>
      <c r="J81" s="333"/>
      <c r="K81" s="333"/>
      <c r="L81" s="333"/>
      <c r="M81" s="333"/>
      <c r="N81" s="333"/>
      <c r="O81" s="333"/>
      <c r="P81" s="333"/>
      <c r="Q81" s="334"/>
      <c r="R81" s="334"/>
      <c r="S81" s="335"/>
    </row>
    <row r="82" spans="1:19" x14ac:dyDescent="0.25">
      <c r="A82" s="76"/>
      <c r="B82" s="176" t="s">
        <v>870</v>
      </c>
      <c r="C82" s="164" t="s">
        <v>754</v>
      </c>
      <c r="D82" s="120">
        <f t="shared" si="2"/>
        <v>0</v>
      </c>
      <c r="E82" s="188">
        <v>24.375</v>
      </c>
      <c r="F82" s="75">
        <f t="shared" si="3"/>
        <v>0</v>
      </c>
      <c r="G82" s="112"/>
      <c r="H82" s="332"/>
      <c r="I82" s="333"/>
      <c r="J82" s="333"/>
      <c r="K82" s="333"/>
      <c r="L82" s="333"/>
      <c r="M82" s="333"/>
      <c r="N82" s="333"/>
      <c r="O82" s="333"/>
      <c r="P82" s="333"/>
      <c r="Q82" s="334"/>
      <c r="R82" s="334"/>
      <c r="S82" s="335"/>
    </row>
    <row r="83" spans="1:19" ht="25.5" x14ac:dyDescent="0.25">
      <c r="A83" s="76"/>
      <c r="B83" s="176" t="s">
        <v>871</v>
      </c>
      <c r="C83" s="164" t="s">
        <v>755</v>
      </c>
      <c r="D83" s="120">
        <f t="shared" si="2"/>
        <v>0</v>
      </c>
      <c r="E83" s="188">
        <v>34.19</v>
      </c>
      <c r="F83" s="75">
        <f t="shared" si="3"/>
        <v>0</v>
      </c>
      <c r="G83" s="112"/>
      <c r="H83" s="332"/>
      <c r="I83" s="333"/>
      <c r="J83" s="333"/>
      <c r="K83" s="333"/>
      <c r="L83" s="333"/>
      <c r="M83" s="333"/>
      <c r="N83" s="333"/>
      <c r="O83" s="333"/>
      <c r="P83" s="333"/>
      <c r="Q83" s="334"/>
      <c r="R83" s="334"/>
      <c r="S83" s="335"/>
    </row>
    <row r="84" spans="1:19" ht="25.5" x14ac:dyDescent="0.25">
      <c r="A84" s="76"/>
      <c r="B84" s="176" t="s">
        <v>871</v>
      </c>
      <c r="C84" s="164" t="s">
        <v>756</v>
      </c>
      <c r="D84" s="120">
        <f t="shared" si="2"/>
        <v>0</v>
      </c>
      <c r="E84" s="188">
        <v>80.742999999999995</v>
      </c>
      <c r="F84" s="75">
        <f t="shared" si="3"/>
        <v>0</v>
      </c>
      <c r="G84" s="112"/>
      <c r="H84" s="332"/>
      <c r="I84" s="333"/>
      <c r="J84" s="333"/>
      <c r="K84" s="333"/>
      <c r="L84" s="333"/>
      <c r="M84" s="333"/>
      <c r="N84" s="333"/>
      <c r="O84" s="333"/>
      <c r="P84" s="333"/>
      <c r="Q84" s="334"/>
      <c r="R84" s="334"/>
      <c r="S84" s="335"/>
    </row>
    <row r="85" spans="1:19" x14ac:dyDescent="0.25">
      <c r="A85" s="76"/>
      <c r="B85" s="176"/>
      <c r="C85" s="164"/>
      <c r="D85" s="120">
        <f t="shared" si="2"/>
        <v>0</v>
      </c>
      <c r="E85" s="188">
        <v>0</v>
      </c>
      <c r="F85" s="75">
        <f t="shared" si="3"/>
        <v>0</v>
      </c>
      <c r="G85" s="112"/>
      <c r="H85" s="332"/>
      <c r="I85" s="333"/>
      <c r="J85" s="333"/>
      <c r="K85" s="333"/>
      <c r="L85" s="333"/>
      <c r="M85" s="333"/>
      <c r="N85" s="333"/>
      <c r="O85" s="333"/>
      <c r="P85" s="333"/>
      <c r="Q85" s="334"/>
      <c r="R85" s="334"/>
      <c r="S85" s="335"/>
    </row>
    <row r="86" spans="1:19" x14ac:dyDescent="0.25">
      <c r="A86" s="76"/>
      <c r="B86" s="176" t="s">
        <v>870</v>
      </c>
      <c r="C86" s="164" t="s">
        <v>757</v>
      </c>
      <c r="D86" s="120">
        <f t="shared" si="2"/>
        <v>0</v>
      </c>
      <c r="E86" s="188">
        <v>8.0339999999999989</v>
      </c>
      <c r="F86" s="75">
        <f t="shared" si="3"/>
        <v>0</v>
      </c>
      <c r="G86" s="112"/>
      <c r="H86" s="332"/>
      <c r="I86" s="333"/>
      <c r="J86" s="333"/>
      <c r="K86" s="333"/>
      <c r="L86" s="333"/>
      <c r="M86" s="333"/>
      <c r="N86" s="333"/>
      <c r="O86" s="333"/>
      <c r="P86" s="333"/>
      <c r="Q86" s="334"/>
      <c r="R86" s="334"/>
      <c r="S86" s="335"/>
    </row>
    <row r="87" spans="1:19" ht="25.5" x14ac:dyDescent="0.25">
      <c r="A87" s="76"/>
      <c r="B87" s="177"/>
      <c r="C87" s="166" t="s">
        <v>758</v>
      </c>
      <c r="D87" s="120">
        <f t="shared" si="2"/>
        <v>0</v>
      </c>
      <c r="E87" s="188">
        <v>0</v>
      </c>
      <c r="F87" s="75">
        <f t="shared" si="3"/>
        <v>0</v>
      </c>
      <c r="G87" s="112"/>
      <c r="H87" s="332"/>
      <c r="I87" s="333"/>
      <c r="J87" s="333"/>
      <c r="K87" s="333"/>
      <c r="L87" s="333"/>
      <c r="M87" s="333"/>
      <c r="N87" s="333"/>
      <c r="O87" s="333"/>
      <c r="P87" s="333"/>
      <c r="Q87" s="334"/>
      <c r="R87" s="334"/>
      <c r="S87" s="335"/>
    </row>
    <row r="88" spans="1:19" ht="25.5" x14ac:dyDescent="0.25">
      <c r="A88" s="76"/>
      <c r="B88" s="176" t="s">
        <v>869</v>
      </c>
      <c r="C88" s="163" t="s">
        <v>759</v>
      </c>
      <c r="D88" s="120">
        <f t="shared" si="2"/>
        <v>0</v>
      </c>
      <c r="E88" s="188">
        <v>217.59399999999999</v>
      </c>
      <c r="F88" s="75">
        <f t="shared" si="3"/>
        <v>0</v>
      </c>
      <c r="G88" s="112"/>
      <c r="H88" s="332"/>
      <c r="I88" s="333"/>
      <c r="J88" s="333"/>
      <c r="K88" s="333"/>
      <c r="L88" s="333"/>
      <c r="M88" s="333"/>
      <c r="N88" s="333"/>
      <c r="O88" s="333"/>
      <c r="P88" s="333"/>
      <c r="Q88" s="334"/>
      <c r="R88" s="334"/>
      <c r="S88" s="335"/>
    </row>
    <row r="89" spans="1:19" x14ac:dyDescent="0.25">
      <c r="A89" s="76"/>
      <c r="B89" s="176" t="s">
        <v>869</v>
      </c>
      <c r="C89" s="163" t="s">
        <v>760</v>
      </c>
      <c r="D89" s="120">
        <f t="shared" si="2"/>
        <v>0</v>
      </c>
      <c r="E89" s="188">
        <v>0.83200000000000007</v>
      </c>
      <c r="F89" s="75">
        <f t="shared" si="3"/>
        <v>0</v>
      </c>
      <c r="G89" s="112"/>
      <c r="H89" s="332"/>
      <c r="I89" s="333"/>
      <c r="J89" s="333"/>
      <c r="K89" s="333"/>
      <c r="L89" s="333"/>
      <c r="M89" s="333"/>
      <c r="N89" s="333"/>
      <c r="O89" s="333"/>
      <c r="P89" s="333"/>
      <c r="Q89" s="334"/>
      <c r="R89" s="334"/>
      <c r="S89" s="335"/>
    </row>
    <row r="90" spans="1:19" ht="25.5" x14ac:dyDescent="0.25">
      <c r="A90" s="76"/>
      <c r="B90" s="176" t="s">
        <v>866</v>
      </c>
      <c r="C90" s="163" t="s">
        <v>761</v>
      </c>
      <c r="D90" s="120">
        <f t="shared" si="2"/>
        <v>0</v>
      </c>
      <c r="E90" s="188">
        <v>0</v>
      </c>
      <c r="F90" s="75">
        <f t="shared" si="3"/>
        <v>0</v>
      </c>
      <c r="G90" s="112"/>
      <c r="H90" s="332"/>
      <c r="I90" s="333"/>
      <c r="J90" s="333"/>
      <c r="K90" s="333"/>
      <c r="L90" s="333"/>
      <c r="M90" s="333"/>
      <c r="N90" s="333"/>
      <c r="O90" s="333"/>
      <c r="P90" s="333"/>
      <c r="Q90" s="334"/>
      <c r="R90" s="334"/>
      <c r="S90" s="335"/>
    </row>
    <row r="91" spans="1:19" ht="25.5" x14ac:dyDescent="0.25">
      <c r="A91" s="76"/>
      <c r="B91" s="176" t="s">
        <v>866</v>
      </c>
      <c r="C91" s="163" t="s">
        <v>762</v>
      </c>
      <c r="D91" s="120">
        <f t="shared" si="2"/>
        <v>0</v>
      </c>
      <c r="E91" s="188">
        <v>130.559</v>
      </c>
      <c r="F91" s="75">
        <f t="shared" si="3"/>
        <v>0</v>
      </c>
      <c r="G91" s="112"/>
      <c r="H91" s="332"/>
      <c r="I91" s="333"/>
      <c r="J91" s="333"/>
      <c r="K91" s="333"/>
      <c r="L91" s="333"/>
      <c r="M91" s="333"/>
      <c r="N91" s="333"/>
      <c r="O91" s="333"/>
      <c r="P91" s="333"/>
      <c r="Q91" s="334"/>
      <c r="R91" s="334"/>
      <c r="S91" s="335"/>
    </row>
    <row r="92" spans="1:19" ht="25.5" x14ac:dyDescent="0.25">
      <c r="A92" s="76"/>
      <c r="B92" s="176" t="s">
        <v>866</v>
      </c>
      <c r="C92" s="164" t="s">
        <v>763</v>
      </c>
      <c r="D92" s="120">
        <f t="shared" si="2"/>
        <v>0</v>
      </c>
      <c r="E92" s="188">
        <v>0</v>
      </c>
      <c r="F92" s="75">
        <f t="shared" si="3"/>
        <v>0</v>
      </c>
      <c r="G92" s="112"/>
      <c r="H92" s="332"/>
      <c r="I92" s="333"/>
      <c r="J92" s="333"/>
      <c r="K92" s="333"/>
      <c r="L92" s="333"/>
      <c r="M92" s="333"/>
      <c r="N92" s="333"/>
      <c r="O92" s="333"/>
      <c r="P92" s="333"/>
      <c r="Q92" s="334"/>
      <c r="R92" s="334"/>
      <c r="S92" s="335"/>
    </row>
    <row r="93" spans="1:19" x14ac:dyDescent="0.25">
      <c r="A93" s="76"/>
      <c r="B93" s="176" t="s">
        <v>869</v>
      </c>
      <c r="C93" s="164" t="s">
        <v>764</v>
      </c>
      <c r="D93" s="120">
        <f t="shared" si="2"/>
        <v>0</v>
      </c>
      <c r="E93" s="188">
        <v>1.3</v>
      </c>
      <c r="F93" s="75">
        <f t="shared" si="3"/>
        <v>0</v>
      </c>
      <c r="G93" s="112"/>
      <c r="H93" s="332"/>
      <c r="I93" s="333"/>
      <c r="J93" s="333"/>
      <c r="K93" s="333"/>
      <c r="L93" s="333"/>
      <c r="M93" s="333"/>
      <c r="N93" s="333"/>
      <c r="O93" s="333"/>
      <c r="P93" s="333"/>
      <c r="Q93" s="334"/>
      <c r="R93" s="334"/>
      <c r="S93" s="335"/>
    </row>
    <row r="94" spans="1:19" ht="51.75" x14ac:dyDescent="0.25">
      <c r="A94" s="76"/>
      <c r="B94" s="178"/>
      <c r="C94" s="167" t="s">
        <v>765</v>
      </c>
      <c r="D94" s="120">
        <f t="shared" si="2"/>
        <v>0</v>
      </c>
      <c r="E94" s="188">
        <v>0</v>
      </c>
      <c r="F94" s="75">
        <f t="shared" si="3"/>
        <v>0</v>
      </c>
      <c r="G94" s="112"/>
      <c r="H94" s="332"/>
      <c r="I94" s="333"/>
      <c r="J94" s="333"/>
      <c r="K94" s="333"/>
      <c r="L94" s="333"/>
      <c r="M94" s="333"/>
      <c r="N94" s="333"/>
      <c r="O94" s="333"/>
      <c r="P94" s="333"/>
      <c r="Q94" s="334"/>
      <c r="R94" s="334"/>
      <c r="S94" s="335"/>
    </row>
    <row r="95" spans="1:19" x14ac:dyDescent="0.25">
      <c r="A95" s="76"/>
      <c r="B95" s="178" t="s">
        <v>869</v>
      </c>
      <c r="C95" s="172" t="s">
        <v>766</v>
      </c>
      <c r="D95" s="120">
        <f t="shared" si="2"/>
        <v>0</v>
      </c>
      <c r="E95" s="188">
        <v>0</v>
      </c>
      <c r="F95" s="75">
        <f t="shared" si="3"/>
        <v>0</v>
      </c>
      <c r="G95" s="112"/>
      <c r="H95" s="332"/>
      <c r="I95" s="333"/>
      <c r="J95" s="333"/>
      <c r="K95" s="333"/>
      <c r="L95" s="333"/>
      <c r="M95" s="333"/>
      <c r="N95" s="333"/>
      <c r="O95" s="333"/>
      <c r="P95" s="333"/>
      <c r="Q95" s="334"/>
      <c r="R95" s="334"/>
      <c r="S95" s="335"/>
    </row>
    <row r="96" spans="1:19" x14ac:dyDescent="0.25">
      <c r="A96" s="76"/>
      <c r="B96" s="178" t="s">
        <v>869</v>
      </c>
      <c r="C96" s="172" t="s">
        <v>767</v>
      </c>
      <c r="D96" s="120">
        <f t="shared" si="2"/>
        <v>0</v>
      </c>
      <c r="E96" s="188">
        <v>1.9630000000000001</v>
      </c>
      <c r="F96" s="75">
        <f t="shared" si="3"/>
        <v>0</v>
      </c>
      <c r="G96" s="112"/>
      <c r="H96" s="332"/>
      <c r="I96" s="333"/>
      <c r="J96" s="333"/>
      <c r="K96" s="333"/>
      <c r="L96" s="333"/>
      <c r="M96" s="333"/>
      <c r="N96" s="333"/>
      <c r="O96" s="333"/>
      <c r="P96" s="333"/>
      <c r="Q96" s="334"/>
      <c r="R96" s="334"/>
      <c r="S96" s="335"/>
    </row>
    <row r="97" spans="1:19" x14ac:dyDescent="0.25">
      <c r="A97" s="76"/>
      <c r="B97" s="178" t="s">
        <v>869</v>
      </c>
      <c r="C97" s="172" t="s">
        <v>768</v>
      </c>
      <c r="D97" s="120">
        <f t="shared" si="2"/>
        <v>0</v>
      </c>
      <c r="E97" s="188">
        <v>2.7689999999999997</v>
      </c>
      <c r="F97" s="75">
        <f t="shared" si="3"/>
        <v>0</v>
      </c>
      <c r="G97" s="112"/>
      <c r="H97" s="332"/>
      <c r="I97" s="333"/>
      <c r="J97" s="333"/>
      <c r="K97" s="333"/>
      <c r="L97" s="333"/>
      <c r="M97" s="333"/>
      <c r="N97" s="333"/>
      <c r="O97" s="333"/>
      <c r="P97" s="333"/>
      <c r="Q97" s="334"/>
      <c r="R97" s="334"/>
      <c r="S97" s="335"/>
    </row>
    <row r="98" spans="1:19" ht="26.25" x14ac:dyDescent="0.25">
      <c r="A98" s="76"/>
      <c r="B98" s="178" t="s">
        <v>867</v>
      </c>
      <c r="C98" s="172" t="s">
        <v>769</v>
      </c>
      <c r="D98" s="120">
        <f t="shared" si="2"/>
        <v>0</v>
      </c>
      <c r="E98" s="188">
        <v>0</v>
      </c>
      <c r="F98" s="75">
        <f t="shared" si="3"/>
        <v>0</v>
      </c>
      <c r="G98" s="112"/>
      <c r="H98" s="332"/>
      <c r="I98" s="333"/>
      <c r="J98" s="333"/>
      <c r="K98" s="333"/>
      <c r="L98" s="333"/>
      <c r="M98" s="333"/>
      <c r="N98" s="333"/>
      <c r="O98" s="333"/>
      <c r="P98" s="333"/>
      <c r="Q98" s="334"/>
      <c r="R98" s="334"/>
      <c r="S98" s="335"/>
    </row>
    <row r="99" spans="1:19" ht="26.25" x14ac:dyDescent="0.25">
      <c r="A99" s="76"/>
      <c r="B99" s="178"/>
      <c r="C99" s="167" t="s">
        <v>770</v>
      </c>
      <c r="D99" s="120">
        <f t="shared" si="2"/>
        <v>0</v>
      </c>
      <c r="E99" s="188">
        <v>0</v>
      </c>
      <c r="F99" s="75">
        <f t="shared" si="3"/>
        <v>0</v>
      </c>
      <c r="G99" s="112"/>
      <c r="H99" s="332"/>
      <c r="I99" s="333"/>
      <c r="J99" s="333"/>
      <c r="K99" s="333"/>
      <c r="L99" s="333"/>
      <c r="M99" s="333"/>
      <c r="N99" s="333"/>
      <c r="O99" s="333"/>
      <c r="P99" s="333"/>
      <c r="Q99" s="334"/>
      <c r="R99" s="334"/>
      <c r="S99" s="335"/>
    </row>
    <row r="100" spans="1:19" x14ac:dyDescent="0.25">
      <c r="A100" s="76"/>
      <c r="B100" s="178" t="s">
        <v>870</v>
      </c>
      <c r="C100" s="172" t="s">
        <v>771</v>
      </c>
      <c r="D100" s="120">
        <f t="shared" si="2"/>
        <v>0</v>
      </c>
      <c r="E100" s="188">
        <v>29.588000000000001</v>
      </c>
      <c r="F100" s="75">
        <f t="shared" si="3"/>
        <v>0</v>
      </c>
      <c r="G100" s="112"/>
      <c r="H100" s="332"/>
      <c r="I100" s="333"/>
      <c r="J100" s="333"/>
      <c r="K100" s="333"/>
      <c r="L100" s="333"/>
      <c r="M100" s="333"/>
      <c r="N100" s="333"/>
      <c r="O100" s="333"/>
      <c r="P100" s="333"/>
      <c r="Q100" s="334"/>
      <c r="R100" s="334"/>
      <c r="S100" s="335"/>
    </row>
    <row r="101" spans="1:19" ht="25.5" x14ac:dyDescent="0.25">
      <c r="A101" s="76"/>
      <c r="B101" s="176"/>
      <c r="C101" s="165" t="s">
        <v>726</v>
      </c>
      <c r="D101" s="120">
        <f t="shared" si="2"/>
        <v>0</v>
      </c>
      <c r="E101" s="188">
        <v>0</v>
      </c>
      <c r="F101" s="75">
        <f t="shared" si="3"/>
        <v>0</v>
      </c>
      <c r="G101" s="112"/>
      <c r="H101" s="332"/>
      <c r="I101" s="333"/>
      <c r="J101" s="333"/>
      <c r="K101" s="333"/>
      <c r="L101" s="333"/>
      <c r="M101" s="333"/>
      <c r="N101" s="333"/>
      <c r="O101" s="333"/>
      <c r="P101" s="333"/>
      <c r="Q101" s="334"/>
      <c r="R101" s="334"/>
      <c r="S101" s="335"/>
    </row>
    <row r="102" spans="1:19" x14ac:dyDescent="0.25">
      <c r="A102" s="76"/>
      <c r="B102" s="176" t="s">
        <v>869</v>
      </c>
      <c r="C102" s="163" t="s">
        <v>772</v>
      </c>
      <c r="D102" s="120">
        <f t="shared" si="2"/>
        <v>0</v>
      </c>
      <c r="E102" s="188">
        <v>2.3140000000000001</v>
      </c>
      <c r="F102" s="75">
        <f t="shared" si="3"/>
        <v>0</v>
      </c>
      <c r="G102" s="112"/>
      <c r="H102" s="332"/>
      <c r="I102" s="333"/>
      <c r="J102" s="333"/>
      <c r="K102" s="333"/>
      <c r="L102" s="333"/>
      <c r="M102" s="333"/>
      <c r="N102" s="333"/>
      <c r="O102" s="333"/>
      <c r="P102" s="333"/>
      <c r="Q102" s="334"/>
      <c r="R102" s="334"/>
      <c r="S102" s="335"/>
    </row>
    <row r="103" spans="1:19" ht="25.5" x14ac:dyDescent="0.25">
      <c r="A103" s="76"/>
      <c r="B103" s="176"/>
      <c r="C103" s="165" t="s">
        <v>773</v>
      </c>
      <c r="D103" s="120">
        <f t="shared" si="2"/>
        <v>0</v>
      </c>
      <c r="E103" s="188">
        <v>0</v>
      </c>
      <c r="F103" s="75">
        <f t="shared" si="3"/>
        <v>0</v>
      </c>
      <c r="G103" s="112"/>
      <c r="H103" s="332"/>
      <c r="I103" s="333"/>
      <c r="J103" s="333"/>
      <c r="K103" s="333"/>
      <c r="L103" s="333"/>
      <c r="M103" s="333"/>
      <c r="N103" s="333"/>
      <c r="O103" s="333"/>
      <c r="P103" s="333"/>
      <c r="Q103" s="334"/>
      <c r="R103" s="334"/>
      <c r="S103" s="335"/>
    </row>
    <row r="104" spans="1:19" x14ac:dyDescent="0.25">
      <c r="A104" s="76"/>
      <c r="B104" s="176" t="s">
        <v>869</v>
      </c>
      <c r="C104" s="163" t="s">
        <v>774</v>
      </c>
      <c r="D104" s="120">
        <f t="shared" si="2"/>
        <v>0</v>
      </c>
      <c r="E104" s="188">
        <v>25.584</v>
      </c>
      <c r="F104" s="75">
        <f t="shared" si="3"/>
        <v>0</v>
      </c>
      <c r="G104" s="112"/>
      <c r="H104" s="332"/>
      <c r="I104" s="333"/>
      <c r="J104" s="333"/>
      <c r="K104" s="333"/>
      <c r="L104" s="333"/>
      <c r="M104" s="333"/>
      <c r="N104" s="333"/>
      <c r="O104" s="333"/>
      <c r="P104" s="333"/>
      <c r="Q104" s="334"/>
      <c r="R104" s="334"/>
      <c r="S104" s="335"/>
    </row>
    <row r="105" spans="1:19" x14ac:dyDescent="0.25">
      <c r="A105" s="76"/>
      <c r="B105" s="176" t="s">
        <v>869</v>
      </c>
      <c r="C105" s="163" t="s">
        <v>775</v>
      </c>
      <c r="D105" s="120">
        <f t="shared" si="2"/>
        <v>0</v>
      </c>
      <c r="E105" s="188">
        <v>26.117000000000001</v>
      </c>
      <c r="F105" s="75">
        <f t="shared" si="3"/>
        <v>0</v>
      </c>
      <c r="G105" s="112"/>
      <c r="H105" s="332"/>
      <c r="I105" s="333"/>
      <c r="J105" s="333"/>
      <c r="K105" s="333"/>
      <c r="L105" s="333"/>
      <c r="M105" s="333"/>
      <c r="N105" s="333"/>
      <c r="O105" s="333"/>
      <c r="P105" s="333"/>
      <c r="Q105" s="334"/>
      <c r="R105" s="334"/>
      <c r="S105" s="335"/>
    </row>
    <row r="106" spans="1:19" ht="25.5" x14ac:dyDescent="0.25">
      <c r="A106" s="76"/>
      <c r="B106" s="176"/>
      <c r="C106" s="165" t="s">
        <v>726</v>
      </c>
      <c r="D106" s="120">
        <f t="shared" si="2"/>
        <v>0</v>
      </c>
      <c r="E106" s="188">
        <v>0</v>
      </c>
      <c r="F106" s="75">
        <f t="shared" si="3"/>
        <v>0</v>
      </c>
      <c r="G106" s="112"/>
      <c r="H106" s="332"/>
      <c r="I106" s="333"/>
      <c r="J106" s="333"/>
      <c r="K106" s="333"/>
      <c r="L106" s="333"/>
      <c r="M106" s="333"/>
      <c r="N106" s="333"/>
      <c r="O106" s="333"/>
      <c r="P106" s="333"/>
      <c r="Q106" s="334"/>
      <c r="R106" s="334"/>
      <c r="S106" s="335"/>
    </row>
    <row r="107" spans="1:19" ht="25.5" x14ac:dyDescent="0.25">
      <c r="A107" s="76"/>
      <c r="B107" s="176" t="s">
        <v>866</v>
      </c>
      <c r="C107" s="163" t="s">
        <v>776</v>
      </c>
      <c r="D107" s="120">
        <f t="shared" si="2"/>
        <v>0</v>
      </c>
      <c r="E107" s="188">
        <v>34.814</v>
      </c>
      <c r="F107" s="75">
        <f t="shared" si="3"/>
        <v>0</v>
      </c>
      <c r="G107" s="112"/>
      <c r="H107" s="332"/>
      <c r="I107" s="333"/>
      <c r="J107" s="333"/>
      <c r="K107" s="333"/>
      <c r="L107" s="333"/>
      <c r="M107" s="333"/>
      <c r="N107" s="333"/>
      <c r="O107" s="333"/>
      <c r="P107" s="333"/>
      <c r="Q107" s="334"/>
      <c r="R107" s="334"/>
      <c r="S107" s="335"/>
    </row>
    <row r="108" spans="1:19" x14ac:dyDescent="0.25">
      <c r="A108" s="76"/>
      <c r="B108" s="176" t="s">
        <v>870</v>
      </c>
      <c r="C108" s="163" t="s">
        <v>777</v>
      </c>
      <c r="D108" s="120">
        <f t="shared" si="2"/>
        <v>0</v>
      </c>
      <c r="E108" s="188">
        <v>4.5760000000000005</v>
      </c>
      <c r="F108" s="75">
        <f t="shared" si="3"/>
        <v>0</v>
      </c>
      <c r="G108" s="112"/>
      <c r="H108" s="332"/>
      <c r="I108" s="333"/>
      <c r="J108" s="333"/>
      <c r="K108" s="333"/>
      <c r="L108" s="333"/>
      <c r="M108" s="333"/>
      <c r="N108" s="333"/>
      <c r="O108" s="333"/>
      <c r="P108" s="333"/>
      <c r="Q108" s="334"/>
      <c r="R108" s="334"/>
      <c r="S108" s="335"/>
    </row>
    <row r="109" spans="1:19" ht="38.25" x14ac:dyDescent="0.25">
      <c r="A109" s="76"/>
      <c r="B109" s="176" t="s">
        <v>869</v>
      </c>
      <c r="C109" s="163" t="s">
        <v>778</v>
      </c>
      <c r="D109" s="120">
        <f t="shared" si="2"/>
        <v>0</v>
      </c>
      <c r="E109" s="188">
        <v>1.339</v>
      </c>
      <c r="F109" s="75">
        <f t="shared" si="3"/>
        <v>0</v>
      </c>
      <c r="G109" s="112"/>
      <c r="H109" s="332"/>
      <c r="I109" s="333"/>
      <c r="J109" s="333"/>
      <c r="K109" s="333"/>
      <c r="L109" s="333"/>
      <c r="M109" s="333"/>
      <c r="N109" s="333"/>
      <c r="O109" s="333"/>
      <c r="P109" s="333"/>
      <c r="Q109" s="334"/>
      <c r="R109" s="334"/>
      <c r="S109" s="335"/>
    </row>
    <row r="110" spans="1:19" ht="38.25" x14ac:dyDescent="0.25">
      <c r="A110" s="76"/>
      <c r="B110" s="176" t="s">
        <v>869</v>
      </c>
      <c r="C110" s="163" t="s">
        <v>779</v>
      </c>
      <c r="D110" s="120">
        <f t="shared" si="2"/>
        <v>0</v>
      </c>
      <c r="E110" s="188">
        <v>2.0150000000000001</v>
      </c>
      <c r="F110" s="75">
        <f t="shared" si="3"/>
        <v>0</v>
      </c>
      <c r="G110" s="112"/>
      <c r="H110" s="332"/>
      <c r="I110" s="333"/>
      <c r="J110" s="333"/>
      <c r="K110" s="333"/>
      <c r="L110" s="333"/>
      <c r="M110" s="333"/>
      <c r="N110" s="333"/>
      <c r="O110" s="333"/>
      <c r="P110" s="333"/>
      <c r="Q110" s="334"/>
      <c r="R110" s="334"/>
      <c r="S110" s="335"/>
    </row>
    <row r="111" spans="1:19" ht="51" x14ac:dyDescent="0.25">
      <c r="A111" s="76"/>
      <c r="B111" s="176" t="s">
        <v>866</v>
      </c>
      <c r="C111" s="163" t="s">
        <v>780</v>
      </c>
      <c r="D111" s="120">
        <f t="shared" si="2"/>
        <v>0</v>
      </c>
      <c r="E111" s="188">
        <v>23.815999999999999</v>
      </c>
      <c r="F111" s="75">
        <f t="shared" si="3"/>
        <v>0</v>
      </c>
      <c r="G111" s="112"/>
      <c r="H111" s="332"/>
      <c r="I111" s="333"/>
      <c r="J111" s="333"/>
      <c r="K111" s="333"/>
      <c r="L111" s="333"/>
      <c r="M111" s="333"/>
      <c r="N111" s="333"/>
      <c r="O111" s="333"/>
      <c r="P111" s="333"/>
      <c r="Q111" s="334"/>
      <c r="R111" s="334"/>
      <c r="S111" s="335"/>
    </row>
    <row r="112" spans="1:19" ht="51" x14ac:dyDescent="0.25">
      <c r="A112" s="76"/>
      <c r="B112" s="176" t="s">
        <v>866</v>
      </c>
      <c r="C112" s="163" t="s">
        <v>781</v>
      </c>
      <c r="D112" s="120">
        <f t="shared" si="2"/>
        <v>0</v>
      </c>
      <c r="E112" s="188">
        <v>1.339</v>
      </c>
      <c r="F112" s="75">
        <f t="shared" si="3"/>
        <v>0</v>
      </c>
      <c r="G112" s="112"/>
      <c r="H112" s="332"/>
      <c r="I112" s="333"/>
      <c r="J112" s="333"/>
      <c r="K112" s="333"/>
      <c r="L112" s="333"/>
      <c r="M112" s="333"/>
      <c r="N112" s="333"/>
      <c r="O112" s="333"/>
      <c r="P112" s="333"/>
      <c r="Q112" s="334"/>
      <c r="R112" s="334"/>
      <c r="S112" s="335"/>
    </row>
    <row r="113" spans="1:19" ht="38.25" x14ac:dyDescent="0.25">
      <c r="A113" s="76"/>
      <c r="B113" s="180" t="s">
        <v>869</v>
      </c>
      <c r="C113" s="163" t="s">
        <v>782</v>
      </c>
      <c r="D113" s="120">
        <f t="shared" si="2"/>
        <v>0</v>
      </c>
      <c r="E113" s="188">
        <v>24.375</v>
      </c>
      <c r="F113" s="75">
        <f t="shared" si="3"/>
        <v>0</v>
      </c>
      <c r="G113" s="112"/>
      <c r="H113" s="332"/>
      <c r="I113" s="333"/>
      <c r="J113" s="333"/>
      <c r="K113" s="333"/>
      <c r="L113" s="333"/>
      <c r="M113" s="333"/>
      <c r="N113" s="333"/>
      <c r="O113" s="333"/>
      <c r="P113" s="333"/>
      <c r="Q113" s="334"/>
      <c r="R113" s="334"/>
      <c r="S113" s="335"/>
    </row>
    <row r="114" spans="1:19" ht="51" x14ac:dyDescent="0.25">
      <c r="A114" s="76"/>
      <c r="B114" s="180" t="s">
        <v>866</v>
      </c>
      <c r="C114" s="163" t="s">
        <v>783</v>
      </c>
      <c r="D114" s="120">
        <f t="shared" si="2"/>
        <v>0</v>
      </c>
      <c r="E114" s="188">
        <v>293.267</v>
      </c>
      <c r="F114" s="75">
        <f t="shared" si="3"/>
        <v>0</v>
      </c>
      <c r="G114" s="112"/>
      <c r="H114" s="332"/>
      <c r="I114" s="333"/>
      <c r="J114" s="333"/>
      <c r="K114" s="333"/>
      <c r="L114" s="333"/>
      <c r="M114" s="333"/>
      <c r="N114" s="333"/>
      <c r="O114" s="333"/>
      <c r="P114" s="333"/>
      <c r="Q114" s="334"/>
      <c r="R114" s="334"/>
      <c r="S114" s="335"/>
    </row>
    <row r="115" spans="1:19" ht="51" x14ac:dyDescent="0.25">
      <c r="A115" s="76"/>
      <c r="B115" s="180" t="s">
        <v>866</v>
      </c>
      <c r="C115" s="163" t="s">
        <v>784</v>
      </c>
      <c r="D115" s="120">
        <f t="shared" si="2"/>
        <v>0</v>
      </c>
      <c r="E115" s="188">
        <v>316.81</v>
      </c>
      <c r="F115" s="75">
        <f t="shared" si="3"/>
        <v>0</v>
      </c>
      <c r="G115" s="112"/>
      <c r="H115" s="332"/>
      <c r="I115" s="333"/>
      <c r="J115" s="333"/>
      <c r="K115" s="333"/>
      <c r="L115" s="333"/>
      <c r="M115" s="333"/>
      <c r="N115" s="333"/>
      <c r="O115" s="333"/>
      <c r="P115" s="333"/>
      <c r="Q115" s="334"/>
      <c r="R115" s="334"/>
      <c r="S115" s="335"/>
    </row>
    <row r="116" spans="1:19" ht="38.25" x14ac:dyDescent="0.25">
      <c r="A116" s="76"/>
      <c r="B116" s="176" t="s">
        <v>869</v>
      </c>
      <c r="C116" s="163" t="s">
        <v>785</v>
      </c>
      <c r="D116" s="120">
        <f t="shared" si="2"/>
        <v>0</v>
      </c>
      <c r="E116" s="188">
        <v>11.83</v>
      </c>
      <c r="F116" s="75">
        <f t="shared" si="3"/>
        <v>0</v>
      </c>
      <c r="G116" s="112"/>
      <c r="H116" s="332"/>
      <c r="I116" s="333"/>
      <c r="J116" s="333"/>
      <c r="K116" s="333"/>
      <c r="L116" s="333"/>
      <c r="M116" s="333"/>
      <c r="N116" s="333"/>
      <c r="O116" s="333"/>
      <c r="P116" s="333"/>
      <c r="Q116" s="334"/>
      <c r="R116" s="334"/>
      <c r="S116" s="335"/>
    </row>
    <row r="117" spans="1:19" ht="51" x14ac:dyDescent="0.25">
      <c r="A117" s="76"/>
      <c r="B117" s="176" t="s">
        <v>866</v>
      </c>
      <c r="C117" s="163" t="s">
        <v>786</v>
      </c>
      <c r="D117" s="120">
        <f t="shared" si="2"/>
        <v>0</v>
      </c>
      <c r="E117" s="188">
        <v>0</v>
      </c>
      <c r="F117" s="75">
        <f t="shared" si="3"/>
        <v>0</v>
      </c>
      <c r="G117" s="112"/>
      <c r="H117" s="332"/>
      <c r="I117" s="333"/>
      <c r="J117" s="333"/>
      <c r="K117" s="333"/>
      <c r="L117" s="333"/>
      <c r="M117" s="333"/>
      <c r="N117" s="333"/>
      <c r="O117" s="333"/>
      <c r="P117" s="333"/>
      <c r="Q117" s="334"/>
      <c r="R117" s="334"/>
      <c r="S117" s="335"/>
    </row>
    <row r="118" spans="1:19" ht="25.5" x14ac:dyDescent="0.25">
      <c r="A118" s="76"/>
      <c r="B118" s="176"/>
      <c r="C118" s="165" t="s">
        <v>787</v>
      </c>
      <c r="D118" s="120">
        <f t="shared" si="2"/>
        <v>0</v>
      </c>
      <c r="E118" s="188">
        <v>0</v>
      </c>
      <c r="F118" s="75">
        <f t="shared" si="3"/>
        <v>0</v>
      </c>
      <c r="G118" s="112"/>
      <c r="H118" s="332"/>
      <c r="I118" s="333"/>
      <c r="J118" s="333"/>
      <c r="K118" s="333"/>
      <c r="L118" s="333"/>
      <c r="M118" s="333"/>
      <c r="N118" s="333"/>
      <c r="O118" s="333"/>
      <c r="P118" s="333"/>
      <c r="Q118" s="334"/>
      <c r="R118" s="334"/>
      <c r="S118" s="335"/>
    </row>
    <row r="119" spans="1:19" ht="25.5" x14ac:dyDescent="0.25">
      <c r="A119" s="76"/>
      <c r="B119" s="176" t="s">
        <v>871</v>
      </c>
      <c r="C119" s="163" t="s">
        <v>788</v>
      </c>
      <c r="D119" s="120">
        <f t="shared" si="2"/>
        <v>0</v>
      </c>
      <c r="E119" s="188">
        <v>55.158999999999999</v>
      </c>
      <c r="F119" s="75">
        <f t="shared" si="3"/>
        <v>0</v>
      </c>
      <c r="G119" s="112"/>
      <c r="H119" s="332"/>
      <c r="I119" s="333"/>
      <c r="J119" s="333"/>
      <c r="K119" s="333"/>
      <c r="L119" s="333"/>
      <c r="M119" s="333"/>
      <c r="N119" s="333"/>
      <c r="O119" s="333"/>
      <c r="P119" s="333"/>
      <c r="Q119" s="334"/>
      <c r="R119" s="334"/>
      <c r="S119" s="335"/>
    </row>
    <row r="120" spans="1:19" ht="25.5" x14ac:dyDescent="0.25">
      <c r="A120" s="76"/>
      <c r="B120" s="176"/>
      <c r="C120" s="165" t="s">
        <v>789</v>
      </c>
      <c r="D120" s="120">
        <f t="shared" si="2"/>
        <v>0</v>
      </c>
      <c r="E120" s="188">
        <v>0</v>
      </c>
      <c r="F120" s="75">
        <f t="shared" si="3"/>
        <v>0</v>
      </c>
      <c r="G120" s="112"/>
      <c r="H120" s="332"/>
      <c r="I120" s="333"/>
      <c r="J120" s="333"/>
      <c r="K120" s="333"/>
      <c r="L120" s="333"/>
      <c r="M120" s="333"/>
      <c r="N120" s="333"/>
      <c r="O120" s="333"/>
      <c r="P120" s="333"/>
      <c r="Q120" s="334"/>
      <c r="R120" s="334"/>
      <c r="S120" s="335"/>
    </row>
    <row r="121" spans="1:19" x14ac:dyDescent="0.25">
      <c r="A121" s="76"/>
      <c r="B121" s="176" t="s">
        <v>869</v>
      </c>
      <c r="C121" s="163" t="s">
        <v>790</v>
      </c>
      <c r="D121" s="120">
        <f t="shared" si="2"/>
        <v>0</v>
      </c>
      <c r="E121" s="188">
        <v>0.88400000000000012</v>
      </c>
      <c r="F121" s="75">
        <f t="shared" si="3"/>
        <v>0</v>
      </c>
      <c r="G121" s="112"/>
      <c r="H121" s="332"/>
      <c r="I121" s="333"/>
      <c r="J121" s="333"/>
      <c r="K121" s="333"/>
      <c r="L121" s="333"/>
      <c r="M121" s="333"/>
      <c r="N121" s="333"/>
      <c r="O121" s="333"/>
      <c r="P121" s="333"/>
      <c r="Q121" s="334"/>
      <c r="R121" s="334"/>
      <c r="S121" s="335"/>
    </row>
    <row r="122" spans="1:19" ht="25.5" x14ac:dyDescent="0.25">
      <c r="A122" s="76"/>
      <c r="B122" s="176"/>
      <c r="C122" s="165" t="s">
        <v>758</v>
      </c>
      <c r="D122" s="120">
        <f t="shared" si="2"/>
        <v>0</v>
      </c>
      <c r="E122" s="188">
        <v>0</v>
      </c>
      <c r="F122" s="75">
        <f t="shared" si="3"/>
        <v>0</v>
      </c>
      <c r="G122" s="112"/>
      <c r="H122" s="332"/>
      <c r="I122" s="333"/>
      <c r="J122" s="333"/>
      <c r="K122" s="333"/>
      <c r="L122" s="333"/>
      <c r="M122" s="333"/>
      <c r="N122" s="333"/>
      <c r="O122" s="333"/>
      <c r="P122" s="333"/>
      <c r="Q122" s="334"/>
      <c r="R122" s="334"/>
      <c r="S122" s="335"/>
    </row>
    <row r="123" spans="1:19" x14ac:dyDescent="0.25">
      <c r="A123" s="76"/>
      <c r="B123" s="176" t="s">
        <v>870</v>
      </c>
      <c r="C123" s="163" t="s">
        <v>791</v>
      </c>
      <c r="D123" s="120">
        <f t="shared" si="2"/>
        <v>0</v>
      </c>
      <c r="E123" s="188">
        <v>1.573</v>
      </c>
      <c r="F123" s="75">
        <f t="shared" si="3"/>
        <v>0</v>
      </c>
      <c r="G123" s="112"/>
      <c r="H123" s="332"/>
      <c r="I123" s="333"/>
      <c r="J123" s="333"/>
      <c r="K123" s="333"/>
      <c r="L123" s="333"/>
      <c r="M123" s="333"/>
      <c r="N123" s="333"/>
      <c r="O123" s="333"/>
      <c r="P123" s="333"/>
      <c r="Q123" s="334"/>
      <c r="R123" s="334"/>
      <c r="S123" s="335"/>
    </row>
    <row r="124" spans="1:19" ht="25.5" x14ac:dyDescent="0.25">
      <c r="A124" s="76"/>
      <c r="B124" s="176" t="s">
        <v>866</v>
      </c>
      <c r="C124" s="163" t="s">
        <v>792</v>
      </c>
      <c r="D124" s="120">
        <f t="shared" si="2"/>
        <v>0</v>
      </c>
      <c r="E124" s="188">
        <v>30.55</v>
      </c>
      <c r="F124" s="75">
        <f t="shared" si="3"/>
        <v>0</v>
      </c>
      <c r="G124" s="112"/>
      <c r="H124" s="332"/>
      <c r="I124" s="333"/>
      <c r="J124" s="333"/>
      <c r="K124" s="333"/>
      <c r="L124" s="333"/>
      <c r="M124" s="333"/>
      <c r="N124" s="333"/>
      <c r="O124" s="333"/>
      <c r="P124" s="333"/>
      <c r="Q124" s="334"/>
      <c r="R124" s="334"/>
      <c r="S124" s="335"/>
    </row>
    <row r="125" spans="1:19" ht="25.5" x14ac:dyDescent="0.25">
      <c r="A125" s="76"/>
      <c r="B125" s="176"/>
      <c r="C125" s="165" t="s">
        <v>726</v>
      </c>
      <c r="D125" s="120">
        <f t="shared" si="2"/>
        <v>0</v>
      </c>
      <c r="E125" s="188">
        <v>0</v>
      </c>
      <c r="F125" s="75">
        <f t="shared" si="3"/>
        <v>0</v>
      </c>
      <c r="G125" s="112"/>
      <c r="H125" s="332"/>
      <c r="I125" s="333"/>
      <c r="J125" s="333"/>
      <c r="K125" s="333"/>
      <c r="L125" s="333"/>
      <c r="M125" s="333"/>
      <c r="N125" s="333"/>
      <c r="O125" s="333"/>
      <c r="P125" s="333"/>
      <c r="Q125" s="334"/>
      <c r="R125" s="334"/>
      <c r="S125" s="335"/>
    </row>
    <row r="126" spans="1:19" x14ac:dyDescent="0.25">
      <c r="A126" s="76"/>
      <c r="B126" s="176" t="s">
        <v>870</v>
      </c>
      <c r="C126" s="163" t="s">
        <v>793</v>
      </c>
      <c r="D126" s="120">
        <f t="shared" si="2"/>
        <v>0</v>
      </c>
      <c r="E126" s="188">
        <v>1.651</v>
      </c>
      <c r="F126" s="75">
        <f t="shared" si="3"/>
        <v>0</v>
      </c>
      <c r="G126" s="112"/>
      <c r="H126" s="332"/>
      <c r="I126" s="333"/>
      <c r="J126" s="333"/>
      <c r="K126" s="333"/>
      <c r="L126" s="333"/>
      <c r="M126" s="333"/>
      <c r="N126" s="333"/>
      <c r="O126" s="333"/>
      <c r="P126" s="333"/>
      <c r="Q126" s="334"/>
      <c r="R126" s="334"/>
      <c r="S126" s="335"/>
    </row>
    <row r="127" spans="1:19" ht="25.5" x14ac:dyDescent="0.25">
      <c r="A127" s="76"/>
      <c r="B127" s="176"/>
      <c r="C127" s="165" t="s">
        <v>794</v>
      </c>
      <c r="D127" s="120">
        <f t="shared" si="2"/>
        <v>0</v>
      </c>
      <c r="E127" s="188">
        <v>0</v>
      </c>
      <c r="F127" s="75">
        <f t="shared" si="3"/>
        <v>0</v>
      </c>
      <c r="G127" s="112"/>
      <c r="H127" s="332"/>
      <c r="I127" s="333"/>
      <c r="J127" s="333"/>
      <c r="K127" s="333"/>
      <c r="L127" s="333"/>
      <c r="M127" s="333"/>
      <c r="N127" s="333"/>
      <c r="O127" s="333"/>
      <c r="P127" s="333"/>
      <c r="Q127" s="334"/>
      <c r="R127" s="334"/>
      <c r="S127" s="335"/>
    </row>
    <row r="128" spans="1:19" ht="25.5" x14ac:dyDescent="0.25">
      <c r="A128" s="76"/>
      <c r="B128" s="176" t="s">
        <v>866</v>
      </c>
      <c r="C128" s="163" t="s">
        <v>795</v>
      </c>
      <c r="D128" s="120">
        <f t="shared" si="2"/>
        <v>0</v>
      </c>
      <c r="E128" s="188">
        <v>484.75699999999995</v>
      </c>
      <c r="F128" s="75">
        <f t="shared" si="3"/>
        <v>0</v>
      </c>
      <c r="G128" s="112"/>
      <c r="H128" s="332"/>
      <c r="I128" s="333"/>
      <c r="J128" s="333"/>
      <c r="K128" s="333"/>
      <c r="L128" s="333"/>
      <c r="M128" s="333"/>
      <c r="N128" s="333"/>
      <c r="O128" s="333"/>
      <c r="P128" s="333"/>
      <c r="Q128" s="334"/>
      <c r="R128" s="334"/>
      <c r="S128" s="335"/>
    </row>
    <row r="129" spans="1:19" ht="25.5" x14ac:dyDescent="0.25">
      <c r="A129" s="76"/>
      <c r="B129" s="176"/>
      <c r="C129" s="165" t="s">
        <v>709</v>
      </c>
      <c r="D129" s="120">
        <f t="shared" si="2"/>
        <v>0</v>
      </c>
      <c r="E129" s="188">
        <v>0</v>
      </c>
      <c r="F129" s="75">
        <f t="shared" si="3"/>
        <v>0</v>
      </c>
      <c r="G129" s="112"/>
      <c r="H129" s="332"/>
      <c r="I129" s="333"/>
      <c r="J129" s="333"/>
      <c r="K129" s="333"/>
      <c r="L129" s="333"/>
      <c r="M129" s="333"/>
      <c r="N129" s="333"/>
      <c r="O129" s="333"/>
      <c r="P129" s="333"/>
      <c r="Q129" s="334"/>
      <c r="R129" s="334"/>
      <c r="S129" s="335"/>
    </row>
    <row r="130" spans="1:19" x14ac:dyDescent="0.25">
      <c r="A130" s="76"/>
      <c r="B130" s="176" t="s">
        <v>869</v>
      </c>
      <c r="C130" s="163" t="s">
        <v>796</v>
      </c>
      <c r="D130" s="120">
        <f t="shared" si="2"/>
        <v>0</v>
      </c>
      <c r="E130" s="188">
        <v>6.7990000000000004</v>
      </c>
      <c r="F130" s="75">
        <f t="shared" si="3"/>
        <v>0</v>
      </c>
      <c r="G130" s="112"/>
      <c r="H130" s="332"/>
      <c r="I130" s="333"/>
      <c r="J130" s="333"/>
      <c r="K130" s="333"/>
      <c r="L130" s="333"/>
      <c r="M130" s="333"/>
      <c r="N130" s="333"/>
      <c r="O130" s="333"/>
      <c r="P130" s="333"/>
      <c r="Q130" s="334"/>
      <c r="R130" s="334"/>
      <c r="S130" s="335"/>
    </row>
    <row r="131" spans="1:19" x14ac:dyDescent="0.25">
      <c r="A131" s="76"/>
      <c r="B131" s="176" t="s">
        <v>869</v>
      </c>
      <c r="C131" s="163" t="s">
        <v>797</v>
      </c>
      <c r="D131" s="120">
        <f t="shared" si="2"/>
        <v>0</v>
      </c>
      <c r="E131" s="188">
        <v>16.327999999999999</v>
      </c>
      <c r="F131" s="75">
        <f t="shared" si="3"/>
        <v>0</v>
      </c>
      <c r="G131" s="112"/>
      <c r="H131" s="332"/>
      <c r="I131" s="333"/>
      <c r="J131" s="333"/>
      <c r="K131" s="333"/>
      <c r="L131" s="333"/>
      <c r="M131" s="333"/>
      <c r="N131" s="333"/>
      <c r="O131" s="333"/>
      <c r="P131" s="333"/>
      <c r="Q131" s="334"/>
      <c r="R131" s="334"/>
      <c r="S131" s="335"/>
    </row>
    <row r="132" spans="1:19" ht="25.5" x14ac:dyDescent="0.25">
      <c r="A132" s="76"/>
      <c r="B132" s="176"/>
      <c r="C132" s="165" t="s">
        <v>798</v>
      </c>
      <c r="D132" s="120">
        <f t="shared" si="2"/>
        <v>0</v>
      </c>
      <c r="E132" s="188">
        <v>0</v>
      </c>
      <c r="F132" s="75">
        <f t="shared" si="3"/>
        <v>0</v>
      </c>
      <c r="G132" s="112"/>
      <c r="H132" s="332"/>
      <c r="I132" s="333"/>
      <c r="J132" s="333"/>
      <c r="K132" s="333"/>
      <c r="L132" s="333"/>
      <c r="M132" s="333"/>
      <c r="N132" s="333"/>
      <c r="O132" s="333"/>
      <c r="P132" s="333"/>
      <c r="Q132" s="334"/>
      <c r="R132" s="334"/>
      <c r="S132" s="335"/>
    </row>
    <row r="133" spans="1:19" x14ac:dyDescent="0.25">
      <c r="A133" s="76"/>
      <c r="B133" s="176" t="s">
        <v>874</v>
      </c>
      <c r="C133" s="163" t="s">
        <v>799</v>
      </c>
      <c r="D133" s="120">
        <f t="shared" si="2"/>
        <v>0</v>
      </c>
      <c r="E133" s="188">
        <v>0</v>
      </c>
      <c r="F133" s="75">
        <f t="shared" si="3"/>
        <v>0</v>
      </c>
      <c r="G133" s="112"/>
      <c r="H133" s="332"/>
      <c r="I133" s="333"/>
      <c r="J133" s="333"/>
      <c r="K133" s="333"/>
      <c r="L133" s="333"/>
      <c r="M133" s="333"/>
      <c r="N133" s="333"/>
      <c r="O133" s="333"/>
      <c r="P133" s="333"/>
      <c r="Q133" s="334"/>
      <c r="R133" s="334"/>
      <c r="S133" s="335"/>
    </row>
    <row r="134" spans="1:19" x14ac:dyDescent="0.25">
      <c r="A134" s="76"/>
      <c r="B134" s="176" t="s">
        <v>874</v>
      </c>
      <c r="C134" s="163" t="s">
        <v>800</v>
      </c>
      <c r="D134" s="120">
        <f t="shared" si="2"/>
        <v>0</v>
      </c>
      <c r="E134" s="188">
        <v>12.428000000000001</v>
      </c>
      <c r="F134" s="75">
        <f t="shared" si="3"/>
        <v>0</v>
      </c>
      <c r="G134" s="112"/>
      <c r="H134" s="332"/>
      <c r="I134" s="333"/>
      <c r="J134" s="333"/>
      <c r="K134" s="333"/>
      <c r="L134" s="333"/>
      <c r="M134" s="333"/>
      <c r="N134" s="333"/>
      <c r="O134" s="333"/>
      <c r="P134" s="333"/>
      <c r="Q134" s="334"/>
      <c r="R134" s="334"/>
      <c r="S134" s="335"/>
    </row>
    <row r="135" spans="1:19" x14ac:dyDescent="0.25">
      <c r="A135" s="76"/>
      <c r="B135" s="176"/>
      <c r="C135" s="165" t="s">
        <v>625</v>
      </c>
      <c r="D135" s="120">
        <f t="shared" si="2"/>
        <v>0</v>
      </c>
      <c r="E135" s="188">
        <v>0</v>
      </c>
      <c r="F135" s="75">
        <f t="shared" si="3"/>
        <v>0</v>
      </c>
      <c r="G135" s="112"/>
      <c r="H135" s="332"/>
      <c r="I135" s="333"/>
      <c r="J135" s="333"/>
      <c r="K135" s="333"/>
      <c r="L135" s="333"/>
      <c r="M135" s="333"/>
      <c r="N135" s="333"/>
      <c r="O135" s="333"/>
      <c r="P135" s="333"/>
      <c r="Q135" s="334"/>
      <c r="R135" s="334"/>
      <c r="S135" s="335"/>
    </row>
    <row r="136" spans="1:19" x14ac:dyDescent="0.25">
      <c r="A136" s="76"/>
      <c r="B136" s="176" t="s">
        <v>866</v>
      </c>
      <c r="C136" s="163" t="s">
        <v>801</v>
      </c>
      <c r="D136" s="120">
        <f t="shared" si="2"/>
        <v>0</v>
      </c>
      <c r="E136" s="188">
        <v>86.865999999999985</v>
      </c>
      <c r="F136" s="75">
        <f t="shared" si="3"/>
        <v>0</v>
      </c>
      <c r="G136" s="112"/>
      <c r="H136" s="332"/>
      <c r="I136" s="333"/>
      <c r="J136" s="333"/>
      <c r="K136" s="333"/>
      <c r="L136" s="333"/>
      <c r="M136" s="333"/>
      <c r="N136" s="333"/>
      <c r="O136" s="333"/>
      <c r="P136" s="333"/>
      <c r="Q136" s="334"/>
      <c r="R136" s="334"/>
      <c r="S136" s="335"/>
    </row>
    <row r="137" spans="1:19" ht="25.5" x14ac:dyDescent="0.25">
      <c r="A137" s="76"/>
      <c r="B137" s="176"/>
      <c r="C137" s="165" t="s">
        <v>726</v>
      </c>
      <c r="D137" s="120">
        <f t="shared" si="2"/>
        <v>0</v>
      </c>
      <c r="E137" s="188">
        <v>0</v>
      </c>
      <c r="F137" s="75">
        <f t="shared" si="3"/>
        <v>0</v>
      </c>
      <c r="G137" s="112"/>
      <c r="H137" s="332"/>
      <c r="I137" s="333"/>
      <c r="J137" s="333"/>
      <c r="K137" s="333"/>
      <c r="L137" s="333"/>
      <c r="M137" s="333"/>
      <c r="N137" s="333"/>
      <c r="O137" s="333"/>
      <c r="P137" s="333"/>
      <c r="Q137" s="334"/>
      <c r="R137" s="334"/>
      <c r="S137" s="335"/>
    </row>
    <row r="138" spans="1:19" x14ac:dyDescent="0.25">
      <c r="A138" s="76"/>
      <c r="B138" s="176" t="s">
        <v>869</v>
      </c>
      <c r="C138" s="163" t="s">
        <v>802</v>
      </c>
      <c r="D138" s="120">
        <f t="shared" si="2"/>
        <v>0</v>
      </c>
      <c r="E138" s="188">
        <v>6.968</v>
      </c>
      <c r="F138" s="75">
        <f t="shared" si="3"/>
        <v>0</v>
      </c>
      <c r="G138" s="112"/>
      <c r="H138" s="332"/>
      <c r="I138" s="333"/>
      <c r="J138" s="333"/>
      <c r="K138" s="333"/>
      <c r="L138" s="333"/>
      <c r="M138" s="333"/>
      <c r="N138" s="333"/>
      <c r="O138" s="333"/>
      <c r="P138" s="333"/>
      <c r="Q138" s="334"/>
      <c r="R138" s="334"/>
      <c r="S138" s="335"/>
    </row>
    <row r="139" spans="1:19" x14ac:dyDescent="0.25">
      <c r="A139" s="76"/>
      <c r="B139" s="176" t="s">
        <v>869</v>
      </c>
      <c r="C139" s="163" t="s">
        <v>803</v>
      </c>
      <c r="D139" s="120">
        <f t="shared" si="2"/>
        <v>0</v>
      </c>
      <c r="E139" s="188">
        <v>0</v>
      </c>
      <c r="F139" s="75">
        <f t="shared" si="3"/>
        <v>0</v>
      </c>
      <c r="G139" s="112"/>
      <c r="H139" s="332"/>
      <c r="I139" s="333"/>
      <c r="J139" s="333"/>
      <c r="K139" s="333"/>
      <c r="L139" s="333"/>
      <c r="M139" s="333"/>
      <c r="N139" s="333"/>
      <c r="O139" s="333"/>
      <c r="P139" s="333"/>
      <c r="Q139" s="334"/>
      <c r="R139" s="334"/>
      <c r="S139" s="335"/>
    </row>
    <row r="140" spans="1:19" x14ac:dyDescent="0.25">
      <c r="A140" s="76"/>
      <c r="B140" s="176" t="s">
        <v>866</v>
      </c>
      <c r="C140" s="163" t="s">
        <v>804</v>
      </c>
      <c r="D140" s="120">
        <f t="shared" si="2"/>
        <v>0</v>
      </c>
      <c r="E140" s="188">
        <v>268.07299999999998</v>
      </c>
      <c r="F140" s="75">
        <f t="shared" si="3"/>
        <v>0</v>
      </c>
      <c r="G140" s="112"/>
      <c r="H140" s="332"/>
      <c r="I140" s="333"/>
      <c r="J140" s="333"/>
      <c r="K140" s="333"/>
      <c r="L140" s="333"/>
      <c r="M140" s="333"/>
      <c r="N140" s="333"/>
      <c r="O140" s="333"/>
      <c r="P140" s="333"/>
      <c r="Q140" s="334"/>
      <c r="R140" s="334"/>
      <c r="S140" s="335"/>
    </row>
    <row r="141" spans="1:19" ht="25.5" x14ac:dyDescent="0.25">
      <c r="A141" s="76"/>
      <c r="B141" s="176"/>
      <c r="C141" s="165" t="s">
        <v>805</v>
      </c>
      <c r="D141" s="120">
        <f t="shared" ref="D141:D204" si="4">SUM(H141:S141)</f>
        <v>0</v>
      </c>
      <c r="E141" s="188">
        <v>0</v>
      </c>
      <c r="F141" s="75">
        <f t="shared" ref="F141:F204" si="5">D141*E141</f>
        <v>0</v>
      </c>
      <c r="G141" s="112"/>
      <c r="H141" s="332"/>
      <c r="I141" s="333"/>
      <c r="J141" s="333"/>
      <c r="K141" s="333"/>
      <c r="L141" s="333"/>
      <c r="M141" s="333"/>
      <c r="N141" s="333"/>
      <c r="O141" s="333"/>
      <c r="P141" s="333"/>
      <c r="Q141" s="334"/>
      <c r="R141" s="334"/>
      <c r="S141" s="335"/>
    </row>
    <row r="142" spans="1:19" ht="25.5" x14ac:dyDescent="0.25">
      <c r="A142" s="76"/>
      <c r="B142" s="176" t="s">
        <v>873</v>
      </c>
      <c r="C142" s="163" t="s">
        <v>806</v>
      </c>
      <c r="D142" s="120">
        <f t="shared" si="4"/>
        <v>0</v>
      </c>
      <c r="E142" s="188">
        <v>1.248</v>
      </c>
      <c r="F142" s="75">
        <f t="shared" si="5"/>
        <v>0</v>
      </c>
      <c r="G142" s="112"/>
      <c r="H142" s="332"/>
      <c r="I142" s="333"/>
      <c r="J142" s="333"/>
      <c r="K142" s="333"/>
      <c r="L142" s="333"/>
      <c r="M142" s="333"/>
      <c r="N142" s="333"/>
      <c r="O142" s="333"/>
      <c r="P142" s="333"/>
      <c r="Q142" s="334"/>
      <c r="R142" s="334"/>
      <c r="S142" s="335"/>
    </row>
    <row r="143" spans="1:19" ht="25.5" x14ac:dyDescent="0.25">
      <c r="A143" s="76"/>
      <c r="B143" s="176" t="s">
        <v>869</v>
      </c>
      <c r="C143" s="163" t="s">
        <v>807</v>
      </c>
      <c r="D143" s="120">
        <f t="shared" si="4"/>
        <v>0</v>
      </c>
      <c r="E143" s="188">
        <v>0</v>
      </c>
      <c r="F143" s="75">
        <f t="shared" si="5"/>
        <v>0</v>
      </c>
      <c r="G143" s="112"/>
      <c r="H143" s="332"/>
      <c r="I143" s="333"/>
      <c r="J143" s="333"/>
      <c r="K143" s="333"/>
      <c r="L143" s="333"/>
      <c r="M143" s="333"/>
      <c r="N143" s="333"/>
      <c r="O143" s="333"/>
      <c r="P143" s="333"/>
      <c r="Q143" s="334"/>
      <c r="R143" s="334"/>
      <c r="S143" s="335"/>
    </row>
    <row r="144" spans="1:19" ht="25.5" x14ac:dyDescent="0.25">
      <c r="A144" s="76"/>
      <c r="B144" s="176" t="s">
        <v>869</v>
      </c>
      <c r="C144" s="164" t="s">
        <v>808</v>
      </c>
      <c r="D144" s="120">
        <f t="shared" si="4"/>
        <v>0</v>
      </c>
      <c r="E144" s="188">
        <v>5.2259999999999991</v>
      </c>
      <c r="F144" s="75">
        <f t="shared" si="5"/>
        <v>0</v>
      </c>
      <c r="G144" s="112"/>
      <c r="H144" s="332"/>
      <c r="I144" s="333"/>
      <c r="J144" s="333"/>
      <c r="K144" s="333"/>
      <c r="L144" s="333"/>
      <c r="M144" s="333"/>
      <c r="N144" s="333"/>
      <c r="O144" s="333"/>
      <c r="P144" s="333"/>
      <c r="Q144" s="334"/>
      <c r="R144" s="334"/>
      <c r="S144" s="335"/>
    </row>
    <row r="145" spans="1:19" ht="25.5" x14ac:dyDescent="0.25">
      <c r="A145" s="76"/>
      <c r="B145" s="176" t="s">
        <v>866</v>
      </c>
      <c r="C145" s="164" t="s">
        <v>809</v>
      </c>
      <c r="D145" s="120">
        <f t="shared" si="4"/>
        <v>0</v>
      </c>
      <c r="E145" s="188">
        <v>36.503999999999998</v>
      </c>
      <c r="F145" s="75">
        <f t="shared" si="5"/>
        <v>0</v>
      </c>
      <c r="G145" s="112"/>
      <c r="H145" s="332"/>
      <c r="I145" s="333"/>
      <c r="J145" s="333"/>
      <c r="K145" s="333"/>
      <c r="L145" s="333"/>
      <c r="M145" s="333"/>
      <c r="N145" s="333"/>
      <c r="O145" s="333"/>
      <c r="P145" s="333"/>
      <c r="Q145" s="334"/>
      <c r="R145" s="334"/>
      <c r="S145" s="335"/>
    </row>
    <row r="146" spans="1:19" ht="25.5" x14ac:dyDescent="0.25">
      <c r="A146" s="76"/>
      <c r="B146" s="176" t="s">
        <v>866</v>
      </c>
      <c r="C146" s="164" t="s">
        <v>810</v>
      </c>
      <c r="D146" s="120">
        <f t="shared" si="4"/>
        <v>0</v>
      </c>
      <c r="E146" s="188">
        <v>31.330000000000002</v>
      </c>
      <c r="F146" s="75">
        <f t="shared" si="5"/>
        <v>0</v>
      </c>
      <c r="G146" s="112"/>
      <c r="H146" s="332"/>
      <c r="I146" s="333"/>
      <c r="J146" s="333"/>
      <c r="K146" s="333"/>
      <c r="L146" s="333"/>
      <c r="M146" s="333"/>
      <c r="N146" s="333"/>
      <c r="O146" s="333"/>
      <c r="P146" s="333"/>
      <c r="Q146" s="334"/>
      <c r="R146" s="334"/>
      <c r="S146" s="335"/>
    </row>
    <row r="147" spans="1:19" ht="25.5" x14ac:dyDescent="0.25">
      <c r="A147" s="76"/>
      <c r="B147" s="176" t="s">
        <v>866</v>
      </c>
      <c r="C147" s="164" t="s">
        <v>811</v>
      </c>
      <c r="D147" s="120">
        <f t="shared" si="4"/>
        <v>0</v>
      </c>
      <c r="E147" s="188">
        <v>0</v>
      </c>
      <c r="F147" s="75">
        <f t="shared" si="5"/>
        <v>0</v>
      </c>
      <c r="G147" s="112"/>
      <c r="H147" s="332"/>
      <c r="I147" s="333"/>
      <c r="J147" s="333"/>
      <c r="K147" s="333"/>
      <c r="L147" s="333"/>
      <c r="M147" s="333"/>
      <c r="N147" s="333"/>
      <c r="O147" s="333"/>
      <c r="P147" s="333"/>
      <c r="Q147" s="334"/>
      <c r="R147" s="334"/>
      <c r="S147" s="335"/>
    </row>
    <row r="148" spans="1:19" ht="25.5" x14ac:dyDescent="0.25">
      <c r="A148" s="76"/>
      <c r="B148" s="176"/>
      <c r="C148" s="166" t="s">
        <v>812</v>
      </c>
      <c r="D148" s="120">
        <f t="shared" si="4"/>
        <v>0</v>
      </c>
      <c r="E148" s="188">
        <v>0</v>
      </c>
      <c r="F148" s="75">
        <f t="shared" si="5"/>
        <v>0</v>
      </c>
      <c r="G148" s="112"/>
      <c r="H148" s="332"/>
      <c r="I148" s="333"/>
      <c r="J148" s="333"/>
      <c r="K148" s="333"/>
      <c r="L148" s="333"/>
      <c r="M148" s="333"/>
      <c r="N148" s="333"/>
      <c r="O148" s="333"/>
      <c r="P148" s="333"/>
      <c r="Q148" s="334"/>
      <c r="R148" s="334"/>
      <c r="S148" s="335"/>
    </row>
    <row r="149" spans="1:19" x14ac:dyDescent="0.25">
      <c r="A149" s="76"/>
      <c r="B149" s="176" t="s">
        <v>870</v>
      </c>
      <c r="C149" s="164" t="s">
        <v>813</v>
      </c>
      <c r="D149" s="120">
        <f t="shared" si="4"/>
        <v>0</v>
      </c>
      <c r="E149" s="188">
        <v>45.019000000000005</v>
      </c>
      <c r="F149" s="75">
        <f t="shared" si="5"/>
        <v>0</v>
      </c>
      <c r="G149" s="112"/>
      <c r="H149" s="332"/>
      <c r="I149" s="333"/>
      <c r="J149" s="333"/>
      <c r="K149" s="333"/>
      <c r="L149" s="333"/>
      <c r="M149" s="333"/>
      <c r="N149" s="333"/>
      <c r="O149" s="333"/>
      <c r="P149" s="333"/>
      <c r="Q149" s="334"/>
      <c r="R149" s="334"/>
      <c r="S149" s="335"/>
    </row>
    <row r="150" spans="1:19" x14ac:dyDescent="0.25">
      <c r="A150" s="130"/>
      <c r="B150" s="176" t="s">
        <v>870</v>
      </c>
      <c r="C150" s="164" t="s">
        <v>814</v>
      </c>
      <c r="D150" s="120">
        <f t="shared" si="4"/>
        <v>0</v>
      </c>
      <c r="E150" s="188">
        <v>45.253</v>
      </c>
      <c r="F150" s="75">
        <f t="shared" si="5"/>
        <v>0</v>
      </c>
      <c r="G150" s="112"/>
      <c r="H150" s="332"/>
      <c r="I150" s="333"/>
      <c r="J150" s="333"/>
      <c r="K150" s="333"/>
      <c r="L150" s="333"/>
      <c r="M150" s="333"/>
      <c r="N150" s="333"/>
      <c r="O150" s="333"/>
      <c r="P150" s="333"/>
      <c r="Q150" s="333"/>
      <c r="R150" s="333"/>
      <c r="S150" s="336"/>
    </row>
    <row r="151" spans="1:19" x14ac:dyDescent="0.25">
      <c r="A151" s="74"/>
      <c r="B151" s="176" t="s">
        <v>870</v>
      </c>
      <c r="C151" s="164" t="s">
        <v>815</v>
      </c>
      <c r="D151" s="120">
        <f t="shared" si="4"/>
        <v>0</v>
      </c>
      <c r="E151" s="188">
        <v>24.063000000000002</v>
      </c>
      <c r="F151" s="75">
        <f t="shared" si="5"/>
        <v>0</v>
      </c>
      <c r="G151" s="112"/>
      <c r="H151" s="332"/>
      <c r="I151" s="333"/>
      <c r="J151" s="333"/>
      <c r="K151" s="333"/>
      <c r="L151" s="333"/>
      <c r="M151" s="333"/>
      <c r="N151" s="333"/>
      <c r="O151" s="333"/>
      <c r="P151" s="333"/>
      <c r="Q151" s="333"/>
      <c r="R151" s="333"/>
      <c r="S151" s="335"/>
    </row>
    <row r="152" spans="1:19" ht="51.75" x14ac:dyDescent="0.25">
      <c r="A152" s="76"/>
      <c r="B152" s="178"/>
      <c r="C152" s="167" t="s">
        <v>666</v>
      </c>
      <c r="D152" s="120">
        <f t="shared" si="4"/>
        <v>0</v>
      </c>
      <c r="E152" s="188">
        <v>0</v>
      </c>
      <c r="F152" s="75">
        <f t="shared" si="5"/>
        <v>0</v>
      </c>
      <c r="G152" s="112"/>
      <c r="H152" s="332"/>
      <c r="I152" s="333"/>
      <c r="J152" s="333"/>
      <c r="K152" s="333"/>
      <c r="L152" s="333"/>
      <c r="M152" s="333"/>
      <c r="N152" s="333"/>
      <c r="O152" s="333"/>
      <c r="P152" s="333"/>
      <c r="Q152" s="333"/>
      <c r="R152" s="333"/>
      <c r="S152" s="335"/>
    </row>
    <row r="153" spans="1:19" x14ac:dyDescent="0.25">
      <c r="A153" s="76"/>
      <c r="B153" s="178" t="s">
        <v>870</v>
      </c>
      <c r="C153" s="172" t="s">
        <v>816</v>
      </c>
      <c r="D153" s="120">
        <f t="shared" si="4"/>
        <v>0</v>
      </c>
      <c r="E153" s="188">
        <v>10.425999999999998</v>
      </c>
      <c r="F153" s="75">
        <f t="shared" si="5"/>
        <v>0</v>
      </c>
      <c r="G153" s="112"/>
      <c r="H153" s="332"/>
      <c r="I153" s="333"/>
      <c r="J153" s="333"/>
      <c r="K153" s="333"/>
      <c r="L153" s="333"/>
      <c r="M153" s="333"/>
      <c r="N153" s="333"/>
      <c r="O153" s="333"/>
      <c r="P153" s="333"/>
      <c r="Q153" s="333"/>
      <c r="R153" s="333"/>
      <c r="S153" s="335"/>
    </row>
    <row r="154" spans="1:19" x14ac:dyDescent="0.25">
      <c r="A154" s="132"/>
      <c r="B154" s="178" t="s">
        <v>870</v>
      </c>
      <c r="C154" s="172" t="s">
        <v>817</v>
      </c>
      <c r="D154" s="120">
        <f t="shared" si="4"/>
        <v>0</v>
      </c>
      <c r="E154" s="188">
        <v>39.637</v>
      </c>
      <c r="F154" s="75">
        <f t="shared" si="5"/>
        <v>0</v>
      </c>
      <c r="G154" s="129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8"/>
    </row>
    <row r="155" spans="1:19" ht="26.25" x14ac:dyDescent="0.25">
      <c r="A155" s="132"/>
      <c r="B155" s="178" t="s">
        <v>867</v>
      </c>
      <c r="C155" s="172" t="s">
        <v>818</v>
      </c>
      <c r="D155" s="120">
        <f t="shared" si="4"/>
        <v>0</v>
      </c>
      <c r="E155" s="188">
        <v>677.13099999999997</v>
      </c>
      <c r="F155" s="75">
        <f t="shared" si="5"/>
        <v>0</v>
      </c>
      <c r="G155" s="129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8"/>
    </row>
    <row r="156" spans="1:19" ht="25.5" x14ac:dyDescent="0.25">
      <c r="A156" s="132"/>
      <c r="B156" s="176"/>
      <c r="C156" s="166" t="s">
        <v>819</v>
      </c>
      <c r="D156" s="120">
        <f t="shared" si="4"/>
        <v>0</v>
      </c>
      <c r="E156" s="188">
        <v>0</v>
      </c>
      <c r="F156" s="75">
        <f t="shared" si="5"/>
        <v>0</v>
      </c>
      <c r="G156" s="129"/>
      <c r="H156" s="337"/>
      <c r="I156" s="337"/>
      <c r="J156" s="337"/>
      <c r="K156" s="337"/>
      <c r="L156" s="337"/>
      <c r="M156" s="337"/>
      <c r="N156" s="337"/>
      <c r="O156" s="337"/>
      <c r="P156" s="337"/>
      <c r="Q156" s="337"/>
      <c r="R156" s="337"/>
      <c r="S156" s="338"/>
    </row>
    <row r="157" spans="1:19" x14ac:dyDescent="0.25">
      <c r="A157" s="132"/>
      <c r="B157" s="176" t="s">
        <v>872</v>
      </c>
      <c r="C157" s="163" t="s">
        <v>820</v>
      </c>
      <c r="D157" s="120">
        <f t="shared" si="4"/>
        <v>0</v>
      </c>
      <c r="E157" s="188">
        <v>101.4</v>
      </c>
      <c r="F157" s="75">
        <f t="shared" si="5"/>
        <v>0</v>
      </c>
      <c r="G157" s="129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8"/>
    </row>
    <row r="158" spans="1:19" x14ac:dyDescent="0.25">
      <c r="A158" s="132"/>
      <c r="B158" s="176" t="s">
        <v>872</v>
      </c>
      <c r="C158" s="163" t="s">
        <v>821</v>
      </c>
      <c r="D158" s="120">
        <f t="shared" si="4"/>
        <v>0</v>
      </c>
      <c r="E158" s="188">
        <v>186.251</v>
      </c>
      <c r="F158" s="75">
        <f t="shared" si="5"/>
        <v>0</v>
      </c>
      <c r="G158" s="129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8"/>
    </row>
    <row r="159" spans="1:19" x14ac:dyDescent="0.25">
      <c r="A159" s="132"/>
      <c r="B159" s="176"/>
      <c r="C159" s="165" t="s">
        <v>822</v>
      </c>
      <c r="D159" s="120">
        <f t="shared" si="4"/>
        <v>0</v>
      </c>
      <c r="E159" s="188">
        <v>0</v>
      </c>
      <c r="F159" s="75">
        <f t="shared" si="5"/>
        <v>0</v>
      </c>
      <c r="G159" s="129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8"/>
    </row>
    <row r="160" spans="1:19" x14ac:dyDescent="0.25">
      <c r="A160" s="132"/>
      <c r="B160" s="179" t="s">
        <v>869</v>
      </c>
      <c r="C160" s="163" t="s">
        <v>823</v>
      </c>
      <c r="D160" s="120">
        <f t="shared" si="4"/>
        <v>0</v>
      </c>
      <c r="E160" s="188">
        <v>1.8199999999999998</v>
      </c>
      <c r="F160" s="75">
        <f t="shared" si="5"/>
        <v>0</v>
      </c>
      <c r="G160" s="129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8"/>
    </row>
    <row r="161" spans="1:19" x14ac:dyDescent="0.25">
      <c r="A161" s="132"/>
      <c r="B161" s="179" t="s">
        <v>869</v>
      </c>
      <c r="C161" s="163" t="s">
        <v>824</v>
      </c>
      <c r="D161" s="120">
        <f t="shared" si="4"/>
        <v>0</v>
      </c>
      <c r="E161" s="188">
        <v>2.7040000000000002</v>
      </c>
      <c r="F161" s="75">
        <f t="shared" si="5"/>
        <v>0</v>
      </c>
      <c r="G161" s="129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8"/>
    </row>
    <row r="162" spans="1:19" x14ac:dyDescent="0.25">
      <c r="A162" s="132"/>
      <c r="B162" s="179"/>
      <c r="C162" s="163"/>
      <c r="D162" s="120">
        <f t="shared" si="4"/>
        <v>0</v>
      </c>
      <c r="E162" s="188">
        <v>0</v>
      </c>
      <c r="F162" s="75">
        <f t="shared" si="5"/>
        <v>0</v>
      </c>
      <c r="G162" s="129"/>
      <c r="H162" s="337"/>
      <c r="I162" s="337"/>
      <c r="J162" s="337"/>
      <c r="K162" s="337"/>
      <c r="L162" s="337"/>
      <c r="M162" s="337"/>
      <c r="N162" s="337"/>
      <c r="O162" s="337"/>
      <c r="P162" s="337"/>
      <c r="Q162" s="337"/>
      <c r="R162" s="337"/>
      <c r="S162" s="338"/>
    </row>
    <row r="163" spans="1:19" x14ac:dyDescent="0.25">
      <c r="A163" s="132"/>
      <c r="B163" s="179" t="s">
        <v>869</v>
      </c>
      <c r="C163" s="163" t="s">
        <v>825</v>
      </c>
      <c r="D163" s="120">
        <f t="shared" si="4"/>
        <v>0</v>
      </c>
      <c r="E163" s="188">
        <v>4.9139999999999997</v>
      </c>
      <c r="F163" s="75">
        <f t="shared" si="5"/>
        <v>0</v>
      </c>
      <c r="G163" s="129"/>
      <c r="H163" s="337"/>
      <c r="I163" s="337"/>
      <c r="J163" s="337"/>
      <c r="K163" s="337"/>
      <c r="L163" s="337"/>
      <c r="M163" s="337"/>
      <c r="N163" s="337"/>
      <c r="O163" s="337"/>
      <c r="P163" s="337"/>
      <c r="Q163" s="337"/>
      <c r="R163" s="337"/>
      <c r="S163" s="338"/>
    </row>
    <row r="164" spans="1:19" ht="51" x14ac:dyDescent="0.25">
      <c r="A164" s="132"/>
      <c r="B164" s="176"/>
      <c r="C164" s="165" t="s">
        <v>826</v>
      </c>
      <c r="D164" s="120">
        <f t="shared" si="4"/>
        <v>0</v>
      </c>
      <c r="E164" s="188">
        <v>0</v>
      </c>
      <c r="F164" s="75">
        <f t="shared" si="5"/>
        <v>0</v>
      </c>
      <c r="G164" s="129"/>
      <c r="H164" s="337"/>
      <c r="I164" s="337"/>
      <c r="J164" s="337"/>
      <c r="K164" s="337"/>
      <c r="L164" s="337"/>
      <c r="M164" s="337"/>
      <c r="N164" s="337"/>
      <c r="O164" s="337"/>
      <c r="P164" s="337"/>
      <c r="Q164" s="337"/>
      <c r="R164" s="337"/>
      <c r="S164" s="338"/>
    </row>
    <row r="165" spans="1:19" x14ac:dyDescent="0.25">
      <c r="A165" s="132"/>
      <c r="B165" s="176" t="s">
        <v>869</v>
      </c>
      <c r="C165" s="168" t="s">
        <v>827</v>
      </c>
      <c r="D165" s="120">
        <f t="shared" si="4"/>
        <v>0</v>
      </c>
      <c r="E165" s="188">
        <v>0</v>
      </c>
      <c r="F165" s="75">
        <f t="shared" si="5"/>
        <v>0</v>
      </c>
      <c r="G165" s="129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8"/>
    </row>
    <row r="166" spans="1:19" x14ac:dyDescent="0.25">
      <c r="A166" s="132"/>
      <c r="B166" s="176" t="s">
        <v>869</v>
      </c>
      <c r="C166" s="168" t="s">
        <v>828</v>
      </c>
      <c r="D166" s="120">
        <f t="shared" si="4"/>
        <v>0</v>
      </c>
      <c r="E166" s="188">
        <v>19.149000000000001</v>
      </c>
      <c r="F166" s="75">
        <f t="shared" si="5"/>
        <v>0</v>
      </c>
      <c r="G166" s="129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8"/>
    </row>
    <row r="167" spans="1:19" x14ac:dyDescent="0.25">
      <c r="A167" s="132"/>
      <c r="B167" s="176" t="s">
        <v>869</v>
      </c>
      <c r="C167" s="168" t="s">
        <v>829</v>
      </c>
      <c r="D167" s="120">
        <f t="shared" si="4"/>
        <v>0</v>
      </c>
      <c r="E167" s="188">
        <v>30.03</v>
      </c>
      <c r="F167" s="75">
        <f t="shared" si="5"/>
        <v>0</v>
      </c>
      <c r="G167" s="129"/>
      <c r="H167" s="337"/>
      <c r="I167" s="337"/>
      <c r="J167" s="337"/>
      <c r="K167" s="337"/>
      <c r="L167" s="337"/>
      <c r="M167" s="337"/>
      <c r="N167" s="337"/>
      <c r="O167" s="337"/>
      <c r="P167" s="337"/>
      <c r="Q167" s="337"/>
      <c r="R167" s="337"/>
      <c r="S167" s="338"/>
    </row>
    <row r="168" spans="1:19" x14ac:dyDescent="0.25">
      <c r="A168" s="132"/>
      <c r="B168" s="176"/>
      <c r="C168" s="168"/>
      <c r="D168" s="120">
        <f t="shared" si="4"/>
        <v>0</v>
      </c>
      <c r="E168" s="188">
        <v>0</v>
      </c>
      <c r="F168" s="75">
        <f t="shared" si="5"/>
        <v>0</v>
      </c>
      <c r="G168" s="129"/>
      <c r="H168" s="337"/>
      <c r="I168" s="337"/>
      <c r="J168" s="337"/>
      <c r="K168" s="337"/>
      <c r="L168" s="337"/>
      <c r="M168" s="337"/>
      <c r="N168" s="337"/>
      <c r="O168" s="337"/>
      <c r="P168" s="337"/>
      <c r="Q168" s="337"/>
      <c r="R168" s="337"/>
      <c r="S168" s="338"/>
    </row>
    <row r="169" spans="1:19" x14ac:dyDescent="0.25">
      <c r="A169" s="132"/>
      <c r="B169" s="176" t="s">
        <v>869</v>
      </c>
      <c r="C169" s="168" t="s">
        <v>830</v>
      </c>
      <c r="D169" s="120">
        <f t="shared" si="4"/>
        <v>0</v>
      </c>
      <c r="E169" s="188">
        <v>1.248</v>
      </c>
      <c r="F169" s="75">
        <f t="shared" si="5"/>
        <v>0</v>
      </c>
      <c r="G169" s="129"/>
      <c r="H169" s="337"/>
      <c r="I169" s="337"/>
      <c r="J169" s="337"/>
      <c r="K169" s="337"/>
      <c r="L169" s="337"/>
      <c r="M169" s="337"/>
      <c r="N169" s="337"/>
      <c r="O169" s="337"/>
      <c r="P169" s="337"/>
      <c r="Q169" s="337"/>
      <c r="R169" s="337"/>
      <c r="S169" s="338"/>
    </row>
    <row r="170" spans="1:19" ht="25.5" x14ac:dyDescent="0.25">
      <c r="A170" s="132"/>
      <c r="B170" s="176"/>
      <c r="C170" s="169" t="s">
        <v>831</v>
      </c>
      <c r="D170" s="120">
        <f t="shared" si="4"/>
        <v>0</v>
      </c>
      <c r="E170" s="188">
        <v>0</v>
      </c>
      <c r="F170" s="75">
        <f t="shared" si="5"/>
        <v>0</v>
      </c>
      <c r="G170" s="129"/>
      <c r="H170" s="337"/>
      <c r="I170" s="337"/>
      <c r="J170" s="337"/>
      <c r="K170" s="337"/>
      <c r="L170" s="337"/>
      <c r="M170" s="337"/>
      <c r="N170" s="337"/>
      <c r="O170" s="337"/>
      <c r="P170" s="337"/>
      <c r="Q170" s="337"/>
      <c r="R170" s="337"/>
      <c r="S170" s="338"/>
    </row>
    <row r="171" spans="1:19" ht="25.5" x14ac:dyDescent="0.25">
      <c r="A171" s="132"/>
      <c r="B171" s="176" t="s">
        <v>871</v>
      </c>
      <c r="C171" s="168" t="s">
        <v>832</v>
      </c>
      <c r="D171" s="120">
        <f t="shared" si="4"/>
        <v>0</v>
      </c>
      <c r="E171" s="188">
        <v>298.54500000000002</v>
      </c>
      <c r="F171" s="75">
        <f t="shared" si="5"/>
        <v>0</v>
      </c>
      <c r="G171" s="129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8"/>
    </row>
    <row r="172" spans="1:19" x14ac:dyDescent="0.25">
      <c r="A172" s="132"/>
      <c r="B172" s="176" t="s">
        <v>871</v>
      </c>
      <c r="C172" s="168" t="s">
        <v>833</v>
      </c>
      <c r="D172" s="120">
        <f t="shared" si="4"/>
        <v>0</v>
      </c>
      <c r="E172" s="188">
        <v>304.18700000000001</v>
      </c>
      <c r="F172" s="75">
        <f t="shared" si="5"/>
        <v>0</v>
      </c>
      <c r="G172" s="129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8"/>
    </row>
    <row r="173" spans="1:19" ht="25.5" x14ac:dyDescent="0.25">
      <c r="A173" s="132"/>
      <c r="B173" s="176" t="s">
        <v>871</v>
      </c>
      <c r="C173" s="168" t="s">
        <v>834</v>
      </c>
      <c r="D173" s="120">
        <f t="shared" si="4"/>
        <v>0</v>
      </c>
      <c r="E173" s="188">
        <v>365.54700000000003</v>
      </c>
      <c r="F173" s="75">
        <f t="shared" si="5"/>
        <v>0</v>
      </c>
      <c r="G173" s="129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8"/>
    </row>
    <row r="174" spans="1:19" ht="25.5" x14ac:dyDescent="0.25">
      <c r="A174" s="132"/>
      <c r="B174" s="176"/>
      <c r="C174" s="169" t="s">
        <v>639</v>
      </c>
      <c r="D174" s="120">
        <f t="shared" si="4"/>
        <v>0</v>
      </c>
      <c r="E174" s="188">
        <v>0</v>
      </c>
      <c r="F174" s="75">
        <f t="shared" si="5"/>
        <v>0</v>
      </c>
      <c r="G174" s="129"/>
      <c r="H174" s="337"/>
      <c r="I174" s="337"/>
      <c r="J174" s="337"/>
      <c r="K174" s="337"/>
      <c r="L174" s="337"/>
      <c r="M174" s="337"/>
      <c r="N174" s="337"/>
      <c r="O174" s="337"/>
      <c r="P174" s="337"/>
      <c r="Q174" s="337"/>
      <c r="R174" s="337"/>
      <c r="S174" s="338"/>
    </row>
    <row r="175" spans="1:19" x14ac:dyDescent="0.25">
      <c r="A175" s="132"/>
      <c r="B175" s="176" t="s">
        <v>869</v>
      </c>
      <c r="C175" s="168" t="s">
        <v>835</v>
      </c>
      <c r="D175" s="120">
        <f t="shared" si="4"/>
        <v>0</v>
      </c>
      <c r="E175" s="188">
        <v>0</v>
      </c>
      <c r="F175" s="75">
        <f t="shared" si="5"/>
        <v>0</v>
      </c>
      <c r="G175" s="129"/>
      <c r="H175" s="337"/>
      <c r="I175" s="337"/>
      <c r="J175" s="337"/>
      <c r="K175" s="337"/>
      <c r="L175" s="337"/>
      <c r="M175" s="337"/>
      <c r="N175" s="337"/>
      <c r="O175" s="337"/>
      <c r="P175" s="337"/>
      <c r="Q175" s="337"/>
      <c r="R175" s="337"/>
      <c r="S175" s="338"/>
    </row>
    <row r="176" spans="1:19" x14ac:dyDescent="0.25">
      <c r="A176" s="132"/>
      <c r="B176" s="176" t="s">
        <v>869</v>
      </c>
      <c r="C176" s="168" t="s">
        <v>836</v>
      </c>
      <c r="D176" s="120">
        <f t="shared" si="4"/>
        <v>0</v>
      </c>
      <c r="E176" s="188">
        <v>3.0419999999999998</v>
      </c>
      <c r="F176" s="75">
        <f t="shared" si="5"/>
        <v>0</v>
      </c>
      <c r="G176" s="129"/>
      <c r="H176" s="337"/>
      <c r="I176" s="337"/>
      <c r="J176" s="337"/>
      <c r="K176" s="337"/>
      <c r="L176" s="337"/>
      <c r="M176" s="337"/>
      <c r="N176" s="337"/>
      <c r="O176" s="337"/>
      <c r="P176" s="337"/>
      <c r="Q176" s="337"/>
      <c r="R176" s="337"/>
      <c r="S176" s="338"/>
    </row>
    <row r="177" spans="1:19" x14ac:dyDescent="0.25">
      <c r="A177" s="132"/>
      <c r="B177" s="176" t="s">
        <v>869</v>
      </c>
      <c r="C177" s="168" t="s">
        <v>837</v>
      </c>
      <c r="D177" s="120">
        <f t="shared" si="4"/>
        <v>0</v>
      </c>
      <c r="E177" s="188">
        <v>0</v>
      </c>
      <c r="F177" s="75">
        <f t="shared" si="5"/>
        <v>0</v>
      </c>
      <c r="G177" s="129"/>
      <c r="H177" s="337"/>
      <c r="I177" s="337"/>
      <c r="J177" s="337"/>
      <c r="K177" s="337"/>
      <c r="L177" s="337"/>
      <c r="M177" s="337"/>
      <c r="N177" s="337"/>
      <c r="O177" s="337"/>
      <c r="P177" s="337"/>
      <c r="Q177" s="337"/>
      <c r="R177" s="337"/>
      <c r="S177" s="338"/>
    </row>
    <row r="178" spans="1:19" x14ac:dyDescent="0.25">
      <c r="A178" s="132"/>
      <c r="B178" s="176" t="s">
        <v>866</v>
      </c>
      <c r="C178" s="168" t="s">
        <v>838</v>
      </c>
      <c r="D178" s="120">
        <f t="shared" si="4"/>
        <v>0</v>
      </c>
      <c r="E178" s="188">
        <v>0</v>
      </c>
      <c r="F178" s="75">
        <f t="shared" si="5"/>
        <v>0</v>
      </c>
      <c r="G178" s="129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8"/>
    </row>
    <row r="179" spans="1:19" x14ac:dyDescent="0.25">
      <c r="A179" s="132"/>
      <c r="B179" s="176" t="s">
        <v>866</v>
      </c>
      <c r="C179" s="168" t="s">
        <v>839</v>
      </c>
      <c r="D179" s="120">
        <f t="shared" si="4"/>
        <v>0</v>
      </c>
      <c r="E179" s="188">
        <v>125.242</v>
      </c>
      <c r="F179" s="75">
        <f t="shared" si="5"/>
        <v>0</v>
      </c>
      <c r="G179" s="129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8"/>
    </row>
    <row r="180" spans="1:19" ht="25.5" x14ac:dyDescent="0.25">
      <c r="A180" s="132"/>
      <c r="B180" s="179"/>
      <c r="C180" s="165" t="s">
        <v>840</v>
      </c>
      <c r="D180" s="120">
        <f t="shared" si="4"/>
        <v>0</v>
      </c>
      <c r="E180" s="188">
        <v>0</v>
      </c>
      <c r="F180" s="75">
        <f t="shared" si="5"/>
        <v>0</v>
      </c>
      <c r="G180" s="129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8"/>
    </row>
    <row r="181" spans="1:19" ht="25.5" x14ac:dyDescent="0.25">
      <c r="A181" s="132"/>
      <c r="B181" s="176" t="s">
        <v>869</v>
      </c>
      <c r="C181" s="163" t="s">
        <v>841</v>
      </c>
      <c r="D181" s="120">
        <f t="shared" si="4"/>
        <v>0</v>
      </c>
      <c r="E181" s="188">
        <v>3.3149999999999995</v>
      </c>
      <c r="F181" s="75">
        <f t="shared" si="5"/>
        <v>0</v>
      </c>
      <c r="G181" s="129"/>
      <c r="H181" s="337"/>
      <c r="I181" s="337"/>
      <c r="J181" s="337"/>
      <c r="K181" s="337"/>
      <c r="L181" s="337"/>
      <c r="M181" s="337"/>
      <c r="N181" s="337"/>
      <c r="O181" s="337"/>
      <c r="P181" s="337"/>
      <c r="Q181" s="337"/>
      <c r="R181" s="337"/>
      <c r="S181" s="338"/>
    </row>
    <row r="182" spans="1:19" ht="25.5" x14ac:dyDescent="0.25">
      <c r="A182" s="132"/>
      <c r="B182" s="176" t="s">
        <v>869</v>
      </c>
      <c r="C182" s="163" t="s">
        <v>842</v>
      </c>
      <c r="D182" s="120">
        <f t="shared" si="4"/>
        <v>0</v>
      </c>
      <c r="E182" s="188">
        <v>5.2259999999999991</v>
      </c>
      <c r="F182" s="75">
        <f t="shared" si="5"/>
        <v>0</v>
      </c>
      <c r="G182" s="129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8"/>
    </row>
    <row r="183" spans="1:19" ht="25.5" x14ac:dyDescent="0.25">
      <c r="A183" s="132"/>
      <c r="B183" s="176" t="s">
        <v>866</v>
      </c>
      <c r="C183" s="163" t="s">
        <v>843</v>
      </c>
      <c r="D183" s="120">
        <f t="shared" si="4"/>
        <v>0</v>
      </c>
      <c r="E183" s="188">
        <v>104.44200000000001</v>
      </c>
      <c r="F183" s="75">
        <f t="shared" si="5"/>
        <v>0</v>
      </c>
      <c r="G183" s="129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8"/>
    </row>
    <row r="184" spans="1:19" ht="25.5" x14ac:dyDescent="0.25">
      <c r="A184" s="132"/>
      <c r="B184" s="176" t="s">
        <v>866</v>
      </c>
      <c r="C184" s="163" t="s">
        <v>844</v>
      </c>
      <c r="D184" s="120">
        <f t="shared" si="4"/>
        <v>0</v>
      </c>
      <c r="E184" s="188">
        <v>137.51400000000001</v>
      </c>
      <c r="F184" s="75">
        <f t="shared" si="5"/>
        <v>0</v>
      </c>
      <c r="G184" s="129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8"/>
    </row>
    <row r="185" spans="1:19" ht="25.5" x14ac:dyDescent="0.25">
      <c r="A185" s="132"/>
      <c r="B185" s="176"/>
      <c r="C185" s="169" t="s">
        <v>594</v>
      </c>
      <c r="D185" s="120">
        <f t="shared" si="4"/>
        <v>0</v>
      </c>
      <c r="E185" s="188">
        <v>0</v>
      </c>
      <c r="F185" s="75">
        <f t="shared" si="5"/>
        <v>0</v>
      </c>
      <c r="G185" s="129"/>
      <c r="H185" s="337"/>
      <c r="I185" s="337"/>
      <c r="J185" s="337"/>
      <c r="K185" s="337"/>
      <c r="L185" s="337"/>
      <c r="M185" s="337"/>
      <c r="N185" s="337"/>
      <c r="O185" s="337"/>
      <c r="P185" s="337"/>
      <c r="Q185" s="337"/>
      <c r="R185" s="337"/>
      <c r="S185" s="338"/>
    </row>
    <row r="186" spans="1:19" x14ac:dyDescent="0.25">
      <c r="A186" s="132"/>
      <c r="B186" s="176" t="s">
        <v>869</v>
      </c>
      <c r="C186" s="168" t="s">
        <v>845</v>
      </c>
      <c r="D186" s="120">
        <f t="shared" si="4"/>
        <v>0</v>
      </c>
      <c r="E186" s="188">
        <v>4.9009999999999998</v>
      </c>
      <c r="F186" s="75">
        <f t="shared" si="5"/>
        <v>0</v>
      </c>
      <c r="G186" s="129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8"/>
    </row>
    <row r="187" spans="1:19" x14ac:dyDescent="0.25">
      <c r="A187" s="132"/>
      <c r="B187" s="176" t="s">
        <v>869</v>
      </c>
      <c r="C187" s="168" t="s">
        <v>846</v>
      </c>
      <c r="D187" s="120">
        <f t="shared" si="4"/>
        <v>0</v>
      </c>
      <c r="E187" s="188">
        <v>1.573</v>
      </c>
      <c r="F187" s="75">
        <f t="shared" si="5"/>
        <v>0</v>
      </c>
      <c r="G187" s="129"/>
      <c r="H187" s="337"/>
      <c r="I187" s="337"/>
      <c r="J187" s="337"/>
      <c r="K187" s="337"/>
      <c r="L187" s="337"/>
      <c r="M187" s="337"/>
      <c r="N187" s="337"/>
      <c r="O187" s="337"/>
      <c r="P187" s="337"/>
      <c r="Q187" s="337"/>
      <c r="R187" s="337"/>
      <c r="S187" s="338"/>
    </row>
    <row r="188" spans="1:19" ht="25.5" x14ac:dyDescent="0.25">
      <c r="A188" s="132"/>
      <c r="B188" s="176" t="s">
        <v>869</v>
      </c>
      <c r="C188" s="163" t="s">
        <v>847</v>
      </c>
      <c r="D188" s="120">
        <f t="shared" si="4"/>
        <v>0</v>
      </c>
      <c r="E188" s="188">
        <v>2.496</v>
      </c>
      <c r="F188" s="75">
        <f t="shared" si="5"/>
        <v>0</v>
      </c>
      <c r="G188" s="129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8"/>
    </row>
    <row r="189" spans="1:19" x14ac:dyDescent="0.25">
      <c r="A189" s="132"/>
      <c r="B189" s="176"/>
      <c r="C189" s="163"/>
      <c r="D189" s="120">
        <f t="shared" si="4"/>
        <v>0</v>
      </c>
      <c r="E189" s="188">
        <v>0</v>
      </c>
      <c r="F189" s="75">
        <f t="shared" si="5"/>
        <v>0</v>
      </c>
      <c r="G189" s="129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8"/>
    </row>
    <row r="190" spans="1:19" x14ac:dyDescent="0.25">
      <c r="A190" s="132"/>
      <c r="B190" s="176" t="s">
        <v>869</v>
      </c>
      <c r="C190" s="163" t="s">
        <v>848</v>
      </c>
      <c r="D190" s="120">
        <f t="shared" si="4"/>
        <v>0</v>
      </c>
      <c r="E190" s="188">
        <v>2.9510000000000001</v>
      </c>
      <c r="F190" s="75">
        <f t="shared" si="5"/>
        <v>0</v>
      </c>
      <c r="G190" s="129"/>
      <c r="H190" s="337"/>
      <c r="I190" s="337"/>
      <c r="J190" s="337"/>
      <c r="K190" s="337"/>
      <c r="L190" s="337"/>
      <c r="M190" s="337"/>
      <c r="N190" s="337"/>
      <c r="O190" s="337"/>
      <c r="P190" s="337"/>
      <c r="Q190" s="337"/>
      <c r="R190" s="337"/>
      <c r="S190" s="338"/>
    </row>
    <row r="191" spans="1:19" ht="38.25" x14ac:dyDescent="0.25">
      <c r="A191" s="132"/>
      <c r="B191" s="176"/>
      <c r="C191" s="165" t="s">
        <v>849</v>
      </c>
      <c r="D191" s="120">
        <f t="shared" si="4"/>
        <v>0</v>
      </c>
      <c r="E191" s="188">
        <v>0</v>
      </c>
      <c r="F191" s="75">
        <f t="shared" si="5"/>
        <v>0</v>
      </c>
      <c r="G191" s="129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8"/>
    </row>
    <row r="192" spans="1:19" x14ac:dyDescent="0.25">
      <c r="A192" s="132"/>
      <c r="B192" s="176" t="s">
        <v>869</v>
      </c>
      <c r="C192" s="163" t="s">
        <v>850</v>
      </c>
      <c r="D192" s="120">
        <f t="shared" si="4"/>
        <v>0</v>
      </c>
      <c r="E192" s="188">
        <v>5.0049999999999999</v>
      </c>
      <c r="F192" s="75">
        <f t="shared" si="5"/>
        <v>0</v>
      </c>
      <c r="G192" s="129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8"/>
    </row>
    <row r="193" spans="1:19" x14ac:dyDescent="0.25">
      <c r="A193" s="132"/>
      <c r="B193" s="176" t="s">
        <v>869</v>
      </c>
      <c r="C193" s="163" t="s">
        <v>851</v>
      </c>
      <c r="D193" s="120">
        <f t="shared" si="4"/>
        <v>0</v>
      </c>
      <c r="E193" s="188">
        <v>6.5259999999999998</v>
      </c>
      <c r="F193" s="75">
        <f t="shared" si="5"/>
        <v>0</v>
      </c>
      <c r="G193" s="129"/>
      <c r="H193" s="337"/>
      <c r="I193" s="337"/>
      <c r="J193" s="337"/>
      <c r="K193" s="337"/>
      <c r="L193" s="337"/>
      <c r="M193" s="337"/>
      <c r="N193" s="337"/>
      <c r="O193" s="337"/>
      <c r="P193" s="337"/>
      <c r="Q193" s="337"/>
      <c r="R193" s="337"/>
      <c r="S193" s="338"/>
    </row>
    <row r="194" spans="1:19" x14ac:dyDescent="0.25">
      <c r="A194" s="132"/>
      <c r="B194" s="176" t="s">
        <v>869</v>
      </c>
      <c r="C194" s="163" t="s">
        <v>852</v>
      </c>
      <c r="D194" s="120">
        <f t="shared" si="4"/>
        <v>0</v>
      </c>
      <c r="E194" s="188">
        <v>14.884999999999998</v>
      </c>
      <c r="F194" s="75">
        <f t="shared" si="5"/>
        <v>0</v>
      </c>
      <c r="G194" s="129"/>
      <c r="H194" s="337"/>
      <c r="I194" s="337"/>
      <c r="J194" s="337"/>
      <c r="K194" s="337"/>
      <c r="L194" s="337"/>
      <c r="M194" s="337"/>
      <c r="N194" s="337"/>
      <c r="O194" s="337"/>
      <c r="P194" s="337"/>
      <c r="Q194" s="337"/>
      <c r="R194" s="337"/>
      <c r="S194" s="338"/>
    </row>
    <row r="195" spans="1:19" ht="25.5" x14ac:dyDescent="0.25">
      <c r="A195" s="132"/>
      <c r="B195" s="176"/>
      <c r="C195" s="165" t="s">
        <v>853</v>
      </c>
      <c r="D195" s="120">
        <f t="shared" si="4"/>
        <v>0</v>
      </c>
      <c r="E195" s="188">
        <v>0</v>
      </c>
      <c r="F195" s="75">
        <f t="shared" si="5"/>
        <v>0</v>
      </c>
      <c r="G195" s="129"/>
      <c r="H195" s="337"/>
      <c r="I195" s="337"/>
      <c r="J195" s="337"/>
      <c r="K195" s="337"/>
      <c r="L195" s="337"/>
      <c r="M195" s="337"/>
      <c r="N195" s="337"/>
      <c r="O195" s="337"/>
      <c r="P195" s="337"/>
      <c r="Q195" s="337"/>
      <c r="R195" s="337"/>
      <c r="S195" s="338"/>
    </row>
    <row r="196" spans="1:19" ht="25.5" x14ac:dyDescent="0.25">
      <c r="A196" s="132"/>
      <c r="B196" s="176" t="s">
        <v>875</v>
      </c>
      <c r="C196" s="163" t="s">
        <v>854</v>
      </c>
      <c r="D196" s="120">
        <f t="shared" si="4"/>
        <v>0</v>
      </c>
      <c r="E196" s="188">
        <v>31.330000000000002</v>
      </c>
      <c r="F196" s="75">
        <f t="shared" si="5"/>
        <v>0</v>
      </c>
      <c r="G196" s="129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8"/>
    </row>
    <row r="197" spans="1:19" ht="25.5" x14ac:dyDescent="0.25">
      <c r="A197" s="132"/>
      <c r="B197" s="176"/>
      <c r="C197" s="165" t="s">
        <v>855</v>
      </c>
      <c r="D197" s="120">
        <f t="shared" si="4"/>
        <v>0</v>
      </c>
      <c r="E197" s="188">
        <v>0</v>
      </c>
      <c r="F197" s="75">
        <f t="shared" si="5"/>
        <v>0</v>
      </c>
      <c r="G197" s="129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8"/>
    </row>
    <row r="198" spans="1:19" ht="51" x14ac:dyDescent="0.25">
      <c r="A198" s="132"/>
      <c r="B198" s="176" t="s">
        <v>871</v>
      </c>
      <c r="C198" s="163" t="s">
        <v>856</v>
      </c>
      <c r="D198" s="120">
        <f t="shared" si="4"/>
        <v>0</v>
      </c>
      <c r="E198" s="188">
        <v>1270.711</v>
      </c>
      <c r="F198" s="75">
        <f t="shared" si="5"/>
        <v>0</v>
      </c>
      <c r="G198" s="129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8"/>
    </row>
    <row r="199" spans="1:19" ht="51" x14ac:dyDescent="0.25">
      <c r="A199" s="132"/>
      <c r="B199" s="176" t="s">
        <v>871</v>
      </c>
      <c r="C199" s="163" t="s">
        <v>857</v>
      </c>
      <c r="D199" s="120">
        <f t="shared" si="4"/>
        <v>0</v>
      </c>
      <c r="E199" s="188">
        <v>1270.711</v>
      </c>
      <c r="F199" s="75">
        <f t="shared" si="5"/>
        <v>0</v>
      </c>
      <c r="G199" s="129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8"/>
    </row>
    <row r="200" spans="1:19" ht="25.5" x14ac:dyDescent="0.25">
      <c r="A200" s="132"/>
      <c r="B200" s="176"/>
      <c r="C200" s="165" t="s">
        <v>858</v>
      </c>
      <c r="D200" s="120">
        <f t="shared" si="4"/>
        <v>0</v>
      </c>
      <c r="E200" s="188">
        <v>0</v>
      </c>
      <c r="F200" s="75">
        <f t="shared" si="5"/>
        <v>0</v>
      </c>
      <c r="G200" s="129"/>
      <c r="H200" s="337"/>
      <c r="I200" s="337"/>
      <c r="J200" s="337"/>
      <c r="K200" s="337"/>
      <c r="L200" s="337"/>
      <c r="M200" s="337"/>
      <c r="N200" s="337"/>
      <c r="O200" s="337"/>
      <c r="P200" s="337"/>
      <c r="Q200" s="337"/>
      <c r="R200" s="337"/>
      <c r="S200" s="338"/>
    </row>
    <row r="201" spans="1:19" ht="25.5" x14ac:dyDescent="0.25">
      <c r="A201" s="132"/>
      <c r="B201" s="176" t="s">
        <v>871</v>
      </c>
      <c r="C201" s="163" t="s">
        <v>859</v>
      </c>
      <c r="D201" s="120">
        <f t="shared" si="4"/>
        <v>0</v>
      </c>
      <c r="E201" s="188">
        <v>45.253</v>
      </c>
      <c r="F201" s="75">
        <f t="shared" si="5"/>
        <v>0</v>
      </c>
      <c r="G201" s="129"/>
      <c r="H201" s="337"/>
      <c r="I201" s="337"/>
      <c r="J201" s="337"/>
      <c r="K201" s="337"/>
      <c r="L201" s="337"/>
      <c r="M201" s="337"/>
      <c r="N201" s="337"/>
      <c r="O201" s="337"/>
      <c r="P201" s="337"/>
      <c r="Q201" s="337"/>
      <c r="R201" s="337"/>
      <c r="S201" s="338"/>
    </row>
    <row r="202" spans="1:19" ht="38.25" x14ac:dyDescent="0.25">
      <c r="A202" s="132"/>
      <c r="B202" s="176"/>
      <c r="C202" s="165" t="s">
        <v>860</v>
      </c>
      <c r="D202" s="120">
        <f t="shared" si="4"/>
        <v>0</v>
      </c>
      <c r="E202" s="188">
        <v>0</v>
      </c>
      <c r="F202" s="75">
        <f t="shared" si="5"/>
        <v>0</v>
      </c>
      <c r="G202" s="129"/>
      <c r="H202" s="337"/>
      <c r="I202" s="337"/>
      <c r="J202" s="337"/>
      <c r="K202" s="337"/>
      <c r="L202" s="337"/>
      <c r="M202" s="337"/>
      <c r="N202" s="337"/>
      <c r="O202" s="337"/>
      <c r="P202" s="337"/>
      <c r="Q202" s="337"/>
      <c r="R202" s="337"/>
      <c r="S202" s="338"/>
    </row>
    <row r="203" spans="1:19" x14ac:dyDescent="0.25">
      <c r="A203" s="132"/>
      <c r="B203" s="176" t="s">
        <v>870</v>
      </c>
      <c r="C203" s="163" t="s">
        <v>861</v>
      </c>
      <c r="D203" s="120">
        <f t="shared" si="4"/>
        <v>0</v>
      </c>
      <c r="E203" s="188">
        <v>0.624</v>
      </c>
      <c r="F203" s="75">
        <f t="shared" si="5"/>
        <v>0</v>
      </c>
      <c r="G203" s="129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8"/>
    </row>
    <row r="204" spans="1:19" x14ac:dyDescent="0.25">
      <c r="A204" s="132"/>
      <c r="B204" s="179" t="s">
        <v>870</v>
      </c>
      <c r="C204" s="170" t="s">
        <v>862</v>
      </c>
      <c r="D204" s="120">
        <f t="shared" si="4"/>
        <v>0</v>
      </c>
      <c r="E204" s="188">
        <v>0.94899999999999995</v>
      </c>
      <c r="F204" s="75">
        <f t="shared" si="5"/>
        <v>0</v>
      </c>
      <c r="G204" s="129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8"/>
    </row>
    <row r="205" spans="1:19" ht="25.5" x14ac:dyDescent="0.25">
      <c r="A205" s="132"/>
      <c r="B205" s="179" t="s">
        <v>866</v>
      </c>
      <c r="C205" s="170" t="s">
        <v>863</v>
      </c>
      <c r="D205" s="120">
        <f t="shared" ref="D205:D268" si="6">SUM(H205:S205)</f>
        <v>0</v>
      </c>
      <c r="E205" s="188">
        <v>32.682000000000002</v>
      </c>
      <c r="F205" s="75">
        <f t="shared" ref="F205:F268" si="7">D205*E205</f>
        <v>0</v>
      </c>
      <c r="G205" s="129"/>
      <c r="H205" s="337"/>
      <c r="I205" s="337"/>
      <c r="J205" s="337"/>
      <c r="K205" s="337"/>
      <c r="L205" s="337"/>
      <c r="M205" s="337"/>
      <c r="N205" s="337"/>
      <c r="O205" s="337"/>
      <c r="P205" s="337"/>
      <c r="Q205" s="337"/>
      <c r="R205" s="337"/>
      <c r="S205" s="338"/>
    </row>
    <row r="206" spans="1:19" ht="25.5" x14ac:dyDescent="0.25">
      <c r="A206" s="132"/>
      <c r="B206" s="179"/>
      <c r="C206" s="171" t="s">
        <v>864</v>
      </c>
      <c r="D206" s="120">
        <f t="shared" si="6"/>
        <v>0</v>
      </c>
      <c r="E206" s="188">
        <v>0</v>
      </c>
      <c r="F206" s="75">
        <f t="shared" si="7"/>
        <v>0</v>
      </c>
      <c r="G206" s="129"/>
      <c r="H206" s="337"/>
      <c r="I206" s="337"/>
      <c r="J206" s="337"/>
      <c r="K206" s="337"/>
      <c r="L206" s="337"/>
      <c r="M206" s="337"/>
      <c r="N206" s="337"/>
      <c r="O206" s="337"/>
      <c r="P206" s="337"/>
      <c r="Q206" s="337"/>
      <c r="R206" s="337"/>
      <c r="S206" s="338"/>
    </row>
    <row r="207" spans="1:19" x14ac:dyDescent="0.25">
      <c r="A207" s="132"/>
      <c r="B207" s="176" t="s">
        <v>869</v>
      </c>
      <c r="C207" s="163" t="s">
        <v>865</v>
      </c>
      <c r="D207" s="120">
        <f t="shared" si="6"/>
        <v>0</v>
      </c>
      <c r="E207" s="188">
        <v>1.742</v>
      </c>
      <c r="F207" s="75">
        <f t="shared" si="7"/>
        <v>0</v>
      </c>
      <c r="G207" s="129"/>
      <c r="H207" s="337"/>
      <c r="I207" s="337"/>
      <c r="J207" s="337"/>
      <c r="K207" s="337"/>
      <c r="L207" s="337"/>
      <c r="M207" s="337"/>
      <c r="N207" s="337"/>
      <c r="O207" s="337"/>
      <c r="P207" s="337"/>
      <c r="Q207" s="337"/>
      <c r="R207" s="337"/>
      <c r="S207" s="338"/>
    </row>
    <row r="208" spans="1:19" ht="25.5" x14ac:dyDescent="0.25">
      <c r="A208" s="132"/>
      <c r="B208" s="176"/>
      <c r="C208" s="165" t="s">
        <v>594</v>
      </c>
      <c r="D208" s="120">
        <f t="shared" si="6"/>
        <v>0</v>
      </c>
      <c r="E208" s="188">
        <v>0</v>
      </c>
      <c r="F208" s="75">
        <f t="shared" si="7"/>
        <v>0</v>
      </c>
      <c r="G208" s="129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8"/>
    </row>
    <row r="209" spans="1:19" x14ac:dyDescent="0.25">
      <c r="A209" s="132"/>
      <c r="B209" s="176" t="s">
        <v>869</v>
      </c>
      <c r="C209" s="163" t="s">
        <v>580</v>
      </c>
      <c r="D209" s="120">
        <f t="shared" si="6"/>
        <v>0</v>
      </c>
      <c r="E209" s="188">
        <v>20.890999999999998</v>
      </c>
      <c r="F209" s="75">
        <f t="shared" si="7"/>
        <v>0</v>
      </c>
      <c r="G209" s="129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8"/>
    </row>
    <row r="210" spans="1:19" x14ac:dyDescent="0.25">
      <c r="A210" s="132"/>
      <c r="B210" s="176" t="s">
        <v>869</v>
      </c>
      <c r="C210" s="163" t="s">
        <v>581</v>
      </c>
      <c r="D210" s="120">
        <f t="shared" si="6"/>
        <v>0</v>
      </c>
      <c r="E210" s="188">
        <v>2.6389999999999998</v>
      </c>
      <c r="F210" s="75">
        <f t="shared" si="7"/>
        <v>0</v>
      </c>
      <c r="G210" s="129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8"/>
    </row>
    <row r="211" spans="1:19" x14ac:dyDescent="0.25">
      <c r="A211" s="132"/>
      <c r="B211" s="176" t="s">
        <v>869</v>
      </c>
      <c r="C211" s="163" t="s">
        <v>582</v>
      </c>
      <c r="D211" s="120">
        <f t="shared" si="6"/>
        <v>0</v>
      </c>
      <c r="E211" s="188">
        <v>2.6259999999999999</v>
      </c>
      <c r="F211" s="75">
        <f t="shared" si="7"/>
        <v>0</v>
      </c>
      <c r="G211" s="129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8"/>
    </row>
    <row r="212" spans="1:19" ht="25.5" x14ac:dyDescent="0.25">
      <c r="A212" s="132"/>
      <c r="B212" s="176"/>
      <c r="C212" s="165" t="s">
        <v>583</v>
      </c>
      <c r="D212" s="120">
        <f t="shared" si="6"/>
        <v>0</v>
      </c>
      <c r="E212" s="188">
        <v>0</v>
      </c>
      <c r="F212" s="75">
        <f t="shared" si="7"/>
        <v>0</v>
      </c>
      <c r="G212" s="129"/>
      <c r="H212" s="337"/>
      <c r="I212" s="337"/>
      <c r="J212" s="337"/>
      <c r="K212" s="337"/>
      <c r="L212" s="337"/>
      <c r="M212" s="337"/>
      <c r="N212" s="337"/>
      <c r="O212" s="337"/>
      <c r="P212" s="337"/>
      <c r="Q212" s="337"/>
      <c r="R212" s="337"/>
      <c r="S212" s="338"/>
    </row>
    <row r="213" spans="1:19" ht="25.5" x14ac:dyDescent="0.25">
      <c r="A213" s="132"/>
      <c r="B213" s="176" t="s">
        <v>869</v>
      </c>
      <c r="C213" s="163" t="s">
        <v>584</v>
      </c>
      <c r="D213" s="120">
        <f t="shared" si="6"/>
        <v>0</v>
      </c>
      <c r="E213" s="188">
        <v>13.701999999999998</v>
      </c>
      <c r="F213" s="75">
        <f t="shared" si="7"/>
        <v>0</v>
      </c>
      <c r="G213" s="129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8"/>
    </row>
    <row r="214" spans="1:19" ht="25.5" x14ac:dyDescent="0.25">
      <c r="A214" s="132"/>
      <c r="B214" s="176" t="s">
        <v>869</v>
      </c>
      <c r="C214" s="163" t="s">
        <v>585</v>
      </c>
      <c r="D214" s="120">
        <f t="shared" si="6"/>
        <v>0</v>
      </c>
      <c r="E214" s="188">
        <v>12.050999999999998</v>
      </c>
      <c r="F214" s="75">
        <f t="shared" si="7"/>
        <v>0</v>
      </c>
      <c r="G214" s="129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8"/>
    </row>
    <row r="215" spans="1:19" x14ac:dyDescent="0.25">
      <c r="A215" s="132"/>
      <c r="B215" s="176" t="s">
        <v>869</v>
      </c>
      <c r="C215" s="163" t="s">
        <v>586</v>
      </c>
      <c r="D215" s="120">
        <f t="shared" si="6"/>
        <v>0</v>
      </c>
      <c r="E215" s="188">
        <v>17.407</v>
      </c>
      <c r="F215" s="75">
        <f t="shared" si="7"/>
        <v>0</v>
      </c>
      <c r="G215" s="129"/>
      <c r="H215" s="337"/>
      <c r="I215" s="337"/>
      <c r="J215" s="337"/>
      <c r="K215" s="337"/>
      <c r="L215" s="337"/>
      <c r="M215" s="337"/>
      <c r="N215" s="337"/>
      <c r="O215" s="337"/>
      <c r="P215" s="337"/>
      <c r="Q215" s="337"/>
      <c r="R215" s="337"/>
      <c r="S215" s="338"/>
    </row>
    <row r="216" spans="1:19" x14ac:dyDescent="0.25">
      <c r="A216" s="132"/>
      <c r="B216" s="176"/>
      <c r="C216" s="165" t="s">
        <v>587</v>
      </c>
      <c r="D216" s="120">
        <f t="shared" si="6"/>
        <v>0</v>
      </c>
      <c r="E216" s="188">
        <v>0</v>
      </c>
      <c r="F216" s="75">
        <f t="shared" si="7"/>
        <v>0</v>
      </c>
      <c r="G216" s="129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8"/>
    </row>
    <row r="217" spans="1:19" ht="102" x14ac:dyDescent="0.25">
      <c r="A217" s="132"/>
      <c r="B217" s="184" t="s">
        <v>868</v>
      </c>
      <c r="C217" s="173" t="s">
        <v>588</v>
      </c>
      <c r="D217" s="120">
        <f t="shared" si="6"/>
        <v>0</v>
      </c>
      <c r="E217" s="188">
        <v>1.5859999999999999</v>
      </c>
      <c r="F217" s="75">
        <f t="shared" si="7"/>
        <v>0</v>
      </c>
      <c r="G217" s="129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8"/>
    </row>
    <row r="218" spans="1:19" ht="89.25" x14ac:dyDescent="0.25">
      <c r="A218" s="132"/>
      <c r="B218" s="185"/>
      <c r="C218" s="173" t="s">
        <v>589</v>
      </c>
      <c r="D218" s="120">
        <f t="shared" si="6"/>
        <v>0</v>
      </c>
      <c r="E218" s="188">
        <v>29.327999999999999</v>
      </c>
      <c r="F218" s="75">
        <f t="shared" si="7"/>
        <v>0</v>
      </c>
      <c r="G218" s="129"/>
      <c r="H218" s="337"/>
      <c r="I218" s="337"/>
      <c r="J218" s="337"/>
      <c r="K218" s="337"/>
      <c r="L218" s="337"/>
      <c r="M218" s="337"/>
      <c r="N218" s="337"/>
      <c r="O218" s="337"/>
      <c r="P218" s="337"/>
      <c r="Q218" s="337"/>
      <c r="R218" s="337"/>
      <c r="S218" s="338"/>
    </row>
    <row r="219" spans="1:19" ht="89.25" x14ac:dyDescent="0.25">
      <c r="A219" s="132"/>
      <c r="B219" s="184"/>
      <c r="C219" s="173" t="s">
        <v>590</v>
      </c>
      <c r="D219" s="120">
        <f t="shared" si="6"/>
        <v>0</v>
      </c>
      <c r="E219" s="188">
        <v>24.101999999999997</v>
      </c>
      <c r="F219" s="75">
        <f t="shared" si="7"/>
        <v>0</v>
      </c>
      <c r="G219" s="129"/>
      <c r="H219" s="337"/>
      <c r="I219" s="337"/>
      <c r="J219" s="337"/>
      <c r="K219" s="337"/>
      <c r="L219" s="337"/>
      <c r="M219" s="337"/>
      <c r="N219" s="337"/>
      <c r="O219" s="337"/>
      <c r="P219" s="337"/>
      <c r="Q219" s="337"/>
      <c r="R219" s="337"/>
      <c r="S219" s="338"/>
    </row>
    <row r="220" spans="1:19" ht="89.25" x14ac:dyDescent="0.25">
      <c r="A220" s="132"/>
      <c r="B220" s="184"/>
      <c r="C220" s="173" t="s">
        <v>591</v>
      </c>
      <c r="D220" s="120">
        <f t="shared" si="6"/>
        <v>0</v>
      </c>
      <c r="E220" s="188">
        <v>56.173000000000002</v>
      </c>
      <c r="F220" s="75">
        <f t="shared" si="7"/>
        <v>0</v>
      </c>
      <c r="G220" s="129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8"/>
    </row>
    <row r="221" spans="1:19" ht="76.5" x14ac:dyDescent="0.25">
      <c r="A221" s="132"/>
      <c r="B221" s="184"/>
      <c r="C221" s="173" t="s">
        <v>592</v>
      </c>
      <c r="D221" s="120">
        <f t="shared" si="6"/>
        <v>0</v>
      </c>
      <c r="E221" s="188">
        <v>1.339</v>
      </c>
      <c r="F221" s="75">
        <f t="shared" si="7"/>
        <v>0</v>
      </c>
      <c r="G221" s="129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8"/>
    </row>
    <row r="222" spans="1:19" ht="76.5" x14ac:dyDescent="0.25">
      <c r="A222" s="132"/>
      <c r="B222" s="184"/>
      <c r="C222" s="173" t="s">
        <v>592</v>
      </c>
      <c r="D222" s="120">
        <f t="shared" si="6"/>
        <v>0</v>
      </c>
      <c r="E222" s="188">
        <v>1.339</v>
      </c>
      <c r="F222" s="75">
        <f t="shared" si="7"/>
        <v>0</v>
      </c>
      <c r="G222" s="129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8"/>
    </row>
    <row r="223" spans="1:19" ht="76.5" x14ac:dyDescent="0.25">
      <c r="A223" s="132"/>
      <c r="B223" s="184"/>
      <c r="C223" s="173" t="s">
        <v>593</v>
      </c>
      <c r="D223" s="120">
        <f t="shared" si="6"/>
        <v>0</v>
      </c>
      <c r="E223" s="188">
        <v>1.339</v>
      </c>
      <c r="F223" s="75">
        <f t="shared" si="7"/>
        <v>0</v>
      </c>
      <c r="G223" s="129"/>
      <c r="H223" s="337"/>
      <c r="I223" s="337"/>
      <c r="J223" s="337"/>
      <c r="K223" s="337"/>
      <c r="L223" s="337"/>
      <c r="M223" s="337"/>
      <c r="N223" s="337"/>
      <c r="O223" s="337"/>
      <c r="P223" s="337"/>
      <c r="Q223" s="337"/>
      <c r="R223" s="337"/>
      <c r="S223" s="338"/>
    </row>
    <row r="224" spans="1:19" ht="25.5" x14ac:dyDescent="0.25">
      <c r="A224" s="132"/>
      <c r="B224" s="176"/>
      <c r="C224" s="165" t="s">
        <v>594</v>
      </c>
      <c r="D224" s="120">
        <f t="shared" si="6"/>
        <v>0</v>
      </c>
      <c r="E224" s="188">
        <v>0</v>
      </c>
      <c r="F224" s="75">
        <f t="shared" si="7"/>
        <v>0</v>
      </c>
      <c r="G224" s="129"/>
      <c r="H224" s="337"/>
      <c r="I224" s="337"/>
      <c r="J224" s="337"/>
      <c r="K224" s="337"/>
      <c r="L224" s="337"/>
      <c r="M224" s="337"/>
      <c r="N224" s="337"/>
      <c r="O224" s="337"/>
      <c r="P224" s="337"/>
      <c r="Q224" s="337"/>
      <c r="R224" s="337"/>
      <c r="S224" s="338"/>
    </row>
    <row r="225" spans="1:19" x14ac:dyDescent="0.25">
      <c r="A225" s="132"/>
      <c r="B225" s="181" t="s">
        <v>870</v>
      </c>
      <c r="C225" s="163" t="s">
        <v>595</v>
      </c>
      <c r="D225" s="120">
        <f t="shared" si="6"/>
        <v>0</v>
      </c>
      <c r="E225" s="188">
        <v>3.198</v>
      </c>
      <c r="F225" s="75">
        <f t="shared" si="7"/>
        <v>0</v>
      </c>
      <c r="G225" s="129"/>
      <c r="H225" s="337"/>
      <c r="I225" s="337"/>
      <c r="J225" s="337"/>
      <c r="K225" s="337"/>
      <c r="L225" s="337"/>
      <c r="M225" s="337"/>
      <c r="N225" s="337"/>
      <c r="O225" s="337"/>
      <c r="P225" s="337"/>
      <c r="Q225" s="337"/>
      <c r="R225" s="337"/>
      <c r="S225" s="338"/>
    </row>
    <row r="226" spans="1:19" x14ac:dyDescent="0.25">
      <c r="A226" s="132"/>
      <c r="B226" s="181" t="s">
        <v>870</v>
      </c>
      <c r="C226" s="163" t="s">
        <v>596</v>
      </c>
      <c r="D226" s="120">
        <f t="shared" si="6"/>
        <v>0</v>
      </c>
      <c r="E226" s="188">
        <v>5.915</v>
      </c>
      <c r="F226" s="75">
        <f t="shared" si="7"/>
        <v>0</v>
      </c>
      <c r="G226" s="129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8"/>
    </row>
    <row r="227" spans="1:19" ht="25.5" x14ac:dyDescent="0.25">
      <c r="A227" s="132"/>
      <c r="B227" s="176"/>
      <c r="C227" s="165" t="s">
        <v>597</v>
      </c>
      <c r="D227" s="120">
        <f t="shared" si="6"/>
        <v>0</v>
      </c>
      <c r="E227" s="188">
        <v>0</v>
      </c>
      <c r="F227" s="75">
        <f t="shared" si="7"/>
        <v>0</v>
      </c>
      <c r="G227" s="129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8"/>
    </row>
    <row r="228" spans="1:19" x14ac:dyDescent="0.25">
      <c r="A228" s="132"/>
      <c r="B228" s="176" t="s">
        <v>869</v>
      </c>
      <c r="C228" s="163" t="s">
        <v>598</v>
      </c>
      <c r="D228" s="120">
        <f t="shared" si="6"/>
        <v>0</v>
      </c>
      <c r="E228" s="188">
        <v>0</v>
      </c>
      <c r="F228" s="75">
        <f t="shared" si="7"/>
        <v>0</v>
      </c>
      <c r="G228" s="129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8"/>
    </row>
    <row r="229" spans="1:19" x14ac:dyDescent="0.25">
      <c r="A229" s="132"/>
      <c r="B229" s="176" t="s">
        <v>866</v>
      </c>
      <c r="C229" s="163" t="s">
        <v>599</v>
      </c>
      <c r="D229" s="120">
        <f t="shared" si="6"/>
        <v>0</v>
      </c>
      <c r="E229" s="188">
        <v>335.08799999999997</v>
      </c>
      <c r="F229" s="75">
        <f t="shared" si="7"/>
        <v>0</v>
      </c>
      <c r="G229" s="129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8"/>
    </row>
    <row r="230" spans="1:19" x14ac:dyDescent="0.25">
      <c r="A230" s="132"/>
      <c r="B230" s="176"/>
      <c r="C230" s="163"/>
      <c r="D230" s="120">
        <f t="shared" si="6"/>
        <v>0</v>
      </c>
      <c r="E230" s="188">
        <v>0</v>
      </c>
      <c r="F230" s="75">
        <f t="shared" si="7"/>
        <v>0</v>
      </c>
      <c r="G230" s="129"/>
      <c r="H230" s="337"/>
      <c r="I230" s="337"/>
      <c r="J230" s="337"/>
      <c r="K230" s="337"/>
      <c r="L230" s="337"/>
      <c r="M230" s="337"/>
      <c r="N230" s="337"/>
      <c r="O230" s="337"/>
      <c r="P230" s="337"/>
      <c r="Q230" s="337"/>
      <c r="R230" s="337"/>
      <c r="S230" s="338"/>
    </row>
    <row r="231" spans="1:19" x14ac:dyDescent="0.25">
      <c r="A231" s="132"/>
      <c r="B231" s="176" t="s">
        <v>869</v>
      </c>
      <c r="C231" s="163" t="s">
        <v>600</v>
      </c>
      <c r="D231" s="120">
        <f t="shared" si="6"/>
        <v>0</v>
      </c>
      <c r="E231" s="188">
        <v>6.968</v>
      </c>
      <c r="F231" s="75">
        <f t="shared" si="7"/>
        <v>0</v>
      </c>
      <c r="G231" s="129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8"/>
    </row>
    <row r="232" spans="1:19" x14ac:dyDescent="0.25">
      <c r="A232" s="132"/>
      <c r="B232" s="176" t="s">
        <v>869</v>
      </c>
      <c r="C232" s="163" t="s">
        <v>601</v>
      </c>
      <c r="D232" s="120">
        <f t="shared" si="6"/>
        <v>0</v>
      </c>
      <c r="E232" s="188">
        <v>13.234</v>
      </c>
      <c r="F232" s="75">
        <f t="shared" si="7"/>
        <v>0</v>
      </c>
      <c r="G232" s="129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8"/>
    </row>
    <row r="233" spans="1:19" ht="25.5" x14ac:dyDescent="0.25">
      <c r="A233" s="132"/>
      <c r="B233" s="176"/>
      <c r="C233" s="165" t="s">
        <v>602</v>
      </c>
      <c r="D233" s="120">
        <f t="shared" si="6"/>
        <v>0</v>
      </c>
      <c r="E233" s="188">
        <v>0</v>
      </c>
      <c r="F233" s="75">
        <f t="shared" si="7"/>
        <v>0</v>
      </c>
      <c r="G233" s="129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8"/>
    </row>
    <row r="234" spans="1:19" x14ac:dyDescent="0.25">
      <c r="A234" s="132"/>
      <c r="B234" s="181" t="s">
        <v>870</v>
      </c>
      <c r="C234" s="163" t="s">
        <v>603</v>
      </c>
      <c r="D234" s="120">
        <f t="shared" si="6"/>
        <v>0</v>
      </c>
      <c r="E234" s="188">
        <v>1.7030000000000001</v>
      </c>
      <c r="F234" s="75">
        <f t="shared" si="7"/>
        <v>0</v>
      </c>
      <c r="G234" s="129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8"/>
    </row>
    <row r="235" spans="1:19" x14ac:dyDescent="0.25">
      <c r="A235" s="132"/>
      <c r="B235" s="181" t="s">
        <v>870</v>
      </c>
      <c r="C235" s="163" t="s">
        <v>604</v>
      </c>
      <c r="D235" s="120">
        <f t="shared" si="6"/>
        <v>0</v>
      </c>
      <c r="E235" s="188">
        <v>17.407</v>
      </c>
      <c r="F235" s="75">
        <f t="shared" si="7"/>
        <v>0</v>
      </c>
      <c r="G235" s="129"/>
      <c r="H235" s="337"/>
      <c r="I235" s="337"/>
      <c r="J235" s="337"/>
      <c r="K235" s="337"/>
      <c r="L235" s="337"/>
      <c r="M235" s="337"/>
      <c r="N235" s="337"/>
      <c r="O235" s="337"/>
      <c r="P235" s="337"/>
      <c r="Q235" s="337"/>
      <c r="R235" s="337"/>
      <c r="S235" s="338"/>
    </row>
    <row r="236" spans="1:19" ht="25.5" x14ac:dyDescent="0.25">
      <c r="A236" s="132"/>
      <c r="B236" s="179"/>
      <c r="C236" s="166" t="s">
        <v>605</v>
      </c>
      <c r="D236" s="120">
        <f t="shared" si="6"/>
        <v>0</v>
      </c>
      <c r="E236" s="188">
        <v>0</v>
      </c>
      <c r="F236" s="75">
        <f t="shared" si="7"/>
        <v>0</v>
      </c>
      <c r="G236" s="129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8"/>
    </row>
    <row r="237" spans="1:19" ht="25.5" x14ac:dyDescent="0.25">
      <c r="A237" s="132"/>
      <c r="B237" s="179" t="s">
        <v>868</v>
      </c>
      <c r="C237" s="164" t="s">
        <v>606</v>
      </c>
      <c r="D237" s="120">
        <f t="shared" si="6"/>
        <v>0</v>
      </c>
      <c r="E237" s="188">
        <v>4.524</v>
      </c>
      <c r="F237" s="75">
        <f t="shared" si="7"/>
        <v>0</v>
      </c>
      <c r="G237" s="129"/>
      <c r="H237" s="337"/>
      <c r="I237" s="337"/>
      <c r="J237" s="337"/>
      <c r="K237" s="337"/>
      <c r="L237" s="337"/>
      <c r="M237" s="337"/>
      <c r="N237" s="337"/>
      <c r="O237" s="337"/>
      <c r="P237" s="337"/>
      <c r="Q237" s="337"/>
      <c r="R237" s="337"/>
      <c r="S237" s="338"/>
    </row>
    <row r="238" spans="1:19" ht="89.25" x14ac:dyDescent="0.25">
      <c r="A238" s="132"/>
      <c r="B238" s="176" t="s">
        <v>868</v>
      </c>
      <c r="C238" s="163" t="s">
        <v>607</v>
      </c>
      <c r="D238" s="120">
        <f t="shared" si="6"/>
        <v>0</v>
      </c>
      <c r="E238" s="188">
        <v>5.5640000000000001</v>
      </c>
      <c r="F238" s="75">
        <f t="shared" si="7"/>
        <v>0</v>
      </c>
      <c r="G238" s="129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8"/>
    </row>
    <row r="239" spans="1:19" ht="51" x14ac:dyDescent="0.25">
      <c r="A239" s="132"/>
      <c r="B239" s="179"/>
      <c r="C239" s="166" t="s">
        <v>608</v>
      </c>
      <c r="D239" s="120">
        <f t="shared" si="6"/>
        <v>0</v>
      </c>
      <c r="E239" s="188">
        <v>0</v>
      </c>
      <c r="F239" s="75">
        <f t="shared" si="7"/>
        <v>0</v>
      </c>
      <c r="G239" s="129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8"/>
    </row>
    <row r="240" spans="1:19" x14ac:dyDescent="0.25">
      <c r="A240" s="132"/>
      <c r="B240" s="179" t="s">
        <v>869</v>
      </c>
      <c r="C240" s="164" t="s">
        <v>609</v>
      </c>
      <c r="D240" s="120">
        <f t="shared" si="6"/>
        <v>0</v>
      </c>
      <c r="E240" s="188">
        <v>0</v>
      </c>
      <c r="F240" s="75">
        <f t="shared" si="7"/>
        <v>0</v>
      </c>
      <c r="G240" s="129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8"/>
    </row>
    <row r="241" spans="1:19" x14ac:dyDescent="0.25">
      <c r="A241" s="132"/>
      <c r="B241" s="179" t="s">
        <v>869</v>
      </c>
      <c r="C241" s="164" t="s">
        <v>610</v>
      </c>
      <c r="D241" s="120">
        <f t="shared" si="6"/>
        <v>0</v>
      </c>
      <c r="E241" s="188">
        <v>0</v>
      </c>
      <c r="F241" s="75">
        <f t="shared" si="7"/>
        <v>0</v>
      </c>
      <c r="G241" s="129"/>
      <c r="H241" s="337"/>
      <c r="I241" s="337"/>
      <c r="J241" s="337"/>
      <c r="K241" s="337"/>
      <c r="L241" s="337"/>
      <c r="M241" s="337"/>
      <c r="N241" s="337"/>
      <c r="O241" s="337"/>
      <c r="P241" s="337"/>
      <c r="Q241" s="337"/>
      <c r="R241" s="337"/>
      <c r="S241" s="338"/>
    </row>
    <row r="242" spans="1:19" x14ac:dyDescent="0.25">
      <c r="A242" s="132"/>
      <c r="B242" s="179" t="s">
        <v>871</v>
      </c>
      <c r="C242" s="164" t="s">
        <v>611</v>
      </c>
      <c r="D242" s="120">
        <f t="shared" si="6"/>
        <v>0</v>
      </c>
      <c r="E242" s="188">
        <v>0</v>
      </c>
      <c r="F242" s="75">
        <f t="shared" si="7"/>
        <v>0</v>
      </c>
      <c r="G242" s="129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8"/>
    </row>
    <row r="243" spans="1:19" ht="25.5" x14ac:dyDescent="0.25">
      <c r="A243" s="132"/>
      <c r="B243" s="176"/>
      <c r="C243" s="165" t="s">
        <v>612</v>
      </c>
      <c r="D243" s="120">
        <f t="shared" si="6"/>
        <v>0</v>
      </c>
      <c r="E243" s="188">
        <v>0</v>
      </c>
      <c r="F243" s="75">
        <f t="shared" si="7"/>
        <v>0</v>
      </c>
      <c r="G243" s="129"/>
      <c r="H243" s="337"/>
      <c r="I243" s="337"/>
      <c r="J243" s="337"/>
      <c r="K243" s="337"/>
      <c r="L243" s="337"/>
      <c r="M243" s="337"/>
      <c r="N243" s="337"/>
      <c r="O243" s="337"/>
      <c r="P243" s="337"/>
      <c r="Q243" s="337"/>
      <c r="R243" s="337"/>
      <c r="S243" s="338"/>
    </row>
    <row r="244" spans="1:19" x14ac:dyDescent="0.25">
      <c r="A244" s="132"/>
      <c r="B244" s="176" t="s">
        <v>867</v>
      </c>
      <c r="C244" s="163" t="s">
        <v>613</v>
      </c>
      <c r="D244" s="120">
        <f t="shared" si="6"/>
        <v>0</v>
      </c>
      <c r="E244" s="188">
        <v>16.718</v>
      </c>
      <c r="F244" s="75">
        <f t="shared" si="7"/>
        <v>0</v>
      </c>
      <c r="G244" s="129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8"/>
    </row>
    <row r="245" spans="1:19" ht="38.25" x14ac:dyDescent="0.25">
      <c r="A245" s="132"/>
      <c r="B245" s="176"/>
      <c r="C245" s="165" t="s">
        <v>614</v>
      </c>
      <c r="D245" s="120">
        <f t="shared" si="6"/>
        <v>0</v>
      </c>
      <c r="E245" s="188">
        <v>0</v>
      </c>
      <c r="F245" s="75">
        <f t="shared" si="7"/>
        <v>0</v>
      </c>
      <c r="G245" s="129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8"/>
    </row>
    <row r="246" spans="1:19" x14ac:dyDescent="0.25">
      <c r="A246" s="132"/>
      <c r="B246" s="176" t="s">
        <v>869</v>
      </c>
      <c r="C246" s="163" t="s">
        <v>615</v>
      </c>
      <c r="D246" s="120">
        <f t="shared" si="6"/>
        <v>0</v>
      </c>
      <c r="E246" s="188">
        <v>0.39</v>
      </c>
      <c r="F246" s="75">
        <f t="shared" si="7"/>
        <v>0</v>
      </c>
      <c r="G246" s="129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8"/>
    </row>
    <row r="247" spans="1:19" ht="25.5" x14ac:dyDescent="0.25">
      <c r="A247" s="129"/>
      <c r="B247" s="176" t="s">
        <v>866</v>
      </c>
      <c r="C247" s="164" t="s">
        <v>616</v>
      </c>
      <c r="D247" s="120">
        <f t="shared" si="6"/>
        <v>0</v>
      </c>
      <c r="E247" s="188">
        <v>20.449000000000002</v>
      </c>
      <c r="F247" s="75">
        <f t="shared" si="7"/>
        <v>0</v>
      </c>
      <c r="G247" s="129"/>
      <c r="H247" s="337"/>
      <c r="I247" s="337"/>
      <c r="J247" s="337"/>
      <c r="K247" s="337"/>
      <c r="L247" s="337"/>
      <c r="M247" s="337"/>
      <c r="N247" s="337"/>
      <c r="O247" s="337"/>
      <c r="P247" s="337"/>
      <c r="Q247" s="337"/>
      <c r="R247" s="337"/>
      <c r="S247" s="337"/>
    </row>
    <row r="248" spans="1:19" ht="25.5" x14ac:dyDescent="0.25">
      <c r="A248" s="129"/>
      <c r="B248" s="176" t="s">
        <v>866</v>
      </c>
      <c r="C248" s="164" t="s">
        <v>617</v>
      </c>
      <c r="D248" s="120">
        <f t="shared" si="6"/>
        <v>0</v>
      </c>
      <c r="E248" s="188">
        <v>21.761999999999997</v>
      </c>
      <c r="F248" s="75">
        <f t="shared" si="7"/>
        <v>0</v>
      </c>
      <c r="G248" s="129"/>
      <c r="H248" s="337"/>
      <c r="I248" s="337"/>
      <c r="J248" s="337"/>
      <c r="K248" s="337"/>
      <c r="L248" s="337"/>
      <c r="M248" s="337"/>
      <c r="N248" s="337"/>
      <c r="O248" s="337"/>
      <c r="P248" s="337"/>
      <c r="Q248" s="337"/>
      <c r="R248" s="337"/>
      <c r="S248" s="337"/>
    </row>
    <row r="249" spans="1:19" x14ac:dyDescent="0.25">
      <c r="A249" s="129"/>
      <c r="B249" s="176"/>
      <c r="C249" s="166" t="s">
        <v>618</v>
      </c>
      <c r="D249" s="120">
        <f t="shared" si="6"/>
        <v>0</v>
      </c>
      <c r="E249" s="188">
        <v>0</v>
      </c>
      <c r="F249" s="75">
        <f t="shared" si="7"/>
        <v>0</v>
      </c>
      <c r="G249" s="129"/>
      <c r="H249" s="337"/>
      <c r="I249" s="337"/>
      <c r="J249" s="337"/>
      <c r="K249" s="337"/>
      <c r="L249" s="337"/>
      <c r="M249" s="337"/>
      <c r="N249" s="337"/>
      <c r="O249" s="337"/>
      <c r="P249" s="337"/>
      <c r="Q249" s="337"/>
      <c r="R249" s="337"/>
      <c r="S249" s="337"/>
    </row>
    <row r="250" spans="1:19" ht="25.5" x14ac:dyDescent="0.25">
      <c r="A250" s="129"/>
      <c r="B250" s="176" t="s">
        <v>871</v>
      </c>
      <c r="C250" s="164" t="s">
        <v>619</v>
      </c>
      <c r="D250" s="120">
        <f t="shared" si="6"/>
        <v>0</v>
      </c>
      <c r="E250" s="188">
        <v>93.300999999999988</v>
      </c>
      <c r="F250" s="75">
        <f t="shared" si="7"/>
        <v>0</v>
      </c>
      <c r="G250" s="129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</row>
    <row r="251" spans="1:19" ht="25.5" x14ac:dyDescent="0.25">
      <c r="A251" s="129"/>
      <c r="B251" s="179"/>
      <c r="C251" s="166" t="s">
        <v>620</v>
      </c>
      <c r="D251" s="120">
        <f t="shared" si="6"/>
        <v>0</v>
      </c>
      <c r="E251" s="188">
        <v>0</v>
      </c>
      <c r="F251" s="75">
        <f t="shared" si="7"/>
        <v>0</v>
      </c>
      <c r="G251" s="129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</row>
    <row r="252" spans="1:19" x14ac:dyDescent="0.25">
      <c r="A252" s="129"/>
      <c r="B252" s="179" t="s">
        <v>869</v>
      </c>
      <c r="C252" s="164" t="s">
        <v>621</v>
      </c>
      <c r="D252" s="120">
        <f t="shared" si="6"/>
        <v>0</v>
      </c>
      <c r="E252" s="188">
        <v>1.911</v>
      </c>
      <c r="F252" s="75">
        <f t="shared" si="7"/>
        <v>0</v>
      </c>
      <c r="G252" s="129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</row>
    <row r="253" spans="1:19" x14ac:dyDescent="0.25">
      <c r="A253" s="129"/>
      <c r="B253" s="179" t="s">
        <v>869</v>
      </c>
      <c r="C253" s="164" t="s">
        <v>622</v>
      </c>
      <c r="D253" s="120">
        <f t="shared" si="6"/>
        <v>0</v>
      </c>
      <c r="E253" s="188">
        <v>6.968</v>
      </c>
      <c r="F253" s="75">
        <f t="shared" si="7"/>
        <v>0</v>
      </c>
      <c r="G253" s="129"/>
      <c r="H253" s="337"/>
      <c r="I253" s="337"/>
      <c r="J253" s="337"/>
      <c r="K253" s="337"/>
      <c r="L253" s="337"/>
      <c r="M253" s="337"/>
      <c r="N253" s="337"/>
      <c r="O253" s="337"/>
      <c r="P253" s="337"/>
      <c r="Q253" s="337"/>
      <c r="R253" s="337"/>
      <c r="S253" s="337"/>
    </row>
    <row r="254" spans="1:19" x14ac:dyDescent="0.25">
      <c r="A254" s="129"/>
      <c r="B254" s="179" t="s">
        <v>869</v>
      </c>
      <c r="C254" s="164" t="s">
        <v>623</v>
      </c>
      <c r="D254" s="120">
        <f t="shared" si="6"/>
        <v>0</v>
      </c>
      <c r="E254" s="188">
        <v>8.3460000000000001</v>
      </c>
      <c r="F254" s="75">
        <f t="shared" si="7"/>
        <v>0</v>
      </c>
      <c r="G254" s="129"/>
      <c r="H254" s="337"/>
      <c r="I254" s="337"/>
      <c r="J254" s="337"/>
      <c r="K254" s="337"/>
      <c r="L254" s="337"/>
      <c r="M254" s="337"/>
      <c r="N254" s="337"/>
      <c r="O254" s="337"/>
      <c r="P254" s="337"/>
      <c r="Q254" s="337"/>
      <c r="R254" s="337"/>
      <c r="S254" s="337"/>
    </row>
    <row r="255" spans="1:19" x14ac:dyDescent="0.25">
      <c r="A255" s="129"/>
      <c r="B255" s="179" t="s">
        <v>866</v>
      </c>
      <c r="C255" s="164" t="s">
        <v>624</v>
      </c>
      <c r="D255" s="120">
        <f t="shared" si="6"/>
        <v>0</v>
      </c>
      <c r="E255" s="188">
        <v>156.66300000000001</v>
      </c>
      <c r="F255" s="75">
        <f t="shared" si="7"/>
        <v>0</v>
      </c>
      <c r="G255" s="129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7"/>
      <c r="S255" s="337"/>
    </row>
    <row r="256" spans="1:19" x14ac:dyDescent="0.25">
      <c r="A256" s="129"/>
      <c r="B256" s="176"/>
      <c r="C256" s="165" t="s">
        <v>625</v>
      </c>
      <c r="D256" s="120">
        <f t="shared" si="6"/>
        <v>0</v>
      </c>
      <c r="E256" s="188">
        <v>0</v>
      </c>
      <c r="F256" s="75">
        <f t="shared" si="7"/>
        <v>0</v>
      </c>
      <c r="G256" s="129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</row>
    <row r="257" spans="1:19" x14ac:dyDescent="0.25">
      <c r="A257" s="129"/>
      <c r="B257" s="176" t="s">
        <v>866</v>
      </c>
      <c r="C257" s="164" t="s">
        <v>626</v>
      </c>
      <c r="D257" s="120">
        <f t="shared" si="6"/>
        <v>0</v>
      </c>
      <c r="E257" s="188">
        <v>130.559</v>
      </c>
      <c r="F257" s="75">
        <f t="shared" si="7"/>
        <v>0</v>
      </c>
      <c r="G257" s="129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</row>
    <row r="258" spans="1:19" x14ac:dyDescent="0.25">
      <c r="A258" s="129"/>
      <c r="B258" s="179" t="s">
        <v>866</v>
      </c>
      <c r="C258" s="164" t="s">
        <v>627</v>
      </c>
      <c r="D258" s="120">
        <f t="shared" si="6"/>
        <v>0</v>
      </c>
      <c r="E258" s="188">
        <v>1114.048</v>
      </c>
      <c r="F258" s="75">
        <f t="shared" si="7"/>
        <v>0</v>
      </c>
      <c r="G258" s="129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</row>
    <row r="259" spans="1:19" x14ac:dyDescent="0.25">
      <c r="A259" s="129"/>
      <c r="B259" s="179" t="s">
        <v>866</v>
      </c>
      <c r="C259" s="164" t="s">
        <v>628</v>
      </c>
      <c r="D259" s="120">
        <f t="shared" si="6"/>
        <v>0</v>
      </c>
      <c r="E259" s="188">
        <v>62.660000000000004</v>
      </c>
      <c r="F259" s="75">
        <f t="shared" si="7"/>
        <v>0</v>
      </c>
      <c r="G259" s="129"/>
      <c r="H259" s="337"/>
      <c r="I259" s="337"/>
      <c r="J259" s="337"/>
      <c r="K259" s="337"/>
      <c r="L259" s="337"/>
      <c r="M259" s="337"/>
      <c r="N259" s="337"/>
      <c r="O259" s="337"/>
      <c r="P259" s="337"/>
      <c r="Q259" s="337"/>
      <c r="R259" s="337"/>
      <c r="S259" s="337"/>
    </row>
    <row r="260" spans="1:19" x14ac:dyDescent="0.25">
      <c r="A260" s="129"/>
      <c r="B260" s="179" t="s">
        <v>866</v>
      </c>
      <c r="C260" s="164" t="s">
        <v>629</v>
      </c>
      <c r="D260" s="120">
        <f t="shared" si="6"/>
        <v>0</v>
      </c>
      <c r="E260" s="188">
        <v>0</v>
      </c>
      <c r="F260" s="75">
        <f t="shared" si="7"/>
        <v>0</v>
      </c>
      <c r="G260" s="129"/>
      <c r="H260" s="337"/>
      <c r="I260" s="337"/>
      <c r="J260" s="337"/>
      <c r="K260" s="337"/>
      <c r="L260" s="337"/>
      <c r="M260" s="337"/>
      <c r="N260" s="337"/>
      <c r="O260" s="337"/>
      <c r="P260" s="337"/>
      <c r="Q260" s="337"/>
      <c r="R260" s="337"/>
      <c r="S260" s="337"/>
    </row>
    <row r="261" spans="1:19" ht="25.5" x14ac:dyDescent="0.25">
      <c r="A261" s="129"/>
      <c r="B261" s="179"/>
      <c r="C261" s="166" t="s">
        <v>630</v>
      </c>
      <c r="D261" s="120">
        <f t="shared" si="6"/>
        <v>0</v>
      </c>
      <c r="E261" s="188">
        <v>0</v>
      </c>
      <c r="F261" s="75">
        <f t="shared" si="7"/>
        <v>0</v>
      </c>
      <c r="G261" s="129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</row>
    <row r="262" spans="1:19" x14ac:dyDescent="0.25">
      <c r="A262" s="129"/>
      <c r="B262" s="179" t="s">
        <v>869</v>
      </c>
      <c r="C262" s="164" t="s">
        <v>631</v>
      </c>
      <c r="D262" s="120">
        <f t="shared" si="6"/>
        <v>0</v>
      </c>
      <c r="E262" s="188">
        <v>6.7990000000000004</v>
      </c>
      <c r="F262" s="75">
        <f t="shared" si="7"/>
        <v>0</v>
      </c>
      <c r="G262" s="129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</row>
    <row r="263" spans="1:19" x14ac:dyDescent="0.25">
      <c r="A263" s="129"/>
      <c r="B263" s="179" t="s">
        <v>866</v>
      </c>
      <c r="C263" s="164" t="s">
        <v>632</v>
      </c>
      <c r="D263" s="120">
        <f t="shared" si="6"/>
        <v>0</v>
      </c>
      <c r="E263" s="188">
        <v>0</v>
      </c>
      <c r="F263" s="75">
        <f t="shared" si="7"/>
        <v>0</v>
      </c>
      <c r="G263" s="129"/>
      <c r="H263" s="337"/>
      <c r="I263" s="337"/>
      <c r="J263" s="337"/>
      <c r="K263" s="337"/>
      <c r="L263" s="337"/>
      <c r="M263" s="337"/>
      <c r="N263" s="337"/>
      <c r="O263" s="337"/>
      <c r="P263" s="337"/>
      <c r="Q263" s="337"/>
      <c r="R263" s="337"/>
      <c r="S263" s="337"/>
    </row>
    <row r="264" spans="1:19" ht="25.5" x14ac:dyDescent="0.25">
      <c r="A264" s="129"/>
      <c r="B264" s="179" t="s">
        <v>866</v>
      </c>
      <c r="C264" s="164" t="s">
        <v>633</v>
      </c>
      <c r="D264" s="120">
        <f t="shared" si="6"/>
        <v>0</v>
      </c>
      <c r="E264" s="188">
        <v>130.559</v>
      </c>
      <c r="F264" s="75">
        <f t="shared" si="7"/>
        <v>0</v>
      </c>
      <c r="G264" s="129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</row>
    <row r="265" spans="1:19" ht="25.5" x14ac:dyDescent="0.25">
      <c r="A265" s="129"/>
      <c r="B265" s="176"/>
      <c r="C265" s="166" t="s">
        <v>634</v>
      </c>
      <c r="D265" s="120">
        <f t="shared" si="6"/>
        <v>0</v>
      </c>
      <c r="E265" s="188">
        <v>0</v>
      </c>
      <c r="F265" s="75">
        <f t="shared" si="7"/>
        <v>0</v>
      </c>
      <c r="G265" s="129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</row>
    <row r="266" spans="1:19" x14ac:dyDescent="0.25">
      <c r="A266" s="129"/>
      <c r="B266" s="176" t="s">
        <v>869</v>
      </c>
      <c r="C266" s="164" t="s">
        <v>635</v>
      </c>
      <c r="D266" s="120">
        <f t="shared" si="6"/>
        <v>0</v>
      </c>
      <c r="E266" s="188">
        <v>1.573</v>
      </c>
      <c r="F266" s="75">
        <f t="shared" si="7"/>
        <v>0</v>
      </c>
      <c r="G266" s="129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</row>
    <row r="267" spans="1:19" x14ac:dyDescent="0.25">
      <c r="A267" s="129"/>
      <c r="B267" s="176" t="s">
        <v>869</v>
      </c>
      <c r="C267" s="164" t="s">
        <v>636</v>
      </c>
      <c r="D267" s="120">
        <f t="shared" si="6"/>
        <v>0</v>
      </c>
      <c r="E267" s="188">
        <v>3.5360000000000005</v>
      </c>
      <c r="F267" s="75">
        <f t="shared" si="7"/>
        <v>0</v>
      </c>
      <c r="G267" s="129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</row>
    <row r="268" spans="1:19" x14ac:dyDescent="0.25">
      <c r="A268" s="129"/>
      <c r="B268" s="176"/>
      <c r="C268" s="166" t="s">
        <v>587</v>
      </c>
      <c r="D268" s="120">
        <f t="shared" si="6"/>
        <v>0</v>
      </c>
      <c r="E268" s="188">
        <v>0</v>
      </c>
      <c r="F268" s="75">
        <f t="shared" si="7"/>
        <v>0</v>
      </c>
      <c r="G268" s="129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</row>
    <row r="269" spans="1:19" ht="25.5" x14ac:dyDescent="0.25">
      <c r="A269" s="129"/>
      <c r="B269" s="181" t="s">
        <v>870</v>
      </c>
      <c r="C269" s="164" t="s">
        <v>637</v>
      </c>
      <c r="D269" s="120">
        <f t="shared" ref="D269:D311" si="8">SUM(H269:S269)</f>
        <v>0</v>
      </c>
      <c r="E269" s="188">
        <v>0</v>
      </c>
      <c r="F269" s="75">
        <f t="shared" ref="F269:F311" si="9">D269*E269</f>
        <v>0</v>
      </c>
      <c r="G269" s="129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</row>
    <row r="270" spans="1:19" ht="25.5" x14ac:dyDescent="0.25">
      <c r="A270" s="129"/>
      <c r="B270" s="181" t="s">
        <v>870</v>
      </c>
      <c r="C270" s="164" t="s">
        <v>638</v>
      </c>
      <c r="D270" s="120">
        <f t="shared" si="8"/>
        <v>0</v>
      </c>
      <c r="E270" s="188">
        <v>1.911</v>
      </c>
      <c r="F270" s="75">
        <f t="shared" si="9"/>
        <v>0</v>
      </c>
      <c r="G270" s="129"/>
      <c r="H270" s="337"/>
      <c r="I270" s="337"/>
      <c r="J270" s="337"/>
      <c r="K270" s="337"/>
      <c r="L270" s="337"/>
      <c r="M270" s="337"/>
      <c r="N270" s="337"/>
      <c r="O270" s="337"/>
      <c r="P270" s="337"/>
      <c r="Q270" s="337"/>
      <c r="R270" s="337"/>
      <c r="S270" s="337"/>
    </row>
    <row r="271" spans="1:19" ht="25.5" x14ac:dyDescent="0.25">
      <c r="A271" s="129"/>
      <c r="B271" s="176"/>
      <c r="C271" s="166" t="s">
        <v>639</v>
      </c>
      <c r="D271" s="120">
        <f t="shared" si="8"/>
        <v>0</v>
      </c>
      <c r="E271" s="188">
        <v>0</v>
      </c>
      <c r="F271" s="75">
        <f t="shared" si="9"/>
        <v>0</v>
      </c>
      <c r="G271" s="129"/>
      <c r="H271" s="337"/>
      <c r="I271" s="337"/>
      <c r="J271" s="337"/>
      <c r="K271" s="337"/>
      <c r="L271" s="337"/>
      <c r="M271" s="337"/>
      <c r="N271" s="337"/>
      <c r="O271" s="337"/>
      <c r="P271" s="337"/>
      <c r="Q271" s="337"/>
      <c r="R271" s="337"/>
      <c r="S271" s="337"/>
    </row>
    <row r="272" spans="1:19" ht="25.5" x14ac:dyDescent="0.25">
      <c r="A272" s="129"/>
      <c r="B272" s="176" t="s">
        <v>873</v>
      </c>
      <c r="C272" s="164" t="s">
        <v>640</v>
      </c>
      <c r="D272" s="120">
        <f t="shared" si="8"/>
        <v>0</v>
      </c>
      <c r="E272" s="188">
        <v>0</v>
      </c>
      <c r="F272" s="75">
        <f t="shared" si="9"/>
        <v>0</v>
      </c>
      <c r="G272" s="129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</row>
    <row r="273" spans="1:19" ht="25.5" x14ac:dyDescent="0.25">
      <c r="A273" s="129"/>
      <c r="B273" s="176" t="s">
        <v>873</v>
      </c>
      <c r="C273" s="164" t="s">
        <v>641</v>
      </c>
      <c r="D273" s="120">
        <f t="shared" si="8"/>
        <v>0</v>
      </c>
      <c r="E273" s="188">
        <v>0</v>
      </c>
      <c r="F273" s="75">
        <f t="shared" si="9"/>
        <v>0</v>
      </c>
      <c r="G273" s="129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</row>
    <row r="274" spans="1:19" ht="25.5" x14ac:dyDescent="0.25">
      <c r="A274" s="129"/>
      <c r="B274" s="176" t="s">
        <v>873</v>
      </c>
      <c r="C274" s="164" t="s">
        <v>642</v>
      </c>
      <c r="D274" s="120">
        <f t="shared" si="8"/>
        <v>0</v>
      </c>
      <c r="E274" s="188">
        <v>0</v>
      </c>
      <c r="F274" s="75">
        <f t="shared" si="9"/>
        <v>0</v>
      </c>
      <c r="G274" s="129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</row>
    <row r="275" spans="1:19" ht="25.5" x14ac:dyDescent="0.25">
      <c r="A275" s="129"/>
      <c r="B275" s="176" t="s">
        <v>873</v>
      </c>
      <c r="C275" s="164" t="s">
        <v>643</v>
      </c>
      <c r="D275" s="120">
        <f t="shared" si="8"/>
        <v>0</v>
      </c>
      <c r="E275" s="188">
        <v>0</v>
      </c>
      <c r="F275" s="75">
        <f t="shared" si="9"/>
        <v>0</v>
      </c>
      <c r="G275" s="129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</row>
    <row r="276" spans="1:19" x14ac:dyDescent="0.25">
      <c r="A276" s="129"/>
      <c r="B276" s="176" t="s">
        <v>866</v>
      </c>
      <c r="C276" s="164" t="s">
        <v>644</v>
      </c>
      <c r="D276" s="120">
        <f t="shared" si="8"/>
        <v>0</v>
      </c>
      <c r="E276" s="188">
        <v>0</v>
      </c>
      <c r="F276" s="75">
        <f t="shared" si="9"/>
        <v>0</v>
      </c>
      <c r="G276" s="129"/>
      <c r="H276" s="337"/>
      <c r="I276" s="337"/>
      <c r="J276" s="337"/>
      <c r="K276" s="337"/>
      <c r="L276" s="337"/>
      <c r="M276" s="337"/>
      <c r="N276" s="337"/>
      <c r="O276" s="337"/>
      <c r="P276" s="337"/>
      <c r="Q276" s="337"/>
      <c r="R276" s="337"/>
      <c r="S276" s="337"/>
    </row>
    <row r="277" spans="1:19" x14ac:dyDescent="0.25">
      <c r="A277" s="129"/>
      <c r="B277" s="176" t="s">
        <v>866</v>
      </c>
      <c r="C277" s="164" t="s">
        <v>645</v>
      </c>
      <c r="D277" s="120">
        <f t="shared" si="8"/>
        <v>0</v>
      </c>
      <c r="E277" s="188">
        <v>0</v>
      </c>
      <c r="F277" s="75">
        <f t="shared" si="9"/>
        <v>0</v>
      </c>
      <c r="G277" s="129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</row>
    <row r="278" spans="1:19" x14ac:dyDescent="0.25">
      <c r="A278" s="129"/>
      <c r="B278" s="176" t="s">
        <v>866</v>
      </c>
      <c r="C278" s="164" t="s">
        <v>646</v>
      </c>
      <c r="D278" s="120">
        <f t="shared" si="8"/>
        <v>0</v>
      </c>
      <c r="E278" s="188">
        <v>0</v>
      </c>
      <c r="F278" s="75">
        <f t="shared" si="9"/>
        <v>0</v>
      </c>
      <c r="G278" s="129"/>
      <c r="H278" s="337"/>
      <c r="I278" s="337"/>
      <c r="J278" s="337"/>
      <c r="K278" s="337"/>
      <c r="L278" s="337"/>
      <c r="M278" s="337"/>
      <c r="N278" s="337"/>
      <c r="O278" s="337"/>
      <c r="P278" s="337"/>
      <c r="Q278" s="337"/>
      <c r="R278" s="337"/>
      <c r="S278" s="337"/>
    </row>
    <row r="279" spans="1:19" x14ac:dyDescent="0.25">
      <c r="A279" s="129"/>
      <c r="B279" s="176" t="s">
        <v>866</v>
      </c>
      <c r="C279" s="164" t="s">
        <v>647</v>
      </c>
      <c r="D279" s="120">
        <f t="shared" si="8"/>
        <v>0</v>
      </c>
      <c r="E279" s="188">
        <v>0</v>
      </c>
      <c r="F279" s="75">
        <f t="shared" si="9"/>
        <v>0</v>
      </c>
      <c r="G279" s="129"/>
      <c r="H279" s="337"/>
      <c r="I279" s="337"/>
      <c r="J279" s="337"/>
      <c r="K279" s="337"/>
      <c r="L279" s="337"/>
      <c r="M279" s="337"/>
      <c r="N279" s="337"/>
      <c r="O279" s="337"/>
      <c r="P279" s="337"/>
      <c r="Q279" s="337"/>
      <c r="R279" s="337"/>
      <c r="S279" s="337"/>
    </row>
    <row r="280" spans="1:19" x14ac:dyDescent="0.25">
      <c r="A280" s="129"/>
      <c r="B280" s="176" t="s">
        <v>866</v>
      </c>
      <c r="C280" s="164" t="s">
        <v>648</v>
      </c>
      <c r="D280" s="120">
        <f t="shared" si="8"/>
        <v>0</v>
      </c>
      <c r="E280" s="188">
        <v>0</v>
      </c>
      <c r="F280" s="75">
        <f t="shared" si="9"/>
        <v>0</v>
      </c>
      <c r="G280" s="129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</row>
    <row r="281" spans="1:19" x14ac:dyDescent="0.25">
      <c r="A281" s="129"/>
      <c r="B281" s="176" t="s">
        <v>866</v>
      </c>
      <c r="C281" s="164" t="s">
        <v>649</v>
      </c>
      <c r="D281" s="120">
        <f t="shared" si="8"/>
        <v>0</v>
      </c>
      <c r="E281" s="188">
        <v>274.17</v>
      </c>
      <c r="F281" s="75">
        <f t="shared" si="9"/>
        <v>0</v>
      </c>
      <c r="G281" s="129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</row>
    <row r="282" spans="1:19" ht="51.75" x14ac:dyDescent="0.25">
      <c r="A282" s="129"/>
      <c r="B282" s="178"/>
      <c r="C282" s="167" t="s">
        <v>650</v>
      </c>
      <c r="D282" s="120">
        <f t="shared" si="8"/>
        <v>0</v>
      </c>
      <c r="E282" s="188"/>
      <c r="F282" s="75">
        <f t="shared" si="9"/>
        <v>0</v>
      </c>
      <c r="G282" s="129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</row>
    <row r="283" spans="1:19" x14ac:dyDescent="0.25">
      <c r="A283" s="129"/>
      <c r="B283" s="178" t="s">
        <v>869</v>
      </c>
      <c r="C283" s="172" t="s">
        <v>651</v>
      </c>
      <c r="D283" s="120">
        <f t="shared" si="8"/>
        <v>0</v>
      </c>
      <c r="E283" s="188">
        <v>26.364000000000001</v>
      </c>
      <c r="F283" s="75">
        <f t="shared" si="9"/>
        <v>0</v>
      </c>
      <c r="G283" s="129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</row>
    <row r="284" spans="1:19" x14ac:dyDescent="0.25">
      <c r="A284" s="129"/>
      <c r="B284" s="178" t="s">
        <v>869</v>
      </c>
      <c r="C284" s="172" t="s">
        <v>652</v>
      </c>
      <c r="D284" s="120">
        <f t="shared" si="8"/>
        <v>0</v>
      </c>
      <c r="E284" s="188">
        <v>25.064</v>
      </c>
      <c r="F284" s="75">
        <f t="shared" si="9"/>
        <v>0</v>
      </c>
      <c r="G284" s="129"/>
      <c r="H284" s="337"/>
      <c r="I284" s="337"/>
      <c r="J284" s="337"/>
      <c r="K284" s="337"/>
      <c r="L284" s="337"/>
      <c r="M284" s="337"/>
      <c r="N284" s="337"/>
      <c r="O284" s="337"/>
      <c r="P284" s="337"/>
      <c r="Q284" s="337"/>
      <c r="R284" s="337"/>
      <c r="S284" s="337"/>
    </row>
    <row r="285" spans="1:19" x14ac:dyDescent="0.25">
      <c r="A285" s="129"/>
      <c r="B285" s="178" t="s">
        <v>869</v>
      </c>
      <c r="C285" s="172" t="s">
        <v>653</v>
      </c>
      <c r="D285" s="120">
        <f t="shared" si="8"/>
        <v>0</v>
      </c>
      <c r="E285" s="188"/>
      <c r="F285" s="75">
        <f t="shared" si="9"/>
        <v>0</v>
      </c>
      <c r="G285" s="129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</row>
    <row r="286" spans="1:19" x14ac:dyDescent="0.25">
      <c r="A286" s="129"/>
      <c r="B286" s="178" t="s">
        <v>869</v>
      </c>
      <c r="C286" s="172" t="s">
        <v>654</v>
      </c>
      <c r="D286" s="120">
        <f t="shared" si="8"/>
        <v>0</v>
      </c>
      <c r="E286" s="188">
        <v>15.223000000000001</v>
      </c>
      <c r="F286" s="75">
        <f t="shared" si="9"/>
        <v>0</v>
      </c>
      <c r="G286" s="129"/>
      <c r="H286" s="337"/>
      <c r="I286" s="337"/>
      <c r="J286" s="337"/>
      <c r="K286" s="337"/>
      <c r="L286" s="337"/>
      <c r="M286" s="337"/>
      <c r="N286" s="337"/>
      <c r="O286" s="337"/>
      <c r="P286" s="337"/>
      <c r="Q286" s="337"/>
      <c r="R286" s="337"/>
      <c r="S286" s="337"/>
    </row>
    <row r="287" spans="1:19" x14ac:dyDescent="0.25">
      <c r="A287" s="129"/>
      <c r="B287" s="178" t="s">
        <v>866</v>
      </c>
      <c r="C287" s="172" t="s">
        <v>655</v>
      </c>
      <c r="D287" s="120">
        <f t="shared" si="8"/>
        <v>0</v>
      </c>
      <c r="E287" s="188"/>
      <c r="F287" s="75">
        <f t="shared" si="9"/>
        <v>0</v>
      </c>
      <c r="G287" s="129"/>
      <c r="H287" s="337"/>
      <c r="I287" s="337"/>
      <c r="J287" s="337"/>
      <c r="K287" s="337"/>
      <c r="L287" s="337"/>
      <c r="M287" s="337"/>
      <c r="N287" s="337"/>
      <c r="O287" s="337"/>
      <c r="P287" s="337"/>
      <c r="Q287" s="337"/>
      <c r="R287" s="337"/>
      <c r="S287" s="337"/>
    </row>
    <row r="288" spans="1:19" ht="26.25" x14ac:dyDescent="0.25">
      <c r="A288" s="129"/>
      <c r="B288" s="178" t="s">
        <v>871</v>
      </c>
      <c r="C288" s="172" t="s">
        <v>656</v>
      </c>
      <c r="D288" s="120">
        <f t="shared" si="8"/>
        <v>0</v>
      </c>
      <c r="E288" s="188"/>
      <c r="F288" s="75">
        <f t="shared" si="9"/>
        <v>0</v>
      </c>
      <c r="G288" s="129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</row>
    <row r="289" spans="1:19" ht="39" x14ac:dyDescent="0.25">
      <c r="A289" s="129"/>
      <c r="B289" s="178" t="s">
        <v>871</v>
      </c>
      <c r="C289" s="172" t="s">
        <v>657</v>
      </c>
      <c r="D289" s="120">
        <f t="shared" si="8"/>
        <v>0</v>
      </c>
      <c r="E289" s="188"/>
      <c r="F289" s="75">
        <f t="shared" si="9"/>
        <v>0</v>
      </c>
      <c r="G289" s="129"/>
      <c r="H289" s="337"/>
      <c r="I289" s="337"/>
      <c r="J289" s="337"/>
      <c r="K289" s="337"/>
      <c r="L289" s="337"/>
      <c r="M289" s="337"/>
      <c r="N289" s="337"/>
      <c r="O289" s="337"/>
      <c r="P289" s="337"/>
      <c r="Q289" s="337"/>
      <c r="R289" s="337"/>
      <c r="S289" s="337"/>
    </row>
    <row r="290" spans="1:19" ht="25.5" x14ac:dyDescent="0.25">
      <c r="A290" s="129"/>
      <c r="B290" s="176"/>
      <c r="C290" s="166" t="s">
        <v>658</v>
      </c>
      <c r="D290" s="120">
        <f t="shared" si="8"/>
        <v>0</v>
      </c>
      <c r="E290" s="188"/>
      <c r="F290" s="75">
        <f t="shared" si="9"/>
        <v>0</v>
      </c>
      <c r="G290" s="129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</row>
    <row r="291" spans="1:19" x14ac:dyDescent="0.25">
      <c r="A291" s="129"/>
      <c r="B291" s="176" t="s">
        <v>869</v>
      </c>
      <c r="C291" s="164" t="s">
        <v>659</v>
      </c>
      <c r="D291" s="120">
        <f t="shared" si="8"/>
        <v>0</v>
      </c>
      <c r="E291" s="188">
        <v>14.234999999999999</v>
      </c>
      <c r="F291" s="75">
        <f t="shared" si="9"/>
        <v>0</v>
      </c>
      <c r="G291" s="129"/>
      <c r="H291" s="337"/>
      <c r="I291" s="337"/>
      <c r="J291" s="337"/>
      <c r="K291" s="337"/>
      <c r="L291" s="337"/>
      <c r="M291" s="337"/>
      <c r="N291" s="337"/>
      <c r="O291" s="337"/>
      <c r="P291" s="337"/>
      <c r="Q291" s="337"/>
      <c r="R291" s="337"/>
      <c r="S291" s="337"/>
    </row>
    <row r="292" spans="1:19" x14ac:dyDescent="0.25">
      <c r="A292" s="129"/>
      <c r="B292" s="176" t="s">
        <v>869</v>
      </c>
      <c r="C292" s="164" t="s">
        <v>660</v>
      </c>
      <c r="D292" s="120">
        <f t="shared" si="8"/>
        <v>0</v>
      </c>
      <c r="E292" s="188">
        <v>19.89</v>
      </c>
      <c r="F292" s="75">
        <f t="shared" si="9"/>
        <v>0</v>
      </c>
      <c r="G292" s="129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</row>
    <row r="293" spans="1:19" ht="25.5" x14ac:dyDescent="0.25">
      <c r="A293" s="129"/>
      <c r="B293" s="176"/>
      <c r="C293" s="166" t="s">
        <v>661</v>
      </c>
      <c r="D293" s="120">
        <f t="shared" si="8"/>
        <v>0</v>
      </c>
      <c r="E293" s="188"/>
      <c r="F293" s="75">
        <f t="shared" si="9"/>
        <v>0</v>
      </c>
      <c r="G293" s="129"/>
      <c r="H293" s="337"/>
      <c r="I293" s="337"/>
      <c r="J293" s="337"/>
      <c r="K293" s="337"/>
      <c r="L293" s="337"/>
      <c r="M293" s="337"/>
      <c r="N293" s="337"/>
      <c r="O293" s="337"/>
      <c r="P293" s="337"/>
      <c r="Q293" s="337"/>
      <c r="R293" s="337"/>
      <c r="S293" s="337"/>
    </row>
    <row r="294" spans="1:19" ht="25.5" x14ac:dyDescent="0.25">
      <c r="A294" s="129"/>
      <c r="B294" s="176" t="s">
        <v>876</v>
      </c>
      <c r="C294" s="163" t="s">
        <v>662</v>
      </c>
      <c r="D294" s="120">
        <f t="shared" si="8"/>
        <v>0</v>
      </c>
      <c r="E294" s="188">
        <v>7.4359999999999999</v>
      </c>
      <c r="F294" s="75">
        <f t="shared" si="9"/>
        <v>0</v>
      </c>
      <c r="G294" s="129"/>
      <c r="H294" s="337"/>
      <c r="I294" s="337"/>
      <c r="J294" s="337"/>
      <c r="K294" s="337"/>
      <c r="L294" s="337"/>
      <c r="M294" s="337"/>
      <c r="N294" s="337"/>
      <c r="O294" s="337"/>
      <c r="P294" s="337"/>
      <c r="Q294" s="337"/>
      <c r="R294" s="337"/>
      <c r="S294" s="337"/>
    </row>
    <row r="295" spans="1:19" x14ac:dyDescent="0.25">
      <c r="A295" s="129"/>
      <c r="B295" s="176" t="s">
        <v>869</v>
      </c>
      <c r="C295" s="163" t="s">
        <v>663</v>
      </c>
      <c r="D295" s="120">
        <f t="shared" si="8"/>
        <v>0</v>
      </c>
      <c r="E295" s="188">
        <v>0.39</v>
      </c>
      <c r="F295" s="75">
        <f t="shared" si="9"/>
        <v>0</v>
      </c>
      <c r="G295" s="129"/>
      <c r="H295" s="337"/>
      <c r="I295" s="337"/>
      <c r="J295" s="337"/>
      <c r="K295" s="337"/>
      <c r="L295" s="337"/>
      <c r="M295" s="337"/>
      <c r="N295" s="337"/>
      <c r="O295" s="337"/>
      <c r="P295" s="337"/>
      <c r="Q295" s="337"/>
      <c r="R295" s="337"/>
      <c r="S295" s="337"/>
    </row>
    <row r="296" spans="1:19" x14ac:dyDescent="0.25">
      <c r="A296" s="129"/>
      <c r="B296" s="176" t="s">
        <v>866</v>
      </c>
      <c r="C296" s="163" t="s">
        <v>664</v>
      </c>
      <c r="D296" s="120">
        <f t="shared" si="8"/>
        <v>0</v>
      </c>
      <c r="E296" s="188">
        <v>19.759999999999998</v>
      </c>
      <c r="F296" s="75">
        <f t="shared" si="9"/>
        <v>0</v>
      </c>
      <c r="G296" s="129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</row>
    <row r="297" spans="1:19" x14ac:dyDescent="0.25">
      <c r="A297" s="129"/>
      <c r="B297" s="176" t="s">
        <v>869</v>
      </c>
      <c r="C297" s="163" t="s">
        <v>665</v>
      </c>
      <c r="D297" s="120">
        <f t="shared" si="8"/>
        <v>0</v>
      </c>
      <c r="E297" s="188"/>
      <c r="F297" s="75">
        <f t="shared" si="9"/>
        <v>0</v>
      </c>
      <c r="G297" s="129"/>
      <c r="H297" s="337"/>
      <c r="I297" s="337"/>
      <c r="J297" s="337"/>
      <c r="K297" s="337"/>
      <c r="L297" s="337"/>
      <c r="M297" s="337"/>
      <c r="N297" s="337"/>
      <c r="O297" s="337"/>
      <c r="P297" s="337"/>
      <c r="Q297" s="337"/>
      <c r="R297" s="337"/>
      <c r="S297" s="337"/>
    </row>
    <row r="298" spans="1:19" ht="51.75" x14ac:dyDescent="0.25">
      <c r="A298" s="129"/>
      <c r="B298" s="178"/>
      <c r="C298" s="167" t="s">
        <v>666</v>
      </c>
      <c r="D298" s="120">
        <f t="shared" si="8"/>
        <v>0</v>
      </c>
      <c r="E298" s="188"/>
      <c r="F298" s="75">
        <f t="shared" si="9"/>
        <v>0</v>
      </c>
      <c r="G298" s="129"/>
      <c r="H298" s="337"/>
      <c r="I298" s="337"/>
      <c r="J298" s="337"/>
      <c r="K298" s="337"/>
      <c r="L298" s="337"/>
      <c r="M298" s="337"/>
      <c r="N298" s="337"/>
      <c r="O298" s="337"/>
      <c r="P298" s="337"/>
      <c r="Q298" s="337"/>
      <c r="R298" s="337"/>
      <c r="S298" s="337"/>
    </row>
    <row r="299" spans="1:19" x14ac:dyDescent="0.25">
      <c r="A299" s="129"/>
      <c r="B299" s="178" t="s">
        <v>869</v>
      </c>
      <c r="C299" s="172" t="s">
        <v>667</v>
      </c>
      <c r="D299" s="120">
        <f t="shared" si="8"/>
        <v>0</v>
      </c>
      <c r="E299" s="188">
        <v>13.571999999999999</v>
      </c>
      <c r="F299" s="75">
        <f t="shared" si="9"/>
        <v>0</v>
      </c>
      <c r="G299" s="129"/>
      <c r="H299" s="337"/>
      <c r="I299" s="337"/>
      <c r="J299" s="337"/>
      <c r="K299" s="337"/>
      <c r="L299" s="337"/>
      <c r="M299" s="337"/>
      <c r="N299" s="337"/>
      <c r="O299" s="337"/>
      <c r="P299" s="337"/>
      <c r="Q299" s="337"/>
      <c r="R299" s="337"/>
      <c r="S299" s="337"/>
    </row>
    <row r="300" spans="1:19" ht="26.25" x14ac:dyDescent="0.25">
      <c r="A300" s="129"/>
      <c r="B300" s="178"/>
      <c r="C300" s="167" t="s">
        <v>668</v>
      </c>
      <c r="D300" s="120">
        <f t="shared" si="8"/>
        <v>0</v>
      </c>
      <c r="E300" s="188"/>
      <c r="F300" s="75">
        <f t="shared" si="9"/>
        <v>0</v>
      </c>
      <c r="G300" s="129"/>
      <c r="H300" s="337"/>
      <c r="I300" s="337"/>
      <c r="J300" s="337"/>
      <c r="K300" s="337"/>
      <c r="L300" s="337"/>
      <c r="M300" s="337"/>
      <c r="N300" s="337"/>
      <c r="O300" s="337"/>
      <c r="P300" s="337"/>
      <c r="Q300" s="337"/>
      <c r="R300" s="337"/>
      <c r="S300" s="337"/>
    </row>
    <row r="301" spans="1:19" x14ac:dyDescent="0.25">
      <c r="A301" s="129"/>
      <c r="B301" s="178" t="s">
        <v>871</v>
      </c>
      <c r="C301" s="172" t="s">
        <v>669</v>
      </c>
      <c r="D301" s="120">
        <f t="shared" si="8"/>
        <v>0</v>
      </c>
      <c r="E301" s="188">
        <v>17.835999999999999</v>
      </c>
      <c r="F301" s="75">
        <f t="shared" si="9"/>
        <v>0</v>
      </c>
      <c r="G301" s="129"/>
      <c r="H301" s="337"/>
      <c r="I301" s="337"/>
      <c r="J301" s="337"/>
      <c r="K301" s="337"/>
      <c r="L301" s="337"/>
      <c r="M301" s="337"/>
      <c r="N301" s="337"/>
      <c r="O301" s="337"/>
      <c r="P301" s="337"/>
      <c r="Q301" s="337"/>
      <c r="R301" s="337"/>
      <c r="S301" s="337"/>
    </row>
    <row r="302" spans="1:19" ht="25.5" x14ac:dyDescent="0.25">
      <c r="A302" s="129"/>
      <c r="B302" s="176"/>
      <c r="C302" s="166" t="s">
        <v>658</v>
      </c>
      <c r="D302" s="120">
        <f t="shared" si="8"/>
        <v>0</v>
      </c>
      <c r="E302" s="188"/>
      <c r="F302" s="75">
        <f t="shared" si="9"/>
        <v>0</v>
      </c>
      <c r="G302" s="129"/>
      <c r="H302" s="337"/>
      <c r="I302" s="337"/>
      <c r="J302" s="337"/>
      <c r="K302" s="337"/>
      <c r="L302" s="337"/>
      <c r="M302" s="337"/>
      <c r="N302" s="337"/>
      <c r="O302" s="337"/>
      <c r="P302" s="337"/>
      <c r="Q302" s="337"/>
      <c r="R302" s="337"/>
      <c r="S302" s="337"/>
    </row>
    <row r="303" spans="1:19" x14ac:dyDescent="0.25">
      <c r="A303" s="129"/>
      <c r="B303" s="176" t="s">
        <v>869</v>
      </c>
      <c r="C303" s="163" t="s">
        <v>670</v>
      </c>
      <c r="D303" s="120">
        <f t="shared" si="8"/>
        <v>0</v>
      </c>
      <c r="E303" s="188">
        <v>6.0970000000000004</v>
      </c>
      <c r="F303" s="75">
        <f t="shared" si="9"/>
        <v>0</v>
      </c>
      <c r="G303" s="129"/>
      <c r="H303" s="337"/>
      <c r="I303" s="337"/>
      <c r="J303" s="337"/>
      <c r="K303" s="337"/>
      <c r="L303" s="337"/>
      <c r="M303" s="337"/>
      <c r="N303" s="337"/>
      <c r="O303" s="337"/>
      <c r="P303" s="337"/>
      <c r="Q303" s="337"/>
      <c r="R303" s="337"/>
      <c r="S303" s="337"/>
    </row>
    <row r="304" spans="1:19" x14ac:dyDescent="0.25">
      <c r="A304" s="129"/>
      <c r="B304" s="176" t="s">
        <v>869</v>
      </c>
      <c r="C304" s="163" t="s">
        <v>671</v>
      </c>
      <c r="D304" s="120">
        <f t="shared" si="8"/>
        <v>0</v>
      </c>
      <c r="E304" s="188">
        <v>1.391</v>
      </c>
      <c r="F304" s="75">
        <f t="shared" si="9"/>
        <v>0</v>
      </c>
      <c r="G304" s="129"/>
      <c r="H304" s="337"/>
      <c r="I304" s="337"/>
      <c r="J304" s="337"/>
      <c r="K304" s="337"/>
      <c r="L304" s="337"/>
      <c r="M304" s="337"/>
      <c r="N304" s="337"/>
      <c r="O304" s="337"/>
      <c r="P304" s="337"/>
      <c r="Q304" s="337"/>
      <c r="R304" s="337"/>
      <c r="S304" s="337"/>
    </row>
    <row r="305" spans="1:19" x14ac:dyDescent="0.25">
      <c r="A305" s="129"/>
      <c r="B305" s="176" t="s">
        <v>869</v>
      </c>
      <c r="C305" s="163" t="s">
        <v>672</v>
      </c>
      <c r="D305" s="120">
        <f t="shared" si="8"/>
        <v>0</v>
      </c>
      <c r="E305" s="188">
        <v>6.5779999999999994</v>
      </c>
      <c r="F305" s="75">
        <f t="shared" si="9"/>
        <v>0</v>
      </c>
      <c r="G305" s="129"/>
      <c r="H305" s="337"/>
      <c r="I305" s="337"/>
      <c r="J305" s="337"/>
      <c r="K305" s="337"/>
      <c r="L305" s="337"/>
      <c r="M305" s="337"/>
      <c r="N305" s="337"/>
      <c r="O305" s="337"/>
      <c r="P305" s="337"/>
      <c r="Q305" s="337"/>
      <c r="R305" s="337"/>
      <c r="S305" s="337"/>
    </row>
    <row r="306" spans="1:19" ht="25.5" x14ac:dyDescent="0.25">
      <c r="A306" s="129"/>
      <c r="B306" s="176"/>
      <c r="C306" s="165" t="s">
        <v>673</v>
      </c>
      <c r="D306" s="120">
        <f t="shared" si="8"/>
        <v>0</v>
      </c>
      <c r="E306" s="188"/>
      <c r="F306" s="75">
        <f t="shared" si="9"/>
        <v>0</v>
      </c>
      <c r="G306" s="129"/>
      <c r="H306" s="337"/>
      <c r="I306" s="337"/>
      <c r="J306" s="337"/>
      <c r="K306" s="337"/>
      <c r="L306" s="337"/>
      <c r="M306" s="337"/>
      <c r="N306" s="337"/>
      <c r="O306" s="337"/>
      <c r="P306" s="337"/>
      <c r="Q306" s="337"/>
      <c r="R306" s="337"/>
      <c r="S306" s="337"/>
    </row>
    <row r="307" spans="1:19" x14ac:dyDescent="0.25">
      <c r="A307" s="129"/>
      <c r="B307" s="181" t="s">
        <v>870</v>
      </c>
      <c r="C307" s="164" t="s">
        <v>674</v>
      </c>
      <c r="D307" s="120">
        <f t="shared" si="8"/>
        <v>0</v>
      </c>
      <c r="E307" s="188">
        <v>8.7100000000000009</v>
      </c>
      <c r="F307" s="75">
        <f t="shared" si="9"/>
        <v>0</v>
      </c>
      <c r="G307" s="129"/>
      <c r="H307" s="337"/>
      <c r="I307" s="337"/>
      <c r="J307" s="337"/>
      <c r="K307" s="337"/>
      <c r="L307" s="337"/>
      <c r="M307" s="337"/>
      <c r="N307" s="337"/>
      <c r="O307" s="337"/>
      <c r="P307" s="337"/>
      <c r="Q307" s="337"/>
      <c r="R307" s="337"/>
      <c r="S307" s="337"/>
    </row>
    <row r="308" spans="1:19" x14ac:dyDescent="0.25">
      <c r="A308" s="129"/>
      <c r="B308" s="181"/>
      <c r="C308" s="166" t="s">
        <v>675</v>
      </c>
      <c r="D308" s="120">
        <f t="shared" si="8"/>
        <v>0</v>
      </c>
      <c r="E308" s="188"/>
      <c r="F308" s="75">
        <f t="shared" si="9"/>
        <v>0</v>
      </c>
      <c r="G308" s="129"/>
      <c r="H308" s="337"/>
      <c r="I308" s="337"/>
      <c r="J308" s="337"/>
      <c r="K308" s="337"/>
      <c r="L308" s="337"/>
      <c r="M308" s="337"/>
      <c r="N308" s="337"/>
      <c r="O308" s="337"/>
      <c r="P308" s="337"/>
      <c r="Q308" s="337"/>
      <c r="R308" s="337"/>
      <c r="S308" s="337"/>
    </row>
    <row r="309" spans="1:19" x14ac:dyDescent="0.25">
      <c r="A309" s="129"/>
      <c r="B309" s="181" t="s">
        <v>877</v>
      </c>
      <c r="C309" s="164" t="s">
        <v>676</v>
      </c>
      <c r="D309" s="120">
        <f t="shared" si="8"/>
        <v>0</v>
      </c>
      <c r="E309" s="188">
        <v>78.337999999999994</v>
      </c>
      <c r="F309" s="75">
        <f t="shared" si="9"/>
        <v>0</v>
      </c>
      <c r="G309" s="129"/>
      <c r="H309" s="337"/>
      <c r="I309" s="337"/>
      <c r="J309" s="337"/>
      <c r="K309" s="337"/>
      <c r="L309" s="337"/>
      <c r="M309" s="337"/>
      <c r="N309" s="337"/>
      <c r="O309" s="337"/>
      <c r="P309" s="337"/>
      <c r="Q309" s="337"/>
      <c r="R309" s="337"/>
      <c r="S309" s="337"/>
    </row>
    <row r="310" spans="1:19" ht="25.5" x14ac:dyDescent="0.25">
      <c r="A310" s="129"/>
      <c r="B310" s="176"/>
      <c r="C310" s="165" t="s">
        <v>677</v>
      </c>
      <c r="D310" s="120">
        <f t="shared" si="8"/>
        <v>0</v>
      </c>
      <c r="E310" s="188"/>
      <c r="F310" s="75">
        <f t="shared" si="9"/>
        <v>0</v>
      </c>
      <c r="G310" s="129"/>
      <c r="H310" s="337"/>
      <c r="I310" s="337"/>
      <c r="J310" s="337"/>
      <c r="K310" s="337"/>
      <c r="L310" s="337"/>
      <c r="M310" s="337"/>
      <c r="N310" s="337"/>
      <c r="O310" s="337"/>
      <c r="P310" s="337"/>
      <c r="Q310" s="337"/>
      <c r="R310" s="337"/>
      <c r="S310" s="337"/>
    </row>
    <row r="311" spans="1:19" ht="25.5" x14ac:dyDescent="0.25">
      <c r="A311" s="129"/>
      <c r="B311" s="176" t="s">
        <v>869</v>
      </c>
      <c r="C311" s="163" t="s">
        <v>678</v>
      </c>
      <c r="D311" s="120">
        <f t="shared" si="8"/>
        <v>0</v>
      </c>
      <c r="E311" s="188">
        <v>57.044000000000004</v>
      </c>
      <c r="F311" s="75">
        <f t="shared" si="9"/>
        <v>0</v>
      </c>
      <c r="G311" s="129"/>
      <c r="H311" s="337"/>
      <c r="I311" s="337"/>
      <c r="J311" s="337"/>
      <c r="K311" s="337"/>
      <c r="L311" s="337"/>
      <c r="M311" s="337"/>
      <c r="N311" s="337"/>
      <c r="O311" s="337"/>
      <c r="P311" s="337"/>
      <c r="Q311" s="337"/>
      <c r="R311" s="337"/>
      <c r="S311" s="337"/>
    </row>
    <row r="312" spans="1:19" x14ac:dyDescent="0.25">
      <c r="A312" s="129"/>
      <c r="B312" s="176" t="s">
        <v>869</v>
      </c>
      <c r="C312" s="163" t="s">
        <v>679</v>
      </c>
      <c r="D312" s="120">
        <f t="shared" ref="D312:D323" si="10">SUM(H312:S312)</f>
        <v>0</v>
      </c>
      <c r="E312" s="188">
        <v>41.561</v>
      </c>
      <c r="F312" s="75">
        <f t="shared" ref="F312:F323" si="11">D312*E312</f>
        <v>0</v>
      </c>
      <c r="G312" s="129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</row>
    <row r="313" spans="1:19" ht="38.25" x14ac:dyDescent="0.25">
      <c r="A313" s="129"/>
      <c r="B313" s="176" t="s">
        <v>869</v>
      </c>
      <c r="C313" s="163" t="s">
        <v>680</v>
      </c>
      <c r="D313" s="120">
        <f t="shared" si="10"/>
        <v>0</v>
      </c>
      <c r="E313" s="188">
        <v>870.35</v>
      </c>
      <c r="F313" s="75">
        <f t="shared" si="11"/>
        <v>0</v>
      </c>
      <c r="G313" s="129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</row>
    <row r="314" spans="1:19" x14ac:dyDescent="0.25">
      <c r="A314" s="129"/>
      <c r="B314" s="176"/>
      <c r="C314" s="166" t="s">
        <v>587</v>
      </c>
      <c r="D314" s="120">
        <f t="shared" si="10"/>
        <v>0</v>
      </c>
      <c r="E314" s="188"/>
      <c r="F314" s="75">
        <f t="shared" si="11"/>
        <v>0</v>
      </c>
      <c r="G314" s="129"/>
      <c r="H314" s="337"/>
      <c r="I314" s="337"/>
      <c r="J314" s="337"/>
      <c r="K314" s="337"/>
      <c r="L314" s="337"/>
      <c r="M314" s="337"/>
      <c r="N314" s="337"/>
      <c r="O314" s="337"/>
      <c r="P314" s="337"/>
      <c r="Q314" s="337"/>
      <c r="R314" s="337"/>
      <c r="S314" s="337"/>
    </row>
    <row r="315" spans="1:19" ht="25.5" x14ac:dyDescent="0.25">
      <c r="A315" s="129"/>
      <c r="B315" s="182" t="s">
        <v>870</v>
      </c>
      <c r="C315" s="163" t="s">
        <v>681</v>
      </c>
      <c r="D315" s="120">
        <f t="shared" si="10"/>
        <v>0</v>
      </c>
      <c r="E315" s="188">
        <v>1.3520000000000001</v>
      </c>
      <c r="F315" s="75">
        <f t="shared" si="11"/>
        <v>0</v>
      </c>
      <c r="G315" s="129"/>
      <c r="H315" s="337"/>
      <c r="I315" s="337"/>
      <c r="J315" s="337"/>
      <c r="K315" s="337"/>
      <c r="L315" s="337"/>
      <c r="M315" s="337"/>
      <c r="N315" s="337"/>
      <c r="O315" s="337"/>
      <c r="P315" s="337"/>
      <c r="Q315" s="337"/>
      <c r="R315" s="337"/>
      <c r="S315" s="337"/>
    </row>
    <row r="316" spans="1:19" ht="25.5" x14ac:dyDescent="0.25">
      <c r="A316" s="129"/>
      <c r="B316" s="176" t="s">
        <v>869</v>
      </c>
      <c r="C316" s="163" t="s">
        <v>681</v>
      </c>
      <c r="D316" s="120">
        <f t="shared" si="10"/>
        <v>0</v>
      </c>
      <c r="E316" s="188">
        <v>2.1840000000000002</v>
      </c>
      <c r="F316" s="75">
        <f t="shared" si="11"/>
        <v>0</v>
      </c>
      <c r="G316" s="129"/>
      <c r="H316" s="337"/>
      <c r="I316" s="337"/>
      <c r="J316" s="337"/>
      <c r="K316" s="337"/>
      <c r="L316" s="337"/>
      <c r="M316" s="337"/>
      <c r="N316" s="337"/>
      <c r="O316" s="337"/>
      <c r="P316" s="337"/>
      <c r="Q316" s="337"/>
      <c r="R316" s="337"/>
      <c r="S316" s="337"/>
    </row>
    <row r="317" spans="1:19" ht="25.5" x14ac:dyDescent="0.25">
      <c r="A317" s="129"/>
      <c r="B317" s="184" t="s">
        <v>869</v>
      </c>
      <c r="C317" s="173" t="s">
        <v>682</v>
      </c>
      <c r="D317" s="120">
        <f t="shared" si="10"/>
        <v>0</v>
      </c>
      <c r="E317" s="188">
        <v>5.1349999999999998</v>
      </c>
      <c r="F317" s="75">
        <f t="shared" si="11"/>
        <v>0</v>
      </c>
      <c r="G317" s="129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</row>
    <row r="318" spans="1:19" ht="38.25" x14ac:dyDescent="0.25">
      <c r="A318" s="129"/>
      <c r="B318" s="176" t="s">
        <v>866</v>
      </c>
      <c r="C318" s="163" t="s">
        <v>683</v>
      </c>
      <c r="D318" s="120">
        <f t="shared" si="10"/>
        <v>0</v>
      </c>
      <c r="E318" s="188">
        <v>66.144000000000005</v>
      </c>
      <c r="F318" s="75">
        <f t="shared" si="11"/>
        <v>0</v>
      </c>
      <c r="G318" s="129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</row>
    <row r="319" spans="1:19" ht="38.25" x14ac:dyDescent="0.25">
      <c r="A319" s="129"/>
      <c r="B319" s="176" t="s">
        <v>866</v>
      </c>
      <c r="C319" s="163" t="s">
        <v>684</v>
      </c>
      <c r="D319" s="120">
        <f t="shared" si="10"/>
        <v>0</v>
      </c>
      <c r="E319" s="188">
        <v>71.37</v>
      </c>
      <c r="F319" s="75">
        <f t="shared" si="11"/>
        <v>0</v>
      </c>
      <c r="G319" s="129"/>
      <c r="H319" s="337"/>
      <c r="I319" s="337"/>
      <c r="J319" s="337"/>
      <c r="K319" s="337"/>
      <c r="L319" s="337"/>
      <c r="M319" s="337"/>
      <c r="N319" s="337"/>
      <c r="O319" s="337"/>
      <c r="P319" s="337"/>
      <c r="Q319" s="337"/>
      <c r="R319" s="337"/>
      <c r="S319" s="337"/>
    </row>
    <row r="320" spans="1:19" ht="25.5" x14ac:dyDescent="0.25">
      <c r="A320" s="129"/>
      <c r="B320" s="178" t="s">
        <v>869</v>
      </c>
      <c r="C320" s="164" t="s">
        <v>685</v>
      </c>
      <c r="D320" s="120">
        <f t="shared" si="10"/>
        <v>0</v>
      </c>
      <c r="E320" s="188"/>
      <c r="F320" s="75">
        <f t="shared" si="11"/>
        <v>0</v>
      </c>
      <c r="G320" s="129"/>
      <c r="H320" s="337"/>
      <c r="I320" s="337"/>
      <c r="J320" s="337"/>
      <c r="K320" s="337"/>
      <c r="L320" s="337"/>
      <c r="M320" s="337"/>
      <c r="N320" s="337"/>
      <c r="O320" s="337"/>
      <c r="P320" s="337"/>
      <c r="Q320" s="337"/>
      <c r="R320" s="337"/>
      <c r="S320" s="337"/>
    </row>
    <row r="321" spans="1:19" ht="15.75" x14ac:dyDescent="0.25">
      <c r="A321" s="129"/>
      <c r="B321" s="129"/>
      <c r="C321" s="161"/>
      <c r="D321" s="120">
        <f t="shared" si="10"/>
        <v>0</v>
      </c>
      <c r="E321" s="151"/>
      <c r="F321" s="75">
        <f t="shared" si="11"/>
        <v>0</v>
      </c>
      <c r="G321" s="129"/>
      <c r="H321" s="337"/>
      <c r="I321" s="337"/>
      <c r="J321" s="337"/>
      <c r="K321" s="337"/>
      <c r="L321" s="337"/>
      <c r="M321" s="337"/>
      <c r="N321" s="337"/>
      <c r="O321" s="337"/>
      <c r="P321" s="337"/>
      <c r="Q321" s="337"/>
      <c r="R321" s="337"/>
      <c r="S321" s="337"/>
    </row>
    <row r="322" spans="1:19" ht="15.75" x14ac:dyDescent="0.25">
      <c r="A322" s="129"/>
      <c r="B322" s="129"/>
      <c r="C322" s="136"/>
      <c r="D322" s="120">
        <f t="shared" si="10"/>
        <v>0</v>
      </c>
      <c r="E322" s="145"/>
      <c r="F322" s="75">
        <f t="shared" si="11"/>
        <v>0</v>
      </c>
      <c r="G322" s="129"/>
      <c r="H322" s="337"/>
      <c r="I322" s="337"/>
      <c r="J322" s="337"/>
      <c r="K322" s="337"/>
      <c r="L322" s="337"/>
      <c r="M322" s="337"/>
      <c r="N322" s="337"/>
      <c r="O322" s="337"/>
      <c r="P322" s="337"/>
      <c r="Q322" s="337"/>
      <c r="R322" s="337"/>
      <c r="S322" s="337"/>
    </row>
    <row r="323" spans="1:19" ht="15.75" x14ac:dyDescent="0.25">
      <c r="A323" s="129"/>
      <c r="B323" s="129"/>
      <c r="C323" s="137"/>
      <c r="D323" s="120">
        <f t="shared" si="10"/>
        <v>0</v>
      </c>
      <c r="E323" s="154"/>
      <c r="F323" s="75">
        <f t="shared" si="11"/>
        <v>0</v>
      </c>
      <c r="G323" s="129"/>
      <c r="H323" s="337"/>
      <c r="I323" s="337"/>
      <c r="J323" s="337"/>
      <c r="K323" s="337"/>
      <c r="L323" s="337"/>
      <c r="M323" s="337"/>
      <c r="N323" s="337"/>
      <c r="O323" s="337"/>
      <c r="P323" s="337"/>
      <c r="Q323" s="337"/>
      <c r="R323" s="337"/>
      <c r="S323" s="337"/>
    </row>
    <row r="324" spans="1:19" ht="15.75" x14ac:dyDescent="0.25">
      <c r="A324" s="129"/>
      <c r="B324" s="160"/>
      <c r="C324" s="413" t="s">
        <v>576</v>
      </c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4"/>
      <c r="P324" s="414"/>
      <c r="Q324" s="414"/>
      <c r="R324" s="414"/>
      <c r="S324" s="415"/>
    </row>
    <row r="325" spans="1:19" ht="15.75" x14ac:dyDescent="0.25">
      <c r="A325" s="129"/>
      <c r="B325" s="129"/>
      <c r="C325" s="137"/>
      <c r="D325" s="120">
        <f t="shared" ref="D325:D328" si="12">SUM(H325:S325)</f>
        <v>0</v>
      </c>
      <c r="E325" s="149"/>
      <c r="F325" s="75">
        <f t="shared" ref="F325:F328" si="13">D325*E325</f>
        <v>0</v>
      </c>
      <c r="G325" s="129"/>
      <c r="H325" s="337"/>
      <c r="I325" s="337"/>
      <c r="J325" s="337"/>
      <c r="K325" s="337"/>
      <c r="L325" s="337"/>
      <c r="M325" s="337"/>
      <c r="N325" s="337"/>
      <c r="O325" s="337"/>
      <c r="P325" s="337"/>
      <c r="Q325" s="337"/>
      <c r="R325" s="337"/>
      <c r="S325" s="337"/>
    </row>
    <row r="326" spans="1:19" ht="15.75" x14ac:dyDescent="0.25">
      <c r="A326" s="129"/>
      <c r="B326" s="129"/>
      <c r="C326" s="136"/>
      <c r="D326" s="120">
        <f t="shared" si="12"/>
        <v>0</v>
      </c>
      <c r="E326" s="145"/>
      <c r="F326" s="75">
        <f t="shared" si="13"/>
        <v>0</v>
      </c>
      <c r="G326" s="129"/>
      <c r="H326" s="337"/>
      <c r="I326" s="337"/>
      <c r="J326" s="337"/>
      <c r="K326" s="337"/>
      <c r="L326" s="337"/>
      <c r="M326" s="337"/>
      <c r="N326" s="337"/>
      <c r="O326" s="337"/>
      <c r="P326" s="337"/>
      <c r="Q326" s="337"/>
      <c r="R326" s="337"/>
      <c r="S326" s="337"/>
    </row>
    <row r="327" spans="1:19" ht="15.75" x14ac:dyDescent="0.25">
      <c r="A327" s="129"/>
      <c r="B327" s="129"/>
      <c r="C327" s="136"/>
      <c r="D327" s="120">
        <f t="shared" si="12"/>
        <v>0</v>
      </c>
      <c r="E327" s="145"/>
      <c r="F327" s="75">
        <f t="shared" si="13"/>
        <v>0</v>
      </c>
      <c r="G327" s="129"/>
      <c r="H327" s="337"/>
      <c r="I327" s="337"/>
      <c r="J327" s="337"/>
      <c r="K327" s="337"/>
      <c r="L327" s="337"/>
      <c r="M327" s="337"/>
      <c r="N327" s="337"/>
      <c r="O327" s="337"/>
      <c r="P327" s="337"/>
      <c r="Q327" s="337"/>
      <c r="R327" s="337"/>
      <c r="S327" s="337"/>
    </row>
    <row r="328" spans="1:19" ht="15.75" x14ac:dyDescent="0.25">
      <c r="A328" s="129"/>
      <c r="B328" s="129"/>
      <c r="C328" s="143"/>
      <c r="D328" s="120">
        <f t="shared" si="12"/>
        <v>0</v>
      </c>
      <c r="E328" s="152"/>
      <c r="F328" s="75">
        <f t="shared" si="13"/>
        <v>0</v>
      </c>
      <c r="G328" s="129"/>
      <c r="H328" s="337"/>
      <c r="I328" s="337"/>
      <c r="J328" s="337"/>
      <c r="K328" s="337"/>
      <c r="L328" s="337"/>
      <c r="M328" s="337"/>
      <c r="N328" s="337"/>
      <c r="O328" s="337"/>
      <c r="P328" s="337"/>
      <c r="Q328" s="337"/>
      <c r="R328" s="337"/>
      <c r="S328" s="337"/>
    </row>
    <row r="330" spans="1:19" s="57" customFormat="1" ht="15.75" thickBot="1" x14ac:dyDescent="0.3">
      <c r="A330" s="61"/>
      <c r="B330" s="61"/>
      <c r="C330" s="71"/>
      <c r="E330" s="122"/>
      <c r="F330" s="122"/>
      <c r="G330" s="123"/>
    </row>
    <row r="331" spans="1:19" s="57" customFormat="1" ht="15" customHeight="1" thickTop="1" x14ac:dyDescent="0.25">
      <c r="A331" s="83" t="s">
        <v>73</v>
      </c>
      <c r="B331" s="83"/>
      <c r="C331" s="84"/>
      <c r="D331" s="409"/>
      <c r="E331" s="409"/>
      <c r="F331" s="58"/>
      <c r="G331" s="124">
        <f>SUM(F12:F328)</f>
        <v>0</v>
      </c>
    </row>
    <row r="332" spans="1:19" s="57" customFormat="1" ht="15" hidden="1" customHeight="1" x14ac:dyDescent="0.25">
      <c r="A332" s="81" t="s">
        <v>19</v>
      </c>
      <c r="B332" s="81"/>
      <c r="C332" s="82"/>
      <c r="D332" s="410">
        <f>PRODUCT(D331,0.1)</f>
        <v>0.1</v>
      </c>
      <c r="E332" s="411"/>
      <c r="F332" s="125"/>
      <c r="G332" s="85"/>
      <c r="H332" s="412"/>
      <c r="I332" s="412"/>
      <c r="J332" s="412"/>
      <c r="K332" s="412"/>
      <c r="L332" s="126"/>
      <c r="M332" s="126"/>
      <c r="N332" s="64"/>
    </row>
    <row r="333" spans="1:19" s="57" customFormat="1" ht="15" hidden="1" customHeight="1" x14ac:dyDescent="0.25">
      <c r="A333" s="73" t="s">
        <v>20</v>
      </c>
      <c r="B333" s="73"/>
      <c r="C333" s="72"/>
      <c r="D333" s="404">
        <f>PRODUCT(D331,0.1)</f>
        <v>0.1</v>
      </c>
      <c r="E333" s="405"/>
      <c r="F333" s="125"/>
      <c r="G333" s="85"/>
      <c r="H333" s="66"/>
      <c r="I333" s="66"/>
      <c r="J333" s="403"/>
      <c r="K333" s="403"/>
      <c r="L333" s="403"/>
      <c r="M333" s="403"/>
      <c r="N333" s="63"/>
    </row>
    <row r="334" spans="1:19" s="57" customFormat="1" ht="18" hidden="1" customHeight="1" x14ac:dyDescent="0.25">
      <c r="A334" s="73" t="s">
        <v>21</v>
      </c>
      <c r="B334" s="73"/>
      <c r="C334" s="72"/>
      <c r="D334" s="404">
        <f>SUM(D331:E333)</f>
        <v>0.2</v>
      </c>
      <c r="E334" s="405"/>
      <c r="F334" s="125"/>
      <c r="G334" s="85"/>
      <c r="H334" s="66"/>
      <c r="I334" s="66"/>
      <c r="J334" s="403"/>
      <c r="K334" s="403"/>
      <c r="L334" s="403"/>
      <c r="M334" s="403"/>
      <c r="N334" s="63"/>
    </row>
    <row r="335" spans="1:19" s="57" customFormat="1" x14ac:dyDescent="0.25">
      <c r="A335" s="67"/>
      <c r="B335" s="67"/>
      <c r="C335" s="56"/>
      <c r="E335" s="58"/>
      <c r="F335" s="58"/>
      <c r="G335" s="85"/>
      <c r="H335" s="66"/>
      <c r="I335" s="66"/>
      <c r="J335" s="403"/>
      <c r="K335" s="403"/>
      <c r="L335" s="403"/>
      <c r="M335" s="403"/>
      <c r="N335" s="63"/>
      <c r="O335" s="65"/>
    </row>
    <row r="336" spans="1:19" s="57" customFormat="1" x14ac:dyDescent="0.25">
      <c r="A336" s="77" t="s">
        <v>74</v>
      </c>
      <c r="B336" s="77"/>
      <c r="C336" s="62"/>
      <c r="D336" s="78"/>
      <c r="E336" s="79"/>
      <c r="F336" s="79"/>
      <c r="G336" s="86"/>
      <c r="H336" s="78"/>
      <c r="I336" s="78"/>
      <c r="J336" s="78"/>
      <c r="K336" s="78"/>
      <c r="L336" s="78"/>
      <c r="M336" s="78"/>
      <c r="O336" s="68"/>
      <c r="P336" s="65"/>
    </row>
    <row r="337" spans="1:13" s="57" customFormat="1" x14ac:dyDescent="0.25">
      <c r="A337" s="69"/>
      <c r="B337" s="69"/>
      <c r="C337" s="62"/>
      <c r="D337" s="78"/>
      <c r="E337" s="79"/>
      <c r="F337" s="79"/>
      <c r="G337" s="86"/>
      <c r="H337" s="78"/>
      <c r="I337" s="78"/>
      <c r="J337" s="78"/>
      <c r="K337" s="78"/>
      <c r="L337" s="78"/>
      <c r="M337" s="78"/>
    </row>
    <row r="338" spans="1:13" s="57" customFormat="1" x14ac:dyDescent="0.25">
      <c r="A338" s="69" t="s">
        <v>22</v>
      </c>
      <c r="B338" s="69"/>
      <c r="C338" s="62"/>
      <c r="D338" s="78"/>
      <c r="E338" s="79"/>
      <c r="F338" s="79"/>
      <c r="G338" s="86"/>
      <c r="H338" s="78"/>
      <c r="I338" s="78"/>
      <c r="J338" s="78"/>
      <c r="K338" s="78"/>
      <c r="L338" s="78"/>
      <c r="M338" s="78"/>
    </row>
    <row r="339" spans="1:13" s="57" customFormat="1" x14ac:dyDescent="0.25">
      <c r="A339" s="69"/>
      <c r="B339" s="69"/>
      <c r="C339" s="62"/>
      <c r="D339" s="78"/>
      <c r="E339" s="79"/>
      <c r="F339" s="79"/>
      <c r="G339" s="86"/>
      <c r="H339" s="78"/>
      <c r="I339" s="78"/>
      <c r="J339" s="78"/>
      <c r="K339" s="78"/>
      <c r="L339" s="78"/>
      <c r="M339" s="78"/>
    </row>
    <row r="340" spans="1:13" s="57" customFormat="1" x14ac:dyDescent="0.25">
      <c r="A340" s="69"/>
      <c r="B340" s="69"/>
      <c r="C340" s="62"/>
      <c r="D340" s="78"/>
      <c r="E340" s="79"/>
      <c r="F340" s="79"/>
      <c r="G340" s="86"/>
      <c r="H340" s="78"/>
      <c r="I340" s="78"/>
      <c r="J340" s="78"/>
      <c r="K340" s="78"/>
      <c r="L340" s="78"/>
      <c r="M340" s="78"/>
    </row>
    <row r="341" spans="1:13" s="57" customFormat="1" x14ac:dyDescent="0.25">
      <c r="A341" s="61" t="s">
        <v>85</v>
      </c>
      <c r="B341" s="61"/>
      <c r="C341" s="80"/>
      <c r="D341" s="78"/>
      <c r="E341" s="79"/>
      <c r="F341" s="79"/>
      <c r="G341" s="86"/>
      <c r="H341" s="78"/>
      <c r="I341" s="78"/>
      <c r="J341" s="61" t="s">
        <v>87</v>
      </c>
      <c r="K341" s="78"/>
      <c r="L341" s="78"/>
      <c r="M341" s="78"/>
    </row>
    <row r="342" spans="1:13" s="57" customFormat="1" ht="14.25" customHeight="1" x14ac:dyDescent="0.25">
      <c r="A342" s="69" t="s">
        <v>82</v>
      </c>
      <c r="B342" s="69"/>
      <c r="C342" s="116" t="s">
        <v>86</v>
      </c>
      <c r="D342" s="78"/>
      <c r="E342" s="79"/>
      <c r="F342" s="79"/>
      <c r="G342" s="87" t="s">
        <v>23</v>
      </c>
      <c r="H342" s="78"/>
      <c r="I342" s="69" t="s">
        <v>83</v>
      </c>
      <c r="J342" s="117" t="s">
        <v>88</v>
      </c>
      <c r="K342" s="78"/>
      <c r="L342" s="78"/>
      <c r="M342" s="78"/>
    </row>
    <row r="343" spans="1:13" s="57" customFormat="1" x14ac:dyDescent="0.25">
      <c r="A343" s="69"/>
      <c r="B343" s="69"/>
      <c r="C343" s="62"/>
      <c r="D343" s="78"/>
      <c r="E343" s="79"/>
      <c r="F343" s="79"/>
      <c r="G343" s="86"/>
      <c r="H343" s="78"/>
      <c r="I343" s="78"/>
      <c r="J343" s="78"/>
      <c r="K343" s="78"/>
      <c r="L343" s="78"/>
      <c r="M343" s="78"/>
    </row>
  </sheetData>
  <mergeCells count="23">
    <mergeCell ref="A2:S2"/>
    <mergeCell ref="A8:A9"/>
    <mergeCell ref="C8:C9"/>
    <mergeCell ref="E8:E9"/>
    <mergeCell ref="F8:F9"/>
    <mergeCell ref="G8:G9"/>
    <mergeCell ref="H8:S8"/>
    <mergeCell ref="B8:B9"/>
    <mergeCell ref="A10:S10"/>
    <mergeCell ref="D331:E331"/>
    <mergeCell ref="D332:E332"/>
    <mergeCell ref="H332:I332"/>
    <mergeCell ref="J332:K332"/>
    <mergeCell ref="C324:S324"/>
    <mergeCell ref="B11:S11"/>
    <mergeCell ref="J335:K335"/>
    <mergeCell ref="L335:M335"/>
    <mergeCell ref="D333:E333"/>
    <mergeCell ref="J333:K333"/>
    <mergeCell ref="L333:M333"/>
    <mergeCell ref="D334:E334"/>
    <mergeCell ref="J334:K334"/>
    <mergeCell ref="L334:M334"/>
  </mergeCells>
  <printOptions horizontalCentered="1"/>
  <pageMargins left="0.25" right="0.25" top="0.75" bottom="0.75" header="0.3" footer="0.3"/>
  <pageSetup scale="64" fitToHeight="0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zoomScale="70" zoomScaleNormal="70" workbookViewId="0">
      <selection activeCell="H4" sqref="H4"/>
    </sheetView>
  </sheetViews>
  <sheetFormatPr defaultRowHeight="15" x14ac:dyDescent="0.25"/>
  <cols>
    <col min="1" max="1" width="10" customWidth="1"/>
    <col min="2" max="2" width="36.42578125" customWidth="1"/>
    <col min="3" max="3" width="13.42578125" customWidth="1"/>
    <col min="4" max="5" width="12.140625" customWidth="1"/>
    <col min="6" max="6" width="13.42578125" customWidth="1"/>
    <col min="7" max="7" width="8.42578125" customWidth="1"/>
    <col min="8" max="8" width="8" customWidth="1"/>
    <col min="9" max="12" width="8.42578125" customWidth="1"/>
    <col min="13" max="13" width="8" customWidth="1"/>
    <col min="14" max="14" width="7.42578125" customWidth="1"/>
    <col min="15" max="17" width="8.42578125" customWidth="1"/>
    <col min="18" max="18" width="9" customWidth="1"/>
  </cols>
  <sheetData>
    <row r="1" spans="1:18" x14ac:dyDescent="0.25">
      <c r="A1" s="55"/>
      <c r="B1" s="56"/>
      <c r="C1" s="57"/>
      <c r="D1" s="58"/>
      <c r="E1" s="58"/>
      <c r="F1" s="85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 x14ac:dyDescent="0.25">
      <c r="A2" s="419" t="s">
        <v>24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</row>
    <row r="3" spans="1:18" x14ac:dyDescent="0.25">
      <c r="A3" s="59"/>
      <c r="B3" s="56"/>
      <c r="C3" s="57"/>
      <c r="D3" s="58"/>
      <c r="E3" s="58"/>
      <c r="F3" s="85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1:18" x14ac:dyDescent="0.25">
      <c r="A4" s="59" t="s">
        <v>84</v>
      </c>
      <c r="B4" s="56"/>
      <c r="C4" s="57"/>
      <c r="D4" s="58"/>
      <c r="E4" s="58"/>
      <c r="F4" s="85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5" spans="1:18" x14ac:dyDescent="0.25">
      <c r="A5" s="59"/>
      <c r="B5" s="56"/>
      <c r="C5" s="57"/>
      <c r="D5" s="58"/>
      <c r="E5" s="58"/>
      <c r="F5" s="85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18" x14ac:dyDescent="0.25">
      <c r="A6" s="60" t="s">
        <v>0</v>
      </c>
      <c r="B6" s="56"/>
      <c r="C6" s="57"/>
      <c r="D6" s="58"/>
      <c r="E6" s="58"/>
      <c r="F6" s="85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</row>
    <row r="7" spans="1:18" ht="15.75" thickBot="1" x14ac:dyDescent="0.3">
      <c r="A7" s="59" t="s">
        <v>81</v>
      </c>
      <c r="B7" s="56"/>
      <c r="C7" s="57"/>
      <c r="D7" s="58"/>
      <c r="E7" s="58"/>
      <c r="F7" s="85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</row>
    <row r="8" spans="1:18" x14ac:dyDescent="0.25">
      <c r="A8" s="420" t="s">
        <v>1</v>
      </c>
      <c r="B8" s="422" t="s">
        <v>2</v>
      </c>
      <c r="C8" s="127" t="s">
        <v>3</v>
      </c>
      <c r="D8" s="424" t="s">
        <v>377</v>
      </c>
      <c r="E8" s="426" t="s">
        <v>376</v>
      </c>
      <c r="F8" s="422" t="s">
        <v>5</v>
      </c>
      <c r="G8" s="422" t="s">
        <v>6</v>
      </c>
      <c r="H8" s="422"/>
      <c r="I8" s="422"/>
      <c r="J8" s="422"/>
      <c r="K8" s="422"/>
      <c r="L8" s="422"/>
      <c r="M8" s="422"/>
      <c r="N8" s="422"/>
      <c r="O8" s="422"/>
      <c r="P8" s="422"/>
      <c r="Q8" s="422"/>
      <c r="R8" s="428"/>
    </row>
    <row r="9" spans="1:18" ht="15.75" thickBot="1" x14ac:dyDescent="0.3">
      <c r="A9" s="421"/>
      <c r="B9" s="423"/>
      <c r="C9" s="128" t="s">
        <v>4</v>
      </c>
      <c r="D9" s="425"/>
      <c r="E9" s="427"/>
      <c r="F9" s="423"/>
      <c r="G9" s="128" t="s">
        <v>7</v>
      </c>
      <c r="H9" s="128" t="s">
        <v>8</v>
      </c>
      <c r="I9" s="128" t="s">
        <v>9</v>
      </c>
      <c r="J9" s="128" t="s">
        <v>10</v>
      </c>
      <c r="K9" s="128" t="s">
        <v>11</v>
      </c>
      <c r="L9" s="128" t="s">
        <v>12</v>
      </c>
      <c r="M9" s="128" t="s">
        <v>13</v>
      </c>
      <c r="N9" s="128" t="s">
        <v>14</v>
      </c>
      <c r="O9" s="128" t="s">
        <v>15</v>
      </c>
      <c r="P9" s="128" t="s">
        <v>16</v>
      </c>
      <c r="Q9" s="128" t="s">
        <v>17</v>
      </c>
      <c r="R9" s="118" t="s">
        <v>18</v>
      </c>
    </row>
    <row r="10" spans="1:18" x14ac:dyDescent="0.25">
      <c r="A10" s="406" t="s">
        <v>508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8"/>
    </row>
    <row r="11" spans="1:18" ht="15" customHeight="1" x14ac:dyDescent="0.25">
      <c r="A11" s="121"/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P11" s="432"/>
      <c r="Q11" s="432"/>
      <c r="R11" s="433"/>
    </row>
    <row r="12" spans="1:18" ht="15.75" x14ac:dyDescent="0.25">
      <c r="A12" s="76"/>
      <c r="B12" s="134"/>
      <c r="C12" s="120">
        <f>SUM(G12:R12)</f>
        <v>0</v>
      </c>
      <c r="D12" s="145"/>
      <c r="E12" s="75">
        <f>C12*D12</f>
        <v>0</v>
      </c>
      <c r="F12" s="112"/>
      <c r="G12" s="111"/>
      <c r="H12" s="74"/>
      <c r="I12" s="74"/>
      <c r="J12" s="120"/>
      <c r="K12" s="74"/>
      <c r="L12" s="120"/>
      <c r="M12" s="120"/>
      <c r="N12" s="120"/>
      <c r="O12" s="120"/>
      <c r="P12" s="119"/>
      <c r="Q12" s="114"/>
      <c r="R12" s="115"/>
    </row>
    <row r="13" spans="1:18" ht="15.75" x14ac:dyDescent="0.25">
      <c r="A13" s="76"/>
      <c r="B13" s="135"/>
      <c r="C13" s="120">
        <f t="shared" ref="C13:C76" si="0">SUM(G13:R13)</f>
        <v>0</v>
      </c>
      <c r="D13" s="146"/>
      <c r="E13" s="75">
        <f t="shared" ref="E13:E76" si="1">C13*D13</f>
        <v>0</v>
      </c>
      <c r="F13" s="112"/>
      <c r="G13" s="111"/>
      <c r="H13" s="74"/>
      <c r="I13" s="74"/>
      <c r="J13" s="120"/>
      <c r="K13" s="74"/>
      <c r="L13" s="120"/>
      <c r="M13" s="120"/>
      <c r="N13" s="120"/>
      <c r="O13" s="120"/>
      <c r="P13" s="119"/>
      <c r="Q13" s="114"/>
      <c r="R13" s="115"/>
    </row>
    <row r="14" spans="1:18" ht="15.75" x14ac:dyDescent="0.25">
      <c r="A14" s="130"/>
      <c r="B14" s="136"/>
      <c r="C14" s="120">
        <f t="shared" si="0"/>
        <v>0</v>
      </c>
      <c r="D14" s="147"/>
      <c r="E14" s="75">
        <f t="shared" si="1"/>
        <v>0</v>
      </c>
      <c r="F14" s="112"/>
      <c r="G14" s="111"/>
      <c r="H14" s="74"/>
      <c r="I14" s="74"/>
      <c r="J14" s="120"/>
      <c r="K14" s="74"/>
      <c r="L14" s="120"/>
      <c r="M14" s="120"/>
      <c r="N14" s="120"/>
      <c r="O14" s="120"/>
      <c r="P14" s="120"/>
      <c r="Q14" s="113"/>
      <c r="R14" s="131"/>
    </row>
    <row r="15" spans="1:18" ht="15.75" x14ac:dyDescent="0.25">
      <c r="A15" s="74"/>
      <c r="B15" s="136"/>
      <c r="C15" s="120">
        <f t="shared" si="0"/>
        <v>0</v>
      </c>
      <c r="D15" s="147"/>
      <c r="E15" s="75">
        <f t="shared" si="1"/>
        <v>0</v>
      </c>
      <c r="F15" s="112"/>
      <c r="G15" s="111"/>
      <c r="H15" s="74"/>
      <c r="I15" s="74"/>
      <c r="J15" s="120"/>
      <c r="K15" s="74"/>
      <c r="L15" s="120"/>
      <c r="M15" s="120"/>
      <c r="N15" s="120"/>
      <c r="O15" s="120"/>
      <c r="P15" s="120"/>
      <c r="Q15" s="113"/>
      <c r="R15" s="115"/>
    </row>
    <row r="16" spans="1:18" ht="15.75" x14ac:dyDescent="0.25">
      <c r="A16" s="76"/>
      <c r="B16" s="136"/>
      <c r="C16" s="120">
        <f t="shared" si="0"/>
        <v>0</v>
      </c>
      <c r="D16" s="147"/>
      <c r="E16" s="75">
        <f t="shared" si="1"/>
        <v>0</v>
      </c>
      <c r="F16" s="112"/>
      <c r="G16" s="111"/>
      <c r="H16" s="74"/>
      <c r="I16" s="74"/>
      <c r="J16" s="120"/>
      <c r="K16" s="74"/>
      <c r="L16" s="120"/>
      <c r="M16" s="120"/>
      <c r="N16" s="120"/>
      <c r="O16" s="120"/>
      <c r="P16" s="120"/>
      <c r="Q16" s="113"/>
      <c r="R16" s="115"/>
    </row>
    <row r="17" spans="1:18" ht="15.75" x14ac:dyDescent="0.25">
      <c r="A17" s="76"/>
      <c r="B17" s="137"/>
      <c r="C17" s="120">
        <f t="shared" si="0"/>
        <v>0</v>
      </c>
      <c r="D17" s="148"/>
      <c r="E17" s="75">
        <f t="shared" si="1"/>
        <v>0</v>
      </c>
      <c r="F17" s="112"/>
      <c r="G17" s="111"/>
      <c r="H17" s="74"/>
      <c r="I17" s="74"/>
      <c r="J17" s="120"/>
      <c r="K17" s="74"/>
      <c r="L17" s="120"/>
      <c r="M17" s="120"/>
      <c r="N17" s="120"/>
      <c r="O17" s="120"/>
      <c r="P17" s="120"/>
      <c r="Q17" s="113"/>
      <c r="R17" s="115"/>
    </row>
    <row r="18" spans="1:18" ht="15.75" x14ac:dyDescent="0.25">
      <c r="A18" s="132"/>
      <c r="B18" s="137"/>
      <c r="C18" s="120">
        <f t="shared" si="0"/>
        <v>0</v>
      </c>
      <c r="D18" s="148"/>
      <c r="E18" s="75">
        <f t="shared" si="1"/>
        <v>0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33"/>
    </row>
    <row r="19" spans="1:18" ht="15.75" x14ac:dyDescent="0.25">
      <c r="A19" s="132"/>
      <c r="B19" s="137"/>
      <c r="C19" s="120">
        <f t="shared" si="0"/>
        <v>0</v>
      </c>
      <c r="D19" s="149"/>
      <c r="E19" s="75">
        <f t="shared" si="1"/>
        <v>0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33"/>
    </row>
    <row r="20" spans="1:18" ht="15.75" x14ac:dyDescent="0.25">
      <c r="A20" s="132"/>
      <c r="B20" s="137"/>
      <c r="C20" s="120">
        <f t="shared" si="0"/>
        <v>0</v>
      </c>
      <c r="D20" s="149"/>
      <c r="E20" s="75">
        <f t="shared" si="1"/>
        <v>0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33"/>
    </row>
    <row r="21" spans="1:18" ht="15.75" x14ac:dyDescent="0.25">
      <c r="A21" s="132"/>
      <c r="B21" s="137"/>
      <c r="C21" s="120">
        <f t="shared" si="0"/>
        <v>0</v>
      </c>
      <c r="D21" s="148"/>
      <c r="E21" s="75">
        <f t="shared" si="1"/>
        <v>0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33"/>
    </row>
    <row r="22" spans="1:18" ht="15.75" x14ac:dyDescent="0.25">
      <c r="A22" s="132"/>
      <c r="B22" s="137"/>
      <c r="C22" s="120">
        <f t="shared" si="0"/>
        <v>0</v>
      </c>
      <c r="D22" s="148"/>
      <c r="E22" s="75">
        <f t="shared" si="1"/>
        <v>0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33"/>
    </row>
    <row r="23" spans="1:18" ht="15.75" x14ac:dyDescent="0.25">
      <c r="A23" s="132"/>
      <c r="B23" s="138"/>
      <c r="C23" s="120">
        <f t="shared" si="0"/>
        <v>0</v>
      </c>
      <c r="D23" s="150"/>
      <c r="E23" s="75">
        <f t="shared" si="1"/>
        <v>0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33"/>
    </row>
    <row r="24" spans="1:18" ht="15.75" x14ac:dyDescent="0.25">
      <c r="A24" s="132"/>
      <c r="B24" s="139"/>
      <c r="C24" s="120">
        <f t="shared" si="0"/>
        <v>0</v>
      </c>
      <c r="D24" s="151"/>
      <c r="E24" s="75">
        <f t="shared" si="1"/>
        <v>0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33"/>
    </row>
    <row r="25" spans="1:18" ht="15.75" x14ac:dyDescent="0.25">
      <c r="A25" s="132"/>
      <c r="B25" s="139"/>
      <c r="C25" s="120">
        <f t="shared" si="0"/>
        <v>0</v>
      </c>
      <c r="D25" s="151"/>
      <c r="E25" s="75">
        <f t="shared" si="1"/>
        <v>0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33"/>
    </row>
    <row r="26" spans="1:18" ht="15.75" x14ac:dyDescent="0.25">
      <c r="A26" s="132"/>
      <c r="B26" s="140"/>
      <c r="C26" s="120">
        <f t="shared" si="0"/>
        <v>0</v>
      </c>
      <c r="D26" s="151"/>
      <c r="E26" s="75">
        <f t="shared" si="1"/>
        <v>0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33"/>
    </row>
    <row r="27" spans="1:18" ht="15.75" x14ac:dyDescent="0.25">
      <c r="A27" s="132"/>
      <c r="B27" s="140"/>
      <c r="C27" s="120">
        <f t="shared" si="0"/>
        <v>0</v>
      </c>
      <c r="D27" s="151"/>
      <c r="E27" s="75">
        <f t="shared" si="1"/>
        <v>0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33"/>
    </row>
    <row r="28" spans="1:18" ht="15.75" x14ac:dyDescent="0.25">
      <c r="A28" s="132"/>
      <c r="B28" s="140"/>
      <c r="C28" s="120">
        <f t="shared" si="0"/>
        <v>0</v>
      </c>
      <c r="D28" s="151"/>
      <c r="E28" s="75">
        <f t="shared" si="1"/>
        <v>0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33"/>
    </row>
    <row r="29" spans="1:18" ht="15.75" x14ac:dyDescent="0.25">
      <c r="A29" s="132"/>
      <c r="B29" s="140"/>
      <c r="C29" s="120">
        <f t="shared" si="0"/>
        <v>0</v>
      </c>
      <c r="D29" s="151"/>
      <c r="E29" s="75">
        <f t="shared" si="1"/>
        <v>0</v>
      </c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33"/>
    </row>
    <row r="30" spans="1:18" ht="15.75" x14ac:dyDescent="0.25">
      <c r="A30" s="132"/>
      <c r="B30" s="140"/>
      <c r="C30" s="120">
        <f t="shared" si="0"/>
        <v>0</v>
      </c>
      <c r="D30" s="150"/>
      <c r="E30" s="75">
        <f t="shared" si="1"/>
        <v>0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33"/>
    </row>
    <row r="31" spans="1:18" ht="15.75" x14ac:dyDescent="0.25">
      <c r="A31" s="132"/>
      <c r="B31" s="140"/>
      <c r="C31" s="120">
        <f t="shared" si="0"/>
        <v>0</v>
      </c>
      <c r="D31" s="150"/>
      <c r="E31" s="75">
        <f t="shared" si="1"/>
        <v>0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33"/>
    </row>
    <row r="32" spans="1:18" ht="15.75" x14ac:dyDescent="0.25">
      <c r="A32" s="132"/>
      <c r="B32" s="141"/>
      <c r="C32" s="120">
        <f t="shared" si="0"/>
        <v>0</v>
      </c>
      <c r="D32" s="150"/>
      <c r="E32" s="75">
        <f t="shared" si="1"/>
        <v>0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33"/>
    </row>
    <row r="33" spans="1:18" ht="15.75" x14ac:dyDescent="0.25">
      <c r="A33" s="132"/>
      <c r="B33" s="140"/>
      <c r="C33" s="120">
        <f t="shared" si="0"/>
        <v>0</v>
      </c>
      <c r="D33" s="150"/>
      <c r="E33" s="75">
        <f t="shared" si="1"/>
        <v>0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33"/>
    </row>
    <row r="34" spans="1:18" ht="15.75" x14ac:dyDescent="0.25">
      <c r="A34" s="132"/>
      <c r="B34" s="140"/>
      <c r="C34" s="120">
        <f t="shared" si="0"/>
        <v>0</v>
      </c>
      <c r="D34" s="150"/>
      <c r="E34" s="75">
        <f t="shared" si="1"/>
        <v>0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33"/>
    </row>
    <row r="35" spans="1:18" ht="15.75" x14ac:dyDescent="0.25">
      <c r="A35" s="132"/>
      <c r="B35" s="142"/>
      <c r="C35" s="120">
        <f t="shared" si="0"/>
        <v>0</v>
      </c>
      <c r="D35" s="145"/>
      <c r="E35" s="75">
        <f t="shared" si="1"/>
        <v>0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33"/>
    </row>
    <row r="36" spans="1:18" ht="15.75" x14ac:dyDescent="0.25">
      <c r="A36" s="132"/>
      <c r="B36" s="140"/>
      <c r="C36" s="120">
        <f t="shared" si="0"/>
        <v>0</v>
      </c>
      <c r="D36" s="151"/>
      <c r="E36" s="75">
        <f t="shared" si="1"/>
        <v>0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33"/>
    </row>
    <row r="37" spans="1:18" ht="15.75" x14ac:dyDescent="0.25">
      <c r="A37" s="132"/>
      <c r="B37" s="138"/>
      <c r="C37" s="120">
        <f t="shared" si="0"/>
        <v>0</v>
      </c>
      <c r="D37" s="151"/>
      <c r="E37" s="75">
        <f t="shared" si="1"/>
        <v>0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33"/>
    </row>
    <row r="38" spans="1:18" ht="15.75" x14ac:dyDescent="0.25">
      <c r="A38" s="132"/>
      <c r="B38" s="138"/>
      <c r="C38" s="120">
        <f t="shared" si="0"/>
        <v>0</v>
      </c>
      <c r="D38" s="151"/>
      <c r="E38" s="75">
        <f t="shared" si="1"/>
        <v>0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33"/>
    </row>
    <row r="39" spans="1:18" ht="15.75" x14ac:dyDescent="0.25">
      <c r="A39" s="132"/>
      <c r="B39" s="141"/>
      <c r="C39" s="120">
        <f t="shared" si="0"/>
        <v>0</v>
      </c>
      <c r="D39" s="151"/>
      <c r="E39" s="75">
        <f t="shared" si="1"/>
        <v>0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33"/>
    </row>
    <row r="40" spans="1:18" ht="15.75" x14ac:dyDescent="0.25">
      <c r="A40" s="132"/>
      <c r="B40" s="159"/>
      <c r="C40" s="120">
        <f t="shared" si="0"/>
        <v>0</v>
      </c>
      <c r="D40" s="145"/>
      <c r="E40" s="75">
        <f t="shared" si="1"/>
        <v>0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33"/>
    </row>
    <row r="41" spans="1:18" ht="15.75" x14ac:dyDescent="0.25">
      <c r="A41" s="132"/>
      <c r="B41" s="140"/>
      <c r="C41" s="120">
        <f t="shared" si="0"/>
        <v>0</v>
      </c>
      <c r="D41" s="150"/>
      <c r="E41" s="75">
        <f t="shared" si="1"/>
        <v>0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33"/>
    </row>
    <row r="42" spans="1:18" ht="15.75" x14ac:dyDescent="0.25">
      <c r="A42" s="132"/>
      <c r="B42" s="140"/>
      <c r="C42" s="120">
        <f t="shared" si="0"/>
        <v>0</v>
      </c>
      <c r="D42" s="150"/>
      <c r="E42" s="75">
        <f t="shared" si="1"/>
        <v>0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33"/>
    </row>
    <row r="43" spans="1:18" ht="15.75" x14ac:dyDescent="0.25">
      <c r="A43" s="132"/>
      <c r="B43" s="140"/>
      <c r="C43" s="120">
        <f t="shared" si="0"/>
        <v>0</v>
      </c>
      <c r="D43" s="151"/>
      <c r="E43" s="75">
        <f t="shared" si="1"/>
        <v>0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33"/>
    </row>
    <row r="44" spans="1:18" ht="15.75" x14ac:dyDescent="0.25">
      <c r="A44" s="132"/>
      <c r="B44" s="140"/>
      <c r="C44" s="120">
        <f t="shared" si="0"/>
        <v>0</v>
      </c>
      <c r="D44" s="151"/>
      <c r="E44" s="75">
        <f t="shared" si="1"/>
        <v>0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33"/>
    </row>
    <row r="45" spans="1:18" ht="15.75" x14ac:dyDescent="0.25">
      <c r="A45" s="132"/>
      <c r="B45" s="140"/>
      <c r="C45" s="120">
        <f t="shared" si="0"/>
        <v>0</v>
      </c>
      <c r="D45" s="150"/>
      <c r="E45" s="75">
        <f t="shared" si="1"/>
        <v>0</v>
      </c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33"/>
    </row>
    <row r="46" spans="1:18" ht="15.75" x14ac:dyDescent="0.25">
      <c r="A46" s="132"/>
      <c r="B46" s="140"/>
      <c r="C46" s="120">
        <f t="shared" si="0"/>
        <v>0</v>
      </c>
      <c r="D46" s="151"/>
      <c r="E46" s="75">
        <f t="shared" si="1"/>
        <v>0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33"/>
    </row>
    <row r="47" spans="1:18" ht="15.75" x14ac:dyDescent="0.25">
      <c r="A47" s="132"/>
      <c r="B47" s="140"/>
      <c r="C47" s="120">
        <f t="shared" si="0"/>
        <v>0</v>
      </c>
      <c r="D47" s="150"/>
      <c r="E47" s="75">
        <f t="shared" si="1"/>
        <v>0</v>
      </c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33"/>
    </row>
    <row r="48" spans="1:18" ht="15.75" x14ac:dyDescent="0.25">
      <c r="A48" s="132"/>
      <c r="B48" s="140"/>
      <c r="C48" s="120">
        <f t="shared" si="0"/>
        <v>0</v>
      </c>
      <c r="D48" s="151"/>
      <c r="E48" s="75">
        <f t="shared" si="1"/>
        <v>0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33"/>
    </row>
    <row r="49" spans="1:18" ht="15.75" x14ac:dyDescent="0.25">
      <c r="A49" s="132"/>
      <c r="B49" s="140"/>
      <c r="C49" s="120">
        <f t="shared" si="0"/>
        <v>0</v>
      </c>
      <c r="D49" s="151"/>
      <c r="E49" s="75">
        <f t="shared" si="1"/>
        <v>0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33"/>
    </row>
    <row r="50" spans="1:18" ht="15.75" x14ac:dyDescent="0.25">
      <c r="A50" s="132"/>
      <c r="B50" s="140"/>
      <c r="C50" s="120">
        <f t="shared" si="0"/>
        <v>0</v>
      </c>
      <c r="D50" s="150"/>
      <c r="E50" s="75">
        <f t="shared" si="1"/>
        <v>0</v>
      </c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33"/>
    </row>
    <row r="51" spans="1:18" ht="15.75" x14ac:dyDescent="0.25">
      <c r="A51" s="132"/>
      <c r="B51" s="142"/>
      <c r="C51" s="120">
        <f t="shared" si="0"/>
        <v>0</v>
      </c>
      <c r="D51" s="145"/>
      <c r="E51" s="75">
        <f t="shared" si="1"/>
        <v>0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33"/>
    </row>
    <row r="52" spans="1:18" ht="15.75" x14ac:dyDescent="0.25">
      <c r="A52" s="132"/>
      <c r="B52" s="142"/>
      <c r="C52" s="120">
        <f t="shared" si="0"/>
        <v>0</v>
      </c>
      <c r="D52" s="145"/>
      <c r="E52" s="75">
        <f t="shared" si="1"/>
        <v>0</v>
      </c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33"/>
    </row>
    <row r="53" spans="1:18" ht="15.75" x14ac:dyDescent="0.25">
      <c r="A53" s="132"/>
      <c r="B53" s="140"/>
      <c r="C53" s="120">
        <f t="shared" si="0"/>
        <v>0</v>
      </c>
      <c r="D53" s="151"/>
      <c r="E53" s="75">
        <f t="shared" si="1"/>
        <v>0</v>
      </c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33"/>
    </row>
    <row r="54" spans="1:18" ht="15.75" x14ac:dyDescent="0.25">
      <c r="A54" s="132"/>
      <c r="B54" s="140"/>
      <c r="C54" s="120">
        <f t="shared" si="0"/>
        <v>0</v>
      </c>
      <c r="D54" s="151"/>
      <c r="E54" s="75">
        <f t="shared" si="1"/>
        <v>0</v>
      </c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33"/>
    </row>
    <row r="55" spans="1:18" ht="15.75" x14ac:dyDescent="0.25">
      <c r="A55" s="132"/>
      <c r="B55" s="140"/>
      <c r="C55" s="120">
        <f t="shared" si="0"/>
        <v>0</v>
      </c>
      <c r="D55" s="151"/>
      <c r="E55" s="75">
        <f t="shared" si="1"/>
        <v>0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33"/>
    </row>
    <row r="56" spans="1:18" ht="15.75" x14ac:dyDescent="0.25">
      <c r="A56" s="132"/>
      <c r="B56" s="142"/>
      <c r="C56" s="120">
        <f t="shared" si="0"/>
        <v>0</v>
      </c>
      <c r="D56" s="145"/>
      <c r="E56" s="75">
        <f t="shared" si="1"/>
        <v>0</v>
      </c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33"/>
    </row>
    <row r="57" spans="1:18" ht="15.75" x14ac:dyDescent="0.25">
      <c r="A57" s="132"/>
      <c r="B57" s="142"/>
      <c r="C57" s="120">
        <f t="shared" si="0"/>
        <v>0</v>
      </c>
      <c r="D57" s="145"/>
      <c r="E57" s="75">
        <f t="shared" si="1"/>
        <v>0</v>
      </c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33"/>
    </row>
    <row r="58" spans="1:18" ht="15.75" x14ac:dyDescent="0.25">
      <c r="A58" s="132"/>
      <c r="B58" s="142"/>
      <c r="C58" s="120">
        <f t="shared" si="0"/>
        <v>0</v>
      </c>
      <c r="D58" s="145"/>
      <c r="E58" s="75">
        <f t="shared" si="1"/>
        <v>0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33"/>
    </row>
    <row r="59" spans="1:18" ht="15.75" x14ac:dyDescent="0.25">
      <c r="A59" s="132"/>
      <c r="B59" s="140"/>
      <c r="C59" s="120">
        <f t="shared" si="0"/>
        <v>0</v>
      </c>
      <c r="D59" s="150"/>
      <c r="E59" s="75">
        <f t="shared" si="1"/>
        <v>0</v>
      </c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33"/>
    </row>
    <row r="60" spans="1:18" ht="15.75" x14ac:dyDescent="0.25">
      <c r="A60" s="132"/>
      <c r="B60" s="140"/>
      <c r="C60" s="120">
        <f t="shared" si="0"/>
        <v>0</v>
      </c>
      <c r="D60" s="151"/>
      <c r="E60" s="75">
        <f t="shared" si="1"/>
        <v>0</v>
      </c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33"/>
    </row>
    <row r="61" spans="1:18" ht="15.75" x14ac:dyDescent="0.25">
      <c r="A61" s="132"/>
      <c r="B61" s="140"/>
      <c r="C61" s="120">
        <f t="shared" si="0"/>
        <v>0</v>
      </c>
      <c r="D61" s="151"/>
      <c r="E61" s="75">
        <f t="shared" si="1"/>
        <v>0</v>
      </c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33"/>
    </row>
    <row r="62" spans="1:18" ht="15.75" x14ac:dyDescent="0.25">
      <c r="A62" s="132"/>
      <c r="B62" s="140"/>
      <c r="C62" s="120">
        <f t="shared" si="0"/>
        <v>0</v>
      </c>
      <c r="D62" s="151"/>
      <c r="E62" s="75">
        <f t="shared" si="1"/>
        <v>0</v>
      </c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33"/>
    </row>
    <row r="63" spans="1:18" ht="15.75" x14ac:dyDescent="0.25">
      <c r="A63" s="132"/>
      <c r="B63" s="140"/>
      <c r="C63" s="120">
        <f t="shared" si="0"/>
        <v>0</v>
      </c>
      <c r="D63" s="150"/>
      <c r="E63" s="75">
        <f t="shared" si="1"/>
        <v>0</v>
      </c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33"/>
    </row>
    <row r="64" spans="1:18" ht="15.75" x14ac:dyDescent="0.25">
      <c r="A64" s="132"/>
      <c r="B64" s="142"/>
      <c r="C64" s="120">
        <f t="shared" si="0"/>
        <v>0</v>
      </c>
      <c r="D64" s="145"/>
      <c r="E64" s="75">
        <f t="shared" si="1"/>
        <v>0</v>
      </c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33"/>
    </row>
    <row r="65" spans="1:18" ht="15.75" x14ac:dyDescent="0.25">
      <c r="A65" s="132"/>
      <c r="B65" s="142"/>
      <c r="C65" s="120">
        <f t="shared" si="0"/>
        <v>0</v>
      </c>
      <c r="D65" s="145"/>
      <c r="E65" s="75">
        <f t="shared" si="1"/>
        <v>0</v>
      </c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33"/>
    </row>
    <row r="66" spans="1:18" ht="15.75" x14ac:dyDescent="0.25">
      <c r="A66" s="132"/>
      <c r="B66" s="142"/>
      <c r="C66" s="120">
        <f t="shared" si="0"/>
        <v>0</v>
      </c>
      <c r="D66" s="145"/>
      <c r="E66" s="75">
        <f t="shared" si="1"/>
        <v>0</v>
      </c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33"/>
    </row>
    <row r="67" spans="1:18" ht="15.75" x14ac:dyDescent="0.25">
      <c r="A67" s="132"/>
      <c r="B67" s="142"/>
      <c r="C67" s="120">
        <f t="shared" si="0"/>
        <v>0</v>
      </c>
      <c r="D67" s="145"/>
      <c r="E67" s="75">
        <f t="shared" si="1"/>
        <v>0</v>
      </c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33"/>
    </row>
    <row r="68" spans="1:18" ht="15.75" x14ac:dyDescent="0.25">
      <c r="A68" s="132"/>
      <c r="B68" s="140"/>
      <c r="C68" s="120">
        <f t="shared" si="0"/>
        <v>0</v>
      </c>
      <c r="D68" s="150"/>
      <c r="E68" s="75">
        <f t="shared" si="1"/>
        <v>0</v>
      </c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33"/>
    </row>
    <row r="69" spans="1:18" ht="15.75" x14ac:dyDescent="0.25">
      <c r="A69" s="132"/>
      <c r="B69" s="140"/>
      <c r="C69" s="120">
        <f t="shared" si="0"/>
        <v>0</v>
      </c>
      <c r="D69" s="150"/>
      <c r="E69" s="75">
        <f t="shared" si="1"/>
        <v>0</v>
      </c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33"/>
    </row>
    <row r="70" spans="1:18" ht="15.75" x14ac:dyDescent="0.25">
      <c r="A70" s="132"/>
      <c r="B70" s="140"/>
      <c r="C70" s="120">
        <f t="shared" si="0"/>
        <v>0</v>
      </c>
      <c r="D70" s="151"/>
      <c r="E70" s="75">
        <f t="shared" si="1"/>
        <v>0</v>
      </c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33"/>
    </row>
    <row r="71" spans="1:18" ht="15.75" x14ac:dyDescent="0.25">
      <c r="A71" s="132"/>
      <c r="B71" s="138"/>
      <c r="C71" s="120">
        <f t="shared" si="0"/>
        <v>0</v>
      </c>
      <c r="D71" s="145"/>
      <c r="E71" s="75">
        <f t="shared" si="1"/>
        <v>0</v>
      </c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33"/>
    </row>
    <row r="72" spans="1:18" ht="15.75" x14ac:dyDescent="0.25">
      <c r="A72" s="132"/>
      <c r="B72" s="140"/>
      <c r="C72" s="120">
        <f t="shared" si="0"/>
        <v>0</v>
      </c>
      <c r="D72" s="150"/>
      <c r="E72" s="75">
        <f t="shared" si="1"/>
        <v>0</v>
      </c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33"/>
    </row>
    <row r="73" spans="1:18" ht="15.75" x14ac:dyDescent="0.25">
      <c r="A73" s="132"/>
      <c r="B73" s="140"/>
      <c r="C73" s="120">
        <f t="shared" si="0"/>
        <v>0</v>
      </c>
      <c r="D73" s="150"/>
      <c r="E73" s="75">
        <f t="shared" si="1"/>
        <v>0</v>
      </c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33"/>
    </row>
    <row r="74" spans="1:18" ht="15.75" x14ac:dyDescent="0.25">
      <c r="A74" s="132"/>
      <c r="B74" s="140"/>
      <c r="C74" s="120">
        <f t="shared" si="0"/>
        <v>0</v>
      </c>
      <c r="D74" s="150"/>
      <c r="E74" s="75">
        <f t="shared" si="1"/>
        <v>0</v>
      </c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33"/>
    </row>
    <row r="75" spans="1:18" ht="15.75" x14ac:dyDescent="0.25">
      <c r="A75" s="132"/>
      <c r="B75" s="140"/>
      <c r="C75" s="120">
        <f t="shared" si="0"/>
        <v>0</v>
      </c>
      <c r="D75" s="150"/>
      <c r="E75" s="75">
        <f t="shared" si="1"/>
        <v>0</v>
      </c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33"/>
    </row>
    <row r="76" spans="1:18" ht="15.75" x14ac:dyDescent="0.25">
      <c r="A76" s="132"/>
      <c r="B76" s="140"/>
      <c r="C76" s="120">
        <f t="shared" si="0"/>
        <v>0</v>
      </c>
      <c r="D76" s="151"/>
      <c r="E76" s="75">
        <f t="shared" si="1"/>
        <v>0</v>
      </c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33"/>
    </row>
    <row r="77" spans="1:18" ht="15.75" x14ac:dyDescent="0.25">
      <c r="A77" s="132"/>
      <c r="B77" s="140"/>
      <c r="C77" s="120">
        <f t="shared" ref="C77:C140" si="2">SUM(G77:R77)</f>
        <v>0</v>
      </c>
      <c r="D77" s="150"/>
      <c r="E77" s="75">
        <f t="shared" ref="E77:E140" si="3">C77*D77</f>
        <v>0</v>
      </c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33"/>
    </row>
    <row r="78" spans="1:18" ht="15.75" x14ac:dyDescent="0.25">
      <c r="A78" s="132"/>
      <c r="B78" s="140"/>
      <c r="C78" s="120">
        <f t="shared" si="2"/>
        <v>0</v>
      </c>
      <c r="D78" s="150"/>
      <c r="E78" s="75">
        <f t="shared" si="3"/>
        <v>0</v>
      </c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33"/>
    </row>
    <row r="79" spans="1:18" ht="15.75" x14ac:dyDescent="0.25">
      <c r="A79" s="132"/>
      <c r="B79" s="140"/>
      <c r="C79" s="120">
        <f t="shared" si="2"/>
        <v>0</v>
      </c>
      <c r="D79" s="151"/>
      <c r="E79" s="75">
        <f t="shared" si="3"/>
        <v>0</v>
      </c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33"/>
    </row>
    <row r="80" spans="1:18" ht="15.75" x14ac:dyDescent="0.25">
      <c r="A80" s="132"/>
      <c r="B80" s="138"/>
      <c r="C80" s="120">
        <f t="shared" si="2"/>
        <v>0</v>
      </c>
      <c r="D80" s="150"/>
      <c r="E80" s="75">
        <f t="shared" si="3"/>
        <v>0</v>
      </c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33"/>
    </row>
    <row r="81" spans="1:18" ht="15.75" x14ac:dyDescent="0.25">
      <c r="A81" s="132"/>
      <c r="B81" s="140"/>
      <c r="C81" s="120">
        <f t="shared" si="2"/>
        <v>0</v>
      </c>
      <c r="D81" s="151"/>
      <c r="E81" s="75">
        <f t="shared" si="3"/>
        <v>0</v>
      </c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33"/>
    </row>
    <row r="82" spans="1:18" ht="15.75" x14ac:dyDescent="0.25">
      <c r="A82" s="132"/>
      <c r="B82" s="142"/>
      <c r="C82" s="120">
        <f t="shared" si="2"/>
        <v>0</v>
      </c>
      <c r="D82" s="145"/>
      <c r="E82" s="75">
        <f t="shared" si="3"/>
        <v>0</v>
      </c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33"/>
    </row>
    <row r="83" spans="1:18" ht="15.75" x14ac:dyDescent="0.25">
      <c r="A83" s="132"/>
      <c r="B83" s="139"/>
      <c r="C83" s="120">
        <f t="shared" si="2"/>
        <v>0</v>
      </c>
      <c r="D83" s="150"/>
      <c r="E83" s="75">
        <f t="shared" si="3"/>
        <v>0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33"/>
    </row>
    <row r="84" spans="1:18" ht="15.75" x14ac:dyDescent="0.25">
      <c r="A84" s="132"/>
      <c r="B84" s="140"/>
      <c r="C84" s="120">
        <f t="shared" si="2"/>
        <v>0</v>
      </c>
      <c r="D84" s="150"/>
      <c r="E84" s="75">
        <f t="shared" si="3"/>
        <v>0</v>
      </c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33"/>
    </row>
    <row r="85" spans="1:18" ht="15.75" x14ac:dyDescent="0.25">
      <c r="A85" s="132"/>
      <c r="B85" s="140"/>
      <c r="C85" s="120">
        <f t="shared" si="2"/>
        <v>0</v>
      </c>
      <c r="D85" s="151"/>
      <c r="E85" s="75">
        <f t="shared" si="3"/>
        <v>0</v>
      </c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33"/>
    </row>
    <row r="86" spans="1:18" ht="15.75" x14ac:dyDescent="0.25">
      <c r="A86" s="132"/>
      <c r="B86" s="140"/>
      <c r="C86" s="120">
        <f t="shared" si="2"/>
        <v>0</v>
      </c>
      <c r="D86" s="151"/>
      <c r="E86" s="75">
        <f t="shared" si="3"/>
        <v>0</v>
      </c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33"/>
    </row>
    <row r="87" spans="1:18" ht="15.75" x14ac:dyDescent="0.25">
      <c r="A87" s="132"/>
      <c r="B87" s="140"/>
      <c r="C87" s="120">
        <f t="shared" si="2"/>
        <v>0</v>
      </c>
      <c r="D87" s="151"/>
      <c r="E87" s="75">
        <f t="shared" si="3"/>
        <v>0</v>
      </c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33"/>
    </row>
    <row r="88" spans="1:18" ht="15.75" x14ac:dyDescent="0.25">
      <c r="A88" s="132"/>
      <c r="B88" s="140"/>
      <c r="C88" s="120">
        <f t="shared" si="2"/>
        <v>0</v>
      </c>
      <c r="D88" s="153"/>
      <c r="E88" s="75">
        <f t="shared" si="3"/>
        <v>0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33"/>
    </row>
    <row r="89" spans="1:18" ht="15.75" x14ac:dyDescent="0.25">
      <c r="A89" s="132"/>
      <c r="B89" s="142"/>
      <c r="C89" s="120">
        <f t="shared" si="2"/>
        <v>0</v>
      </c>
      <c r="D89" s="145"/>
      <c r="E89" s="75">
        <f t="shared" si="3"/>
        <v>0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33"/>
    </row>
    <row r="90" spans="1:18" ht="15.75" x14ac:dyDescent="0.25">
      <c r="A90" s="132"/>
      <c r="B90" s="142"/>
      <c r="C90" s="120">
        <f t="shared" si="2"/>
        <v>0</v>
      </c>
      <c r="D90" s="145"/>
      <c r="E90" s="75">
        <f t="shared" si="3"/>
        <v>0</v>
      </c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33"/>
    </row>
    <row r="91" spans="1:18" ht="15.75" x14ac:dyDescent="0.25">
      <c r="A91" s="132"/>
      <c r="B91" s="142"/>
      <c r="C91" s="120">
        <f t="shared" si="2"/>
        <v>0</v>
      </c>
      <c r="D91" s="145"/>
      <c r="E91" s="75">
        <f t="shared" si="3"/>
        <v>0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33"/>
    </row>
    <row r="92" spans="1:18" ht="15.75" x14ac:dyDescent="0.25">
      <c r="A92" s="132"/>
      <c r="B92" s="142"/>
      <c r="C92" s="120">
        <f t="shared" si="2"/>
        <v>0</v>
      </c>
      <c r="D92" s="145"/>
      <c r="E92" s="75">
        <f t="shared" si="3"/>
        <v>0</v>
      </c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33"/>
    </row>
    <row r="93" spans="1:18" ht="15.75" x14ac:dyDescent="0.25">
      <c r="A93" s="132"/>
      <c r="B93" s="140"/>
      <c r="C93" s="120">
        <f t="shared" si="2"/>
        <v>0</v>
      </c>
      <c r="D93" s="150"/>
      <c r="E93" s="75">
        <f t="shared" si="3"/>
        <v>0</v>
      </c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33"/>
    </row>
    <row r="94" spans="1:18" ht="15.75" x14ac:dyDescent="0.25">
      <c r="A94" s="132"/>
      <c r="B94" s="142"/>
      <c r="C94" s="120">
        <f t="shared" si="2"/>
        <v>0</v>
      </c>
      <c r="D94" s="145"/>
      <c r="E94" s="75">
        <f t="shared" si="3"/>
        <v>0</v>
      </c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33"/>
    </row>
    <row r="95" spans="1:18" ht="15.75" x14ac:dyDescent="0.25">
      <c r="A95" s="132"/>
      <c r="B95" s="140"/>
      <c r="C95" s="120">
        <f t="shared" si="2"/>
        <v>0</v>
      </c>
      <c r="D95" s="151"/>
      <c r="E95" s="75">
        <f t="shared" si="3"/>
        <v>0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33"/>
    </row>
    <row r="96" spans="1:18" ht="15.75" x14ac:dyDescent="0.25">
      <c r="A96" s="132"/>
      <c r="B96" s="142"/>
      <c r="C96" s="120">
        <f t="shared" si="2"/>
        <v>0</v>
      </c>
      <c r="D96" s="145"/>
      <c r="E96" s="75">
        <f t="shared" si="3"/>
        <v>0</v>
      </c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33"/>
    </row>
    <row r="97" spans="1:18" ht="15.75" x14ac:dyDescent="0.25">
      <c r="A97" s="132"/>
      <c r="B97" s="140"/>
      <c r="C97" s="120">
        <f t="shared" si="2"/>
        <v>0</v>
      </c>
      <c r="D97" s="150"/>
      <c r="E97" s="75">
        <f t="shared" si="3"/>
        <v>0</v>
      </c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33"/>
    </row>
    <row r="98" spans="1:18" ht="15.75" x14ac:dyDescent="0.25">
      <c r="A98" s="132"/>
      <c r="B98" s="140"/>
      <c r="C98" s="120">
        <f t="shared" si="2"/>
        <v>0</v>
      </c>
      <c r="D98" s="150"/>
      <c r="E98" s="75">
        <f t="shared" si="3"/>
        <v>0</v>
      </c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33"/>
    </row>
    <row r="99" spans="1:18" ht="15.75" x14ac:dyDescent="0.25">
      <c r="A99" s="132"/>
      <c r="B99" s="140"/>
      <c r="C99" s="120">
        <f t="shared" si="2"/>
        <v>0</v>
      </c>
      <c r="D99" s="150"/>
      <c r="E99" s="75">
        <f t="shared" si="3"/>
        <v>0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33"/>
    </row>
    <row r="100" spans="1:18" ht="15.75" x14ac:dyDescent="0.25">
      <c r="A100" s="132"/>
      <c r="B100" s="140"/>
      <c r="C100" s="120">
        <f t="shared" si="2"/>
        <v>0</v>
      </c>
      <c r="D100" s="150"/>
      <c r="E100" s="75">
        <f t="shared" si="3"/>
        <v>0</v>
      </c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33"/>
    </row>
    <row r="101" spans="1:18" ht="15.75" x14ac:dyDescent="0.25">
      <c r="A101" s="132"/>
      <c r="B101" s="140"/>
      <c r="C101" s="120">
        <f t="shared" si="2"/>
        <v>0</v>
      </c>
      <c r="D101" s="151"/>
      <c r="E101" s="75">
        <f t="shared" si="3"/>
        <v>0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33"/>
    </row>
    <row r="102" spans="1:18" ht="15.75" x14ac:dyDescent="0.25">
      <c r="A102" s="132"/>
      <c r="B102" s="140"/>
      <c r="C102" s="120">
        <f t="shared" si="2"/>
        <v>0</v>
      </c>
      <c r="D102" s="151"/>
      <c r="E102" s="75">
        <f t="shared" si="3"/>
        <v>0</v>
      </c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33"/>
    </row>
    <row r="103" spans="1:18" ht="15.75" x14ac:dyDescent="0.25">
      <c r="A103" s="132"/>
      <c r="B103" s="137"/>
      <c r="C103" s="120">
        <f t="shared" si="2"/>
        <v>0</v>
      </c>
      <c r="D103" s="150"/>
      <c r="E103" s="75">
        <f t="shared" si="3"/>
        <v>0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33"/>
    </row>
    <row r="104" spans="1:18" ht="15.75" x14ac:dyDescent="0.25">
      <c r="A104" s="132"/>
      <c r="B104" s="137"/>
      <c r="C104" s="120">
        <f t="shared" si="2"/>
        <v>0</v>
      </c>
      <c r="D104" s="150"/>
      <c r="E104" s="75">
        <f t="shared" si="3"/>
        <v>0</v>
      </c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33"/>
    </row>
    <row r="105" spans="1:18" ht="15.75" x14ac:dyDescent="0.25">
      <c r="A105" s="132"/>
      <c r="B105" s="137"/>
      <c r="C105" s="120">
        <f t="shared" si="2"/>
        <v>0</v>
      </c>
      <c r="D105" s="151"/>
      <c r="E105" s="75">
        <f t="shared" si="3"/>
        <v>0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33"/>
    </row>
    <row r="106" spans="1:18" ht="15.75" x14ac:dyDescent="0.25">
      <c r="A106" s="132"/>
      <c r="B106" s="137"/>
      <c r="C106" s="120">
        <f t="shared" si="2"/>
        <v>0</v>
      </c>
      <c r="D106" s="150"/>
      <c r="E106" s="75">
        <f t="shared" si="3"/>
        <v>0</v>
      </c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33"/>
    </row>
    <row r="107" spans="1:18" ht="15.75" x14ac:dyDescent="0.25">
      <c r="A107" s="132"/>
      <c r="B107" s="136"/>
      <c r="C107" s="120">
        <f t="shared" si="2"/>
        <v>0</v>
      </c>
      <c r="D107" s="145"/>
      <c r="E107" s="75">
        <f t="shared" si="3"/>
        <v>0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33"/>
    </row>
    <row r="108" spans="1:18" ht="15.75" x14ac:dyDescent="0.25">
      <c r="A108" s="132"/>
      <c r="B108" s="136"/>
      <c r="C108" s="120">
        <f t="shared" si="2"/>
        <v>0</v>
      </c>
      <c r="D108" s="145"/>
      <c r="E108" s="75">
        <f t="shared" si="3"/>
        <v>0</v>
      </c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33"/>
    </row>
    <row r="109" spans="1:18" ht="15.75" x14ac:dyDescent="0.25">
      <c r="A109" s="132"/>
      <c r="B109" s="137"/>
      <c r="C109" s="120">
        <f t="shared" si="2"/>
        <v>0</v>
      </c>
      <c r="D109" s="150"/>
      <c r="E109" s="75">
        <f t="shared" si="3"/>
        <v>0</v>
      </c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33"/>
    </row>
    <row r="110" spans="1:18" ht="15.75" x14ac:dyDescent="0.25">
      <c r="A110" s="132"/>
      <c r="B110" s="137"/>
      <c r="C110" s="120">
        <f t="shared" si="2"/>
        <v>0</v>
      </c>
      <c r="D110" s="151"/>
      <c r="E110" s="75">
        <f t="shared" si="3"/>
        <v>0</v>
      </c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33"/>
    </row>
    <row r="111" spans="1:18" ht="15.75" x14ac:dyDescent="0.25">
      <c r="A111" s="129"/>
      <c r="B111" s="137"/>
      <c r="C111" s="120">
        <f t="shared" si="2"/>
        <v>0</v>
      </c>
      <c r="D111" s="150"/>
      <c r="E111" s="75">
        <f t="shared" si="3"/>
        <v>0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</row>
    <row r="112" spans="1:18" ht="15.75" x14ac:dyDescent="0.25">
      <c r="A112" s="129"/>
      <c r="B112" s="137"/>
      <c r="C112" s="120">
        <f t="shared" si="2"/>
        <v>0</v>
      </c>
      <c r="D112" s="150"/>
      <c r="E112" s="75">
        <f t="shared" si="3"/>
        <v>0</v>
      </c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</row>
    <row r="113" spans="1:18" ht="15.75" x14ac:dyDescent="0.25">
      <c r="A113" s="129"/>
      <c r="B113" s="137"/>
      <c r="C113" s="120">
        <f t="shared" si="2"/>
        <v>0</v>
      </c>
      <c r="D113" s="151"/>
      <c r="E113" s="75">
        <f t="shared" si="3"/>
        <v>0</v>
      </c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</row>
    <row r="114" spans="1:18" ht="15.75" x14ac:dyDescent="0.25">
      <c r="A114" s="129"/>
      <c r="B114" s="136"/>
      <c r="C114" s="120">
        <f t="shared" si="2"/>
        <v>0</v>
      </c>
      <c r="D114" s="145"/>
      <c r="E114" s="75">
        <f t="shared" si="3"/>
        <v>0</v>
      </c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</row>
    <row r="115" spans="1:18" ht="15.75" x14ac:dyDescent="0.25">
      <c r="A115" s="129"/>
      <c r="B115" s="137"/>
      <c r="C115" s="120">
        <f t="shared" si="2"/>
        <v>0</v>
      </c>
      <c r="D115" s="151"/>
      <c r="E115" s="75">
        <f t="shared" si="3"/>
        <v>0</v>
      </c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</row>
    <row r="116" spans="1:18" ht="15.75" x14ac:dyDescent="0.25">
      <c r="A116" s="129"/>
      <c r="B116" s="136"/>
      <c r="C116" s="120">
        <f t="shared" si="2"/>
        <v>0</v>
      </c>
      <c r="D116" s="145"/>
      <c r="E116" s="75">
        <f t="shared" si="3"/>
        <v>0</v>
      </c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</row>
    <row r="117" spans="1:18" ht="15.75" x14ac:dyDescent="0.25">
      <c r="A117" s="129"/>
      <c r="B117" s="137"/>
      <c r="C117" s="120">
        <f t="shared" si="2"/>
        <v>0</v>
      </c>
      <c r="D117" s="150"/>
      <c r="E117" s="75">
        <f t="shared" si="3"/>
        <v>0</v>
      </c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</row>
    <row r="118" spans="1:18" ht="15.75" x14ac:dyDescent="0.25">
      <c r="A118" s="129"/>
      <c r="B118" s="137"/>
      <c r="C118" s="120">
        <f t="shared" si="2"/>
        <v>0</v>
      </c>
      <c r="D118" s="151"/>
      <c r="E118" s="75">
        <f t="shared" si="3"/>
        <v>0</v>
      </c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</row>
    <row r="119" spans="1:18" ht="15.75" x14ac:dyDescent="0.25">
      <c r="A119" s="129"/>
      <c r="B119" s="137"/>
      <c r="C119" s="120">
        <f t="shared" si="2"/>
        <v>0</v>
      </c>
      <c r="D119" s="150"/>
      <c r="E119" s="75">
        <f t="shared" si="3"/>
        <v>0</v>
      </c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</row>
    <row r="120" spans="1:18" ht="15.75" x14ac:dyDescent="0.25">
      <c r="A120" s="129"/>
      <c r="B120" s="136"/>
      <c r="C120" s="120">
        <f t="shared" si="2"/>
        <v>0</v>
      </c>
      <c r="D120" s="152"/>
      <c r="E120" s="75">
        <f t="shared" si="3"/>
        <v>0</v>
      </c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</row>
    <row r="121" spans="1:18" ht="15.75" x14ac:dyDescent="0.25">
      <c r="A121" s="129"/>
      <c r="B121" s="137"/>
      <c r="C121" s="120">
        <f t="shared" si="2"/>
        <v>0</v>
      </c>
      <c r="D121" s="150"/>
      <c r="E121" s="75">
        <f t="shared" si="3"/>
        <v>0</v>
      </c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</row>
    <row r="122" spans="1:18" ht="15.75" x14ac:dyDescent="0.25">
      <c r="A122" s="129"/>
      <c r="B122" s="136"/>
      <c r="C122" s="120">
        <f t="shared" si="2"/>
        <v>0</v>
      </c>
      <c r="D122" s="152"/>
      <c r="E122" s="75">
        <f t="shared" si="3"/>
        <v>0</v>
      </c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</row>
    <row r="123" spans="1:18" ht="15.75" x14ac:dyDescent="0.25">
      <c r="A123" s="129"/>
      <c r="B123" s="137"/>
      <c r="C123" s="120">
        <f t="shared" si="2"/>
        <v>0</v>
      </c>
      <c r="D123" s="150"/>
      <c r="E123" s="75">
        <f t="shared" si="3"/>
        <v>0</v>
      </c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</row>
    <row r="124" spans="1:18" ht="15.75" x14ac:dyDescent="0.25">
      <c r="A124" s="129"/>
      <c r="B124" s="137"/>
      <c r="C124" s="120">
        <f t="shared" si="2"/>
        <v>0</v>
      </c>
      <c r="D124" s="150"/>
      <c r="E124" s="75">
        <f t="shared" si="3"/>
        <v>0</v>
      </c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</row>
    <row r="125" spans="1:18" ht="15.75" x14ac:dyDescent="0.25">
      <c r="A125" s="129"/>
      <c r="B125" s="137"/>
      <c r="C125" s="120">
        <f t="shared" si="2"/>
        <v>0</v>
      </c>
      <c r="D125" s="153"/>
      <c r="E125" s="75">
        <f t="shared" si="3"/>
        <v>0</v>
      </c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</row>
    <row r="126" spans="1:18" ht="15.75" x14ac:dyDescent="0.25">
      <c r="A126" s="129"/>
      <c r="B126" s="136"/>
      <c r="C126" s="120">
        <f t="shared" si="2"/>
        <v>0</v>
      </c>
      <c r="D126" s="145"/>
      <c r="E126" s="75">
        <f t="shared" si="3"/>
        <v>0</v>
      </c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</row>
    <row r="127" spans="1:18" ht="15.75" x14ac:dyDescent="0.25">
      <c r="A127" s="129"/>
      <c r="B127" s="137"/>
      <c r="C127" s="120">
        <f t="shared" si="2"/>
        <v>0</v>
      </c>
      <c r="D127" s="150"/>
      <c r="E127" s="75">
        <f t="shared" si="3"/>
        <v>0</v>
      </c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</row>
    <row r="128" spans="1:18" ht="15.75" x14ac:dyDescent="0.25">
      <c r="A128" s="129"/>
      <c r="B128" s="137"/>
      <c r="C128" s="120">
        <f t="shared" si="2"/>
        <v>0</v>
      </c>
      <c r="D128" s="151"/>
      <c r="E128" s="75">
        <f t="shared" si="3"/>
        <v>0</v>
      </c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</row>
    <row r="129" spans="1:18" ht="15.75" x14ac:dyDescent="0.25">
      <c r="A129" s="129"/>
      <c r="B129" s="137"/>
      <c r="C129" s="120">
        <f t="shared" si="2"/>
        <v>0</v>
      </c>
      <c r="D129" s="151"/>
      <c r="E129" s="75">
        <f t="shared" si="3"/>
        <v>0</v>
      </c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</row>
    <row r="130" spans="1:18" ht="15.75" x14ac:dyDescent="0.25">
      <c r="A130" s="129"/>
      <c r="B130" s="137"/>
      <c r="C130" s="120">
        <f t="shared" si="2"/>
        <v>0</v>
      </c>
      <c r="D130" s="150"/>
      <c r="E130" s="75">
        <f t="shared" si="3"/>
        <v>0</v>
      </c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</row>
    <row r="131" spans="1:18" ht="15.75" x14ac:dyDescent="0.25">
      <c r="A131" s="129"/>
      <c r="B131" s="137"/>
      <c r="C131" s="120">
        <f t="shared" si="2"/>
        <v>0</v>
      </c>
      <c r="D131" s="151"/>
      <c r="E131" s="75">
        <f t="shared" si="3"/>
        <v>0</v>
      </c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</row>
    <row r="132" spans="1:18" ht="15.75" x14ac:dyDescent="0.25">
      <c r="A132" s="129"/>
      <c r="B132" s="137"/>
      <c r="C132" s="120">
        <f t="shared" si="2"/>
        <v>0</v>
      </c>
      <c r="D132" s="151"/>
      <c r="E132" s="75">
        <f t="shared" si="3"/>
        <v>0</v>
      </c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</row>
    <row r="133" spans="1:18" ht="15.75" x14ac:dyDescent="0.25">
      <c r="A133" s="129"/>
      <c r="B133" s="144"/>
      <c r="C133" s="120">
        <f t="shared" si="2"/>
        <v>0</v>
      </c>
      <c r="D133" s="145"/>
      <c r="E133" s="75">
        <f t="shared" si="3"/>
        <v>0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</row>
    <row r="134" spans="1:18" ht="15.75" x14ac:dyDescent="0.25">
      <c r="A134" s="129"/>
      <c r="B134" s="136"/>
      <c r="C134" s="120">
        <f t="shared" si="2"/>
        <v>0</v>
      </c>
      <c r="D134" s="145"/>
      <c r="E134" s="75">
        <f t="shared" si="3"/>
        <v>0</v>
      </c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</row>
    <row r="135" spans="1:18" ht="15.75" x14ac:dyDescent="0.25">
      <c r="A135" s="129"/>
      <c r="B135" s="137"/>
      <c r="C135" s="120">
        <f t="shared" si="2"/>
        <v>0</v>
      </c>
      <c r="D135" s="151"/>
      <c r="E135" s="75">
        <f t="shared" si="3"/>
        <v>0</v>
      </c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</row>
    <row r="136" spans="1:18" ht="15.75" x14ac:dyDescent="0.25">
      <c r="A136" s="129"/>
      <c r="B136" s="137"/>
      <c r="C136" s="120">
        <f t="shared" si="2"/>
        <v>0</v>
      </c>
      <c r="D136" s="151"/>
      <c r="E136" s="75">
        <f t="shared" si="3"/>
        <v>0</v>
      </c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</row>
    <row r="137" spans="1:18" ht="15.75" x14ac:dyDescent="0.25">
      <c r="A137" s="129"/>
      <c r="B137" s="137"/>
      <c r="C137" s="120">
        <f t="shared" si="2"/>
        <v>0</v>
      </c>
      <c r="D137" s="150"/>
      <c r="E137" s="75">
        <f t="shared" si="3"/>
        <v>0</v>
      </c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</row>
    <row r="138" spans="1:18" ht="15.75" x14ac:dyDescent="0.25">
      <c r="A138" s="129"/>
      <c r="B138" s="137"/>
      <c r="C138" s="120">
        <f t="shared" si="2"/>
        <v>0</v>
      </c>
      <c r="D138" s="151"/>
      <c r="E138" s="75">
        <f t="shared" si="3"/>
        <v>0</v>
      </c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</row>
    <row r="139" spans="1:18" ht="15.75" x14ac:dyDescent="0.25">
      <c r="A139" s="129"/>
      <c r="B139" s="136"/>
      <c r="C139" s="120">
        <f t="shared" si="2"/>
        <v>0</v>
      </c>
      <c r="D139" s="145"/>
      <c r="E139" s="75">
        <f t="shared" si="3"/>
        <v>0</v>
      </c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</row>
    <row r="140" spans="1:18" ht="15.75" x14ac:dyDescent="0.25">
      <c r="A140" s="129"/>
      <c r="B140" s="137"/>
      <c r="C140" s="120">
        <f t="shared" si="2"/>
        <v>0</v>
      </c>
      <c r="D140" s="154"/>
      <c r="E140" s="75">
        <f t="shared" si="3"/>
        <v>0</v>
      </c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</row>
    <row r="141" spans="1:18" ht="15.75" x14ac:dyDescent="0.25">
      <c r="A141" s="129"/>
      <c r="B141" s="137"/>
      <c r="C141" s="120">
        <f t="shared" ref="C141:C156" si="4">SUM(G141:R141)</f>
        <v>0</v>
      </c>
      <c r="D141" s="151"/>
      <c r="E141" s="75">
        <f t="shared" ref="E141:E156" si="5">C141*D141</f>
        <v>0</v>
      </c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</row>
    <row r="142" spans="1:18" ht="15.75" x14ac:dyDescent="0.25">
      <c r="A142" s="129"/>
      <c r="B142" s="137"/>
      <c r="C142" s="120">
        <f t="shared" si="4"/>
        <v>0</v>
      </c>
      <c r="D142" s="150"/>
      <c r="E142" s="75">
        <f t="shared" si="5"/>
        <v>0</v>
      </c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</row>
    <row r="143" spans="1:18" ht="15.75" x14ac:dyDescent="0.25">
      <c r="A143" s="129"/>
      <c r="B143" s="137"/>
      <c r="C143" s="120">
        <f t="shared" si="4"/>
        <v>0</v>
      </c>
      <c r="D143" s="151"/>
      <c r="E143" s="75">
        <f t="shared" si="5"/>
        <v>0</v>
      </c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</row>
    <row r="144" spans="1:18" ht="15.75" x14ac:dyDescent="0.25">
      <c r="A144" s="129"/>
      <c r="B144" s="137"/>
      <c r="C144" s="120">
        <f t="shared" si="4"/>
        <v>0</v>
      </c>
      <c r="D144" s="151"/>
      <c r="E144" s="75">
        <f t="shared" si="5"/>
        <v>0</v>
      </c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</row>
    <row r="145" spans="1:18" ht="15.75" x14ac:dyDescent="0.25">
      <c r="A145" s="129"/>
      <c r="B145" s="137"/>
      <c r="C145" s="120">
        <f t="shared" si="4"/>
        <v>0</v>
      </c>
      <c r="D145" s="151"/>
      <c r="E145" s="75">
        <f t="shared" si="5"/>
        <v>0</v>
      </c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</row>
    <row r="146" spans="1:18" ht="15.75" x14ac:dyDescent="0.25">
      <c r="A146" s="129"/>
      <c r="B146" s="137"/>
      <c r="C146" s="120">
        <f t="shared" si="4"/>
        <v>0</v>
      </c>
      <c r="D146" s="155"/>
      <c r="E146" s="75">
        <f t="shared" si="5"/>
        <v>0</v>
      </c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</row>
    <row r="147" spans="1:18" ht="15.75" x14ac:dyDescent="0.25">
      <c r="A147" s="129"/>
      <c r="B147" s="144"/>
      <c r="C147" s="120">
        <f t="shared" si="4"/>
        <v>0</v>
      </c>
      <c r="D147" s="156"/>
      <c r="E147" s="75">
        <f t="shared" si="5"/>
        <v>0</v>
      </c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</row>
    <row r="148" spans="1:18" ht="15.75" x14ac:dyDescent="0.25">
      <c r="A148" s="129"/>
      <c r="B148" s="137"/>
      <c r="C148" s="120">
        <f t="shared" si="4"/>
        <v>0</v>
      </c>
      <c r="D148" s="155"/>
      <c r="E148" s="75">
        <f t="shared" si="5"/>
        <v>0</v>
      </c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</row>
    <row r="149" spans="1:18" ht="15.75" x14ac:dyDescent="0.25">
      <c r="A149" s="129"/>
      <c r="B149" s="144"/>
      <c r="C149" s="120">
        <f t="shared" si="4"/>
        <v>0</v>
      </c>
      <c r="D149" s="156"/>
      <c r="E149" s="75">
        <f t="shared" si="5"/>
        <v>0</v>
      </c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</row>
    <row r="150" spans="1:18" ht="15.75" x14ac:dyDescent="0.25">
      <c r="A150" s="129"/>
      <c r="B150" s="137"/>
      <c r="C150" s="120">
        <f t="shared" si="4"/>
        <v>0</v>
      </c>
      <c r="D150" s="157"/>
      <c r="E150" s="75">
        <f t="shared" si="5"/>
        <v>0</v>
      </c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</row>
    <row r="151" spans="1:18" ht="15.75" x14ac:dyDescent="0.25">
      <c r="A151" s="129"/>
      <c r="B151" s="136"/>
      <c r="C151" s="120">
        <f t="shared" si="4"/>
        <v>0</v>
      </c>
      <c r="D151" s="147"/>
      <c r="E151" s="75">
        <f t="shared" si="5"/>
        <v>0</v>
      </c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</row>
    <row r="152" spans="1:18" ht="15.75" x14ac:dyDescent="0.25">
      <c r="A152" s="129"/>
      <c r="B152" s="136"/>
      <c r="C152" s="120">
        <f t="shared" si="4"/>
        <v>0</v>
      </c>
      <c r="D152" s="158"/>
      <c r="E152" s="75">
        <f t="shared" si="5"/>
        <v>0</v>
      </c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</row>
    <row r="153" spans="1:18" ht="15.75" x14ac:dyDescent="0.25">
      <c r="A153" s="129"/>
      <c r="B153" s="137"/>
      <c r="C153" s="120">
        <f t="shared" si="4"/>
        <v>0</v>
      </c>
      <c r="D153" s="149"/>
      <c r="E153" s="75">
        <f t="shared" si="5"/>
        <v>0</v>
      </c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</row>
    <row r="154" spans="1:18" ht="15.75" x14ac:dyDescent="0.25">
      <c r="A154" s="129"/>
      <c r="B154" s="136"/>
      <c r="C154" s="120">
        <f t="shared" si="4"/>
        <v>0</v>
      </c>
      <c r="D154" s="145"/>
      <c r="E154" s="75">
        <f t="shared" si="5"/>
        <v>0</v>
      </c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</row>
    <row r="155" spans="1:18" ht="15.75" x14ac:dyDescent="0.25">
      <c r="A155" s="129"/>
      <c r="B155" s="136"/>
      <c r="C155" s="120">
        <f t="shared" si="4"/>
        <v>0</v>
      </c>
      <c r="D155" s="145"/>
      <c r="E155" s="75">
        <f t="shared" si="5"/>
        <v>0</v>
      </c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</row>
    <row r="156" spans="1:18" ht="15.75" x14ac:dyDescent="0.25">
      <c r="A156" s="129"/>
      <c r="B156" s="143"/>
      <c r="C156" s="120">
        <f t="shared" si="4"/>
        <v>0</v>
      </c>
      <c r="D156" s="152"/>
      <c r="E156" s="75">
        <f t="shared" si="5"/>
        <v>0</v>
      </c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</row>
    <row r="158" spans="1:18" s="57" customFormat="1" ht="15.75" thickBot="1" x14ac:dyDescent="0.3">
      <c r="A158" s="61"/>
      <c r="B158" s="71"/>
      <c r="D158" s="122"/>
      <c r="E158" s="122"/>
      <c r="F158" s="123"/>
    </row>
    <row r="159" spans="1:18" s="57" customFormat="1" ht="15" customHeight="1" thickTop="1" x14ac:dyDescent="0.25">
      <c r="A159" s="83" t="s">
        <v>73</v>
      </c>
      <c r="B159" s="84"/>
      <c r="C159" s="409"/>
      <c r="D159" s="409"/>
      <c r="E159" s="58"/>
      <c r="F159" s="124">
        <f>SUM(E12:E156)</f>
        <v>0</v>
      </c>
    </row>
    <row r="160" spans="1:18" s="57" customFormat="1" ht="15" hidden="1" customHeight="1" x14ac:dyDescent="0.25">
      <c r="A160" s="81" t="s">
        <v>19</v>
      </c>
      <c r="B160" s="82"/>
      <c r="C160" s="410">
        <f>PRODUCT(C159,0.1)</f>
        <v>0.1</v>
      </c>
      <c r="D160" s="411"/>
      <c r="E160" s="125"/>
      <c r="F160" s="85"/>
      <c r="G160" s="412"/>
      <c r="H160" s="412"/>
      <c r="I160" s="412"/>
      <c r="J160" s="412"/>
      <c r="K160" s="126"/>
      <c r="L160" s="126"/>
      <c r="M160" s="64"/>
    </row>
    <row r="161" spans="1:15" s="57" customFormat="1" ht="15" hidden="1" customHeight="1" x14ac:dyDescent="0.25">
      <c r="A161" s="73" t="s">
        <v>20</v>
      </c>
      <c r="B161" s="72"/>
      <c r="C161" s="404">
        <f>PRODUCT(C159,0.1)</f>
        <v>0.1</v>
      </c>
      <c r="D161" s="405"/>
      <c r="E161" s="125"/>
      <c r="F161" s="85"/>
      <c r="G161" s="66"/>
      <c r="H161" s="66"/>
      <c r="I161" s="403"/>
      <c r="J161" s="403"/>
      <c r="K161" s="403"/>
      <c r="L161" s="403"/>
      <c r="M161" s="63"/>
    </row>
    <row r="162" spans="1:15" s="57" customFormat="1" ht="18" hidden="1" customHeight="1" x14ac:dyDescent="0.25">
      <c r="A162" s="73" t="s">
        <v>21</v>
      </c>
      <c r="B162" s="72"/>
      <c r="C162" s="404">
        <f>SUM(C159:D161)</f>
        <v>0.2</v>
      </c>
      <c r="D162" s="405"/>
      <c r="E162" s="125"/>
      <c r="F162" s="85"/>
      <c r="G162" s="66"/>
      <c r="H162" s="66"/>
      <c r="I162" s="403"/>
      <c r="J162" s="403"/>
      <c r="K162" s="403"/>
      <c r="L162" s="403"/>
      <c r="M162" s="63"/>
    </row>
    <row r="163" spans="1:15" s="57" customFormat="1" x14ac:dyDescent="0.25">
      <c r="A163" s="67"/>
      <c r="B163" s="56"/>
      <c r="D163" s="58"/>
      <c r="E163" s="58"/>
      <c r="F163" s="85"/>
      <c r="G163" s="66"/>
      <c r="H163" s="66"/>
      <c r="I163" s="403"/>
      <c r="J163" s="403"/>
      <c r="K163" s="403"/>
      <c r="L163" s="403"/>
      <c r="M163" s="63"/>
      <c r="N163" s="65"/>
    </row>
    <row r="164" spans="1:15" s="57" customFormat="1" x14ac:dyDescent="0.25">
      <c r="A164" s="77" t="s">
        <v>74</v>
      </c>
      <c r="B164" s="62"/>
      <c r="C164" s="78"/>
      <c r="D164" s="79"/>
      <c r="E164" s="79"/>
      <c r="F164" s="86"/>
      <c r="G164" s="78"/>
      <c r="H164" s="78"/>
      <c r="I164" s="78"/>
      <c r="J164" s="78"/>
      <c r="K164" s="78"/>
      <c r="L164" s="78"/>
      <c r="N164" s="68"/>
      <c r="O164" s="65"/>
    </row>
    <row r="165" spans="1:15" s="57" customFormat="1" x14ac:dyDescent="0.25">
      <c r="A165" s="69"/>
      <c r="B165" s="62"/>
      <c r="C165" s="78"/>
      <c r="D165" s="79"/>
      <c r="E165" s="79"/>
      <c r="F165" s="86"/>
      <c r="G165" s="78"/>
      <c r="H165" s="78"/>
      <c r="I165" s="78"/>
      <c r="J165" s="78"/>
      <c r="K165" s="78"/>
      <c r="L165" s="78"/>
    </row>
    <row r="166" spans="1:15" s="57" customFormat="1" x14ac:dyDescent="0.25">
      <c r="A166" s="69" t="s">
        <v>22</v>
      </c>
      <c r="B166" s="62"/>
      <c r="C166" s="78"/>
      <c r="D166" s="79"/>
      <c r="E166" s="79"/>
      <c r="F166" s="86"/>
      <c r="G166" s="78"/>
      <c r="H166" s="78"/>
      <c r="I166" s="78"/>
      <c r="J166" s="78"/>
      <c r="K166" s="78"/>
      <c r="L166" s="78"/>
    </row>
    <row r="167" spans="1:15" s="57" customFormat="1" x14ac:dyDescent="0.25">
      <c r="A167" s="69"/>
      <c r="B167" s="62"/>
      <c r="C167" s="78"/>
      <c r="D167" s="79"/>
      <c r="E167" s="79"/>
      <c r="F167" s="86"/>
      <c r="G167" s="78"/>
      <c r="H167" s="78"/>
      <c r="I167" s="78"/>
      <c r="J167" s="78"/>
      <c r="K167" s="78"/>
      <c r="L167" s="78"/>
    </row>
    <row r="168" spans="1:15" s="57" customFormat="1" x14ac:dyDescent="0.25">
      <c r="A168" s="69"/>
      <c r="B168" s="62"/>
      <c r="C168" s="78"/>
      <c r="D168" s="79"/>
      <c r="E168" s="79"/>
      <c r="F168" s="86"/>
      <c r="G168" s="78"/>
      <c r="H168" s="78"/>
      <c r="I168" s="78"/>
      <c r="J168" s="78"/>
      <c r="K168" s="78"/>
      <c r="L168" s="78"/>
    </row>
    <row r="169" spans="1:15" s="57" customFormat="1" x14ac:dyDescent="0.25">
      <c r="A169" s="61" t="s">
        <v>85</v>
      </c>
      <c r="B169" s="80"/>
      <c r="C169" s="78"/>
      <c r="D169" s="79"/>
      <c r="E169" s="79"/>
      <c r="F169" s="86"/>
      <c r="G169" s="78"/>
      <c r="H169" s="78"/>
      <c r="I169" s="61" t="s">
        <v>87</v>
      </c>
      <c r="J169" s="78"/>
      <c r="K169" s="78"/>
      <c r="L169" s="78"/>
    </row>
    <row r="170" spans="1:15" s="57" customFormat="1" ht="14.25" customHeight="1" x14ac:dyDescent="0.25">
      <c r="A170" s="69" t="s">
        <v>82</v>
      </c>
      <c r="B170" s="116" t="s">
        <v>86</v>
      </c>
      <c r="C170" s="78"/>
      <c r="D170" s="79"/>
      <c r="E170" s="79"/>
      <c r="F170" s="87" t="s">
        <v>23</v>
      </c>
      <c r="G170" s="78"/>
      <c r="H170" s="69" t="s">
        <v>83</v>
      </c>
      <c r="I170" s="117" t="s">
        <v>88</v>
      </c>
      <c r="J170" s="78"/>
      <c r="K170" s="78"/>
      <c r="L170" s="78"/>
    </row>
    <row r="171" spans="1:15" s="57" customFormat="1" x14ac:dyDescent="0.25">
      <c r="A171" s="69"/>
      <c r="B171" s="62"/>
      <c r="C171" s="78"/>
      <c r="D171" s="79"/>
      <c r="E171" s="79"/>
      <c r="F171" s="86"/>
      <c r="G171" s="78"/>
      <c r="H171" s="78"/>
      <c r="I171" s="78"/>
      <c r="J171" s="78"/>
      <c r="K171" s="78"/>
      <c r="L171" s="78"/>
    </row>
  </sheetData>
  <mergeCells count="21">
    <mergeCell ref="A2:R2"/>
    <mergeCell ref="A8:A9"/>
    <mergeCell ref="B8:B9"/>
    <mergeCell ref="D8:D9"/>
    <mergeCell ref="E8:E9"/>
    <mergeCell ref="F8:F9"/>
    <mergeCell ref="G8:R8"/>
    <mergeCell ref="A10:R10"/>
    <mergeCell ref="B11:R11"/>
    <mergeCell ref="C159:D159"/>
    <mergeCell ref="C160:D160"/>
    <mergeCell ref="G160:H160"/>
    <mergeCell ref="I160:J160"/>
    <mergeCell ref="I163:J163"/>
    <mergeCell ref="K163:L163"/>
    <mergeCell ref="C161:D161"/>
    <mergeCell ref="I161:J161"/>
    <mergeCell ref="K161:L161"/>
    <mergeCell ref="C162:D162"/>
    <mergeCell ref="I162:J162"/>
    <mergeCell ref="K162:L16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opLeftCell="A130" zoomScale="70" zoomScaleNormal="70" workbookViewId="0">
      <selection activeCell="B20" sqref="B20"/>
    </sheetView>
  </sheetViews>
  <sheetFormatPr defaultRowHeight="15" x14ac:dyDescent="0.25"/>
  <cols>
    <col min="1" max="1" width="10" customWidth="1"/>
    <col min="2" max="2" width="36.42578125" customWidth="1"/>
    <col min="3" max="3" width="13.42578125" customWidth="1"/>
    <col min="4" max="5" width="12.140625" customWidth="1"/>
    <col min="6" max="6" width="13.42578125" customWidth="1"/>
    <col min="7" max="7" width="8.42578125" customWidth="1"/>
    <col min="8" max="8" width="8" customWidth="1"/>
    <col min="9" max="12" width="8.42578125" customWidth="1"/>
    <col min="13" max="13" width="8" customWidth="1"/>
    <col min="14" max="14" width="7.42578125" customWidth="1"/>
    <col min="15" max="17" width="8.42578125" customWidth="1"/>
    <col min="18" max="18" width="9" customWidth="1"/>
  </cols>
  <sheetData>
    <row r="1" spans="1:18" x14ac:dyDescent="0.25">
      <c r="A1" s="55"/>
      <c r="B1" s="56"/>
      <c r="C1" s="57"/>
      <c r="D1" s="58"/>
      <c r="E1" s="58"/>
      <c r="F1" s="85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 x14ac:dyDescent="0.25">
      <c r="A2" s="419" t="s">
        <v>24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</row>
    <row r="3" spans="1:18" x14ac:dyDescent="0.25">
      <c r="A3" s="59"/>
      <c r="B3" s="56"/>
      <c r="C3" s="57"/>
      <c r="D3" s="58"/>
      <c r="E3" s="58"/>
      <c r="F3" s="85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1:18" x14ac:dyDescent="0.25">
      <c r="A4" s="59" t="s">
        <v>84</v>
      </c>
      <c r="B4" s="56"/>
      <c r="C4" s="57"/>
      <c r="D4" s="58"/>
      <c r="E4" s="58"/>
      <c r="F4" s="85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5" spans="1:18" x14ac:dyDescent="0.25">
      <c r="A5" s="59"/>
      <c r="B5" s="56"/>
      <c r="C5" s="57"/>
      <c r="D5" s="58"/>
      <c r="E5" s="58"/>
      <c r="F5" s="85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18" x14ac:dyDescent="0.25">
      <c r="A6" s="60" t="s">
        <v>0</v>
      </c>
      <c r="B6" s="56"/>
      <c r="C6" s="57"/>
      <c r="D6" s="58"/>
      <c r="E6" s="58"/>
      <c r="F6" s="85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</row>
    <row r="7" spans="1:18" ht="15.75" thickBot="1" x14ac:dyDescent="0.3">
      <c r="A7" s="59" t="s">
        <v>81</v>
      </c>
      <c r="B7" s="56"/>
      <c r="C7" s="57"/>
      <c r="D7" s="58"/>
      <c r="E7" s="58"/>
      <c r="F7" s="85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</row>
    <row r="8" spans="1:18" x14ac:dyDescent="0.25">
      <c r="A8" s="420" t="s">
        <v>1</v>
      </c>
      <c r="B8" s="422" t="s">
        <v>2</v>
      </c>
      <c r="C8" s="127" t="s">
        <v>3</v>
      </c>
      <c r="D8" s="424" t="s">
        <v>377</v>
      </c>
      <c r="E8" s="426" t="s">
        <v>376</v>
      </c>
      <c r="F8" s="422" t="s">
        <v>5</v>
      </c>
      <c r="G8" s="422" t="s">
        <v>6</v>
      </c>
      <c r="H8" s="422"/>
      <c r="I8" s="422"/>
      <c r="J8" s="422"/>
      <c r="K8" s="422"/>
      <c r="L8" s="422"/>
      <c r="M8" s="422"/>
      <c r="N8" s="422"/>
      <c r="O8" s="422"/>
      <c r="P8" s="422"/>
      <c r="Q8" s="422"/>
      <c r="R8" s="428"/>
    </row>
    <row r="9" spans="1:18" ht="15.75" thickBot="1" x14ac:dyDescent="0.3">
      <c r="A9" s="421"/>
      <c r="B9" s="423"/>
      <c r="C9" s="128" t="s">
        <v>4</v>
      </c>
      <c r="D9" s="425"/>
      <c r="E9" s="427"/>
      <c r="F9" s="423"/>
      <c r="G9" s="128" t="s">
        <v>7</v>
      </c>
      <c r="H9" s="128" t="s">
        <v>8</v>
      </c>
      <c r="I9" s="128" t="s">
        <v>9</v>
      </c>
      <c r="J9" s="128" t="s">
        <v>10</v>
      </c>
      <c r="K9" s="128" t="s">
        <v>11</v>
      </c>
      <c r="L9" s="128" t="s">
        <v>12</v>
      </c>
      <c r="M9" s="128" t="s">
        <v>13</v>
      </c>
      <c r="N9" s="128" t="s">
        <v>14</v>
      </c>
      <c r="O9" s="128" t="s">
        <v>15</v>
      </c>
      <c r="P9" s="128" t="s">
        <v>16</v>
      </c>
      <c r="Q9" s="128" t="s">
        <v>17</v>
      </c>
      <c r="R9" s="118" t="s">
        <v>18</v>
      </c>
    </row>
    <row r="10" spans="1:18" x14ac:dyDescent="0.25">
      <c r="A10" s="406" t="s">
        <v>507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8"/>
    </row>
    <row r="11" spans="1:18" ht="15" customHeight="1" x14ac:dyDescent="0.25">
      <c r="A11" s="121"/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P11" s="432"/>
      <c r="Q11" s="432"/>
      <c r="R11" s="433"/>
    </row>
    <row r="12" spans="1:18" ht="15.75" x14ac:dyDescent="0.25">
      <c r="A12" s="76"/>
      <c r="B12" s="134"/>
      <c r="C12" s="120">
        <f>SUM(G12:R12)</f>
        <v>0</v>
      </c>
      <c r="D12" s="145"/>
      <c r="E12" s="75">
        <f>C12*D12</f>
        <v>0</v>
      </c>
      <c r="F12" s="112"/>
      <c r="G12" s="111"/>
      <c r="H12" s="74"/>
      <c r="I12" s="74"/>
      <c r="J12" s="120"/>
      <c r="K12" s="74"/>
      <c r="L12" s="120"/>
      <c r="M12" s="120"/>
      <c r="N12" s="120"/>
      <c r="O12" s="120"/>
      <c r="P12" s="119"/>
      <c r="Q12" s="114"/>
      <c r="R12" s="115"/>
    </row>
    <row r="13" spans="1:18" ht="15.75" x14ac:dyDescent="0.25">
      <c r="A13" s="76"/>
      <c r="B13" s="135"/>
      <c r="C13" s="120">
        <f t="shared" ref="C13:C76" si="0">SUM(G13:R13)</f>
        <v>0</v>
      </c>
      <c r="D13" s="146"/>
      <c r="E13" s="75">
        <f t="shared" ref="E13:E76" si="1">C13*D13</f>
        <v>0</v>
      </c>
      <c r="F13" s="112"/>
      <c r="G13" s="111"/>
      <c r="H13" s="74"/>
      <c r="I13" s="74"/>
      <c r="J13" s="120"/>
      <c r="K13" s="74"/>
      <c r="L13" s="120"/>
      <c r="M13" s="120"/>
      <c r="N13" s="120"/>
      <c r="O13" s="120"/>
      <c r="P13" s="119"/>
      <c r="Q13" s="114"/>
      <c r="R13" s="115"/>
    </row>
    <row r="14" spans="1:18" ht="15.75" x14ac:dyDescent="0.25">
      <c r="A14" s="130"/>
      <c r="B14" s="136"/>
      <c r="C14" s="120">
        <f t="shared" si="0"/>
        <v>0</v>
      </c>
      <c r="D14" s="147"/>
      <c r="E14" s="75">
        <f t="shared" si="1"/>
        <v>0</v>
      </c>
      <c r="F14" s="112"/>
      <c r="G14" s="111"/>
      <c r="H14" s="74"/>
      <c r="I14" s="74"/>
      <c r="J14" s="120"/>
      <c r="K14" s="74"/>
      <c r="L14" s="120"/>
      <c r="M14" s="120"/>
      <c r="N14" s="120"/>
      <c r="O14" s="120"/>
      <c r="P14" s="120"/>
      <c r="Q14" s="113"/>
      <c r="R14" s="131"/>
    </row>
    <row r="15" spans="1:18" ht="15.75" x14ac:dyDescent="0.25">
      <c r="A15" s="74"/>
      <c r="B15" s="136"/>
      <c r="C15" s="120">
        <f t="shared" si="0"/>
        <v>0</v>
      </c>
      <c r="D15" s="147"/>
      <c r="E15" s="75">
        <f t="shared" si="1"/>
        <v>0</v>
      </c>
      <c r="F15" s="112"/>
      <c r="G15" s="111"/>
      <c r="H15" s="74"/>
      <c r="I15" s="74"/>
      <c r="J15" s="120"/>
      <c r="K15" s="74"/>
      <c r="L15" s="120"/>
      <c r="M15" s="120"/>
      <c r="N15" s="120"/>
      <c r="O15" s="120"/>
      <c r="P15" s="120"/>
      <c r="Q15" s="113"/>
      <c r="R15" s="115"/>
    </row>
    <row r="16" spans="1:18" ht="15.75" x14ac:dyDescent="0.25">
      <c r="A16" s="76"/>
      <c r="B16" s="136"/>
      <c r="C16" s="120">
        <f t="shared" si="0"/>
        <v>0</v>
      </c>
      <c r="D16" s="147"/>
      <c r="E16" s="75">
        <f t="shared" si="1"/>
        <v>0</v>
      </c>
      <c r="F16" s="112"/>
      <c r="G16" s="111"/>
      <c r="H16" s="74"/>
      <c r="I16" s="74"/>
      <c r="J16" s="120"/>
      <c r="K16" s="74"/>
      <c r="L16" s="120"/>
      <c r="M16" s="120"/>
      <c r="N16" s="120"/>
      <c r="O16" s="120"/>
      <c r="P16" s="120"/>
      <c r="Q16" s="113"/>
      <c r="R16" s="115"/>
    </row>
    <row r="17" spans="1:18" ht="15.75" x14ac:dyDescent="0.25">
      <c r="A17" s="76"/>
      <c r="B17" s="137"/>
      <c r="C17" s="120">
        <f t="shared" si="0"/>
        <v>0</v>
      </c>
      <c r="D17" s="148"/>
      <c r="E17" s="75">
        <f t="shared" si="1"/>
        <v>0</v>
      </c>
      <c r="F17" s="112"/>
      <c r="G17" s="111"/>
      <c r="H17" s="74"/>
      <c r="I17" s="74"/>
      <c r="J17" s="120"/>
      <c r="K17" s="74"/>
      <c r="L17" s="120"/>
      <c r="M17" s="120"/>
      <c r="N17" s="120"/>
      <c r="O17" s="120"/>
      <c r="P17" s="120"/>
      <c r="Q17" s="113"/>
      <c r="R17" s="115"/>
    </row>
    <row r="18" spans="1:18" ht="15.75" x14ac:dyDescent="0.25">
      <c r="A18" s="132"/>
      <c r="B18" s="137"/>
      <c r="C18" s="120">
        <f t="shared" si="0"/>
        <v>0</v>
      </c>
      <c r="D18" s="148"/>
      <c r="E18" s="75">
        <f t="shared" si="1"/>
        <v>0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33"/>
    </row>
    <row r="19" spans="1:18" ht="15.75" x14ac:dyDescent="0.25">
      <c r="A19" s="132"/>
      <c r="B19" s="137"/>
      <c r="C19" s="120">
        <f t="shared" si="0"/>
        <v>0</v>
      </c>
      <c r="D19" s="149"/>
      <c r="E19" s="75">
        <f t="shared" si="1"/>
        <v>0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33"/>
    </row>
    <row r="20" spans="1:18" ht="15.75" x14ac:dyDescent="0.25">
      <c r="A20" s="132"/>
      <c r="B20" s="137"/>
      <c r="C20" s="120">
        <f t="shared" si="0"/>
        <v>0</v>
      </c>
      <c r="D20" s="149"/>
      <c r="E20" s="75">
        <f t="shared" si="1"/>
        <v>0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33"/>
    </row>
    <row r="21" spans="1:18" ht="15.75" x14ac:dyDescent="0.25">
      <c r="A21" s="132"/>
      <c r="B21" s="137"/>
      <c r="C21" s="120">
        <f t="shared" si="0"/>
        <v>0</v>
      </c>
      <c r="D21" s="148"/>
      <c r="E21" s="75">
        <f t="shared" si="1"/>
        <v>0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33"/>
    </row>
    <row r="22" spans="1:18" ht="15.75" x14ac:dyDescent="0.25">
      <c r="A22" s="132"/>
      <c r="B22" s="137"/>
      <c r="C22" s="120">
        <f t="shared" si="0"/>
        <v>0</v>
      </c>
      <c r="D22" s="148"/>
      <c r="E22" s="75">
        <f t="shared" si="1"/>
        <v>0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33"/>
    </row>
    <row r="23" spans="1:18" ht="15.75" x14ac:dyDescent="0.25">
      <c r="A23" s="132"/>
      <c r="B23" s="138"/>
      <c r="C23" s="120">
        <f t="shared" si="0"/>
        <v>0</v>
      </c>
      <c r="D23" s="150"/>
      <c r="E23" s="75">
        <f t="shared" si="1"/>
        <v>0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33"/>
    </row>
    <row r="24" spans="1:18" ht="15.75" x14ac:dyDescent="0.25">
      <c r="A24" s="132"/>
      <c r="B24" s="139"/>
      <c r="C24" s="120">
        <f t="shared" si="0"/>
        <v>0</v>
      </c>
      <c r="D24" s="151"/>
      <c r="E24" s="75">
        <f t="shared" si="1"/>
        <v>0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33"/>
    </row>
    <row r="25" spans="1:18" ht="15.75" x14ac:dyDescent="0.25">
      <c r="A25" s="132"/>
      <c r="B25" s="139"/>
      <c r="C25" s="120">
        <f t="shared" si="0"/>
        <v>0</v>
      </c>
      <c r="D25" s="151"/>
      <c r="E25" s="75">
        <f t="shared" si="1"/>
        <v>0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33"/>
    </row>
    <row r="26" spans="1:18" ht="15.75" x14ac:dyDescent="0.25">
      <c r="A26" s="132"/>
      <c r="B26" s="140"/>
      <c r="C26" s="120">
        <f t="shared" si="0"/>
        <v>0</v>
      </c>
      <c r="D26" s="151"/>
      <c r="E26" s="75">
        <f t="shared" si="1"/>
        <v>0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33"/>
    </row>
    <row r="27" spans="1:18" ht="15.75" x14ac:dyDescent="0.25">
      <c r="A27" s="132"/>
      <c r="B27" s="140"/>
      <c r="C27" s="120">
        <f t="shared" si="0"/>
        <v>0</v>
      </c>
      <c r="D27" s="151"/>
      <c r="E27" s="75">
        <f t="shared" si="1"/>
        <v>0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33"/>
    </row>
    <row r="28" spans="1:18" ht="15.75" x14ac:dyDescent="0.25">
      <c r="A28" s="132"/>
      <c r="B28" s="140"/>
      <c r="C28" s="120">
        <f t="shared" si="0"/>
        <v>0</v>
      </c>
      <c r="D28" s="151"/>
      <c r="E28" s="75">
        <f t="shared" si="1"/>
        <v>0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33"/>
    </row>
    <row r="29" spans="1:18" ht="15.75" x14ac:dyDescent="0.25">
      <c r="A29" s="132"/>
      <c r="B29" s="140"/>
      <c r="C29" s="120">
        <f t="shared" si="0"/>
        <v>0</v>
      </c>
      <c r="D29" s="151"/>
      <c r="E29" s="75">
        <f t="shared" si="1"/>
        <v>0</v>
      </c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33"/>
    </row>
    <row r="30" spans="1:18" ht="15.75" x14ac:dyDescent="0.25">
      <c r="A30" s="132"/>
      <c r="B30" s="140"/>
      <c r="C30" s="120">
        <f t="shared" si="0"/>
        <v>0</v>
      </c>
      <c r="D30" s="150"/>
      <c r="E30" s="75">
        <f t="shared" si="1"/>
        <v>0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33"/>
    </row>
    <row r="31" spans="1:18" ht="15.75" x14ac:dyDescent="0.25">
      <c r="A31" s="132"/>
      <c r="B31" s="140"/>
      <c r="C31" s="120">
        <f t="shared" si="0"/>
        <v>0</v>
      </c>
      <c r="D31" s="150"/>
      <c r="E31" s="75">
        <f t="shared" si="1"/>
        <v>0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33"/>
    </row>
    <row r="32" spans="1:18" ht="15.75" x14ac:dyDescent="0.25">
      <c r="A32" s="132"/>
      <c r="B32" s="141"/>
      <c r="C32" s="120">
        <f t="shared" si="0"/>
        <v>0</v>
      </c>
      <c r="D32" s="150"/>
      <c r="E32" s="75">
        <f t="shared" si="1"/>
        <v>0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33"/>
    </row>
    <row r="33" spans="1:18" ht="15.75" x14ac:dyDescent="0.25">
      <c r="A33" s="132"/>
      <c r="B33" s="140"/>
      <c r="C33" s="120">
        <f t="shared" si="0"/>
        <v>0</v>
      </c>
      <c r="D33" s="150"/>
      <c r="E33" s="75">
        <f t="shared" si="1"/>
        <v>0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33"/>
    </row>
    <row r="34" spans="1:18" ht="15.75" x14ac:dyDescent="0.25">
      <c r="A34" s="132"/>
      <c r="B34" s="140"/>
      <c r="C34" s="120">
        <f t="shared" si="0"/>
        <v>0</v>
      </c>
      <c r="D34" s="150"/>
      <c r="E34" s="75">
        <f t="shared" si="1"/>
        <v>0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33"/>
    </row>
    <row r="35" spans="1:18" ht="15.75" x14ac:dyDescent="0.25">
      <c r="A35" s="132"/>
      <c r="B35" s="142"/>
      <c r="C35" s="120">
        <f t="shared" si="0"/>
        <v>0</v>
      </c>
      <c r="D35" s="145"/>
      <c r="E35" s="75">
        <f t="shared" si="1"/>
        <v>0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33"/>
    </row>
    <row r="36" spans="1:18" ht="15.75" x14ac:dyDescent="0.25">
      <c r="A36" s="132"/>
      <c r="B36" s="140"/>
      <c r="C36" s="120">
        <f t="shared" si="0"/>
        <v>0</v>
      </c>
      <c r="D36" s="151"/>
      <c r="E36" s="75">
        <f t="shared" si="1"/>
        <v>0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33"/>
    </row>
    <row r="37" spans="1:18" ht="15.75" x14ac:dyDescent="0.25">
      <c r="A37" s="132"/>
      <c r="B37" s="138"/>
      <c r="C37" s="120">
        <f t="shared" si="0"/>
        <v>0</v>
      </c>
      <c r="D37" s="151"/>
      <c r="E37" s="75">
        <f t="shared" si="1"/>
        <v>0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33"/>
    </row>
    <row r="38" spans="1:18" ht="15.75" x14ac:dyDescent="0.25">
      <c r="A38" s="132"/>
      <c r="B38" s="138"/>
      <c r="C38" s="120">
        <f t="shared" si="0"/>
        <v>0</v>
      </c>
      <c r="D38" s="151"/>
      <c r="E38" s="75">
        <f t="shared" si="1"/>
        <v>0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33"/>
    </row>
    <row r="39" spans="1:18" ht="15.75" x14ac:dyDescent="0.25">
      <c r="A39" s="132"/>
      <c r="B39" s="141"/>
      <c r="C39" s="120">
        <f t="shared" si="0"/>
        <v>0</v>
      </c>
      <c r="D39" s="151"/>
      <c r="E39" s="75">
        <f t="shared" si="1"/>
        <v>0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33"/>
    </row>
    <row r="40" spans="1:18" ht="15.75" x14ac:dyDescent="0.25">
      <c r="A40" s="132"/>
      <c r="B40" s="159"/>
      <c r="C40" s="120">
        <f t="shared" si="0"/>
        <v>0</v>
      </c>
      <c r="D40" s="145"/>
      <c r="E40" s="75">
        <f t="shared" si="1"/>
        <v>0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33"/>
    </row>
    <row r="41" spans="1:18" ht="15.75" x14ac:dyDescent="0.25">
      <c r="A41" s="132"/>
      <c r="B41" s="140"/>
      <c r="C41" s="120">
        <f t="shared" si="0"/>
        <v>0</v>
      </c>
      <c r="D41" s="150"/>
      <c r="E41" s="75">
        <f t="shared" si="1"/>
        <v>0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33"/>
    </row>
    <row r="42" spans="1:18" ht="15.75" x14ac:dyDescent="0.25">
      <c r="A42" s="132"/>
      <c r="B42" s="140"/>
      <c r="C42" s="120">
        <f t="shared" si="0"/>
        <v>0</v>
      </c>
      <c r="D42" s="150"/>
      <c r="E42" s="75">
        <f t="shared" si="1"/>
        <v>0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33"/>
    </row>
    <row r="43" spans="1:18" ht="15.75" x14ac:dyDescent="0.25">
      <c r="A43" s="132"/>
      <c r="B43" s="140"/>
      <c r="C43" s="120">
        <f t="shared" si="0"/>
        <v>0</v>
      </c>
      <c r="D43" s="151"/>
      <c r="E43" s="75">
        <f t="shared" si="1"/>
        <v>0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33"/>
    </row>
    <row r="44" spans="1:18" ht="15.75" x14ac:dyDescent="0.25">
      <c r="A44" s="132"/>
      <c r="B44" s="140"/>
      <c r="C44" s="120">
        <f t="shared" si="0"/>
        <v>0</v>
      </c>
      <c r="D44" s="151"/>
      <c r="E44" s="75">
        <f t="shared" si="1"/>
        <v>0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33"/>
    </row>
    <row r="45" spans="1:18" ht="15.75" x14ac:dyDescent="0.25">
      <c r="A45" s="132"/>
      <c r="B45" s="140"/>
      <c r="C45" s="120">
        <f t="shared" si="0"/>
        <v>0</v>
      </c>
      <c r="D45" s="150"/>
      <c r="E45" s="75">
        <f t="shared" si="1"/>
        <v>0</v>
      </c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33"/>
    </row>
    <row r="46" spans="1:18" ht="15.75" x14ac:dyDescent="0.25">
      <c r="A46" s="132"/>
      <c r="B46" s="140"/>
      <c r="C46" s="120">
        <f t="shared" si="0"/>
        <v>0</v>
      </c>
      <c r="D46" s="151"/>
      <c r="E46" s="75">
        <f t="shared" si="1"/>
        <v>0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33"/>
    </row>
    <row r="47" spans="1:18" ht="15.75" x14ac:dyDescent="0.25">
      <c r="A47" s="132"/>
      <c r="B47" s="140"/>
      <c r="C47" s="120">
        <f t="shared" si="0"/>
        <v>0</v>
      </c>
      <c r="D47" s="150"/>
      <c r="E47" s="75">
        <f t="shared" si="1"/>
        <v>0</v>
      </c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33"/>
    </row>
    <row r="48" spans="1:18" ht="15.75" x14ac:dyDescent="0.25">
      <c r="A48" s="132"/>
      <c r="B48" s="140"/>
      <c r="C48" s="120">
        <f t="shared" si="0"/>
        <v>0</v>
      </c>
      <c r="D48" s="151"/>
      <c r="E48" s="75">
        <f t="shared" si="1"/>
        <v>0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33"/>
    </row>
    <row r="49" spans="1:18" ht="15.75" x14ac:dyDescent="0.25">
      <c r="A49" s="132"/>
      <c r="B49" s="140"/>
      <c r="C49" s="120">
        <f t="shared" si="0"/>
        <v>0</v>
      </c>
      <c r="D49" s="151"/>
      <c r="E49" s="75">
        <f t="shared" si="1"/>
        <v>0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33"/>
    </row>
    <row r="50" spans="1:18" ht="15.75" x14ac:dyDescent="0.25">
      <c r="A50" s="132"/>
      <c r="B50" s="140"/>
      <c r="C50" s="120">
        <f t="shared" si="0"/>
        <v>0</v>
      </c>
      <c r="D50" s="150"/>
      <c r="E50" s="75">
        <f t="shared" si="1"/>
        <v>0</v>
      </c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33"/>
    </row>
    <row r="51" spans="1:18" ht="15.75" x14ac:dyDescent="0.25">
      <c r="A51" s="132"/>
      <c r="B51" s="142"/>
      <c r="C51" s="120">
        <f t="shared" si="0"/>
        <v>0</v>
      </c>
      <c r="D51" s="145"/>
      <c r="E51" s="75">
        <f t="shared" si="1"/>
        <v>0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33"/>
    </row>
    <row r="52" spans="1:18" ht="15.75" x14ac:dyDescent="0.25">
      <c r="A52" s="132"/>
      <c r="B52" s="142"/>
      <c r="C52" s="120">
        <f t="shared" si="0"/>
        <v>0</v>
      </c>
      <c r="D52" s="145"/>
      <c r="E52" s="75">
        <f t="shared" si="1"/>
        <v>0</v>
      </c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33"/>
    </row>
    <row r="53" spans="1:18" ht="15.75" x14ac:dyDescent="0.25">
      <c r="A53" s="132"/>
      <c r="B53" s="140"/>
      <c r="C53" s="120">
        <f t="shared" si="0"/>
        <v>0</v>
      </c>
      <c r="D53" s="151"/>
      <c r="E53" s="75">
        <f t="shared" si="1"/>
        <v>0</v>
      </c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33"/>
    </row>
    <row r="54" spans="1:18" ht="15.75" x14ac:dyDescent="0.25">
      <c r="A54" s="132"/>
      <c r="B54" s="140"/>
      <c r="C54" s="120">
        <f t="shared" si="0"/>
        <v>0</v>
      </c>
      <c r="D54" s="151"/>
      <c r="E54" s="75">
        <f t="shared" si="1"/>
        <v>0</v>
      </c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33"/>
    </row>
    <row r="55" spans="1:18" ht="15.75" x14ac:dyDescent="0.25">
      <c r="A55" s="132"/>
      <c r="B55" s="140"/>
      <c r="C55" s="120">
        <f t="shared" si="0"/>
        <v>0</v>
      </c>
      <c r="D55" s="151"/>
      <c r="E55" s="75">
        <f t="shared" si="1"/>
        <v>0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33"/>
    </row>
    <row r="56" spans="1:18" ht="15.75" x14ac:dyDescent="0.25">
      <c r="A56" s="132"/>
      <c r="B56" s="142"/>
      <c r="C56" s="120">
        <f t="shared" si="0"/>
        <v>0</v>
      </c>
      <c r="D56" s="145"/>
      <c r="E56" s="75">
        <f t="shared" si="1"/>
        <v>0</v>
      </c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33"/>
    </row>
    <row r="57" spans="1:18" ht="15.75" x14ac:dyDescent="0.25">
      <c r="A57" s="132"/>
      <c r="B57" s="142"/>
      <c r="C57" s="120">
        <f t="shared" si="0"/>
        <v>0</v>
      </c>
      <c r="D57" s="145"/>
      <c r="E57" s="75">
        <f t="shared" si="1"/>
        <v>0</v>
      </c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33"/>
    </row>
    <row r="58" spans="1:18" ht="15.75" x14ac:dyDescent="0.25">
      <c r="A58" s="132"/>
      <c r="B58" s="142"/>
      <c r="C58" s="120">
        <f t="shared" si="0"/>
        <v>0</v>
      </c>
      <c r="D58" s="145"/>
      <c r="E58" s="75">
        <f t="shared" si="1"/>
        <v>0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33"/>
    </row>
    <row r="59" spans="1:18" ht="15.75" x14ac:dyDescent="0.25">
      <c r="A59" s="132"/>
      <c r="B59" s="140"/>
      <c r="C59" s="120">
        <f t="shared" si="0"/>
        <v>0</v>
      </c>
      <c r="D59" s="150"/>
      <c r="E59" s="75">
        <f t="shared" si="1"/>
        <v>0</v>
      </c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33"/>
    </row>
    <row r="60" spans="1:18" ht="15.75" x14ac:dyDescent="0.25">
      <c r="A60" s="132"/>
      <c r="B60" s="140"/>
      <c r="C60" s="120">
        <f t="shared" si="0"/>
        <v>0</v>
      </c>
      <c r="D60" s="151"/>
      <c r="E60" s="75">
        <f t="shared" si="1"/>
        <v>0</v>
      </c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33"/>
    </row>
    <row r="61" spans="1:18" ht="15.75" x14ac:dyDescent="0.25">
      <c r="A61" s="132"/>
      <c r="B61" s="140"/>
      <c r="C61" s="120">
        <f t="shared" si="0"/>
        <v>0</v>
      </c>
      <c r="D61" s="151"/>
      <c r="E61" s="75">
        <f t="shared" si="1"/>
        <v>0</v>
      </c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33"/>
    </row>
    <row r="62" spans="1:18" ht="15.75" x14ac:dyDescent="0.25">
      <c r="A62" s="132"/>
      <c r="B62" s="140"/>
      <c r="C62" s="120">
        <f t="shared" si="0"/>
        <v>0</v>
      </c>
      <c r="D62" s="151"/>
      <c r="E62" s="75">
        <f t="shared" si="1"/>
        <v>0</v>
      </c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33"/>
    </row>
    <row r="63" spans="1:18" ht="15.75" x14ac:dyDescent="0.25">
      <c r="A63" s="132"/>
      <c r="B63" s="140"/>
      <c r="C63" s="120">
        <f t="shared" si="0"/>
        <v>0</v>
      </c>
      <c r="D63" s="150"/>
      <c r="E63" s="75">
        <f t="shared" si="1"/>
        <v>0</v>
      </c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33"/>
    </row>
    <row r="64" spans="1:18" ht="15.75" x14ac:dyDescent="0.25">
      <c r="A64" s="132"/>
      <c r="B64" s="142"/>
      <c r="C64" s="120">
        <f t="shared" si="0"/>
        <v>0</v>
      </c>
      <c r="D64" s="145"/>
      <c r="E64" s="75">
        <f t="shared" si="1"/>
        <v>0</v>
      </c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33"/>
    </row>
    <row r="65" spans="1:18" ht="15.75" x14ac:dyDescent="0.25">
      <c r="A65" s="132"/>
      <c r="B65" s="142"/>
      <c r="C65" s="120">
        <f t="shared" si="0"/>
        <v>0</v>
      </c>
      <c r="D65" s="145"/>
      <c r="E65" s="75">
        <f t="shared" si="1"/>
        <v>0</v>
      </c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33"/>
    </row>
    <row r="66" spans="1:18" ht="15.75" x14ac:dyDescent="0.25">
      <c r="A66" s="132"/>
      <c r="B66" s="142"/>
      <c r="C66" s="120">
        <f t="shared" si="0"/>
        <v>0</v>
      </c>
      <c r="D66" s="145"/>
      <c r="E66" s="75">
        <f t="shared" si="1"/>
        <v>0</v>
      </c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33"/>
    </row>
    <row r="67" spans="1:18" ht="15.75" x14ac:dyDescent="0.25">
      <c r="A67" s="132"/>
      <c r="B67" s="142"/>
      <c r="C67" s="120">
        <f t="shared" si="0"/>
        <v>0</v>
      </c>
      <c r="D67" s="145"/>
      <c r="E67" s="75">
        <f t="shared" si="1"/>
        <v>0</v>
      </c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33"/>
    </row>
    <row r="68" spans="1:18" ht="15.75" x14ac:dyDescent="0.25">
      <c r="A68" s="132"/>
      <c r="B68" s="140"/>
      <c r="C68" s="120">
        <f t="shared" si="0"/>
        <v>0</v>
      </c>
      <c r="D68" s="150"/>
      <c r="E68" s="75">
        <f t="shared" si="1"/>
        <v>0</v>
      </c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33"/>
    </row>
    <row r="69" spans="1:18" ht="15.75" x14ac:dyDescent="0.25">
      <c r="A69" s="132"/>
      <c r="B69" s="140"/>
      <c r="C69" s="120">
        <f t="shared" si="0"/>
        <v>0</v>
      </c>
      <c r="D69" s="150"/>
      <c r="E69" s="75">
        <f t="shared" si="1"/>
        <v>0</v>
      </c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33"/>
    </row>
    <row r="70" spans="1:18" ht="15.75" x14ac:dyDescent="0.25">
      <c r="A70" s="132"/>
      <c r="B70" s="140"/>
      <c r="C70" s="120">
        <f t="shared" si="0"/>
        <v>0</v>
      </c>
      <c r="D70" s="151"/>
      <c r="E70" s="75">
        <f t="shared" si="1"/>
        <v>0</v>
      </c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33"/>
    </row>
    <row r="71" spans="1:18" ht="15.75" x14ac:dyDescent="0.25">
      <c r="A71" s="132"/>
      <c r="B71" s="138"/>
      <c r="C71" s="120">
        <f t="shared" si="0"/>
        <v>0</v>
      </c>
      <c r="D71" s="145"/>
      <c r="E71" s="75">
        <f t="shared" si="1"/>
        <v>0</v>
      </c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33"/>
    </row>
    <row r="72" spans="1:18" ht="15.75" x14ac:dyDescent="0.25">
      <c r="A72" s="132"/>
      <c r="B72" s="140"/>
      <c r="C72" s="120">
        <f t="shared" si="0"/>
        <v>0</v>
      </c>
      <c r="D72" s="150"/>
      <c r="E72" s="75">
        <f t="shared" si="1"/>
        <v>0</v>
      </c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33"/>
    </row>
    <row r="73" spans="1:18" ht="15.75" x14ac:dyDescent="0.25">
      <c r="A73" s="132"/>
      <c r="B73" s="140"/>
      <c r="C73" s="120">
        <f t="shared" si="0"/>
        <v>0</v>
      </c>
      <c r="D73" s="150"/>
      <c r="E73" s="75">
        <f t="shared" si="1"/>
        <v>0</v>
      </c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33"/>
    </row>
    <row r="74" spans="1:18" ht="15.75" x14ac:dyDescent="0.25">
      <c r="A74" s="132"/>
      <c r="B74" s="140"/>
      <c r="C74" s="120">
        <f t="shared" si="0"/>
        <v>0</v>
      </c>
      <c r="D74" s="150"/>
      <c r="E74" s="75">
        <f t="shared" si="1"/>
        <v>0</v>
      </c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33"/>
    </row>
    <row r="75" spans="1:18" ht="15.75" x14ac:dyDescent="0.25">
      <c r="A75" s="132"/>
      <c r="B75" s="140"/>
      <c r="C75" s="120">
        <f t="shared" si="0"/>
        <v>0</v>
      </c>
      <c r="D75" s="150"/>
      <c r="E75" s="75">
        <f t="shared" si="1"/>
        <v>0</v>
      </c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33"/>
    </row>
    <row r="76" spans="1:18" ht="15.75" x14ac:dyDescent="0.25">
      <c r="A76" s="132"/>
      <c r="B76" s="140"/>
      <c r="C76" s="120">
        <f t="shared" si="0"/>
        <v>0</v>
      </c>
      <c r="D76" s="151"/>
      <c r="E76" s="75">
        <f t="shared" si="1"/>
        <v>0</v>
      </c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33"/>
    </row>
    <row r="77" spans="1:18" ht="15.75" x14ac:dyDescent="0.25">
      <c r="A77" s="132"/>
      <c r="B77" s="140"/>
      <c r="C77" s="120">
        <f t="shared" ref="C77:C140" si="2">SUM(G77:R77)</f>
        <v>0</v>
      </c>
      <c r="D77" s="150"/>
      <c r="E77" s="75">
        <f t="shared" ref="E77:E140" si="3">C77*D77</f>
        <v>0</v>
      </c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33"/>
    </row>
    <row r="78" spans="1:18" ht="15.75" x14ac:dyDescent="0.25">
      <c r="A78" s="132"/>
      <c r="B78" s="140"/>
      <c r="C78" s="120">
        <f t="shared" si="2"/>
        <v>0</v>
      </c>
      <c r="D78" s="150"/>
      <c r="E78" s="75">
        <f t="shared" si="3"/>
        <v>0</v>
      </c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33"/>
    </row>
    <row r="79" spans="1:18" ht="15.75" x14ac:dyDescent="0.25">
      <c r="A79" s="132"/>
      <c r="B79" s="140"/>
      <c r="C79" s="120">
        <f t="shared" si="2"/>
        <v>0</v>
      </c>
      <c r="D79" s="151"/>
      <c r="E79" s="75">
        <f t="shared" si="3"/>
        <v>0</v>
      </c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33"/>
    </row>
    <row r="80" spans="1:18" ht="15.75" x14ac:dyDescent="0.25">
      <c r="A80" s="132"/>
      <c r="B80" s="138"/>
      <c r="C80" s="120">
        <f t="shared" si="2"/>
        <v>0</v>
      </c>
      <c r="D80" s="150"/>
      <c r="E80" s="75">
        <f t="shared" si="3"/>
        <v>0</v>
      </c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33"/>
    </row>
    <row r="81" spans="1:18" ht="15.75" x14ac:dyDescent="0.25">
      <c r="A81" s="132"/>
      <c r="B81" s="140"/>
      <c r="C81" s="120">
        <f t="shared" si="2"/>
        <v>0</v>
      </c>
      <c r="D81" s="151"/>
      <c r="E81" s="75">
        <f t="shared" si="3"/>
        <v>0</v>
      </c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33"/>
    </row>
    <row r="82" spans="1:18" ht="15.75" x14ac:dyDescent="0.25">
      <c r="A82" s="132"/>
      <c r="B82" s="142"/>
      <c r="C82" s="120">
        <f t="shared" si="2"/>
        <v>0</v>
      </c>
      <c r="D82" s="145"/>
      <c r="E82" s="75">
        <f t="shared" si="3"/>
        <v>0</v>
      </c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33"/>
    </row>
    <row r="83" spans="1:18" ht="15.75" x14ac:dyDescent="0.25">
      <c r="A83" s="132"/>
      <c r="B83" s="139"/>
      <c r="C83" s="120">
        <f t="shared" si="2"/>
        <v>0</v>
      </c>
      <c r="D83" s="150"/>
      <c r="E83" s="75">
        <f t="shared" si="3"/>
        <v>0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33"/>
    </row>
    <row r="84" spans="1:18" ht="15.75" x14ac:dyDescent="0.25">
      <c r="A84" s="132"/>
      <c r="B84" s="140"/>
      <c r="C84" s="120">
        <f t="shared" si="2"/>
        <v>0</v>
      </c>
      <c r="D84" s="150"/>
      <c r="E84" s="75">
        <f t="shared" si="3"/>
        <v>0</v>
      </c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33"/>
    </row>
    <row r="85" spans="1:18" ht="15.75" x14ac:dyDescent="0.25">
      <c r="A85" s="132"/>
      <c r="B85" s="140"/>
      <c r="C85" s="120">
        <f t="shared" si="2"/>
        <v>0</v>
      </c>
      <c r="D85" s="151"/>
      <c r="E85" s="75">
        <f t="shared" si="3"/>
        <v>0</v>
      </c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33"/>
    </row>
    <row r="86" spans="1:18" ht="15.75" x14ac:dyDescent="0.25">
      <c r="A86" s="132"/>
      <c r="B86" s="140"/>
      <c r="C86" s="120">
        <f t="shared" si="2"/>
        <v>0</v>
      </c>
      <c r="D86" s="151"/>
      <c r="E86" s="75">
        <f t="shared" si="3"/>
        <v>0</v>
      </c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33"/>
    </row>
    <row r="87" spans="1:18" ht="15.75" x14ac:dyDescent="0.25">
      <c r="A87" s="132"/>
      <c r="B87" s="140"/>
      <c r="C87" s="120">
        <f t="shared" si="2"/>
        <v>0</v>
      </c>
      <c r="D87" s="151"/>
      <c r="E87" s="75">
        <f t="shared" si="3"/>
        <v>0</v>
      </c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33"/>
    </row>
    <row r="88" spans="1:18" ht="15.75" x14ac:dyDescent="0.25">
      <c r="A88" s="132"/>
      <c r="B88" s="140"/>
      <c r="C88" s="120">
        <f t="shared" si="2"/>
        <v>0</v>
      </c>
      <c r="D88" s="153"/>
      <c r="E88" s="75">
        <f t="shared" si="3"/>
        <v>0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33"/>
    </row>
    <row r="89" spans="1:18" ht="15.75" x14ac:dyDescent="0.25">
      <c r="A89" s="132"/>
      <c r="B89" s="142"/>
      <c r="C89" s="120">
        <f t="shared" si="2"/>
        <v>0</v>
      </c>
      <c r="D89" s="145"/>
      <c r="E89" s="75">
        <f t="shared" si="3"/>
        <v>0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33"/>
    </row>
    <row r="90" spans="1:18" ht="15.75" x14ac:dyDescent="0.25">
      <c r="A90" s="132"/>
      <c r="B90" s="142"/>
      <c r="C90" s="120">
        <f t="shared" si="2"/>
        <v>0</v>
      </c>
      <c r="D90" s="145"/>
      <c r="E90" s="75">
        <f t="shared" si="3"/>
        <v>0</v>
      </c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33"/>
    </row>
    <row r="91" spans="1:18" ht="15.75" x14ac:dyDescent="0.25">
      <c r="A91" s="132"/>
      <c r="B91" s="142"/>
      <c r="C91" s="120">
        <f t="shared" si="2"/>
        <v>0</v>
      </c>
      <c r="D91" s="145"/>
      <c r="E91" s="75">
        <f t="shared" si="3"/>
        <v>0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33"/>
    </row>
    <row r="92" spans="1:18" ht="15.75" x14ac:dyDescent="0.25">
      <c r="A92" s="132"/>
      <c r="B92" s="142"/>
      <c r="C92" s="120">
        <f t="shared" si="2"/>
        <v>0</v>
      </c>
      <c r="D92" s="145"/>
      <c r="E92" s="75">
        <f t="shared" si="3"/>
        <v>0</v>
      </c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33"/>
    </row>
    <row r="93" spans="1:18" ht="15.75" x14ac:dyDescent="0.25">
      <c r="A93" s="132"/>
      <c r="B93" s="140"/>
      <c r="C93" s="120">
        <f t="shared" si="2"/>
        <v>0</v>
      </c>
      <c r="D93" s="150"/>
      <c r="E93" s="75">
        <f t="shared" si="3"/>
        <v>0</v>
      </c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33"/>
    </row>
    <row r="94" spans="1:18" ht="15.75" x14ac:dyDescent="0.25">
      <c r="A94" s="132"/>
      <c r="B94" s="142"/>
      <c r="C94" s="120">
        <f t="shared" si="2"/>
        <v>0</v>
      </c>
      <c r="D94" s="145"/>
      <c r="E94" s="75">
        <f t="shared" si="3"/>
        <v>0</v>
      </c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33"/>
    </row>
    <row r="95" spans="1:18" ht="15.75" x14ac:dyDescent="0.25">
      <c r="A95" s="132"/>
      <c r="B95" s="140"/>
      <c r="C95" s="120">
        <f t="shared" si="2"/>
        <v>0</v>
      </c>
      <c r="D95" s="151"/>
      <c r="E95" s="75">
        <f t="shared" si="3"/>
        <v>0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33"/>
    </row>
    <row r="96" spans="1:18" ht="15.75" x14ac:dyDescent="0.25">
      <c r="A96" s="132"/>
      <c r="B96" s="142"/>
      <c r="C96" s="120">
        <f t="shared" si="2"/>
        <v>0</v>
      </c>
      <c r="D96" s="145"/>
      <c r="E96" s="75">
        <f t="shared" si="3"/>
        <v>0</v>
      </c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33"/>
    </row>
    <row r="97" spans="1:18" ht="15.75" x14ac:dyDescent="0.25">
      <c r="A97" s="132"/>
      <c r="B97" s="140"/>
      <c r="C97" s="120">
        <f t="shared" si="2"/>
        <v>0</v>
      </c>
      <c r="D97" s="150"/>
      <c r="E97" s="75">
        <f t="shared" si="3"/>
        <v>0</v>
      </c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33"/>
    </row>
    <row r="98" spans="1:18" ht="15.75" x14ac:dyDescent="0.25">
      <c r="A98" s="132"/>
      <c r="B98" s="140"/>
      <c r="C98" s="120">
        <f t="shared" si="2"/>
        <v>0</v>
      </c>
      <c r="D98" s="150"/>
      <c r="E98" s="75">
        <f t="shared" si="3"/>
        <v>0</v>
      </c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33"/>
    </row>
    <row r="99" spans="1:18" ht="15.75" x14ac:dyDescent="0.25">
      <c r="A99" s="132"/>
      <c r="B99" s="140"/>
      <c r="C99" s="120">
        <f t="shared" si="2"/>
        <v>0</v>
      </c>
      <c r="D99" s="150"/>
      <c r="E99" s="75">
        <f t="shared" si="3"/>
        <v>0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33"/>
    </row>
    <row r="100" spans="1:18" ht="15.75" x14ac:dyDescent="0.25">
      <c r="A100" s="132"/>
      <c r="B100" s="140"/>
      <c r="C100" s="120">
        <f t="shared" si="2"/>
        <v>0</v>
      </c>
      <c r="D100" s="150"/>
      <c r="E100" s="75">
        <f t="shared" si="3"/>
        <v>0</v>
      </c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33"/>
    </row>
    <row r="101" spans="1:18" ht="15.75" x14ac:dyDescent="0.25">
      <c r="A101" s="132"/>
      <c r="B101" s="140"/>
      <c r="C101" s="120">
        <f t="shared" si="2"/>
        <v>0</v>
      </c>
      <c r="D101" s="151"/>
      <c r="E101" s="75">
        <f t="shared" si="3"/>
        <v>0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33"/>
    </row>
    <row r="102" spans="1:18" ht="15.75" x14ac:dyDescent="0.25">
      <c r="A102" s="132"/>
      <c r="B102" s="140"/>
      <c r="C102" s="120">
        <f t="shared" si="2"/>
        <v>0</v>
      </c>
      <c r="D102" s="151"/>
      <c r="E102" s="75">
        <f t="shared" si="3"/>
        <v>0</v>
      </c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33"/>
    </row>
    <row r="103" spans="1:18" ht="15.75" x14ac:dyDescent="0.25">
      <c r="A103" s="132"/>
      <c r="B103" s="137"/>
      <c r="C103" s="120">
        <f t="shared" si="2"/>
        <v>0</v>
      </c>
      <c r="D103" s="150"/>
      <c r="E103" s="75">
        <f t="shared" si="3"/>
        <v>0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33"/>
    </row>
    <row r="104" spans="1:18" ht="15.75" x14ac:dyDescent="0.25">
      <c r="A104" s="132"/>
      <c r="B104" s="137"/>
      <c r="C104" s="120">
        <f t="shared" si="2"/>
        <v>0</v>
      </c>
      <c r="D104" s="150"/>
      <c r="E104" s="75">
        <f t="shared" si="3"/>
        <v>0</v>
      </c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33"/>
    </row>
    <row r="105" spans="1:18" ht="15.75" x14ac:dyDescent="0.25">
      <c r="A105" s="132"/>
      <c r="B105" s="137"/>
      <c r="C105" s="120">
        <f t="shared" si="2"/>
        <v>0</v>
      </c>
      <c r="D105" s="151"/>
      <c r="E105" s="75">
        <f t="shared" si="3"/>
        <v>0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33"/>
    </row>
    <row r="106" spans="1:18" ht="15.75" x14ac:dyDescent="0.25">
      <c r="A106" s="132"/>
      <c r="B106" s="137"/>
      <c r="C106" s="120">
        <f t="shared" si="2"/>
        <v>0</v>
      </c>
      <c r="D106" s="150"/>
      <c r="E106" s="75">
        <f t="shared" si="3"/>
        <v>0</v>
      </c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33"/>
    </row>
    <row r="107" spans="1:18" ht="15.75" x14ac:dyDescent="0.25">
      <c r="A107" s="132"/>
      <c r="B107" s="136"/>
      <c r="C107" s="120">
        <f t="shared" si="2"/>
        <v>0</v>
      </c>
      <c r="D107" s="145"/>
      <c r="E107" s="75">
        <f t="shared" si="3"/>
        <v>0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33"/>
    </row>
    <row r="108" spans="1:18" ht="15.75" x14ac:dyDescent="0.25">
      <c r="A108" s="132"/>
      <c r="B108" s="136"/>
      <c r="C108" s="120">
        <f t="shared" si="2"/>
        <v>0</v>
      </c>
      <c r="D108" s="145"/>
      <c r="E108" s="75">
        <f t="shared" si="3"/>
        <v>0</v>
      </c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33"/>
    </row>
    <row r="109" spans="1:18" ht="15.75" x14ac:dyDescent="0.25">
      <c r="A109" s="132"/>
      <c r="B109" s="137"/>
      <c r="C109" s="120">
        <f t="shared" si="2"/>
        <v>0</v>
      </c>
      <c r="D109" s="150"/>
      <c r="E109" s="75">
        <f t="shared" si="3"/>
        <v>0</v>
      </c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33"/>
    </row>
    <row r="110" spans="1:18" ht="15.75" x14ac:dyDescent="0.25">
      <c r="A110" s="132"/>
      <c r="B110" s="137"/>
      <c r="C110" s="120">
        <f t="shared" si="2"/>
        <v>0</v>
      </c>
      <c r="D110" s="151"/>
      <c r="E110" s="75">
        <f t="shared" si="3"/>
        <v>0</v>
      </c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33"/>
    </row>
    <row r="111" spans="1:18" ht="15.75" x14ac:dyDescent="0.25">
      <c r="A111" s="129"/>
      <c r="B111" s="137"/>
      <c r="C111" s="120">
        <f t="shared" si="2"/>
        <v>0</v>
      </c>
      <c r="D111" s="150"/>
      <c r="E111" s="75">
        <f t="shared" si="3"/>
        <v>0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</row>
    <row r="112" spans="1:18" ht="15.75" x14ac:dyDescent="0.25">
      <c r="A112" s="129"/>
      <c r="B112" s="137"/>
      <c r="C112" s="120">
        <f t="shared" si="2"/>
        <v>0</v>
      </c>
      <c r="D112" s="150"/>
      <c r="E112" s="75">
        <f t="shared" si="3"/>
        <v>0</v>
      </c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</row>
    <row r="113" spans="1:18" ht="15.75" x14ac:dyDescent="0.25">
      <c r="A113" s="129"/>
      <c r="B113" s="137"/>
      <c r="C113" s="120">
        <f t="shared" si="2"/>
        <v>0</v>
      </c>
      <c r="D113" s="151"/>
      <c r="E113" s="75">
        <f t="shared" si="3"/>
        <v>0</v>
      </c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</row>
    <row r="114" spans="1:18" ht="15.75" x14ac:dyDescent="0.25">
      <c r="A114" s="129"/>
      <c r="B114" s="136"/>
      <c r="C114" s="120">
        <f t="shared" si="2"/>
        <v>0</v>
      </c>
      <c r="D114" s="145"/>
      <c r="E114" s="75">
        <f t="shared" si="3"/>
        <v>0</v>
      </c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</row>
    <row r="115" spans="1:18" ht="15.75" x14ac:dyDescent="0.25">
      <c r="A115" s="129"/>
      <c r="B115" s="137"/>
      <c r="C115" s="120">
        <f t="shared" si="2"/>
        <v>0</v>
      </c>
      <c r="D115" s="151"/>
      <c r="E115" s="75">
        <f t="shared" si="3"/>
        <v>0</v>
      </c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</row>
    <row r="116" spans="1:18" ht="15.75" x14ac:dyDescent="0.25">
      <c r="A116" s="129"/>
      <c r="B116" s="136"/>
      <c r="C116" s="120">
        <f t="shared" si="2"/>
        <v>0</v>
      </c>
      <c r="D116" s="145"/>
      <c r="E116" s="75">
        <f t="shared" si="3"/>
        <v>0</v>
      </c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</row>
    <row r="117" spans="1:18" ht="15.75" x14ac:dyDescent="0.25">
      <c r="A117" s="129"/>
      <c r="B117" s="137"/>
      <c r="C117" s="120">
        <f t="shared" si="2"/>
        <v>0</v>
      </c>
      <c r="D117" s="150"/>
      <c r="E117" s="75">
        <f t="shared" si="3"/>
        <v>0</v>
      </c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</row>
    <row r="118" spans="1:18" ht="15.75" x14ac:dyDescent="0.25">
      <c r="A118" s="129"/>
      <c r="B118" s="137"/>
      <c r="C118" s="120">
        <f t="shared" si="2"/>
        <v>0</v>
      </c>
      <c r="D118" s="151"/>
      <c r="E118" s="75">
        <f t="shared" si="3"/>
        <v>0</v>
      </c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</row>
    <row r="119" spans="1:18" ht="15.75" x14ac:dyDescent="0.25">
      <c r="A119" s="129"/>
      <c r="B119" s="137"/>
      <c r="C119" s="120">
        <f t="shared" si="2"/>
        <v>0</v>
      </c>
      <c r="D119" s="150"/>
      <c r="E119" s="75">
        <f t="shared" si="3"/>
        <v>0</v>
      </c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</row>
    <row r="120" spans="1:18" ht="15.75" x14ac:dyDescent="0.25">
      <c r="A120" s="129"/>
      <c r="B120" s="136"/>
      <c r="C120" s="120">
        <f t="shared" si="2"/>
        <v>0</v>
      </c>
      <c r="D120" s="152"/>
      <c r="E120" s="75">
        <f t="shared" si="3"/>
        <v>0</v>
      </c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</row>
    <row r="121" spans="1:18" ht="15.75" x14ac:dyDescent="0.25">
      <c r="A121" s="129"/>
      <c r="B121" s="137"/>
      <c r="C121" s="120">
        <f t="shared" si="2"/>
        <v>0</v>
      </c>
      <c r="D121" s="150"/>
      <c r="E121" s="75">
        <f t="shared" si="3"/>
        <v>0</v>
      </c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</row>
    <row r="122" spans="1:18" ht="15.75" x14ac:dyDescent="0.25">
      <c r="A122" s="129"/>
      <c r="B122" s="136"/>
      <c r="C122" s="120">
        <f t="shared" si="2"/>
        <v>0</v>
      </c>
      <c r="D122" s="152"/>
      <c r="E122" s="75">
        <f t="shared" si="3"/>
        <v>0</v>
      </c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</row>
    <row r="123" spans="1:18" ht="15.75" x14ac:dyDescent="0.25">
      <c r="A123" s="129"/>
      <c r="B123" s="137"/>
      <c r="C123" s="120">
        <f t="shared" si="2"/>
        <v>0</v>
      </c>
      <c r="D123" s="150"/>
      <c r="E123" s="75">
        <f t="shared" si="3"/>
        <v>0</v>
      </c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</row>
    <row r="124" spans="1:18" ht="15.75" x14ac:dyDescent="0.25">
      <c r="A124" s="129"/>
      <c r="B124" s="137"/>
      <c r="C124" s="120">
        <f t="shared" si="2"/>
        <v>0</v>
      </c>
      <c r="D124" s="150"/>
      <c r="E124" s="75">
        <f t="shared" si="3"/>
        <v>0</v>
      </c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</row>
    <row r="125" spans="1:18" ht="15.75" x14ac:dyDescent="0.25">
      <c r="A125" s="129"/>
      <c r="B125" s="137"/>
      <c r="C125" s="120">
        <f t="shared" si="2"/>
        <v>0</v>
      </c>
      <c r="D125" s="153"/>
      <c r="E125" s="75">
        <f t="shared" si="3"/>
        <v>0</v>
      </c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</row>
    <row r="126" spans="1:18" ht="15.75" x14ac:dyDescent="0.25">
      <c r="A126" s="129"/>
      <c r="B126" s="136"/>
      <c r="C126" s="120">
        <f t="shared" si="2"/>
        <v>0</v>
      </c>
      <c r="D126" s="145"/>
      <c r="E126" s="75">
        <f t="shared" si="3"/>
        <v>0</v>
      </c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</row>
    <row r="127" spans="1:18" ht="15.75" x14ac:dyDescent="0.25">
      <c r="A127" s="129"/>
      <c r="B127" s="137"/>
      <c r="C127" s="120">
        <f t="shared" si="2"/>
        <v>0</v>
      </c>
      <c r="D127" s="150"/>
      <c r="E127" s="75">
        <f t="shared" si="3"/>
        <v>0</v>
      </c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</row>
    <row r="128" spans="1:18" ht="15.75" x14ac:dyDescent="0.25">
      <c r="A128" s="129"/>
      <c r="B128" s="137"/>
      <c r="C128" s="120">
        <f t="shared" si="2"/>
        <v>0</v>
      </c>
      <c r="D128" s="151"/>
      <c r="E128" s="75">
        <f t="shared" si="3"/>
        <v>0</v>
      </c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</row>
    <row r="129" spans="1:18" ht="15.75" x14ac:dyDescent="0.25">
      <c r="A129" s="129"/>
      <c r="B129" s="137"/>
      <c r="C129" s="120">
        <f t="shared" si="2"/>
        <v>0</v>
      </c>
      <c r="D129" s="151"/>
      <c r="E129" s="75">
        <f t="shared" si="3"/>
        <v>0</v>
      </c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</row>
    <row r="130" spans="1:18" ht="15.75" x14ac:dyDescent="0.25">
      <c r="A130" s="129"/>
      <c r="B130" s="137"/>
      <c r="C130" s="120">
        <f t="shared" si="2"/>
        <v>0</v>
      </c>
      <c r="D130" s="150"/>
      <c r="E130" s="75">
        <f t="shared" si="3"/>
        <v>0</v>
      </c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</row>
    <row r="131" spans="1:18" ht="15.75" x14ac:dyDescent="0.25">
      <c r="A131" s="129"/>
      <c r="B131" s="137"/>
      <c r="C131" s="120">
        <f t="shared" si="2"/>
        <v>0</v>
      </c>
      <c r="D131" s="151"/>
      <c r="E131" s="75">
        <f t="shared" si="3"/>
        <v>0</v>
      </c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</row>
    <row r="132" spans="1:18" ht="15.75" x14ac:dyDescent="0.25">
      <c r="A132" s="129"/>
      <c r="B132" s="137"/>
      <c r="C132" s="120">
        <f t="shared" si="2"/>
        <v>0</v>
      </c>
      <c r="D132" s="151"/>
      <c r="E132" s="75">
        <f t="shared" si="3"/>
        <v>0</v>
      </c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</row>
    <row r="133" spans="1:18" ht="15.75" x14ac:dyDescent="0.25">
      <c r="A133" s="129"/>
      <c r="B133" s="144"/>
      <c r="C133" s="120">
        <f t="shared" si="2"/>
        <v>0</v>
      </c>
      <c r="D133" s="145"/>
      <c r="E133" s="75">
        <f t="shared" si="3"/>
        <v>0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</row>
    <row r="134" spans="1:18" ht="15.75" x14ac:dyDescent="0.25">
      <c r="A134" s="129"/>
      <c r="B134" s="136"/>
      <c r="C134" s="120">
        <f t="shared" si="2"/>
        <v>0</v>
      </c>
      <c r="D134" s="145"/>
      <c r="E134" s="75">
        <f t="shared" si="3"/>
        <v>0</v>
      </c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</row>
    <row r="135" spans="1:18" ht="15.75" x14ac:dyDescent="0.25">
      <c r="A135" s="129"/>
      <c r="B135" s="137"/>
      <c r="C135" s="120">
        <f t="shared" si="2"/>
        <v>0</v>
      </c>
      <c r="D135" s="151"/>
      <c r="E135" s="75">
        <f t="shared" si="3"/>
        <v>0</v>
      </c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</row>
    <row r="136" spans="1:18" ht="15.75" x14ac:dyDescent="0.25">
      <c r="A136" s="129"/>
      <c r="B136" s="137"/>
      <c r="C136" s="120">
        <f t="shared" si="2"/>
        <v>0</v>
      </c>
      <c r="D136" s="151"/>
      <c r="E136" s="75">
        <f t="shared" si="3"/>
        <v>0</v>
      </c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</row>
    <row r="137" spans="1:18" ht="15.75" x14ac:dyDescent="0.25">
      <c r="A137" s="129"/>
      <c r="B137" s="137"/>
      <c r="C137" s="120">
        <f t="shared" si="2"/>
        <v>0</v>
      </c>
      <c r="D137" s="150"/>
      <c r="E137" s="75">
        <f t="shared" si="3"/>
        <v>0</v>
      </c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</row>
    <row r="138" spans="1:18" ht="15.75" x14ac:dyDescent="0.25">
      <c r="A138" s="129"/>
      <c r="B138" s="137"/>
      <c r="C138" s="120">
        <f t="shared" si="2"/>
        <v>0</v>
      </c>
      <c r="D138" s="151"/>
      <c r="E138" s="75">
        <f t="shared" si="3"/>
        <v>0</v>
      </c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</row>
    <row r="139" spans="1:18" ht="15.75" x14ac:dyDescent="0.25">
      <c r="A139" s="129"/>
      <c r="B139" s="136"/>
      <c r="C139" s="120">
        <f t="shared" si="2"/>
        <v>0</v>
      </c>
      <c r="D139" s="145"/>
      <c r="E139" s="75">
        <f t="shared" si="3"/>
        <v>0</v>
      </c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</row>
    <row r="140" spans="1:18" ht="15.75" x14ac:dyDescent="0.25">
      <c r="A140" s="129"/>
      <c r="B140" s="137"/>
      <c r="C140" s="120">
        <f t="shared" si="2"/>
        <v>0</v>
      </c>
      <c r="D140" s="154"/>
      <c r="E140" s="75">
        <f t="shared" si="3"/>
        <v>0</v>
      </c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</row>
    <row r="141" spans="1:18" ht="15.75" x14ac:dyDescent="0.25">
      <c r="A141" s="129"/>
      <c r="B141" s="137"/>
      <c r="C141" s="120">
        <f t="shared" ref="C141:C156" si="4">SUM(G141:R141)</f>
        <v>0</v>
      </c>
      <c r="D141" s="151"/>
      <c r="E141" s="75">
        <f t="shared" ref="E141:E156" si="5">C141*D141</f>
        <v>0</v>
      </c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</row>
    <row r="142" spans="1:18" ht="15.75" x14ac:dyDescent="0.25">
      <c r="A142" s="129"/>
      <c r="B142" s="137"/>
      <c r="C142" s="120">
        <f t="shared" si="4"/>
        <v>0</v>
      </c>
      <c r="D142" s="150"/>
      <c r="E142" s="75">
        <f t="shared" si="5"/>
        <v>0</v>
      </c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</row>
    <row r="143" spans="1:18" ht="15.75" x14ac:dyDescent="0.25">
      <c r="A143" s="129"/>
      <c r="B143" s="137"/>
      <c r="C143" s="120">
        <f t="shared" si="4"/>
        <v>0</v>
      </c>
      <c r="D143" s="151"/>
      <c r="E143" s="75">
        <f t="shared" si="5"/>
        <v>0</v>
      </c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</row>
    <row r="144" spans="1:18" ht="15.75" x14ac:dyDescent="0.25">
      <c r="A144" s="129"/>
      <c r="B144" s="137"/>
      <c r="C144" s="120">
        <f t="shared" si="4"/>
        <v>0</v>
      </c>
      <c r="D144" s="151"/>
      <c r="E144" s="75">
        <f t="shared" si="5"/>
        <v>0</v>
      </c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</row>
    <row r="145" spans="1:18" ht="15.75" x14ac:dyDescent="0.25">
      <c r="A145" s="129"/>
      <c r="B145" s="137"/>
      <c r="C145" s="120">
        <f t="shared" si="4"/>
        <v>0</v>
      </c>
      <c r="D145" s="151"/>
      <c r="E145" s="75">
        <f t="shared" si="5"/>
        <v>0</v>
      </c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</row>
    <row r="146" spans="1:18" ht="15.75" x14ac:dyDescent="0.25">
      <c r="A146" s="129"/>
      <c r="B146" s="137"/>
      <c r="C146" s="120">
        <f t="shared" si="4"/>
        <v>0</v>
      </c>
      <c r="D146" s="155"/>
      <c r="E146" s="75">
        <f t="shared" si="5"/>
        <v>0</v>
      </c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</row>
    <row r="147" spans="1:18" ht="15.75" x14ac:dyDescent="0.25">
      <c r="A147" s="129"/>
      <c r="B147" s="144"/>
      <c r="C147" s="120">
        <f t="shared" si="4"/>
        <v>0</v>
      </c>
      <c r="D147" s="156"/>
      <c r="E147" s="75">
        <f t="shared" si="5"/>
        <v>0</v>
      </c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</row>
    <row r="148" spans="1:18" ht="15.75" x14ac:dyDescent="0.25">
      <c r="A148" s="129"/>
      <c r="B148" s="137"/>
      <c r="C148" s="120">
        <f t="shared" si="4"/>
        <v>0</v>
      </c>
      <c r="D148" s="155"/>
      <c r="E148" s="75">
        <f t="shared" si="5"/>
        <v>0</v>
      </c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</row>
    <row r="149" spans="1:18" ht="15.75" x14ac:dyDescent="0.25">
      <c r="A149" s="129"/>
      <c r="B149" s="144"/>
      <c r="C149" s="120">
        <f t="shared" si="4"/>
        <v>0</v>
      </c>
      <c r="D149" s="156"/>
      <c r="E149" s="75">
        <f t="shared" si="5"/>
        <v>0</v>
      </c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</row>
    <row r="150" spans="1:18" ht="15.75" x14ac:dyDescent="0.25">
      <c r="A150" s="129"/>
      <c r="B150" s="137"/>
      <c r="C150" s="120">
        <f t="shared" si="4"/>
        <v>0</v>
      </c>
      <c r="D150" s="157"/>
      <c r="E150" s="75">
        <f t="shared" si="5"/>
        <v>0</v>
      </c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</row>
    <row r="151" spans="1:18" ht="15.75" x14ac:dyDescent="0.25">
      <c r="A151" s="129"/>
      <c r="B151" s="136"/>
      <c r="C151" s="120">
        <f t="shared" si="4"/>
        <v>0</v>
      </c>
      <c r="D151" s="147"/>
      <c r="E151" s="75">
        <f t="shared" si="5"/>
        <v>0</v>
      </c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</row>
    <row r="152" spans="1:18" ht="15.75" x14ac:dyDescent="0.25">
      <c r="A152" s="129"/>
      <c r="B152" s="136"/>
      <c r="C152" s="120">
        <f t="shared" si="4"/>
        <v>0</v>
      </c>
      <c r="D152" s="158"/>
      <c r="E152" s="75">
        <f t="shared" si="5"/>
        <v>0</v>
      </c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</row>
    <row r="153" spans="1:18" ht="15.75" x14ac:dyDescent="0.25">
      <c r="A153" s="129"/>
      <c r="B153" s="137"/>
      <c r="C153" s="120">
        <f t="shared" si="4"/>
        <v>0</v>
      </c>
      <c r="D153" s="149"/>
      <c r="E153" s="75">
        <f t="shared" si="5"/>
        <v>0</v>
      </c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</row>
    <row r="154" spans="1:18" ht="15.75" x14ac:dyDescent="0.25">
      <c r="A154" s="129"/>
      <c r="B154" s="136"/>
      <c r="C154" s="120">
        <f t="shared" si="4"/>
        <v>0</v>
      </c>
      <c r="D154" s="145"/>
      <c r="E154" s="75">
        <f t="shared" si="5"/>
        <v>0</v>
      </c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</row>
    <row r="155" spans="1:18" ht="15.75" x14ac:dyDescent="0.25">
      <c r="A155" s="129"/>
      <c r="B155" s="136"/>
      <c r="C155" s="120">
        <f t="shared" si="4"/>
        <v>0</v>
      </c>
      <c r="D155" s="145"/>
      <c r="E155" s="75">
        <f t="shared" si="5"/>
        <v>0</v>
      </c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</row>
    <row r="156" spans="1:18" ht="15.75" x14ac:dyDescent="0.25">
      <c r="A156" s="129"/>
      <c r="B156" s="143"/>
      <c r="C156" s="120">
        <f t="shared" si="4"/>
        <v>0</v>
      </c>
      <c r="D156" s="152"/>
      <c r="E156" s="75">
        <f t="shared" si="5"/>
        <v>0</v>
      </c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</row>
    <row r="158" spans="1:18" s="57" customFormat="1" ht="15.75" thickBot="1" x14ac:dyDescent="0.3">
      <c r="A158" s="61"/>
      <c r="B158" s="71"/>
      <c r="D158" s="122"/>
      <c r="E158" s="122"/>
      <c r="F158" s="123"/>
    </row>
    <row r="159" spans="1:18" s="57" customFormat="1" ht="15" customHeight="1" thickTop="1" x14ac:dyDescent="0.25">
      <c r="A159" s="83" t="s">
        <v>73</v>
      </c>
      <c r="B159" s="84"/>
      <c r="C159" s="409"/>
      <c r="D159" s="409"/>
      <c r="E159" s="58"/>
      <c r="F159" s="124">
        <f>SUM(E12:E156)</f>
        <v>0</v>
      </c>
    </row>
    <row r="160" spans="1:18" s="57" customFormat="1" ht="15" hidden="1" customHeight="1" x14ac:dyDescent="0.25">
      <c r="A160" s="81" t="s">
        <v>19</v>
      </c>
      <c r="B160" s="82"/>
      <c r="C160" s="410">
        <f>PRODUCT(C159,0.1)</f>
        <v>0.1</v>
      </c>
      <c r="D160" s="411"/>
      <c r="E160" s="125"/>
      <c r="F160" s="85"/>
      <c r="G160" s="412"/>
      <c r="H160" s="412"/>
      <c r="I160" s="412"/>
      <c r="J160" s="412"/>
      <c r="K160" s="126"/>
      <c r="L160" s="126"/>
      <c r="M160" s="64"/>
    </row>
    <row r="161" spans="1:15" s="57" customFormat="1" ht="15" hidden="1" customHeight="1" x14ac:dyDescent="0.25">
      <c r="A161" s="73" t="s">
        <v>20</v>
      </c>
      <c r="B161" s="72"/>
      <c r="C161" s="404">
        <f>PRODUCT(C159,0.1)</f>
        <v>0.1</v>
      </c>
      <c r="D161" s="405"/>
      <c r="E161" s="125"/>
      <c r="F161" s="85"/>
      <c r="G161" s="66"/>
      <c r="H161" s="66"/>
      <c r="I161" s="403"/>
      <c r="J161" s="403"/>
      <c r="K161" s="403"/>
      <c r="L161" s="403"/>
      <c r="M161" s="63"/>
    </row>
    <row r="162" spans="1:15" s="57" customFormat="1" ht="18" hidden="1" customHeight="1" x14ac:dyDescent="0.25">
      <c r="A162" s="73" t="s">
        <v>21</v>
      </c>
      <c r="B162" s="72"/>
      <c r="C162" s="404">
        <f>SUM(C159:D161)</f>
        <v>0.2</v>
      </c>
      <c r="D162" s="405"/>
      <c r="E162" s="125"/>
      <c r="F162" s="85"/>
      <c r="G162" s="66"/>
      <c r="H162" s="66"/>
      <c r="I162" s="403"/>
      <c r="J162" s="403"/>
      <c r="K162" s="403"/>
      <c r="L162" s="403"/>
      <c r="M162" s="63"/>
    </row>
    <row r="163" spans="1:15" s="57" customFormat="1" x14ac:dyDescent="0.25">
      <c r="A163" s="67"/>
      <c r="B163" s="56"/>
      <c r="D163" s="58"/>
      <c r="E163" s="58"/>
      <c r="F163" s="85"/>
      <c r="G163" s="66"/>
      <c r="H163" s="66"/>
      <c r="I163" s="403"/>
      <c r="J163" s="403"/>
      <c r="K163" s="403"/>
      <c r="L163" s="403"/>
      <c r="M163" s="63"/>
      <c r="N163" s="65"/>
    </row>
    <row r="164" spans="1:15" s="57" customFormat="1" x14ac:dyDescent="0.25">
      <c r="A164" s="77" t="s">
        <v>74</v>
      </c>
      <c r="B164" s="62"/>
      <c r="C164" s="78"/>
      <c r="D164" s="79"/>
      <c r="E164" s="79"/>
      <c r="F164" s="86"/>
      <c r="G164" s="78"/>
      <c r="H164" s="78"/>
      <c r="I164" s="78"/>
      <c r="J164" s="78"/>
      <c r="K164" s="78"/>
      <c r="L164" s="78"/>
      <c r="N164" s="68"/>
      <c r="O164" s="65"/>
    </row>
    <row r="165" spans="1:15" s="57" customFormat="1" x14ac:dyDescent="0.25">
      <c r="A165" s="69"/>
      <c r="B165" s="62"/>
      <c r="C165" s="78"/>
      <c r="D165" s="79"/>
      <c r="E165" s="79"/>
      <c r="F165" s="86"/>
      <c r="G165" s="78"/>
      <c r="H165" s="78"/>
      <c r="I165" s="78"/>
      <c r="J165" s="78"/>
      <c r="K165" s="78"/>
      <c r="L165" s="78"/>
    </row>
    <row r="166" spans="1:15" s="57" customFormat="1" x14ac:dyDescent="0.25">
      <c r="A166" s="69" t="s">
        <v>22</v>
      </c>
      <c r="B166" s="62"/>
      <c r="C166" s="78"/>
      <c r="D166" s="79"/>
      <c r="E166" s="79"/>
      <c r="F166" s="86"/>
      <c r="G166" s="78"/>
      <c r="H166" s="78"/>
      <c r="I166" s="78"/>
      <c r="J166" s="78"/>
      <c r="K166" s="78"/>
      <c r="L166" s="78"/>
    </row>
    <row r="167" spans="1:15" s="57" customFormat="1" x14ac:dyDescent="0.25">
      <c r="A167" s="69"/>
      <c r="B167" s="62"/>
      <c r="C167" s="78"/>
      <c r="D167" s="79"/>
      <c r="E167" s="79"/>
      <c r="F167" s="86"/>
      <c r="G167" s="78"/>
      <c r="H167" s="78"/>
      <c r="I167" s="78"/>
      <c r="J167" s="78"/>
      <c r="K167" s="78"/>
      <c r="L167" s="78"/>
    </row>
    <row r="168" spans="1:15" s="57" customFormat="1" x14ac:dyDescent="0.25">
      <c r="A168" s="69"/>
      <c r="B168" s="62"/>
      <c r="C168" s="78"/>
      <c r="D168" s="79"/>
      <c r="E168" s="79"/>
      <c r="F168" s="86"/>
      <c r="G168" s="78"/>
      <c r="H168" s="78"/>
      <c r="I168" s="78"/>
      <c r="J168" s="78"/>
      <c r="K168" s="78"/>
      <c r="L168" s="78"/>
    </row>
    <row r="169" spans="1:15" s="57" customFormat="1" x14ac:dyDescent="0.25">
      <c r="A169" s="61" t="s">
        <v>85</v>
      </c>
      <c r="B169" s="80"/>
      <c r="C169" s="78"/>
      <c r="D169" s="79"/>
      <c r="E169" s="79"/>
      <c r="F169" s="86"/>
      <c r="G169" s="78"/>
      <c r="H169" s="78"/>
      <c r="I169" s="61" t="s">
        <v>87</v>
      </c>
      <c r="J169" s="78"/>
      <c r="K169" s="78"/>
      <c r="L169" s="78"/>
    </row>
    <row r="170" spans="1:15" s="57" customFormat="1" ht="14.25" customHeight="1" x14ac:dyDescent="0.25">
      <c r="A170" s="69" t="s">
        <v>82</v>
      </c>
      <c r="B170" s="116" t="s">
        <v>86</v>
      </c>
      <c r="C170" s="78"/>
      <c r="D170" s="79"/>
      <c r="E170" s="79"/>
      <c r="F170" s="87" t="s">
        <v>23</v>
      </c>
      <c r="G170" s="78"/>
      <c r="H170" s="69" t="s">
        <v>83</v>
      </c>
      <c r="I170" s="117" t="s">
        <v>88</v>
      </c>
      <c r="J170" s="78"/>
      <c r="K170" s="78"/>
      <c r="L170" s="78"/>
    </row>
    <row r="171" spans="1:15" s="57" customFormat="1" x14ac:dyDescent="0.25">
      <c r="A171" s="69"/>
      <c r="B171" s="62"/>
      <c r="C171" s="78"/>
      <c r="D171" s="79"/>
      <c r="E171" s="79"/>
      <c r="F171" s="86"/>
      <c r="G171" s="78"/>
      <c r="H171" s="78"/>
      <c r="I171" s="78"/>
      <c r="J171" s="78"/>
      <c r="K171" s="78"/>
      <c r="L171" s="78"/>
    </row>
  </sheetData>
  <mergeCells count="21">
    <mergeCell ref="A2:R2"/>
    <mergeCell ref="A8:A9"/>
    <mergeCell ref="B8:B9"/>
    <mergeCell ref="D8:D9"/>
    <mergeCell ref="E8:E9"/>
    <mergeCell ref="F8:F9"/>
    <mergeCell ref="G8:R8"/>
    <mergeCell ref="A10:R10"/>
    <mergeCell ref="B11:R11"/>
    <mergeCell ref="C159:D159"/>
    <mergeCell ref="C160:D160"/>
    <mergeCell ref="G160:H160"/>
    <mergeCell ref="I160:J160"/>
    <mergeCell ref="I163:J163"/>
    <mergeCell ref="K163:L163"/>
    <mergeCell ref="C161:D161"/>
    <mergeCell ref="I161:J161"/>
    <mergeCell ref="K161:L161"/>
    <mergeCell ref="C162:D162"/>
    <mergeCell ref="I162:J162"/>
    <mergeCell ref="K162:L1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5" x14ac:dyDescent="0.25"/>
  <sheetData>
    <row r="4" spans="2:2" x14ac:dyDescent="0.25">
      <c r="B4">
        <f>DBM!F316+'Non DBM OS'!F272-450000</f>
        <v>18890413.6721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43"/>
  <sheetViews>
    <sheetView workbookViewId="0">
      <selection activeCell="D23" sqref="D23"/>
    </sheetView>
  </sheetViews>
  <sheetFormatPr defaultRowHeight="15" x14ac:dyDescent="0.25"/>
  <cols>
    <col min="1" max="1" width="27.42578125" customWidth="1"/>
    <col min="2" max="2" width="13" style="6" customWidth="1"/>
    <col min="3" max="3" width="10.42578125" customWidth="1"/>
    <col min="4" max="4" width="12.5703125" style="7" customWidth="1"/>
    <col min="5" max="5" width="12.42578125" customWidth="1"/>
    <col min="6" max="7" width="10.5703125" customWidth="1"/>
    <col min="8" max="8" width="13.85546875" style="6" customWidth="1"/>
    <col min="9" max="9" width="16.140625" customWidth="1"/>
    <col min="10" max="10" width="12.42578125" customWidth="1"/>
    <col min="11" max="11" width="10.42578125" bestFit="1" customWidth="1"/>
    <col min="13" max="13" width="9.42578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42</v>
      </c>
      <c r="B1" s="33" t="s">
        <v>29</v>
      </c>
      <c r="C1" s="88" t="s">
        <v>30</v>
      </c>
      <c r="D1" s="88" t="s">
        <v>31</v>
      </c>
      <c r="E1" s="465" t="s">
        <v>40</v>
      </c>
      <c r="F1" s="465"/>
      <c r="G1" s="88" t="s">
        <v>49</v>
      </c>
      <c r="H1" s="34" t="s">
        <v>41</v>
      </c>
      <c r="I1" s="34" t="s">
        <v>28</v>
      </c>
      <c r="J1" s="34" t="s">
        <v>64</v>
      </c>
      <c r="K1" s="32" t="s">
        <v>44</v>
      </c>
      <c r="L1" s="32" t="s">
        <v>45</v>
      </c>
      <c r="M1" s="32" t="s">
        <v>46</v>
      </c>
      <c r="N1" s="32" t="s">
        <v>47</v>
      </c>
      <c r="O1" s="32" t="s">
        <v>66</v>
      </c>
      <c r="P1" s="32" t="s">
        <v>33</v>
      </c>
      <c r="Q1" s="32" t="s">
        <v>48</v>
      </c>
    </row>
    <row r="2" spans="1:17" s="35" customFormat="1" ht="45.75" customHeight="1" thickBot="1" x14ac:dyDescent="0.3">
      <c r="A2" s="36"/>
      <c r="B2" s="33"/>
      <c r="C2" s="88"/>
      <c r="D2" s="88"/>
      <c r="E2" s="88" t="s">
        <v>39</v>
      </c>
      <c r="F2" s="88" t="s">
        <v>62</v>
      </c>
      <c r="G2" s="88"/>
      <c r="H2" s="34" t="s">
        <v>51</v>
      </c>
      <c r="I2" s="94"/>
      <c r="J2" s="94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57</v>
      </c>
      <c r="B3" s="31" t="s">
        <v>43</v>
      </c>
      <c r="C3" s="27">
        <v>18</v>
      </c>
      <c r="D3" s="27"/>
      <c r="E3" s="27"/>
      <c r="F3" s="70"/>
      <c r="G3" s="27"/>
      <c r="H3" s="28"/>
      <c r="I3" s="107"/>
      <c r="J3" s="97"/>
      <c r="K3" s="26"/>
      <c r="L3" s="26"/>
      <c r="M3" s="26"/>
      <c r="N3" s="29" t="s">
        <v>56</v>
      </c>
      <c r="O3" s="29"/>
      <c r="P3" s="46">
        <v>8900</v>
      </c>
      <c r="Q3" s="46">
        <v>890</v>
      </c>
    </row>
    <row r="4" spans="1:17" ht="33" customHeight="1" thickBot="1" x14ac:dyDescent="0.3">
      <c r="A4" s="443" t="s">
        <v>25</v>
      </c>
      <c r="B4" s="103" t="s">
        <v>32</v>
      </c>
      <c r="C4" s="8">
        <v>6</v>
      </c>
      <c r="D4" s="467" t="s">
        <v>26</v>
      </c>
      <c r="E4" s="434" t="s">
        <v>72</v>
      </c>
      <c r="F4" s="15"/>
      <c r="G4" s="15"/>
      <c r="H4" s="444" t="s">
        <v>52</v>
      </c>
      <c r="I4" s="108"/>
      <c r="J4" s="98"/>
      <c r="K4" s="38"/>
      <c r="L4" s="5"/>
      <c r="M4" s="2"/>
      <c r="N4" s="459" t="s">
        <v>50</v>
      </c>
      <c r="O4" s="89"/>
      <c r="P4" s="2"/>
      <c r="Q4" s="3"/>
    </row>
    <row r="5" spans="1:17" ht="15.75" customHeight="1" thickBot="1" x14ac:dyDescent="0.3">
      <c r="A5" s="466"/>
      <c r="B5" s="103">
        <v>1</v>
      </c>
      <c r="C5" s="8">
        <v>4</v>
      </c>
      <c r="D5" s="462"/>
      <c r="E5" s="435"/>
      <c r="F5" s="16"/>
      <c r="G5" s="16"/>
      <c r="H5" s="445"/>
      <c r="I5" s="108"/>
      <c r="J5" s="98"/>
      <c r="K5" s="39"/>
      <c r="L5" s="5"/>
      <c r="M5" s="2"/>
      <c r="N5" s="460"/>
      <c r="O5" s="90"/>
      <c r="P5" s="2"/>
      <c r="Q5" s="3"/>
    </row>
    <row r="6" spans="1:17" ht="19.5" thickBot="1" x14ac:dyDescent="0.3">
      <c r="A6" s="466"/>
      <c r="B6" s="103">
        <v>2</v>
      </c>
      <c r="C6" s="8">
        <v>5</v>
      </c>
      <c r="D6" s="462"/>
      <c r="E6" s="436"/>
      <c r="F6" s="16"/>
      <c r="G6" s="16"/>
      <c r="H6" s="446"/>
      <c r="I6" s="108"/>
      <c r="J6" s="98"/>
      <c r="K6" s="40"/>
      <c r="L6" s="1"/>
      <c r="M6" s="2"/>
      <c r="N6" s="461"/>
      <c r="O6" s="91"/>
      <c r="P6" s="2"/>
      <c r="Q6" s="3"/>
    </row>
    <row r="7" spans="1:17" ht="15.75" customHeight="1" thickBot="1" x14ac:dyDescent="0.3">
      <c r="A7" s="93"/>
      <c r="B7" s="105" t="s">
        <v>33</v>
      </c>
      <c r="C7" s="104">
        <f>SUM(C4:C6)</f>
        <v>15</v>
      </c>
      <c r="D7" s="468"/>
      <c r="E7" s="37">
        <v>11320</v>
      </c>
      <c r="F7" s="16"/>
      <c r="G7" s="16"/>
      <c r="H7" s="19">
        <v>3600</v>
      </c>
      <c r="I7" s="108"/>
      <c r="J7" s="98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448" t="s">
        <v>75</v>
      </c>
      <c r="B8" s="103">
        <v>3</v>
      </c>
      <c r="C8" s="8">
        <v>7</v>
      </c>
      <c r="D8" s="462" t="s">
        <v>76</v>
      </c>
      <c r="E8" s="449" t="s">
        <v>77</v>
      </c>
      <c r="F8" s="463"/>
      <c r="G8" s="16"/>
      <c r="H8" s="438"/>
      <c r="I8" s="108"/>
      <c r="J8" s="98"/>
      <c r="K8" s="48"/>
      <c r="L8" s="1"/>
      <c r="M8" s="2"/>
      <c r="N8" s="441"/>
      <c r="O8" s="101"/>
      <c r="P8" s="2"/>
      <c r="Q8" s="3"/>
    </row>
    <row r="9" spans="1:17" ht="15.75" customHeight="1" thickBot="1" x14ac:dyDescent="0.3">
      <c r="A9" s="445"/>
      <c r="B9" s="103" t="s">
        <v>34</v>
      </c>
      <c r="C9" s="8">
        <v>5</v>
      </c>
      <c r="D9" s="462"/>
      <c r="E9" s="450"/>
      <c r="F9" s="463"/>
      <c r="G9" s="16"/>
      <c r="H9" s="439"/>
      <c r="I9" s="108"/>
      <c r="J9" s="98"/>
      <c r="K9" s="49"/>
      <c r="L9" s="2"/>
      <c r="M9" s="2"/>
      <c r="N9" s="441"/>
      <c r="O9" s="101"/>
      <c r="P9" s="2"/>
      <c r="Q9" s="3"/>
    </row>
    <row r="10" spans="1:17" ht="15.75" customHeight="1" thickBot="1" x14ac:dyDescent="0.3">
      <c r="A10" s="445"/>
      <c r="B10" s="103" t="s">
        <v>35</v>
      </c>
      <c r="C10" s="8">
        <v>5</v>
      </c>
      <c r="D10" s="444" t="s">
        <v>78</v>
      </c>
      <c r="E10" s="450"/>
      <c r="F10" s="463"/>
      <c r="G10" s="16"/>
      <c r="H10" s="437" t="s">
        <v>79</v>
      </c>
      <c r="I10" s="108"/>
      <c r="J10" s="98"/>
      <c r="K10" s="41"/>
      <c r="L10" s="2"/>
      <c r="M10" s="2"/>
      <c r="N10" s="440" t="s">
        <v>80</v>
      </c>
      <c r="O10" s="100"/>
      <c r="P10" s="2"/>
      <c r="Q10" s="3"/>
    </row>
    <row r="11" spans="1:17" ht="15.75" customHeight="1" thickBot="1" x14ac:dyDescent="0.3">
      <c r="A11" s="445"/>
      <c r="B11" s="103">
        <v>5</v>
      </c>
      <c r="C11" s="8">
        <v>6</v>
      </c>
      <c r="D11" s="445"/>
      <c r="E11" s="450"/>
      <c r="F11" s="463"/>
      <c r="G11" s="16"/>
      <c r="H11" s="438"/>
      <c r="I11" s="108"/>
      <c r="J11" s="98"/>
      <c r="K11" s="41"/>
      <c r="L11" s="2"/>
      <c r="M11" s="2"/>
      <c r="N11" s="441"/>
      <c r="O11" s="101"/>
      <c r="P11" s="2"/>
      <c r="Q11" s="3"/>
    </row>
    <row r="12" spans="1:17" ht="38.25" customHeight="1" thickBot="1" x14ac:dyDescent="0.3">
      <c r="A12" s="446"/>
      <c r="B12" s="103">
        <v>6</v>
      </c>
      <c r="C12" s="8">
        <v>6</v>
      </c>
      <c r="D12" s="445"/>
      <c r="E12" s="451"/>
      <c r="F12" s="463"/>
      <c r="G12" s="16"/>
      <c r="H12" s="439"/>
      <c r="I12" s="108"/>
      <c r="J12" s="98"/>
      <c r="K12" s="42"/>
      <c r="L12" s="2"/>
      <c r="M12" s="2"/>
      <c r="N12" s="442"/>
      <c r="O12" s="102"/>
      <c r="P12" s="2"/>
      <c r="Q12" s="3"/>
    </row>
    <row r="13" spans="1:17" ht="15.75" customHeight="1" thickBot="1" x14ac:dyDescent="0.3">
      <c r="A13" s="93"/>
      <c r="B13" s="105" t="s">
        <v>33</v>
      </c>
      <c r="C13" s="104">
        <f>SUM(C8:C12)</f>
        <v>29</v>
      </c>
      <c r="D13" s="446"/>
      <c r="E13" s="12">
        <v>2000</v>
      </c>
      <c r="F13" s="464"/>
      <c r="G13" s="16"/>
      <c r="H13" s="106">
        <v>5800</v>
      </c>
      <c r="I13" s="110">
        <v>1000</v>
      </c>
      <c r="J13" s="98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443" t="s">
        <v>27</v>
      </c>
      <c r="B14" s="103">
        <v>7</v>
      </c>
      <c r="C14" s="8">
        <v>4</v>
      </c>
      <c r="D14" s="444" t="s">
        <v>70</v>
      </c>
      <c r="E14" s="447" t="s">
        <v>60</v>
      </c>
      <c r="F14" s="434" t="s">
        <v>61</v>
      </c>
      <c r="G14" s="16"/>
      <c r="H14" s="437" t="s">
        <v>58</v>
      </c>
      <c r="I14" s="108"/>
      <c r="J14" s="53"/>
      <c r="L14" s="2"/>
      <c r="M14" s="2"/>
      <c r="N14" s="440" t="s">
        <v>53</v>
      </c>
      <c r="O14" s="100"/>
      <c r="P14" s="2"/>
      <c r="Q14" s="3"/>
    </row>
    <row r="15" spans="1:17" ht="15.75" customHeight="1" thickBot="1" x14ac:dyDescent="0.3">
      <c r="A15" s="443"/>
      <c r="B15" s="103">
        <v>8</v>
      </c>
      <c r="C15" s="8">
        <v>6</v>
      </c>
      <c r="D15" s="445"/>
      <c r="E15" s="447"/>
      <c r="F15" s="435"/>
      <c r="G15" s="16"/>
      <c r="H15" s="438"/>
      <c r="I15" s="108"/>
      <c r="J15" s="98"/>
      <c r="K15" s="47"/>
      <c r="L15" s="2"/>
      <c r="M15" s="2"/>
      <c r="N15" s="441"/>
      <c r="O15" s="101"/>
      <c r="P15" s="2"/>
      <c r="Q15" s="3"/>
    </row>
    <row r="16" spans="1:17" ht="38.25" customHeight="1" thickBot="1" x14ac:dyDescent="0.3">
      <c r="A16" s="443"/>
      <c r="B16" s="103">
        <v>9</v>
      </c>
      <c r="C16" s="8">
        <v>3</v>
      </c>
      <c r="D16" s="445"/>
      <c r="E16" s="447"/>
      <c r="F16" s="436"/>
      <c r="G16" s="16"/>
      <c r="H16" s="439"/>
      <c r="I16" s="108"/>
      <c r="J16" s="98"/>
      <c r="K16" s="41"/>
      <c r="L16" s="2"/>
      <c r="M16" s="2"/>
      <c r="N16" s="442"/>
      <c r="O16" s="102"/>
      <c r="P16" s="2"/>
      <c r="Q16" s="3"/>
    </row>
    <row r="17" spans="1:17" ht="15.75" customHeight="1" thickBot="1" x14ac:dyDescent="0.3">
      <c r="A17" s="92"/>
      <c r="B17" s="105" t="s">
        <v>33</v>
      </c>
      <c r="C17" s="104">
        <f>SUM(C14:C16)</f>
        <v>13</v>
      </c>
      <c r="D17" s="446"/>
      <c r="E17" s="18">
        <v>4000</v>
      </c>
      <c r="F17" s="3">
        <v>55200</v>
      </c>
      <c r="G17" s="16"/>
      <c r="H17" s="20">
        <v>3120</v>
      </c>
      <c r="I17" s="108"/>
      <c r="J17" s="98"/>
      <c r="K17" s="43">
        <v>10000</v>
      </c>
      <c r="L17" s="2"/>
      <c r="M17" s="2"/>
      <c r="N17" s="10" t="s">
        <v>55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443" t="s">
        <v>36</v>
      </c>
      <c r="B18" s="103">
        <v>10</v>
      </c>
      <c r="C18" s="8">
        <v>5</v>
      </c>
      <c r="D18" s="452" t="s">
        <v>69</v>
      </c>
      <c r="E18" s="453">
        <f t="shared" ref="E18" si="0">SUM(E17)</f>
        <v>4000</v>
      </c>
      <c r="F18" s="434" t="s">
        <v>61</v>
      </c>
      <c r="G18" s="16"/>
      <c r="H18" s="456" t="s">
        <v>59</v>
      </c>
      <c r="I18" s="108"/>
      <c r="J18" s="53"/>
      <c r="L18" s="2"/>
      <c r="M18" s="2"/>
      <c r="N18" s="434" t="s">
        <v>54</v>
      </c>
      <c r="O18" s="94"/>
      <c r="P18" s="2"/>
      <c r="Q18" s="3"/>
    </row>
    <row r="19" spans="1:17" ht="15.75" customHeight="1" thickBot="1" x14ac:dyDescent="0.3">
      <c r="A19" s="443"/>
      <c r="B19" s="103">
        <v>11</v>
      </c>
      <c r="C19" s="8">
        <v>4</v>
      </c>
      <c r="D19" s="452"/>
      <c r="E19" s="454"/>
      <c r="F19" s="435"/>
      <c r="G19" s="16"/>
      <c r="H19" s="457"/>
      <c r="I19" s="108"/>
      <c r="J19" s="98"/>
      <c r="K19" s="44"/>
      <c r="L19" s="2"/>
      <c r="M19" s="2"/>
      <c r="N19" s="435"/>
      <c r="O19" s="95"/>
      <c r="P19" s="2"/>
      <c r="Q19" s="3"/>
    </row>
    <row r="20" spans="1:17" ht="15.75" customHeight="1" thickBot="1" x14ac:dyDescent="0.3">
      <c r="A20" s="443"/>
      <c r="B20" s="103">
        <v>12</v>
      </c>
      <c r="C20" s="8">
        <v>4</v>
      </c>
      <c r="D20" s="452"/>
      <c r="E20" s="454"/>
      <c r="F20" s="435"/>
      <c r="G20" s="16"/>
      <c r="H20" s="457"/>
      <c r="I20" s="108"/>
      <c r="J20" s="98"/>
      <c r="K20" s="44"/>
      <c r="L20" s="2"/>
      <c r="M20" s="2"/>
      <c r="N20" s="435"/>
      <c r="O20" s="95"/>
      <c r="P20" s="2"/>
      <c r="Q20" s="3"/>
    </row>
    <row r="21" spans="1:17" ht="15.75" customHeight="1" thickBot="1" x14ac:dyDescent="0.3">
      <c r="A21" s="443"/>
      <c r="B21" s="103">
        <v>13</v>
      </c>
      <c r="C21" s="8">
        <v>5</v>
      </c>
      <c r="D21" s="452"/>
      <c r="E21" s="454"/>
      <c r="F21" s="435"/>
      <c r="G21" s="16"/>
      <c r="H21" s="457"/>
      <c r="I21" s="108"/>
      <c r="J21" s="98"/>
      <c r="K21" s="44"/>
      <c r="L21" s="2"/>
      <c r="M21" s="2"/>
      <c r="N21" s="435"/>
      <c r="O21" s="95"/>
      <c r="P21" s="2"/>
      <c r="Q21" s="3"/>
    </row>
    <row r="22" spans="1:17" ht="15.75" customHeight="1" thickBot="1" x14ac:dyDescent="0.3">
      <c r="A22" s="2"/>
      <c r="B22" s="8" t="s">
        <v>37</v>
      </c>
      <c r="C22" s="8"/>
      <c r="D22" s="452"/>
      <c r="E22" s="455"/>
      <c r="F22" s="436"/>
      <c r="G22" s="16"/>
      <c r="H22" s="458"/>
      <c r="I22" s="108"/>
      <c r="J22" s="98"/>
      <c r="K22" s="45"/>
      <c r="L22" s="2"/>
      <c r="M22" s="2"/>
      <c r="N22" s="436"/>
      <c r="O22" s="96"/>
      <c r="P22" s="2"/>
      <c r="Q22" s="3"/>
    </row>
    <row r="23" spans="1:17" ht="19.5" thickBot="1" x14ac:dyDescent="0.3">
      <c r="A23" s="2"/>
      <c r="B23" s="104" t="s">
        <v>38</v>
      </c>
      <c r="C23" s="104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109"/>
      <c r="J23" s="99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63</v>
      </c>
      <c r="B25" s="9"/>
      <c r="C25" s="8">
        <v>0</v>
      </c>
      <c r="D25" s="4" t="s">
        <v>71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65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68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67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E1:F1"/>
    <mergeCell ref="A4:A6"/>
    <mergeCell ref="D4:D7"/>
    <mergeCell ref="E4:E6"/>
    <mergeCell ref="H4:H6"/>
    <mergeCell ref="N4:N6"/>
    <mergeCell ref="D8:D9"/>
    <mergeCell ref="H8:H9"/>
    <mergeCell ref="N8:N9"/>
    <mergeCell ref="F8:F13"/>
    <mergeCell ref="D10:D13"/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PPMPPerformance Monitoring DivisionFY 2013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5"/>
  <sheetViews>
    <sheetView zoomScale="80" zoomScaleNormal="80" workbookViewId="0">
      <pane ySplit="8" topLeftCell="A9" activePane="bottomLeft" state="frozen"/>
      <selection pane="bottomLeft" activeCell="G530" sqref="G530:R534"/>
    </sheetView>
  </sheetViews>
  <sheetFormatPr defaultRowHeight="15" x14ac:dyDescent="0.25"/>
  <cols>
    <col min="2" max="2" width="57.140625" customWidth="1"/>
    <col min="3" max="3" width="9.5703125" style="269" customWidth="1"/>
    <col min="4" max="4" width="10.85546875" style="269" customWidth="1"/>
    <col min="5" max="5" width="13.85546875" style="269" bestFit="1" customWidth="1"/>
    <col min="6" max="6" width="13.28515625" customWidth="1"/>
    <col min="7" max="7" width="8.85546875" style="269"/>
  </cols>
  <sheetData>
    <row r="1" spans="1:18" ht="30" customHeight="1" x14ac:dyDescent="0.25">
      <c r="A1" s="469" t="s">
        <v>927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</row>
    <row r="2" spans="1:18" x14ac:dyDescent="0.25">
      <c r="A2" s="191"/>
      <c r="B2" s="189"/>
      <c r="C2" s="265"/>
      <c r="D2" s="270"/>
      <c r="E2" s="270"/>
      <c r="F2" s="194"/>
      <c r="G2" s="265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</row>
    <row r="3" spans="1:18" x14ac:dyDescent="0.25">
      <c r="A3" s="472" t="s">
        <v>925</v>
      </c>
      <c r="B3" s="472"/>
      <c r="C3" s="265"/>
      <c r="D3" s="270"/>
      <c r="E3" s="270"/>
      <c r="F3" s="194"/>
      <c r="G3" s="265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</row>
    <row r="4" spans="1:18" x14ac:dyDescent="0.25">
      <c r="A4" s="191"/>
      <c r="B4" s="189"/>
      <c r="C4" s="265"/>
      <c r="D4" s="270"/>
      <c r="E4" s="270"/>
      <c r="F4" s="194"/>
      <c r="G4" s="265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</row>
    <row r="5" spans="1:18" x14ac:dyDescent="0.25">
      <c r="A5" s="473" t="s">
        <v>926</v>
      </c>
      <c r="B5" s="473"/>
      <c r="C5" s="265"/>
      <c r="D5" s="270"/>
      <c r="E5" s="270"/>
      <c r="F5" s="194"/>
      <c r="G5" s="265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</row>
    <row r="6" spans="1:18" ht="15.75" thickBot="1" x14ac:dyDescent="0.3">
      <c r="A6" s="474" t="s">
        <v>81</v>
      </c>
      <c r="B6" s="474"/>
      <c r="C6" s="265"/>
      <c r="D6" s="270"/>
      <c r="E6" s="270"/>
      <c r="F6" s="194"/>
      <c r="G6" s="265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</row>
    <row r="7" spans="1:18" ht="53.45" customHeight="1" x14ac:dyDescent="0.25">
      <c r="A7" s="383" t="s">
        <v>1</v>
      </c>
      <c r="B7" s="385" t="s">
        <v>2</v>
      </c>
      <c r="C7" s="475" t="s">
        <v>912</v>
      </c>
      <c r="D7" s="470" t="s">
        <v>377</v>
      </c>
      <c r="E7" s="390" t="s">
        <v>913</v>
      </c>
      <c r="F7" s="385" t="s">
        <v>5</v>
      </c>
      <c r="G7" s="385" t="s">
        <v>6</v>
      </c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9"/>
    </row>
    <row r="8" spans="1:18" ht="15.75" thickBot="1" x14ac:dyDescent="0.3">
      <c r="A8" s="384"/>
      <c r="B8" s="386"/>
      <c r="C8" s="476"/>
      <c r="D8" s="471"/>
      <c r="E8" s="391"/>
      <c r="F8" s="386"/>
      <c r="G8" s="266" t="s">
        <v>7</v>
      </c>
      <c r="H8" s="197" t="s">
        <v>8</v>
      </c>
      <c r="I8" s="197" t="s">
        <v>9</v>
      </c>
      <c r="J8" s="197" t="s">
        <v>10</v>
      </c>
      <c r="K8" s="197" t="s">
        <v>11</v>
      </c>
      <c r="L8" s="197" t="s">
        <v>12</v>
      </c>
      <c r="M8" s="197" t="s">
        <v>13</v>
      </c>
      <c r="N8" s="197" t="s">
        <v>14</v>
      </c>
      <c r="O8" s="197" t="s">
        <v>15</v>
      </c>
      <c r="P8" s="197" t="s">
        <v>16</v>
      </c>
      <c r="Q8" s="197" t="s">
        <v>17</v>
      </c>
      <c r="R8" s="198" t="s">
        <v>18</v>
      </c>
    </row>
    <row r="9" spans="1:18" x14ac:dyDescent="0.25">
      <c r="A9" s="379" t="s">
        <v>380</v>
      </c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0"/>
      <c r="O9" s="380"/>
      <c r="P9" s="380"/>
      <c r="Q9" s="380"/>
      <c r="R9" s="381"/>
    </row>
    <row r="10" spans="1:18" x14ac:dyDescent="0.25">
      <c r="A10" s="199"/>
      <c r="B10" s="376" t="s">
        <v>238</v>
      </c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8"/>
    </row>
    <row r="11" spans="1:18" x14ac:dyDescent="0.25">
      <c r="A11" s="199"/>
      <c r="B11" s="200" t="s">
        <v>89</v>
      </c>
      <c r="C11" s="267">
        <f>SUM(G11:R11)</f>
        <v>0</v>
      </c>
      <c r="D11" s="271">
        <v>735.16</v>
      </c>
      <c r="E11" s="271">
        <f>C11*D11</f>
        <v>0</v>
      </c>
      <c r="F11" s="200" t="s">
        <v>928</v>
      </c>
      <c r="G11" s="305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306"/>
    </row>
    <row r="12" spans="1:18" x14ac:dyDescent="0.25">
      <c r="A12" s="202"/>
      <c r="B12" s="203" t="s">
        <v>90</v>
      </c>
      <c r="C12" s="267">
        <f t="shared" ref="C12:C75" si="0">SUM(G12:R12)</f>
        <v>0</v>
      </c>
      <c r="D12" s="272">
        <v>85.28</v>
      </c>
      <c r="E12" s="271">
        <f t="shared" ref="E12:E75" si="1">C12*D12</f>
        <v>0</v>
      </c>
      <c r="F12" s="203"/>
      <c r="G12" s="307"/>
      <c r="H12" s="308"/>
      <c r="I12" s="308"/>
      <c r="J12" s="308"/>
      <c r="K12" s="308"/>
      <c r="L12" s="308"/>
      <c r="M12" s="308"/>
      <c r="N12" s="308"/>
      <c r="O12" s="308"/>
      <c r="P12" s="308"/>
      <c r="Q12" s="308"/>
      <c r="R12" s="309"/>
    </row>
    <row r="13" spans="1:18" x14ac:dyDescent="0.25">
      <c r="A13" s="202"/>
      <c r="B13" s="203" t="s">
        <v>91</v>
      </c>
      <c r="C13" s="267">
        <f t="shared" si="0"/>
        <v>0</v>
      </c>
      <c r="D13" s="272">
        <v>47.82</v>
      </c>
      <c r="E13" s="271">
        <f t="shared" si="1"/>
        <v>0</v>
      </c>
      <c r="F13" s="203"/>
      <c r="G13" s="307"/>
      <c r="H13" s="308"/>
      <c r="I13" s="308"/>
      <c r="J13" s="308"/>
      <c r="K13" s="308"/>
      <c r="L13" s="308"/>
      <c r="M13" s="308"/>
      <c r="N13" s="308"/>
      <c r="O13" s="308"/>
      <c r="P13" s="308"/>
      <c r="Q13" s="308"/>
      <c r="R13" s="309"/>
    </row>
    <row r="14" spans="1:18" x14ac:dyDescent="0.25">
      <c r="A14" s="202"/>
      <c r="B14" s="203" t="s">
        <v>92</v>
      </c>
      <c r="C14" s="267">
        <f t="shared" si="0"/>
        <v>0</v>
      </c>
      <c r="D14" s="272">
        <v>19.5</v>
      </c>
      <c r="E14" s="271">
        <f t="shared" si="1"/>
        <v>0</v>
      </c>
      <c r="F14" s="203"/>
      <c r="G14" s="307"/>
      <c r="H14" s="308"/>
      <c r="I14" s="308"/>
      <c r="J14" s="308"/>
      <c r="K14" s="308"/>
      <c r="L14" s="308"/>
      <c r="M14" s="308"/>
      <c r="N14" s="308"/>
      <c r="O14" s="308"/>
      <c r="P14" s="308"/>
      <c r="Q14" s="308"/>
      <c r="R14" s="309"/>
    </row>
    <row r="15" spans="1:18" x14ac:dyDescent="0.25">
      <c r="A15" s="202"/>
      <c r="B15" s="203" t="s">
        <v>93</v>
      </c>
      <c r="C15" s="267">
        <f t="shared" si="0"/>
        <v>0</v>
      </c>
      <c r="D15" s="272">
        <v>18.46</v>
      </c>
      <c r="E15" s="271">
        <f t="shared" si="1"/>
        <v>0</v>
      </c>
      <c r="F15" s="203"/>
      <c r="G15" s="30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9"/>
    </row>
    <row r="16" spans="1:18" x14ac:dyDescent="0.25">
      <c r="A16" s="202"/>
      <c r="B16" s="203" t="s">
        <v>94</v>
      </c>
      <c r="C16" s="267">
        <f t="shared" si="0"/>
        <v>0</v>
      </c>
      <c r="D16" s="272">
        <v>88.4</v>
      </c>
      <c r="E16" s="271">
        <f t="shared" si="1"/>
        <v>0</v>
      </c>
      <c r="F16" s="203"/>
      <c r="G16" s="307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9"/>
    </row>
    <row r="17" spans="1:18" x14ac:dyDescent="0.25">
      <c r="A17" s="202"/>
      <c r="B17" s="203" t="s">
        <v>95</v>
      </c>
      <c r="C17" s="267">
        <f t="shared" si="0"/>
        <v>0</v>
      </c>
      <c r="D17" s="272">
        <v>10400</v>
      </c>
      <c r="E17" s="271">
        <f t="shared" si="1"/>
        <v>0</v>
      </c>
      <c r="F17" s="203"/>
      <c r="G17" s="307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9"/>
    </row>
    <row r="18" spans="1:18" x14ac:dyDescent="0.25">
      <c r="A18" s="202"/>
      <c r="B18" s="203" t="s">
        <v>96</v>
      </c>
      <c r="C18" s="267">
        <f t="shared" si="0"/>
        <v>0</v>
      </c>
      <c r="D18" s="272">
        <v>88.4</v>
      </c>
      <c r="E18" s="271">
        <f t="shared" si="1"/>
        <v>0</v>
      </c>
      <c r="F18" s="203"/>
      <c r="G18" s="307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9"/>
    </row>
    <row r="19" spans="1:18" x14ac:dyDescent="0.25">
      <c r="A19" s="202"/>
      <c r="B19" s="203" t="s">
        <v>97</v>
      </c>
      <c r="C19" s="267">
        <f t="shared" si="0"/>
        <v>0</v>
      </c>
      <c r="D19" s="272">
        <v>23.92</v>
      </c>
      <c r="E19" s="271">
        <f t="shared" si="1"/>
        <v>0</v>
      </c>
      <c r="F19" s="203"/>
      <c r="G19" s="30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9"/>
    </row>
    <row r="20" spans="1:18" ht="25.5" x14ac:dyDescent="0.25">
      <c r="A20" s="202"/>
      <c r="B20" s="203" t="s">
        <v>98</v>
      </c>
      <c r="C20" s="267">
        <f t="shared" si="0"/>
        <v>0</v>
      </c>
      <c r="D20" s="272">
        <v>135.19999999999999</v>
      </c>
      <c r="E20" s="271">
        <f t="shared" si="1"/>
        <v>0</v>
      </c>
      <c r="F20" s="203"/>
      <c r="G20" s="307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9"/>
    </row>
    <row r="21" spans="1:18" x14ac:dyDescent="0.25">
      <c r="A21" s="202"/>
      <c r="B21" s="203" t="s">
        <v>99</v>
      </c>
      <c r="C21" s="267">
        <f t="shared" si="0"/>
        <v>0</v>
      </c>
      <c r="D21" s="272">
        <v>197.58</v>
      </c>
      <c r="E21" s="271">
        <f t="shared" si="1"/>
        <v>0</v>
      </c>
      <c r="F21" s="203"/>
      <c r="G21" s="307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9"/>
    </row>
    <row r="22" spans="1:18" x14ac:dyDescent="0.25">
      <c r="A22" s="202"/>
      <c r="B22" s="203" t="s">
        <v>100</v>
      </c>
      <c r="C22" s="267">
        <f t="shared" si="0"/>
        <v>0</v>
      </c>
      <c r="D22" s="272">
        <v>202.8</v>
      </c>
      <c r="E22" s="271">
        <f t="shared" si="1"/>
        <v>0</v>
      </c>
      <c r="F22" s="203"/>
      <c r="G22" s="307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9"/>
    </row>
    <row r="23" spans="1:18" x14ac:dyDescent="0.25">
      <c r="A23" s="202"/>
      <c r="B23" s="203" t="s">
        <v>101</v>
      </c>
      <c r="C23" s="267">
        <f t="shared" si="0"/>
        <v>0</v>
      </c>
      <c r="D23" s="272">
        <v>64.48</v>
      </c>
      <c r="E23" s="271">
        <f t="shared" si="1"/>
        <v>0</v>
      </c>
      <c r="F23" s="203"/>
      <c r="G23" s="307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9"/>
    </row>
    <row r="24" spans="1:18" x14ac:dyDescent="0.25">
      <c r="A24" s="202"/>
      <c r="B24" s="203" t="s">
        <v>102</v>
      </c>
      <c r="C24" s="267">
        <f t="shared" si="0"/>
        <v>0</v>
      </c>
      <c r="D24" s="272">
        <v>262.60000000000002</v>
      </c>
      <c r="E24" s="271">
        <f t="shared" si="1"/>
        <v>0</v>
      </c>
      <c r="F24" s="203"/>
      <c r="G24" s="307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9"/>
    </row>
    <row r="25" spans="1:18" x14ac:dyDescent="0.25">
      <c r="A25" s="202"/>
      <c r="B25" s="203" t="s">
        <v>103</v>
      </c>
      <c r="C25" s="267">
        <f t="shared" si="0"/>
        <v>0</v>
      </c>
      <c r="D25" s="272">
        <v>262.60000000000002</v>
      </c>
      <c r="E25" s="271">
        <f t="shared" si="1"/>
        <v>0</v>
      </c>
      <c r="F25" s="203"/>
      <c r="G25" s="307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9"/>
    </row>
    <row r="26" spans="1:18" x14ac:dyDescent="0.25">
      <c r="A26" s="202"/>
      <c r="B26" s="203" t="s">
        <v>104</v>
      </c>
      <c r="C26" s="267">
        <f t="shared" si="0"/>
        <v>0</v>
      </c>
      <c r="D26" s="272">
        <v>25.86</v>
      </c>
      <c r="E26" s="271">
        <f t="shared" si="1"/>
        <v>0</v>
      </c>
      <c r="F26" s="203"/>
      <c r="G26" s="307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9"/>
    </row>
    <row r="27" spans="1:18" x14ac:dyDescent="0.25">
      <c r="A27" s="202"/>
      <c r="B27" s="203" t="s">
        <v>105</v>
      </c>
      <c r="C27" s="267">
        <f t="shared" si="0"/>
        <v>0</v>
      </c>
      <c r="D27" s="272">
        <v>41.6</v>
      </c>
      <c r="E27" s="271">
        <f t="shared" si="1"/>
        <v>0</v>
      </c>
      <c r="F27" s="203"/>
      <c r="G27" s="307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9"/>
    </row>
    <row r="28" spans="1:18" x14ac:dyDescent="0.25">
      <c r="A28" s="202"/>
      <c r="B28" s="203" t="s">
        <v>106</v>
      </c>
      <c r="C28" s="267">
        <f t="shared" si="0"/>
        <v>0</v>
      </c>
      <c r="D28" s="272">
        <v>21.27</v>
      </c>
      <c r="E28" s="271">
        <f t="shared" si="1"/>
        <v>0</v>
      </c>
      <c r="F28" s="203"/>
      <c r="G28" s="307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9"/>
    </row>
    <row r="29" spans="1:18" x14ac:dyDescent="0.25">
      <c r="A29" s="202"/>
      <c r="B29" s="203" t="s">
        <v>107</v>
      </c>
      <c r="C29" s="267">
        <f t="shared" si="0"/>
        <v>0</v>
      </c>
      <c r="D29" s="272">
        <v>36.72</v>
      </c>
      <c r="E29" s="271">
        <f t="shared" si="1"/>
        <v>0</v>
      </c>
      <c r="F29" s="203"/>
      <c r="G29" s="307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9"/>
    </row>
    <row r="30" spans="1:18" x14ac:dyDescent="0.25">
      <c r="A30" s="202"/>
      <c r="B30" s="203" t="s">
        <v>108</v>
      </c>
      <c r="C30" s="267">
        <f t="shared" si="0"/>
        <v>0</v>
      </c>
      <c r="D30" s="272">
        <v>38.909999999999997</v>
      </c>
      <c r="E30" s="271">
        <f t="shared" si="1"/>
        <v>0</v>
      </c>
      <c r="F30" s="203"/>
      <c r="G30" s="307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9"/>
    </row>
    <row r="31" spans="1:18" x14ac:dyDescent="0.25">
      <c r="A31" s="202"/>
      <c r="B31" s="203" t="s">
        <v>109</v>
      </c>
      <c r="C31" s="267">
        <f t="shared" si="0"/>
        <v>0</v>
      </c>
      <c r="D31" s="272">
        <v>7.57</v>
      </c>
      <c r="E31" s="271">
        <f t="shared" si="1"/>
        <v>0</v>
      </c>
      <c r="F31" s="203"/>
      <c r="G31" s="307"/>
      <c r="H31" s="308"/>
      <c r="I31" s="308"/>
      <c r="J31" s="308"/>
      <c r="K31" s="308"/>
      <c r="L31" s="308"/>
      <c r="M31" s="308"/>
      <c r="N31" s="308"/>
      <c r="O31" s="308"/>
      <c r="P31" s="308"/>
      <c r="Q31" s="308"/>
      <c r="R31" s="309"/>
    </row>
    <row r="32" spans="1:18" x14ac:dyDescent="0.25">
      <c r="A32" s="202"/>
      <c r="B32" s="203" t="s">
        <v>110</v>
      </c>
      <c r="C32" s="267">
        <f t="shared" si="0"/>
        <v>0</v>
      </c>
      <c r="D32" s="272">
        <v>13.4</v>
      </c>
      <c r="E32" s="271">
        <f t="shared" si="1"/>
        <v>0</v>
      </c>
      <c r="F32" s="203"/>
      <c r="G32" s="307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9"/>
    </row>
    <row r="33" spans="1:18" x14ac:dyDescent="0.25">
      <c r="A33" s="202"/>
      <c r="B33" s="203" t="s">
        <v>111</v>
      </c>
      <c r="C33" s="267">
        <f t="shared" si="0"/>
        <v>0</v>
      </c>
      <c r="D33" s="272">
        <v>19.12</v>
      </c>
      <c r="E33" s="271">
        <f t="shared" si="1"/>
        <v>0</v>
      </c>
      <c r="F33" s="203"/>
      <c r="G33" s="307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9"/>
    </row>
    <row r="34" spans="1:18" x14ac:dyDescent="0.25">
      <c r="A34" s="202"/>
      <c r="B34" s="203" t="s">
        <v>112</v>
      </c>
      <c r="C34" s="267">
        <f t="shared" si="0"/>
        <v>0</v>
      </c>
      <c r="D34" s="272">
        <v>39.520000000000003</v>
      </c>
      <c r="E34" s="271">
        <f t="shared" si="1"/>
        <v>0</v>
      </c>
      <c r="F34" s="203"/>
      <c r="G34" s="307"/>
      <c r="H34" s="308"/>
      <c r="I34" s="308"/>
      <c r="J34" s="308"/>
      <c r="K34" s="308"/>
      <c r="L34" s="308"/>
      <c r="M34" s="308"/>
      <c r="N34" s="308"/>
      <c r="O34" s="308"/>
      <c r="P34" s="308"/>
      <c r="Q34" s="308"/>
      <c r="R34" s="309"/>
    </row>
    <row r="35" spans="1:18" x14ac:dyDescent="0.25">
      <c r="A35" s="202"/>
      <c r="B35" s="203" t="s">
        <v>113</v>
      </c>
      <c r="C35" s="267">
        <f t="shared" si="0"/>
        <v>0</v>
      </c>
      <c r="D35" s="272">
        <v>682.24</v>
      </c>
      <c r="E35" s="271">
        <f t="shared" si="1"/>
        <v>0</v>
      </c>
      <c r="F35" s="203"/>
      <c r="G35" s="307"/>
      <c r="H35" s="308"/>
      <c r="I35" s="308"/>
      <c r="J35" s="308"/>
      <c r="K35" s="308"/>
      <c r="L35" s="308"/>
      <c r="M35" s="308"/>
      <c r="N35" s="308"/>
      <c r="O35" s="308"/>
      <c r="P35" s="308"/>
      <c r="Q35" s="308"/>
      <c r="R35" s="309"/>
    </row>
    <row r="36" spans="1:18" x14ac:dyDescent="0.25">
      <c r="A36" s="202"/>
      <c r="B36" s="203" t="s">
        <v>114</v>
      </c>
      <c r="C36" s="267">
        <f t="shared" si="0"/>
        <v>0</v>
      </c>
      <c r="D36" s="272">
        <v>1029.6000000000001</v>
      </c>
      <c r="E36" s="271">
        <f t="shared" si="1"/>
        <v>0</v>
      </c>
      <c r="F36" s="203"/>
      <c r="G36" s="307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9"/>
    </row>
    <row r="37" spans="1:18" x14ac:dyDescent="0.25">
      <c r="A37" s="202"/>
      <c r="B37" s="203" t="s">
        <v>115</v>
      </c>
      <c r="C37" s="267">
        <f t="shared" si="0"/>
        <v>0</v>
      </c>
      <c r="D37" s="272">
        <v>765.44</v>
      </c>
      <c r="E37" s="271">
        <f t="shared" si="1"/>
        <v>0</v>
      </c>
      <c r="F37" s="203"/>
      <c r="G37" s="307"/>
      <c r="H37" s="308"/>
      <c r="I37" s="308"/>
      <c r="J37" s="308"/>
      <c r="K37" s="308"/>
      <c r="L37" s="308"/>
      <c r="M37" s="308"/>
      <c r="N37" s="308"/>
      <c r="O37" s="308"/>
      <c r="P37" s="308"/>
      <c r="Q37" s="308"/>
      <c r="R37" s="309"/>
    </row>
    <row r="38" spans="1:18" x14ac:dyDescent="0.25">
      <c r="A38" s="202"/>
      <c r="B38" s="203" t="s">
        <v>116</v>
      </c>
      <c r="C38" s="267">
        <f t="shared" si="0"/>
        <v>0</v>
      </c>
      <c r="D38" s="272">
        <v>1300</v>
      </c>
      <c r="E38" s="271">
        <f t="shared" si="1"/>
        <v>0</v>
      </c>
      <c r="F38" s="203"/>
      <c r="G38" s="307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9"/>
    </row>
    <row r="39" spans="1:18" x14ac:dyDescent="0.25">
      <c r="A39" s="202"/>
      <c r="B39" s="203" t="s">
        <v>117</v>
      </c>
      <c r="C39" s="267">
        <f t="shared" si="0"/>
        <v>0</v>
      </c>
      <c r="D39" s="272">
        <v>596.79999999999995</v>
      </c>
      <c r="E39" s="271">
        <f t="shared" si="1"/>
        <v>0</v>
      </c>
      <c r="F39" s="203"/>
      <c r="G39" s="307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9"/>
    </row>
    <row r="40" spans="1:18" x14ac:dyDescent="0.25">
      <c r="A40" s="202"/>
      <c r="B40" s="203" t="s">
        <v>118</v>
      </c>
      <c r="C40" s="267">
        <f t="shared" si="0"/>
        <v>0</v>
      </c>
      <c r="D40" s="272">
        <v>1034.8</v>
      </c>
      <c r="E40" s="271">
        <f t="shared" si="1"/>
        <v>0</v>
      </c>
      <c r="F40" s="203"/>
      <c r="G40" s="307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9"/>
    </row>
    <row r="41" spans="1:18" x14ac:dyDescent="0.25">
      <c r="A41" s="202"/>
      <c r="B41" s="203" t="s">
        <v>119</v>
      </c>
      <c r="C41" s="267">
        <f t="shared" si="0"/>
        <v>0</v>
      </c>
      <c r="D41" s="272">
        <v>17.559999999999999</v>
      </c>
      <c r="E41" s="271">
        <f t="shared" si="1"/>
        <v>0</v>
      </c>
      <c r="F41" s="203"/>
      <c r="G41" s="307"/>
      <c r="H41" s="308"/>
      <c r="I41" s="308"/>
      <c r="J41" s="308"/>
      <c r="K41" s="308"/>
      <c r="L41" s="308"/>
      <c r="M41" s="308"/>
      <c r="N41" s="308"/>
      <c r="O41" s="308"/>
      <c r="P41" s="308"/>
      <c r="Q41" s="308"/>
      <c r="R41" s="309"/>
    </row>
    <row r="42" spans="1:18" x14ac:dyDescent="0.25">
      <c r="A42" s="202"/>
      <c r="B42" s="203" t="s">
        <v>120</v>
      </c>
      <c r="C42" s="267">
        <f t="shared" si="0"/>
        <v>0</v>
      </c>
      <c r="D42" s="272">
        <v>9.83</v>
      </c>
      <c r="E42" s="271">
        <f t="shared" si="1"/>
        <v>0</v>
      </c>
      <c r="F42" s="203"/>
      <c r="G42" s="307"/>
      <c r="H42" s="308"/>
      <c r="I42" s="308"/>
      <c r="J42" s="308"/>
      <c r="K42" s="308"/>
      <c r="L42" s="308"/>
      <c r="M42" s="308"/>
      <c r="N42" s="308"/>
      <c r="O42" s="308"/>
      <c r="P42" s="308"/>
      <c r="Q42" s="308"/>
      <c r="R42" s="309"/>
    </row>
    <row r="43" spans="1:18" x14ac:dyDescent="0.25">
      <c r="A43" s="202"/>
      <c r="B43" s="203" t="s">
        <v>121</v>
      </c>
      <c r="C43" s="267">
        <f t="shared" si="0"/>
        <v>0</v>
      </c>
      <c r="D43" s="272">
        <v>19.760000000000002</v>
      </c>
      <c r="E43" s="271">
        <f t="shared" si="1"/>
        <v>0</v>
      </c>
      <c r="F43" s="203"/>
      <c r="G43" s="307"/>
      <c r="H43" s="308"/>
      <c r="I43" s="308"/>
      <c r="J43" s="308"/>
      <c r="K43" s="308"/>
      <c r="L43" s="308"/>
      <c r="M43" s="308"/>
      <c r="N43" s="308"/>
      <c r="O43" s="308"/>
      <c r="P43" s="308"/>
      <c r="Q43" s="308"/>
      <c r="R43" s="309"/>
    </row>
    <row r="44" spans="1:18" x14ac:dyDescent="0.25">
      <c r="A44" s="202"/>
      <c r="B44" s="203" t="s">
        <v>122</v>
      </c>
      <c r="C44" s="267">
        <f t="shared" si="0"/>
        <v>0</v>
      </c>
      <c r="D44" s="272">
        <v>69.78</v>
      </c>
      <c r="E44" s="271">
        <f t="shared" si="1"/>
        <v>0</v>
      </c>
      <c r="F44" s="203"/>
      <c r="G44" s="307"/>
      <c r="H44" s="308"/>
      <c r="I44" s="308"/>
      <c r="J44" s="308"/>
      <c r="K44" s="308"/>
      <c r="L44" s="308"/>
      <c r="M44" s="308"/>
      <c r="N44" s="308"/>
      <c r="O44" s="308"/>
      <c r="P44" s="308"/>
      <c r="Q44" s="308"/>
      <c r="R44" s="309"/>
    </row>
    <row r="45" spans="1:18" x14ac:dyDescent="0.25">
      <c r="A45" s="202"/>
      <c r="B45" s="203" t="s">
        <v>123</v>
      </c>
      <c r="C45" s="267">
        <f t="shared" si="0"/>
        <v>0</v>
      </c>
      <c r="D45" s="272">
        <v>68.64</v>
      </c>
      <c r="E45" s="271">
        <f t="shared" si="1"/>
        <v>0</v>
      </c>
      <c r="F45" s="203"/>
      <c r="G45" s="307"/>
      <c r="H45" s="308"/>
      <c r="I45" s="308"/>
      <c r="J45" s="308"/>
      <c r="K45" s="308"/>
      <c r="L45" s="308"/>
      <c r="M45" s="308"/>
      <c r="N45" s="308"/>
      <c r="O45" s="308"/>
      <c r="P45" s="308"/>
      <c r="Q45" s="308"/>
      <c r="R45" s="309"/>
    </row>
    <row r="46" spans="1:18" x14ac:dyDescent="0.25">
      <c r="A46" s="202"/>
      <c r="B46" s="203" t="s">
        <v>124</v>
      </c>
      <c r="C46" s="267">
        <f t="shared" si="0"/>
        <v>0</v>
      </c>
      <c r="D46" s="272">
        <v>478.38</v>
      </c>
      <c r="E46" s="271">
        <f t="shared" si="1"/>
        <v>0</v>
      </c>
      <c r="F46" s="203"/>
      <c r="G46" s="307"/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9"/>
    </row>
    <row r="47" spans="1:18" x14ac:dyDescent="0.25">
      <c r="A47" s="202"/>
      <c r="B47" s="203" t="s">
        <v>125</v>
      </c>
      <c r="C47" s="267">
        <f t="shared" si="0"/>
        <v>0</v>
      </c>
      <c r="D47" s="272">
        <v>7.28</v>
      </c>
      <c r="E47" s="271">
        <f t="shared" si="1"/>
        <v>0</v>
      </c>
      <c r="F47" s="203"/>
      <c r="G47" s="307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9"/>
    </row>
    <row r="48" spans="1:18" x14ac:dyDescent="0.25">
      <c r="A48" s="202"/>
      <c r="B48" s="203" t="s">
        <v>126</v>
      </c>
      <c r="C48" s="267">
        <f t="shared" si="0"/>
        <v>0</v>
      </c>
      <c r="D48" s="272">
        <v>37.43</v>
      </c>
      <c r="E48" s="271">
        <f t="shared" si="1"/>
        <v>0</v>
      </c>
      <c r="F48" s="203"/>
      <c r="G48" s="307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9"/>
    </row>
    <row r="49" spans="1:18" ht="25.5" x14ac:dyDescent="0.25">
      <c r="A49" s="202"/>
      <c r="B49" s="203" t="s">
        <v>127</v>
      </c>
      <c r="C49" s="267">
        <f t="shared" si="0"/>
        <v>0</v>
      </c>
      <c r="D49" s="272">
        <v>6229.6</v>
      </c>
      <c r="E49" s="271">
        <f t="shared" si="1"/>
        <v>0</v>
      </c>
      <c r="F49" s="203"/>
      <c r="G49" s="307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9"/>
    </row>
    <row r="50" spans="1:18" x14ac:dyDescent="0.25">
      <c r="A50" s="202"/>
      <c r="B50" s="203" t="s">
        <v>128</v>
      </c>
      <c r="C50" s="267">
        <f t="shared" si="0"/>
        <v>0</v>
      </c>
      <c r="D50" s="272">
        <v>120.38</v>
      </c>
      <c r="E50" s="271">
        <f t="shared" si="1"/>
        <v>0</v>
      </c>
      <c r="F50" s="203"/>
      <c r="G50" s="307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9"/>
    </row>
    <row r="51" spans="1:18" x14ac:dyDescent="0.25">
      <c r="A51" s="202"/>
      <c r="B51" s="203" t="s">
        <v>129</v>
      </c>
      <c r="C51" s="267">
        <f t="shared" si="0"/>
        <v>0</v>
      </c>
      <c r="D51" s="272">
        <v>25376</v>
      </c>
      <c r="E51" s="271">
        <f t="shared" si="1"/>
        <v>0</v>
      </c>
      <c r="F51" s="203"/>
      <c r="G51" s="307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9"/>
    </row>
    <row r="52" spans="1:18" x14ac:dyDescent="0.25">
      <c r="A52" s="202"/>
      <c r="B52" s="203" t="s">
        <v>130</v>
      </c>
      <c r="C52" s="267">
        <f t="shared" si="0"/>
        <v>0</v>
      </c>
      <c r="D52" s="272">
        <v>27.04</v>
      </c>
      <c r="E52" s="271">
        <f t="shared" si="1"/>
        <v>0</v>
      </c>
      <c r="F52" s="203"/>
      <c r="G52" s="307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9"/>
    </row>
    <row r="53" spans="1:18" x14ac:dyDescent="0.25">
      <c r="A53" s="202"/>
      <c r="B53" s="203" t="s">
        <v>131</v>
      </c>
      <c r="C53" s="267">
        <f t="shared" si="0"/>
        <v>0</v>
      </c>
      <c r="D53" s="272">
        <v>21.79</v>
      </c>
      <c r="E53" s="271">
        <f t="shared" si="1"/>
        <v>0</v>
      </c>
      <c r="F53" s="203"/>
      <c r="G53" s="307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9"/>
    </row>
    <row r="54" spans="1:18" x14ac:dyDescent="0.25">
      <c r="A54" s="202"/>
      <c r="B54" s="203" t="s">
        <v>132</v>
      </c>
      <c r="C54" s="267">
        <f t="shared" si="0"/>
        <v>0</v>
      </c>
      <c r="D54" s="272">
        <v>1049.3600000000001</v>
      </c>
      <c r="E54" s="271">
        <f t="shared" si="1"/>
        <v>0</v>
      </c>
      <c r="F54" s="203"/>
      <c r="G54" s="307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9"/>
    </row>
    <row r="55" spans="1:18" x14ac:dyDescent="0.25">
      <c r="A55" s="202"/>
      <c r="B55" s="203" t="s">
        <v>133</v>
      </c>
      <c r="C55" s="267">
        <f t="shared" si="0"/>
        <v>0</v>
      </c>
      <c r="D55" s="272">
        <v>1319.76</v>
      </c>
      <c r="E55" s="271">
        <f t="shared" si="1"/>
        <v>0</v>
      </c>
      <c r="F55" s="203"/>
      <c r="G55" s="307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9"/>
    </row>
    <row r="56" spans="1:18" x14ac:dyDescent="0.25">
      <c r="A56" s="202"/>
      <c r="B56" s="203" t="s">
        <v>134</v>
      </c>
      <c r="C56" s="267">
        <f t="shared" si="0"/>
        <v>0</v>
      </c>
      <c r="D56" s="272">
        <v>967.1</v>
      </c>
      <c r="E56" s="271">
        <f t="shared" si="1"/>
        <v>0</v>
      </c>
      <c r="F56" s="203"/>
      <c r="G56" s="307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9"/>
    </row>
    <row r="57" spans="1:18" x14ac:dyDescent="0.25">
      <c r="A57" s="202"/>
      <c r="B57" s="203" t="s">
        <v>135</v>
      </c>
      <c r="C57" s="267">
        <f t="shared" si="0"/>
        <v>0</v>
      </c>
      <c r="D57" s="272">
        <v>751.92</v>
      </c>
      <c r="E57" s="271">
        <f t="shared" si="1"/>
        <v>0</v>
      </c>
      <c r="F57" s="203"/>
      <c r="G57" s="307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9"/>
    </row>
    <row r="58" spans="1:18" ht="25.5" x14ac:dyDescent="0.25">
      <c r="A58" s="202"/>
      <c r="B58" s="203" t="s">
        <v>136</v>
      </c>
      <c r="C58" s="267">
        <f t="shared" si="0"/>
        <v>0</v>
      </c>
      <c r="D58" s="272">
        <v>408.14</v>
      </c>
      <c r="E58" s="271">
        <f t="shared" si="1"/>
        <v>0</v>
      </c>
      <c r="F58" s="203"/>
      <c r="G58" s="307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9"/>
    </row>
    <row r="59" spans="1:18" ht="25.5" x14ac:dyDescent="0.25">
      <c r="A59" s="202"/>
      <c r="B59" s="203" t="s">
        <v>137</v>
      </c>
      <c r="C59" s="267">
        <f t="shared" si="0"/>
        <v>0</v>
      </c>
      <c r="D59" s="272">
        <v>518.08000000000004</v>
      </c>
      <c r="E59" s="271">
        <f t="shared" si="1"/>
        <v>0</v>
      </c>
      <c r="F59" s="203"/>
      <c r="G59" s="307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9"/>
    </row>
    <row r="60" spans="1:18" ht="25.5" x14ac:dyDescent="0.25">
      <c r="A60" s="202"/>
      <c r="B60" s="203" t="s">
        <v>138</v>
      </c>
      <c r="C60" s="267">
        <f t="shared" si="0"/>
        <v>0</v>
      </c>
      <c r="D60" s="272">
        <v>642.15</v>
      </c>
      <c r="E60" s="271">
        <f t="shared" si="1"/>
        <v>0</v>
      </c>
      <c r="F60" s="203"/>
      <c r="G60" s="307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9"/>
    </row>
    <row r="61" spans="1:18" x14ac:dyDescent="0.25">
      <c r="A61" s="202"/>
      <c r="B61" s="203" t="s">
        <v>139</v>
      </c>
      <c r="C61" s="267">
        <f t="shared" si="0"/>
        <v>0</v>
      </c>
      <c r="D61" s="272">
        <v>27.61</v>
      </c>
      <c r="E61" s="271">
        <f t="shared" si="1"/>
        <v>0</v>
      </c>
      <c r="F61" s="203"/>
      <c r="G61" s="307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9"/>
    </row>
    <row r="62" spans="1:18" x14ac:dyDescent="0.25">
      <c r="A62" s="202"/>
      <c r="B62" s="203" t="s">
        <v>140</v>
      </c>
      <c r="C62" s="267">
        <f t="shared" si="0"/>
        <v>0</v>
      </c>
      <c r="D62" s="272">
        <v>328.64</v>
      </c>
      <c r="E62" s="271">
        <f t="shared" si="1"/>
        <v>0</v>
      </c>
      <c r="F62" s="203"/>
      <c r="G62" s="307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9"/>
    </row>
    <row r="63" spans="1:18" x14ac:dyDescent="0.25">
      <c r="A63" s="202"/>
      <c r="B63" s="203" t="s">
        <v>141</v>
      </c>
      <c r="C63" s="267">
        <f t="shared" si="0"/>
        <v>0</v>
      </c>
      <c r="D63" s="272">
        <v>410.8</v>
      </c>
      <c r="E63" s="271">
        <f t="shared" si="1"/>
        <v>0</v>
      </c>
      <c r="F63" s="203"/>
      <c r="G63" s="307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9"/>
    </row>
    <row r="64" spans="1:18" x14ac:dyDescent="0.25">
      <c r="A64" s="202"/>
      <c r="B64" s="203" t="s">
        <v>142</v>
      </c>
      <c r="C64" s="267">
        <f t="shared" si="0"/>
        <v>0</v>
      </c>
      <c r="D64" s="272">
        <v>11.11</v>
      </c>
      <c r="E64" s="271">
        <f t="shared" si="1"/>
        <v>0</v>
      </c>
      <c r="F64" s="203"/>
      <c r="G64" s="307"/>
      <c r="H64" s="308"/>
      <c r="I64" s="308"/>
      <c r="J64" s="308"/>
      <c r="K64" s="308"/>
      <c r="L64" s="308"/>
      <c r="M64" s="308"/>
      <c r="N64" s="308"/>
      <c r="O64" s="308"/>
      <c r="P64" s="308"/>
      <c r="Q64" s="308"/>
      <c r="R64" s="309"/>
    </row>
    <row r="65" spans="1:18" x14ac:dyDescent="0.25">
      <c r="A65" s="202"/>
      <c r="B65" s="203" t="s">
        <v>143</v>
      </c>
      <c r="C65" s="267">
        <f t="shared" si="0"/>
        <v>0</v>
      </c>
      <c r="D65" s="272">
        <v>5.99</v>
      </c>
      <c r="E65" s="271">
        <f t="shared" si="1"/>
        <v>0</v>
      </c>
      <c r="F65" s="203"/>
      <c r="G65" s="307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9"/>
    </row>
    <row r="66" spans="1:18" ht="25.5" x14ac:dyDescent="0.25">
      <c r="A66" s="202"/>
      <c r="B66" s="203" t="s">
        <v>144</v>
      </c>
      <c r="C66" s="267">
        <f t="shared" si="0"/>
        <v>0</v>
      </c>
      <c r="D66" s="272">
        <v>3031.6</v>
      </c>
      <c r="E66" s="271">
        <f t="shared" si="1"/>
        <v>0</v>
      </c>
      <c r="F66" s="203"/>
      <c r="G66" s="307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9"/>
    </row>
    <row r="67" spans="1:18" x14ac:dyDescent="0.25">
      <c r="A67" s="202"/>
      <c r="B67" s="203" t="s">
        <v>145</v>
      </c>
      <c r="C67" s="267">
        <f t="shared" si="0"/>
        <v>0</v>
      </c>
      <c r="D67" s="272">
        <v>3502.72</v>
      </c>
      <c r="E67" s="271">
        <f t="shared" si="1"/>
        <v>0</v>
      </c>
      <c r="F67" s="203"/>
      <c r="G67" s="307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9"/>
    </row>
    <row r="68" spans="1:18" x14ac:dyDescent="0.25">
      <c r="A68" s="202"/>
      <c r="B68" s="203" t="s">
        <v>146</v>
      </c>
      <c r="C68" s="267">
        <f t="shared" si="0"/>
        <v>0</v>
      </c>
      <c r="D68" s="272">
        <v>57.09</v>
      </c>
      <c r="E68" s="271">
        <f t="shared" si="1"/>
        <v>0</v>
      </c>
      <c r="F68" s="203"/>
      <c r="G68" s="307"/>
      <c r="H68" s="308"/>
      <c r="I68" s="308"/>
      <c r="J68" s="308"/>
      <c r="K68" s="308"/>
      <c r="L68" s="308"/>
      <c r="M68" s="308"/>
      <c r="N68" s="308"/>
      <c r="O68" s="308"/>
      <c r="P68" s="308"/>
      <c r="Q68" s="308"/>
      <c r="R68" s="309"/>
    </row>
    <row r="69" spans="1:18" x14ac:dyDescent="0.25">
      <c r="A69" s="202"/>
      <c r="B69" s="203" t="s">
        <v>147</v>
      </c>
      <c r="C69" s="267">
        <f t="shared" si="0"/>
        <v>0</v>
      </c>
      <c r="D69" s="272">
        <v>70.67</v>
      </c>
      <c r="E69" s="271">
        <f t="shared" si="1"/>
        <v>0</v>
      </c>
      <c r="F69" s="203"/>
      <c r="G69" s="307"/>
      <c r="H69" s="308"/>
      <c r="I69" s="308"/>
      <c r="J69" s="308"/>
      <c r="K69" s="308"/>
      <c r="L69" s="308"/>
      <c r="M69" s="308"/>
      <c r="N69" s="308"/>
      <c r="O69" s="308"/>
      <c r="P69" s="308"/>
      <c r="Q69" s="308"/>
      <c r="R69" s="309"/>
    </row>
    <row r="70" spans="1:18" x14ac:dyDescent="0.25">
      <c r="A70" s="202"/>
      <c r="B70" s="203" t="s">
        <v>148</v>
      </c>
      <c r="C70" s="267">
        <f t="shared" si="0"/>
        <v>0</v>
      </c>
      <c r="D70" s="272">
        <v>12.48</v>
      </c>
      <c r="E70" s="271">
        <f t="shared" si="1"/>
        <v>0</v>
      </c>
      <c r="F70" s="203"/>
      <c r="G70" s="307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09"/>
    </row>
    <row r="71" spans="1:18" x14ac:dyDescent="0.25">
      <c r="A71" s="202"/>
      <c r="B71" s="203" t="s">
        <v>149</v>
      </c>
      <c r="C71" s="267">
        <f t="shared" si="0"/>
        <v>0</v>
      </c>
      <c r="D71" s="272">
        <v>16.64</v>
      </c>
      <c r="E71" s="271">
        <f t="shared" si="1"/>
        <v>0</v>
      </c>
      <c r="F71" s="203"/>
      <c r="G71" s="307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9"/>
    </row>
    <row r="72" spans="1:18" x14ac:dyDescent="0.25">
      <c r="A72" s="202"/>
      <c r="B72" s="203" t="s">
        <v>150</v>
      </c>
      <c r="C72" s="267">
        <f t="shared" si="0"/>
        <v>0</v>
      </c>
      <c r="D72" s="272">
        <v>1080.56</v>
      </c>
      <c r="E72" s="271">
        <f t="shared" si="1"/>
        <v>0</v>
      </c>
      <c r="F72" s="203"/>
      <c r="G72" s="307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9"/>
    </row>
    <row r="73" spans="1:18" x14ac:dyDescent="0.25">
      <c r="A73" s="202"/>
      <c r="B73" s="203" t="s">
        <v>151</v>
      </c>
      <c r="C73" s="267">
        <f t="shared" si="0"/>
        <v>0</v>
      </c>
      <c r="D73" s="272">
        <v>4992</v>
      </c>
      <c r="E73" s="271">
        <f t="shared" si="1"/>
        <v>0</v>
      </c>
      <c r="F73" s="203"/>
      <c r="G73" s="307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9"/>
    </row>
    <row r="74" spans="1:18" x14ac:dyDescent="0.25">
      <c r="A74" s="202"/>
      <c r="B74" s="203" t="s">
        <v>152</v>
      </c>
      <c r="C74" s="267">
        <f t="shared" si="0"/>
        <v>0</v>
      </c>
      <c r="D74" s="272">
        <v>251.68</v>
      </c>
      <c r="E74" s="271">
        <f t="shared" si="1"/>
        <v>0</v>
      </c>
      <c r="F74" s="203"/>
      <c r="G74" s="307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9"/>
    </row>
    <row r="75" spans="1:18" x14ac:dyDescent="0.25">
      <c r="A75" s="202"/>
      <c r="B75" s="203" t="s">
        <v>153</v>
      </c>
      <c r="C75" s="267">
        <f t="shared" si="0"/>
        <v>0</v>
      </c>
      <c r="D75" s="272">
        <v>202.8</v>
      </c>
      <c r="E75" s="271">
        <f t="shared" si="1"/>
        <v>0</v>
      </c>
      <c r="F75" s="203"/>
      <c r="G75" s="307"/>
      <c r="H75" s="308"/>
      <c r="I75" s="308"/>
      <c r="J75" s="308"/>
      <c r="K75" s="308"/>
      <c r="L75" s="308"/>
      <c r="M75" s="308"/>
      <c r="N75" s="308"/>
      <c r="O75" s="308"/>
      <c r="P75" s="308"/>
      <c r="Q75" s="308"/>
      <c r="R75" s="309"/>
    </row>
    <row r="76" spans="1:18" x14ac:dyDescent="0.25">
      <c r="A76" s="202"/>
      <c r="B76" s="203" t="s">
        <v>154</v>
      </c>
      <c r="C76" s="267">
        <f t="shared" ref="C76:C139" si="2">SUM(G76:R76)</f>
        <v>0</v>
      </c>
      <c r="D76" s="272">
        <v>248.56</v>
      </c>
      <c r="E76" s="271">
        <f t="shared" ref="E76:E139" si="3">C76*D76</f>
        <v>0</v>
      </c>
      <c r="F76" s="203"/>
      <c r="G76" s="307"/>
      <c r="H76" s="308"/>
      <c r="I76" s="308"/>
      <c r="J76" s="308"/>
      <c r="K76" s="308"/>
      <c r="L76" s="308"/>
      <c r="M76" s="308"/>
      <c r="N76" s="308"/>
      <c r="O76" s="308"/>
      <c r="P76" s="308"/>
      <c r="Q76" s="308"/>
      <c r="R76" s="309"/>
    </row>
    <row r="77" spans="1:18" x14ac:dyDescent="0.25">
      <c r="A77" s="202"/>
      <c r="B77" s="203" t="s">
        <v>155</v>
      </c>
      <c r="C77" s="267">
        <f t="shared" si="2"/>
        <v>0</v>
      </c>
      <c r="D77" s="272">
        <v>291.2</v>
      </c>
      <c r="E77" s="271">
        <f t="shared" si="3"/>
        <v>0</v>
      </c>
      <c r="F77" s="203"/>
      <c r="G77" s="307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9"/>
    </row>
    <row r="78" spans="1:18" x14ac:dyDescent="0.25">
      <c r="A78" s="202"/>
      <c r="B78" s="203" t="s">
        <v>156</v>
      </c>
      <c r="C78" s="267">
        <f t="shared" si="2"/>
        <v>0</v>
      </c>
      <c r="D78" s="272">
        <v>171.08</v>
      </c>
      <c r="E78" s="271">
        <f t="shared" si="3"/>
        <v>0</v>
      </c>
      <c r="F78" s="203"/>
      <c r="G78" s="307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9"/>
    </row>
    <row r="79" spans="1:18" x14ac:dyDescent="0.25">
      <c r="A79" s="202"/>
      <c r="B79" s="203" t="s">
        <v>157</v>
      </c>
      <c r="C79" s="267">
        <f t="shared" si="2"/>
        <v>0</v>
      </c>
      <c r="D79" s="272">
        <v>213.72</v>
      </c>
      <c r="E79" s="271">
        <f t="shared" si="3"/>
        <v>0</v>
      </c>
      <c r="F79" s="203"/>
      <c r="G79" s="307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9"/>
    </row>
    <row r="80" spans="1:18" ht="25.5" x14ac:dyDescent="0.25">
      <c r="A80" s="202"/>
      <c r="B80" s="203" t="s">
        <v>158</v>
      </c>
      <c r="C80" s="267">
        <f t="shared" si="2"/>
        <v>0</v>
      </c>
      <c r="D80" s="272">
        <v>746.72</v>
      </c>
      <c r="E80" s="271">
        <f t="shared" si="3"/>
        <v>0</v>
      </c>
      <c r="F80" s="203"/>
      <c r="G80" s="307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9"/>
    </row>
    <row r="81" spans="1:18" ht="26.25" customHeight="1" x14ac:dyDescent="0.25">
      <c r="A81" s="202"/>
      <c r="B81" s="203" t="s">
        <v>159</v>
      </c>
      <c r="C81" s="267">
        <f t="shared" si="2"/>
        <v>0</v>
      </c>
      <c r="D81" s="272">
        <v>179.28</v>
      </c>
      <c r="E81" s="271">
        <f t="shared" si="3"/>
        <v>0</v>
      </c>
      <c r="F81" s="203"/>
      <c r="G81" s="307"/>
      <c r="H81" s="308"/>
      <c r="I81" s="308"/>
      <c r="J81" s="308"/>
      <c r="K81" s="308"/>
      <c r="L81" s="308"/>
      <c r="M81" s="308"/>
      <c r="N81" s="308"/>
      <c r="O81" s="308"/>
      <c r="P81" s="308"/>
      <c r="Q81" s="308"/>
      <c r="R81" s="309"/>
    </row>
    <row r="82" spans="1:18" ht="26.25" customHeight="1" x14ac:dyDescent="0.25">
      <c r="A82" s="202"/>
      <c r="B82" s="203" t="s">
        <v>160</v>
      </c>
      <c r="C82" s="267">
        <f t="shared" si="2"/>
        <v>0</v>
      </c>
      <c r="D82" s="272">
        <v>200.37</v>
      </c>
      <c r="E82" s="271">
        <f t="shared" si="3"/>
        <v>0</v>
      </c>
      <c r="F82" s="203"/>
      <c r="G82" s="307"/>
      <c r="H82" s="308"/>
      <c r="I82" s="308"/>
      <c r="J82" s="308"/>
      <c r="K82" s="308"/>
      <c r="L82" s="308"/>
      <c r="M82" s="308"/>
      <c r="N82" s="308"/>
      <c r="O82" s="308"/>
      <c r="P82" s="308"/>
      <c r="Q82" s="308"/>
      <c r="R82" s="309"/>
    </row>
    <row r="83" spans="1:18" x14ac:dyDescent="0.25">
      <c r="A83" s="202"/>
      <c r="B83" s="203" t="s">
        <v>161</v>
      </c>
      <c r="C83" s="267">
        <f t="shared" si="2"/>
        <v>0</v>
      </c>
      <c r="D83" s="272">
        <v>87.36</v>
      </c>
      <c r="E83" s="271">
        <f t="shared" si="3"/>
        <v>0</v>
      </c>
      <c r="F83" s="203"/>
      <c r="G83" s="307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9"/>
    </row>
    <row r="84" spans="1:18" x14ac:dyDescent="0.25">
      <c r="A84" s="202"/>
      <c r="B84" s="203" t="s">
        <v>162</v>
      </c>
      <c r="C84" s="267">
        <f t="shared" si="2"/>
        <v>0</v>
      </c>
      <c r="D84" s="272">
        <v>44.18</v>
      </c>
      <c r="E84" s="271">
        <f t="shared" si="3"/>
        <v>0</v>
      </c>
      <c r="F84" s="203"/>
      <c r="G84" s="307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9"/>
    </row>
    <row r="85" spans="1:18" x14ac:dyDescent="0.25">
      <c r="A85" s="202"/>
      <c r="B85" s="203" t="s">
        <v>163</v>
      </c>
      <c r="C85" s="267">
        <f t="shared" si="2"/>
        <v>0</v>
      </c>
      <c r="D85" s="272">
        <v>46.28</v>
      </c>
      <c r="E85" s="271">
        <f t="shared" si="3"/>
        <v>0</v>
      </c>
      <c r="F85" s="203"/>
      <c r="G85" s="307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9"/>
    </row>
    <row r="86" spans="1:18" x14ac:dyDescent="0.25">
      <c r="A86" s="202"/>
      <c r="B86" s="203" t="s">
        <v>164</v>
      </c>
      <c r="C86" s="267">
        <f t="shared" si="2"/>
        <v>0</v>
      </c>
      <c r="D86" s="272">
        <v>51.67</v>
      </c>
      <c r="E86" s="271">
        <f t="shared" si="3"/>
        <v>0</v>
      </c>
      <c r="F86" s="203"/>
      <c r="G86" s="307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9"/>
    </row>
    <row r="87" spans="1:18" x14ac:dyDescent="0.25">
      <c r="A87" s="202"/>
      <c r="B87" s="203" t="s">
        <v>165</v>
      </c>
      <c r="C87" s="267">
        <f t="shared" si="2"/>
        <v>0</v>
      </c>
      <c r="D87" s="272">
        <v>124.8</v>
      </c>
      <c r="E87" s="271">
        <f t="shared" si="3"/>
        <v>0</v>
      </c>
      <c r="F87" s="203"/>
      <c r="G87" s="307"/>
      <c r="H87" s="308"/>
      <c r="I87" s="308"/>
      <c r="J87" s="308"/>
      <c r="K87" s="308"/>
      <c r="L87" s="308"/>
      <c r="M87" s="308"/>
      <c r="N87" s="308"/>
      <c r="O87" s="308"/>
      <c r="P87" s="308"/>
      <c r="Q87" s="308"/>
      <c r="R87" s="309"/>
    </row>
    <row r="88" spans="1:18" x14ac:dyDescent="0.25">
      <c r="A88" s="202"/>
      <c r="B88" s="203" t="s">
        <v>166</v>
      </c>
      <c r="C88" s="267">
        <f t="shared" si="2"/>
        <v>0</v>
      </c>
      <c r="D88" s="272">
        <v>72.489999999999995</v>
      </c>
      <c r="E88" s="271">
        <f t="shared" si="3"/>
        <v>0</v>
      </c>
      <c r="F88" s="203"/>
      <c r="G88" s="307"/>
      <c r="H88" s="308"/>
      <c r="I88" s="308"/>
      <c r="J88" s="308"/>
      <c r="K88" s="308"/>
      <c r="L88" s="308"/>
      <c r="M88" s="308"/>
      <c r="N88" s="308"/>
      <c r="O88" s="308"/>
      <c r="P88" s="308"/>
      <c r="Q88" s="308"/>
      <c r="R88" s="309"/>
    </row>
    <row r="89" spans="1:18" x14ac:dyDescent="0.25">
      <c r="A89" s="202"/>
      <c r="B89" s="203" t="s">
        <v>167</v>
      </c>
      <c r="C89" s="267">
        <f t="shared" si="2"/>
        <v>0</v>
      </c>
      <c r="D89" s="272">
        <v>280.8</v>
      </c>
      <c r="E89" s="271">
        <f t="shared" si="3"/>
        <v>0</v>
      </c>
      <c r="F89" s="203"/>
      <c r="G89" s="307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9"/>
    </row>
    <row r="90" spans="1:18" x14ac:dyDescent="0.25">
      <c r="A90" s="202"/>
      <c r="B90" s="203" t="s">
        <v>168</v>
      </c>
      <c r="C90" s="267">
        <f t="shared" si="2"/>
        <v>0</v>
      </c>
      <c r="D90" s="272">
        <v>650</v>
      </c>
      <c r="E90" s="271">
        <f t="shared" si="3"/>
        <v>0</v>
      </c>
      <c r="F90" s="203"/>
      <c r="G90" s="307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9"/>
    </row>
    <row r="91" spans="1:18" x14ac:dyDescent="0.25">
      <c r="A91" s="202"/>
      <c r="B91" s="203" t="s">
        <v>169</v>
      </c>
      <c r="C91" s="267">
        <f t="shared" si="2"/>
        <v>0</v>
      </c>
      <c r="D91" s="272">
        <v>41.6</v>
      </c>
      <c r="E91" s="271">
        <f t="shared" si="3"/>
        <v>0</v>
      </c>
      <c r="F91" s="203"/>
      <c r="G91" s="307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9"/>
    </row>
    <row r="92" spans="1:18" x14ac:dyDescent="0.25">
      <c r="A92" s="202"/>
      <c r="B92" s="203" t="s">
        <v>170</v>
      </c>
      <c r="C92" s="267">
        <f t="shared" si="2"/>
        <v>0</v>
      </c>
      <c r="D92" s="272">
        <v>35.549999999999997</v>
      </c>
      <c r="E92" s="271">
        <f t="shared" si="3"/>
        <v>0</v>
      </c>
      <c r="F92" s="203"/>
      <c r="G92" s="307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9"/>
    </row>
    <row r="93" spans="1:18" x14ac:dyDescent="0.25">
      <c r="A93" s="202"/>
      <c r="B93" s="203" t="s">
        <v>171</v>
      </c>
      <c r="C93" s="267">
        <f t="shared" si="2"/>
        <v>0</v>
      </c>
      <c r="D93" s="272">
        <v>9.65</v>
      </c>
      <c r="E93" s="271">
        <f t="shared" si="3"/>
        <v>0</v>
      </c>
      <c r="F93" s="203"/>
      <c r="G93" s="307"/>
      <c r="H93" s="308"/>
      <c r="I93" s="308"/>
      <c r="J93" s="308"/>
      <c r="K93" s="308"/>
      <c r="L93" s="308"/>
      <c r="M93" s="308"/>
      <c r="N93" s="308"/>
      <c r="O93" s="308"/>
      <c r="P93" s="308"/>
      <c r="Q93" s="308"/>
      <c r="R93" s="309"/>
    </row>
    <row r="94" spans="1:18" x14ac:dyDescent="0.25">
      <c r="A94" s="202"/>
      <c r="B94" s="203" t="s">
        <v>172</v>
      </c>
      <c r="C94" s="267">
        <f t="shared" si="2"/>
        <v>0</v>
      </c>
      <c r="D94" s="272">
        <v>9.65</v>
      </c>
      <c r="E94" s="271">
        <f t="shared" si="3"/>
        <v>0</v>
      </c>
      <c r="F94" s="203"/>
      <c r="G94" s="307"/>
      <c r="H94" s="308"/>
      <c r="I94" s="308"/>
      <c r="J94" s="308"/>
      <c r="K94" s="308"/>
      <c r="L94" s="308"/>
      <c r="M94" s="308"/>
      <c r="N94" s="308"/>
      <c r="O94" s="308"/>
      <c r="P94" s="308"/>
      <c r="Q94" s="308"/>
      <c r="R94" s="309"/>
    </row>
    <row r="95" spans="1:18" x14ac:dyDescent="0.25">
      <c r="A95" s="202"/>
      <c r="B95" s="203" t="s">
        <v>173</v>
      </c>
      <c r="C95" s="267">
        <f t="shared" si="2"/>
        <v>0</v>
      </c>
      <c r="D95" s="272">
        <v>9.65</v>
      </c>
      <c r="E95" s="271">
        <f t="shared" si="3"/>
        <v>0</v>
      </c>
      <c r="F95" s="203"/>
      <c r="G95" s="307"/>
      <c r="H95" s="308"/>
      <c r="I95" s="308"/>
      <c r="J95" s="308"/>
      <c r="K95" s="308"/>
      <c r="L95" s="308"/>
      <c r="M95" s="308"/>
      <c r="N95" s="308"/>
      <c r="O95" s="308"/>
      <c r="P95" s="308"/>
      <c r="Q95" s="308"/>
      <c r="R95" s="309"/>
    </row>
    <row r="96" spans="1:18" x14ac:dyDescent="0.25">
      <c r="A96" s="202"/>
      <c r="B96" s="203" t="s">
        <v>174</v>
      </c>
      <c r="C96" s="267">
        <f t="shared" si="2"/>
        <v>0</v>
      </c>
      <c r="D96" s="272">
        <v>10.28</v>
      </c>
      <c r="E96" s="271">
        <f t="shared" si="3"/>
        <v>0</v>
      </c>
      <c r="F96" s="203"/>
      <c r="G96" s="307"/>
      <c r="H96" s="308"/>
      <c r="I96" s="308"/>
      <c r="J96" s="308"/>
      <c r="K96" s="308"/>
      <c r="L96" s="308"/>
      <c r="M96" s="308"/>
      <c r="N96" s="308"/>
      <c r="O96" s="308"/>
      <c r="P96" s="308"/>
      <c r="Q96" s="308"/>
      <c r="R96" s="309"/>
    </row>
    <row r="97" spans="1:18" x14ac:dyDescent="0.25">
      <c r="A97" s="202"/>
      <c r="B97" s="203" t="s">
        <v>175</v>
      </c>
      <c r="C97" s="267">
        <f t="shared" si="2"/>
        <v>0</v>
      </c>
      <c r="D97" s="272">
        <v>10.28</v>
      </c>
      <c r="E97" s="271">
        <f t="shared" si="3"/>
        <v>0</v>
      </c>
      <c r="F97" s="203"/>
      <c r="G97" s="307"/>
      <c r="H97" s="308"/>
      <c r="I97" s="308"/>
      <c r="J97" s="308"/>
      <c r="K97" s="308"/>
      <c r="L97" s="308"/>
      <c r="M97" s="308"/>
      <c r="N97" s="308"/>
      <c r="O97" s="308"/>
      <c r="P97" s="308"/>
      <c r="Q97" s="308"/>
      <c r="R97" s="309"/>
    </row>
    <row r="98" spans="1:18" x14ac:dyDescent="0.25">
      <c r="A98" s="202"/>
      <c r="B98" s="203" t="s">
        <v>176</v>
      </c>
      <c r="C98" s="267">
        <f t="shared" si="2"/>
        <v>0</v>
      </c>
      <c r="D98" s="272">
        <v>10.28</v>
      </c>
      <c r="E98" s="271">
        <f t="shared" si="3"/>
        <v>0</v>
      </c>
      <c r="F98" s="203"/>
      <c r="G98" s="307"/>
      <c r="H98" s="308"/>
      <c r="I98" s="308"/>
      <c r="J98" s="308"/>
      <c r="K98" s="308"/>
      <c r="L98" s="308"/>
      <c r="M98" s="308"/>
      <c r="N98" s="308"/>
      <c r="O98" s="308"/>
      <c r="P98" s="308"/>
      <c r="Q98" s="308"/>
      <c r="R98" s="309"/>
    </row>
    <row r="99" spans="1:18" x14ac:dyDescent="0.25">
      <c r="A99" s="202"/>
      <c r="B99" s="203" t="s">
        <v>177</v>
      </c>
      <c r="C99" s="267">
        <f t="shared" si="2"/>
        <v>0</v>
      </c>
      <c r="D99" s="272">
        <v>1326</v>
      </c>
      <c r="E99" s="271">
        <f t="shared" si="3"/>
        <v>0</v>
      </c>
      <c r="F99" s="203"/>
      <c r="G99" s="307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9"/>
    </row>
    <row r="100" spans="1:18" x14ac:dyDescent="0.25">
      <c r="A100" s="202"/>
      <c r="B100" s="203" t="s">
        <v>178</v>
      </c>
      <c r="C100" s="267">
        <f t="shared" si="2"/>
        <v>0</v>
      </c>
      <c r="D100" s="272">
        <v>1326</v>
      </c>
      <c r="E100" s="271">
        <f t="shared" si="3"/>
        <v>0</v>
      </c>
      <c r="F100" s="203"/>
      <c r="G100" s="307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9"/>
    </row>
    <row r="101" spans="1:18" x14ac:dyDescent="0.25">
      <c r="A101" s="202"/>
      <c r="B101" s="203" t="s">
        <v>179</v>
      </c>
      <c r="C101" s="267">
        <f t="shared" si="2"/>
        <v>0</v>
      </c>
      <c r="D101" s="272">
        <v>1911</v>
      </c>
      <c r="E101" s="271">
        <f t="shared" si="3"/>
        <v>0</v>
      </c>
      <c r="F101" s="203"/>
      <c r="G101" s="307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9"/>
    </row>
    <row r="102" spans="1:18" x14ac:dyDescent="0.25">
      <c r="A102" s="202"/>
      <c r="B102" s="203" t="s">
        <v>180</v>
      </c>
      <c r="C102" s="267">
        <f t="shared" si="2"/>
        <v>0</v>
      </c>
      <c r="D102" s="272">
        <v>142.47999999999999</v>
      </c>
      <c r="E102" s="271">
        <f t="shared" si="3"/>
        <v>0</v>
      </c>
      <c r="F102" s="203"/>
      <c r="G102" s="307"/>
      <c r="H102" s="308"/>
      <c r="I102" s="308"/>
      <c r="J102" s="308"/>
      <c r="K102" s="308"/>
      <c r="L102" s="308"/>
      <c r="M102" s="308"/>
      <c r="N102" s="308"/>
      <c r="O102" s="308"/>
      <c r="P102" s="308"/>
      <c r="Q102" s="308"/>
      <c r="R102" s="309"/>
    </row>
    <row r="103" spans="1:18" x14ac:dyDescent="0.25">
      <c r="A103" s="202"/>
      <c r="B103" s="203" t="s">
        <v>181</v>
      </c>
      <c r="C103" s="267">
        <f t="shared" si="2"/>
        <v>0</v>
      </c>
      <c r="D103" s="272">
        <v>98.8</v>
      </c>
      <c r="E103" s="271">
        <f t="shared" si="3"/>
        <v>0</v>
      </c>
      <c r="F103" s="203"/>
      <c r="G103" s="307"/>
      <c r="H103" s="308"/>
      <c r="I103" s="308"/>
      <c r="J103" s="308"/>
      <c r="K103" s="308"/>
      <c r="L103" s="308"/>
      <c r="M103" s="308"/>
      <c r="N103" s="308"/>
      <c r="O103" s="308"/>
      <c r="P103" s="308"/>
      <c r="Q103" s="308"/>
      <c r="R103" s="309"/>
    </row>
    <row r="104" spans="1:18" x14ac:dyDescent="0.25">
      <c r="A104" s="202"/>
      <c r="B104" s="203" t="s">
        <v>182</v>
      </c>
      <c r="C104" s="267">
        <f t="shared" si="2"/>
        <v>0</v>
      </c>
      <c r="D104" s="272">
        <v>127.8</v>
      </c>
      <c r="E104" s="271">
        <f t="shared" si="3"/>
        <v>0</v>
      </c>
      <c r="F104" s="203"/>
      <c r="G104" s="307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9"/>
    </row>
    <row r="105" spans="1:18" x14ac:dyDescent="0.25">
      <c r="A105" s="202"/>
      <c r="B105" s="203" t="s">
        <v>183</v>
      </c>
      <c r="C105" s="267">
        <f t="shared" si="2"/>
        <v>0</v>
      </c>
      <c r="D105" s="272">
        <v>26483.599999999999</v>
      </c>
      <c r="E105" s="271">
        <f t="shared" si="3"/>
        <v>0</v>
      </c>
      <c r="F105" s="203"/>
      <c r="G105" s="307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9"/>
    </row>
    <row r="106" spans="1:18" x14ac:dyDescent="0.25">
      <c r="A106" s="202"/>
      <c r="B106" s="203" t="s">
        <v>184</v>
      </c>
      <c r="C106" s="267">
        <f t="shared" si="2"/>
        <v>0</v>
      </c>
      <c r="D106" s="272">
        <v>12.04</v>
      </c>
      <c r="E106" s="271">
        <f t="shared" si="3"/>
        <v>0</v>
      </c>
      <c r="F106" s="203"/>
      <c r="G106" s="307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9"/>
    </row>
    <row r="107" spans="1:18" x14ac:dyDescent="0.25">
      <c r="A107" s="202"/>
      <c r="B107" s="203" t="s">
        <v>185</v>
      </c>
      <c r="C107" s="267">
        <f t="shared" si="2"/>
        <v>0</v>
      </c>
      <c r="D107" s="272">
        <v>31.2</v>
      </c>
      <c r="E107" s="271">
        <f t="shared" si="3"/>
        <v>0</v>
      </c>
      <c r="F107" s="203"/>
      <c r="G107" s="307"/>
      <c r="H107" s="308"/>
      <c r="I107" s="308"/>
      <c r="J107" s="308"/>
      <c r="K107" s="308"/>
      <c r="L107" s="308"/>
      <c r="M107" s="308"/>
      <c r="N107" s="308"/>
      <c r="O107" s="308"/>
      <c r="P107" s="308"/>
      <c r="Q107" s="308"/>
      <c r="R107" s="309"/>
    </row>
    <row r="108" spans="1:18" x14ac:dyDescent="0.25">
      <c r="A108" s="202"/>
      <c r="B108" s="203" t="s">
        <v>186</v>
      </c>
      <c r="C108" s="267">
        <f t="shared" si="2"/>
        <v>0</v>
      </c>
      <c r="D108" s="272">
        <v>42.62</v>
      </c>
      <c r="E108" s="271">
        <f t="shared" si="3"/>
        <v>0</v>
      </c>
      <c r="F108" s="203"/>
      <c r="G108" s="307"/>
      <c r="H108" s="308"/>
      <c r="I108" s="308"/>
      <c r="J108" s="308"/>
      <c r="K108" s="308"/>
      <c r="L108" s="308"/>
      <c r="M108" s="308"/>
      <c r="N108" s="308"/>
      <c r="O108" s="308"/>
      <c r="P108" s="308"/>
      <c r="Q108" s="308"/>
      <c r="R108" s="309"/>
    </row>
    <row r="109" spans="1:18" x14ac:dyDescent="0.25">
      <c r="A109" s="202"/>
      <c r="B109" s="203" t="s">
        <v>187</v>
      </c>
      <c r="C109" s="267">
        <f t="shared" si="2"/>
        <v>0</v>
      </c>
      <c r="D109" s="272">
        <v>57.2</v>
      </c>
      <c r="E109" s="271">
        <f t="shared" si="3"/>
        <v>0</v>
      </c>
      <c r="F109" s="203"/>
      <c r="G109" s="307"/>
      <c r="H109" s="308"/>
      <c r="I109" s="308"/>
      <c r="J109" s="308"/>
      <c r="K109" s="308"/>
      <c r="L109" s="308"/>
      <c r="M109" s="308"/>
      <c r="N109" s="308"/>
      <c r="O109" s="308"/>
      <c r="P109" s="308"/>
      <c r="Q109" s="308"/>
      <c r="R109" s="309"/>
    </row>
    <row r="110" spans="1:18" x14ac:dyDescent="0.25">
      <c r="A110" s="202"/>
      <c r="B110" s="203" t="s">
        <v>188</v>
      </c>
      <c r="C110" s="267">
        <f t="shared" si="2"/>
        <v>0</v>
      </c>
      <c r="D110" s="272">
        <v>17.350000000000001</v>
      </c>
      <c r="E110" s="271">
        <f t="shared" si="3"/>
        <v>0</v>
      </c>
      <c r="F110" s="203"/>
      <c r="G110" s="307"/>
      <c r="H110" s="308"/>
      <c r="I110" s="308"/>
      <c r="J110" s="308"/>
      <c r="K110" s="308"/>
      <c r="L110" s="308"/>
      <c r="M110" s="308"/>
      <c r="N110" s="308"/>
      <c r="O110" s="308"/>
      <c r="P110" s="308"/>
      <c r="Q110" s="308"/>
      <c r="R110" s="309"/>
    </row>
    <row r="111" spans="1:18" x14ac:dyDescent="0.25">
      <c r="A111" s="202"/>
      <c r="B111" s="203" t="s">
        <v>189</v>
      </c>
      <c r="C111" s="267">
        <f t="shared" si="2"/>
        <v>0</v>
      </c>
      <c r="D111" s="272">
        <v>6.64</v>
      </c>
      <c r="E111" s="271">
        <f t="shared" si="3"/>
        <v>0</v>
      </c>
      <c r="F111" s="203"/>
      <c r="G111" s="307"/>
      <c r="H111" s="308"/>
      <c r="I111" s="308"/>
      <c r="J111" s="308"/>
      <c r="K111" s="308"/>
      <c r="L111" s="308"/>
      <c r="M111" s="308"/>
      <c r="N111" s="308"/>
      <c r="O111" s="308"/>
      <c r="P111" s="308"/>
      <c r="Q111" s="308"/>
      <c r="R111" s="309"/>
    </row>
    <row r="112" spans="1:18" x14ac:dyDescent="0.25">
      <c r="A112" s="202"/>
      <c r="B112" s="203" t="s">
        <v>190</v>
      </c>
      <c r="C112" s="267">
        <f t="shared" si="2"/>
        <v>0</v>
      </c>
      <c r="D112" s="272">
        <v>13.5</v>
      </c>
      <c r="E112" s="271">
        <f t="shared" si="3"/>
        <v>0</v>
      </c>
      <c r="F112" s="203"/>
      <c r="G112" s="307"/>
      <c r="H112" s="308"/>
      <c r="I112" s="308"/>
      <c r="J112" s="308"/>
      <c r="K112" s="308"/>
      <c r="L112" s="308"/>
      <c r="M112" s="308"/>
      <c r="N112" s="308"/>
      <c r="O112" s="308"/>
      <c r="P112" s="308"/>
      <c r="Q112" s="308"/>
      <c r="R112" s="309"/>
    </row>
    <row r="113" spans="1:18" x14ac:dyDescent="0.25">
      <c r="A113" s="202"/>
      <c r="B113" s="203" t="s">
        <v>191</v>
      </c>
      <c r="C113" s="267">
        <f t="shared" si="2"/>
        <v>0</v>
      </c>
      <c r="D113" s="272">
        <v>5699.2</v>
      </c>
      <c r="E113" s="271">
        <f t="shared" si="3"/>
        <v>0</v>
      </c>
      <c r="F113" s="203"/>
      <c r="G113" s="307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9"/>
    </row>
    <row r="114" spans="1:18" x14ac:dyDescent="0.25">
      <c r="A114" s="202"/>
      <c r="B114" s="203" t="s">
        <v>192</v>
      </c>
      <c r="C114" s="267">
        <f t="shared" si="2"/>
        <v>0</v>
      </c>
      <c r="D114" s="272">
        <v>8088.08</v>
      </c>
      <c r="E114" s="271">
        <f t="shared" si="3"/>
        <v>0</v>
      </c>
      <c r="F114" s="203"/>
      <c r="G114" s="307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9"/>
    </row>
    <row r="115" spans="1:18" x14ac:dyDescent="0.25">
      <c r="A115" s="202"/>
      <c r="B115" s="203" t="s">
        <v>193</v>
      </c>
      <c r="C115" s="267">
        <f t="shared" si="2"/>
        <v>0</v>
      </c>
      <c r="D115" s="272">
        <v>123.09</v>
      </c>
      <c r="E115" s="271">
        <f t="shared" si="3"/>
        <v>0</v>
      </c>
      <c r="F115" s="203"/>
      <c r="G115" s="307"/>
      <c r="H115" s="308"/>
      <c r="I115" s="308"/>
      <c r="J115" s="308"/>
      <c r="K115" s="308"/>
      <c r="L115" s="308"/>
      <c r="M115" s="308"/>
      <c r="N115" s="308"/>
      <c r="O115" s="308"/>
      <c r="P115" s="308"/>
      <c r="Q115" s="308"/>
      <c r="R115" s="309"/>
    </row>
    <row r="116" spans="1:18" x14ac:dyDescent="0.25">
      <c r="A116" s="202"/>
      <c r="B116" s="203" t="s">
        <v>194</v>
      </c>
      <c r="C116" s="267">
        <f t="shared" si="2"/>
        <v>0</v>
      </c>
      <c r="D116" s="272">
        <v>141.11000000000001</v>
      </c>
      <c r="E116" s="271">
        <f t="shared" si="3"/>
        <v>0</v>
      </c>
      <c r="F116" s="203"/>
      <c r="G116" s="307"/>
      <c r="H116" s="308"/>
      <c r="I116" s="308"/>
      <c r="J116" s="308"/>
      <c r="K116" s="308"/>
      <c r="L116" s="308"/>
      <c r="M116" s="308"/>
      <c r="N116" s="308"/>
      <c r="O116" s="308"/>
      <c r="P116" s="308"/>
      <c r="Q116" s="308"/>
      <c r="R116" s="309"/>
    </row>
    <row r="117" spans="1:18" x14ac:dyDescent="0.25">
      <c r="A117" s="202"/>
      <c r="B117" s="203" t="s">
        <v>195</v>
      </c>
      <c r="C117" s="267">
        <f t="shared" si="2"/>
        <v>0</v>
      </c>
      <c r="D117" s="272">
        <v>104.16</v>
      </c>
      <c r="E117" s="271">
        <f t="shared" si="3"/>
        <v>0</v>
      </c>
      <c r="F117" s="203"/>
      <c r="G117" s="307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9"/>
    </row>
    <row r="118" spans="1:18" x14ac:dyDescent="0.25">
      <c r="A118" s="202"/>
      <c r="B118" s="203" t="s">
        <v>196</v>
      </c>
      <c r="C118" s="267">
        <f t="shared" si="2"/>
        <v>0</v>
      </c>
      <c r="D118" s="272">
        <v>118.35</v>
      </c>
      <c r="E118" s="271">
        <f t="shared" si="3"/>
        <v>0</v>
      </c>
      <c r="F118" s="203"/>
      <c r="G118" s="307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9"/>
    </row>
    <row r="119" spans="1:18" x14ac:dyDescent="0.25">
      <c r="A119" s="202"/>
      <c r="B119" s="203" t="s">
        <v>197</v>
      </c>
      <c r="C119" s="267">
        <f t="shared" si="2"/>
        <v>0</v>
      </c>
      <c r="D119" s="272">
        <v>91.52000000000001</v>
      </c>
      <c r="E119" s="271">
        <f t="shared" si="3"/>
        <v>0</v>
      </c>
      <c r="F119" s="203"/>
      <c r="G119" s="307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9"/>
    </row>
    <row r="120" spans="1:18" x14ac:dyDescent="0.25">
      <c r="A120" s="202"/>
      <c r="B120" s="203" t="s">
        <v>198</v>
      </c>
      <c r="C120" s="267">
        <f t="shared" si="2"/>
        <v>0</v>
      </c>
      <c r="D120" s="272">
        <v>32.97</v>
      </c>
      <c r="E120" s="271">
        <f t="shared" si="3"/>
        <v>0</v>
      </c>
      <c r="F120" s="203"/>
      <c r="G120" s="307"/>
      <c r="H120" s="308"/>
      <c r="I120" s="308"/>
      <c r="J120" s="308"/>
      <c r="K120" s="308"/>
      <c r="L120" s="308"/>
      <c r="M120" s="308"/>
      <c r="N120" s="308"/>
      <c r="O120" s="308"/>
      <c r="P120" s="308"/>
      <c r="Q120" s="308"/>
      <c r="R120" s="309"/>
    </row>
    <row r="121" spans="1:18" x14ac:dyDescent="0.25">
      <c r="A121" s="202"/>
      <c r="B121" s="203" t="s">
        <v>199</v>
      </c>
      <c r="C121" s="267">
        <f t="shared" si="2"/>
        <v>0</v>
      </c>
      <c r="D121" s="272">
        <v>187.2</v>
      </c>
      <c r="E121" s="271">
        <f t="shared" si="3"/>
        <v>0</v>
      </c>
      <c r="F121" s="203"/>
      <c r="G121" s="307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9"/>
    </row>
    <row r="122" spans="1:18" x14ac:dyDescent="0.25">
      <c r="A122" s="202"/>
      <c r="B122" s="203" t="s">
        <v>200</v>
      </c>
      <c r="C122" s="267">
        <f t="shared" si="2"/>
        <v>0</v>
      </c>
      <c r="D122" s="272">
        <v>19.62</v>
      </c>
      <c r="E122" s="271">
        <f t="shared" si="3"/>
        <v>0</v>
      </c>
      <c r="F122" s="203"/>
      <c r="G122" s="307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9"/>
    </row>
    <row r="123" spans="1:18" x14ac:dyDescent="0.25">
      <c r="A123" s="202"/>
      <c r="B123" s="203" t="s">
        <v>201</v>
      </c>
      <c r="C123" s="267">
        <f t="shared" si="2"/>
        <v>0</v>
      </c>
      <c r="D123" s="272">
        <v>306.8</v>
      </c>
      <c r="E123" s="271">
        <f t="shared" si="3"/>
        <v>0</v>
      </c>
      <c r="F123" s="203"/>
      <c r="G123" s="307"/>
      <c r="H123" s="308"/>
      <c r="I123" s="308"/>
      <c r="J123" s="308"/>
      <c r="K123" s="308"/>
      <c r="L123" s="308"/>
      <c r="M123" s="308"/>
      <c r="N123" s="308"/>
      <c r="O123" s="308"/>
      <c r="P123" s="308"/>
      <c r="Q123" s="308"/>
      <c r="R123" s="309"/>
    </row>
    <row r="124" spans="1:18" x14ac:dyDescent="0.25">
      <c r="A124" s="202"/>
      <c r="B124" s="203" t="s">
        <v>202</v>
      </c>
      <c r="C124" s="267">
        <f t="shared" si="2"/>
        <v>0</v>
      </c>
      <c r="D124" s="272">
        <v>18709.599999999999</v>
      </c>
      <c r="E124" s="271">
        <f t="shared" si="3"/>
        <v>0</v>
      </c>
      <c r="F124" s="203"/>
      <c r="G124" s="307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9"/>
    </row>
    <row r="125" spans="1:18" x14ac:dyDescent="0.25">
      <c r="A125" s="202"/>
      <c r="B125" s="203" t="s">
        <v>203</v>
      </c>
      <c r="C125" s="267">
        <f t="shared" si="2"/>
        <v>0</v>
      </c>
      <c r="D125" s="272">
        <v>5831.52</v>
      </c>
      <c r="E125" s="271">
        <f t="shared" si="3"/>
        <v>0</v>
      </c>
      <c r="F125" s="203"/>
      <c r="G125" s="307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9"/>
    </row>
    <row r="126" spans="1:18" x14ac:dyDescent="0.25">
      <c r="A126" s="202"/>
      <c r="B126" s="203" t="s">
        <v>204</v>
      </c>
      <c r="C126" s="267">
        <f t="shared" si="2"/>
        <v>0</v>
      </c>
      <c r="D126" s="272">
        <v>715.52</v>
      </c>
      <c r="E126" s="271">
        <f t="shared" si="3"/>
        <v>0</v>
      </c>
      <c r="F126" s="203"/>
      <c r="G126" s="307"/>
      <c r="H126" s="308"/>
      <c r="I126" s="308"/>
      <c r="J126" s="308"/>
      <c r="K126" s="308"/>
      <c r="L126" s="308"/>
      <c r="M126" s="308"/>
      <c r="N126" s="308"/>
      <c r="O126" s="308"/>
      <c r="P126" s="308"/>
      <c r="Q126" s="308"/>
      <c r="R126" s="309"/>
    </row>
    <row r="127" spans="1:18" ht="25.5" x14ac:dyDescent="0.25">
      <c r="A127" s="202"/>
      <c r="B127" s="203" t="s">
        <v>205</v>
      </c>
      <c r="C127" s="267">
        <f t="shared" si="2"/>
        <v>0</v>
      </c>
      <c r="D127" s="272">
        <v>114.28</v>
      </c>
      <c r="E127" s="271">
        <f t="shared" si="3"/>
        <v>0</v>
      </c>
      <c r="F127" s="203"/>
      <c r="G127" s="307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309"/>
    </row>
    <row r="128" spans="1:18" x14ac:dyDescent="0.25">
      <c r="A128" s="202"/>
      <c r="B128" s="203" t="s">
        <v>206</v>
      </c>
      <c r="C128" s="267">
        <f t="shared" si="2"/>
        <v>0</v>
      </c>
      <c r="D128" s="272">
        <v>49.69</v>
      </c>
      <c r="E128" s="271">
        <f t="shared" si="3"/>
        <v>0</v>
      </c>
      <c r="F128" s="203"/>
      <c r="G128" s="307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9"/>
    </row>
    <row r="129" spans="1:18" x14ac:dyDescent="0.25">
      <c r="A129" s="202"/>
      <c r="B129" s="203" t="s">
        <v>207</v>
      </c>
      <c r="C129" s="267">
        <f t="shared" si="2"/>
        <v>0</v>
      </c>
      <c r="D129" s="272">
        <v>60.32</v>
      </c>
      <c r="E129" s="271">
        <f t="shared" si="3"/>
        <v>0</v>
      </c>
      <c r="F129" s="203"/>
      <c r="G129" s="307"/>
      <c r="H129" s="308"/>
      <c r="I129" s="308"/>
      <c r="J129" s="308"/>
      <c r="K129" s="308"/>
      <c r="L129" s="308"/>
      <c r="M129" s="308"/>
      <c r="N129" s="308"/>
      <c r="O129" s="308"/>
      <c r="P129" s="308"/>
      <c r="Q129" s="308"/>
      <c r="R129" s="309"/>
    </row>
    <row r="130" spans="1:18" x14ac:dyDescent="0.25">
      <c r="A130" s="202"/>
      <c r="B130" s="203" t="s">
        <v>208</v>
      </c>
      <c r="C130" s="267">
        <f t="shared" si="2"/>
        <v>0</v>
      </c>
      <c r="D130" s="272">
        <v>93.6</v>
      </c>
      <c r="E130" s="271">
        <f t="shared" si="3"/>
        <v>0</v>
      </c>
      <c r="F130" s="203"/>
      <c r="G130" s="307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9"/>
    </row>
    <row r="131" spans="1:18" x14ac:dyDescent="0.25">
      <c r="A131" s="202"/>
      <c r="B131" s="203" t="s">
        <v>209</v>
      </c>
      <c r="C131" s="267">
        <f t="shared" si="2"/>
        <v>0</v>
      </c>
      <c r="D131" s="272">
        <v>256.87</v>
      </c>
      <c r="E131" s="271">
        <f t="shared" si="3"/>
        <v>0</v>
      </c>
      <c r="F131" s="203"/>
      <c r="G131" s="307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9"/>
    </row>
    <row r="132" spans="1:18" x14ac:dyDescent="0.25">
      <c r="A132" s="202"/>
      <c r="B132" s="203" t="s">
        <v>210</v>
      </c>
      <c r="C132" s="267">
        <f t="shared" si="2"/>
        <v>0</v>
      </c>
      <c r="D132" s="272">
        <v>93.31</v>
      </c>
      <c r="E132" s="271">
        <f t="shared" si="3"/>
        <v>0</v>
      </c>
      <c r="F132" s="203"/>
      <c r="G132" s="307"/>
      <c r="H132" s="308"/>
      <c r="I132" s="308"/>
      <c r="J132" s="308"/>
      <c r="K132" s="308"/>
      <c r="L132" s="308"/>
      <c r="M132" s="308"/>
      <c r="N132" s="308"/>
      <c r="O132" s="308"/>
      <c r="P132" s="308"/>
      <c r="Q132" s="308"/>
      <c r="R132" s="309"/>
    </row>
    <row r="133" spans="1:18" x14ac:dyDescent="0.25">
      <c r="A133" s="202"/>
      <c r="B133" s="203" t="s">
        <v>211</v>
      </c>
      <c r="C133" s="267">
        <f t="shared" si="2"/>
        <v>0</v>
      </c>
      <c r="D133" s="272">
        <v>15.48</v>
      </c>
      <c r="E133" s="271">
        <f t="shared" si="3"/>
        <v>0</v>
      </c>
      <c r="F133" s="203"/>
      <c r="G133" s="307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9"/>
    </row>
    <row r="134" spans="1:18" ht="25.5" x14ac:dyDescent="0.25">
      <c r="A134" s="202"/>
      <c r="B134" s="203" t="s">
        <v>212</v>
      </c>
      <c r="C134" s="267">
        <f t="shared" si="2"/>
        <v>0</v>
      </c>
      <c r="D134" s="272">
        <v>13.73</v>
      </c>
      <c r="E134" s="271">
        <f t="shared" si="3"/>
        <v>0</v>
      </c>
      <c r="F134" s="203"/>
      <c r="G134" s="307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9"/>
    </row>
    <row r="135" spans="1:18" x14ac:dyDescent="0.25">
      <c r="A135" s="202"/>
      <c r="B135" s="203" t="s">
        <v>213</v>
      </c>
      <c r="C135" s="267">
        <f t="shared" si="2"/>
        <v>0</v>
      </c>
      <c r="D135" s="272">
        <v>102.96</v>
      </c>
      <c r="E135" s="271">
        <f t="shared" si="3"/>
        <v>0</v>
      </c>
      <c r="F135" s="203"/>
      <c r="G135" s="307"/>
      <c r="H135" s="308"/>
      <c r="I135" s="308"/>
      <c r="J135" s="308"/>
      <c r="K135" s="308"/>
      <c r="L135" s="308"/>
      <c r="M135" s="308"/>
      <c r="N135" s="308"/>
      <c r="O135" s="308"/>
      <c r="P135" s="308"/>
      <c r="Q135" s="308"/>
      <c r="R135" s="309"/>
    </row>
    <row r="136" spans="1:18" x14ac:dyDescent="0.25">
      <c r="A136" s="202"/>
      <c r="B136" s="203" t="s">
        <v>214</v>
      </c>
      <c r="C136" s="267">
        <f t="shared" si="2"/>
        <v>0</v>
      </c>
      <c r="D136" s="272">
        <v>34.61</v>
      </c>
      <c r="E136" s="271">
        <f t="shared" si="3"/>
        <v>0</v>
      </c>
      <c r="F136" s="203"/>
      <c r="G136" s="307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9"/>
    </row>
    <row r="137" spans="1:18" x14ac:dyDescent="0.25">
      <c r="A137" s="202"/>
      <c r="B137" s="203" t="s">
        <v>215</v>
      </c>
      <c r="C137" s="267">
        <f t="shared" si="2"/>
        <v>0</v>
      </c>
      <c r="D137" s="272">
        <v>34.61</v>
      </c>
      <c r="E137" s="271">
        <f t="shared" si="3"/>
        <v>0</v>
      </c>
      <c r="F137" s="203"/>
      <c r="G137" s="307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9"/>
    </row>
    <row r="138" spans="1:18" x14ac:dyDescent="0.25">
      <c r="A138" s="202"/>
      <c r="B138" s="203" t="s">
        <v>216</v>
      </c>
      <c r="C138" s="267">
        <f t="shared" si="2"/>
        <v>0</v>
      </c>
      <c r="D138" s="272">
        <v>34.61</v>
      </c>
      <c r="E138" s="271">
        <f t="shared" si="3"/>
        <v>0</v>
      </c>
      <c r="F138" s="203"/>
      <c r="G138" s="307"/>
      <c r="H138" s="308"/>
      <c r="I138" s="308"/>
      <c r="J138" s="308"/>
      <c r="K138" s="308"/>
      <c r="L138" s="308"/>
      <c r="M138" s="308"/>
      <c r="N138" s="308"/>
      <c r="O138" s="308"/>
      <c r="P138" s="308"/>
      <c r="Q138" s="308"/>
      <c r="R138" s="309"/>
    </row>
    <row r="139" spans="1:18" x14ac:dyDescent="0.25">
      <c r="A139" s="202"/>
      <c r="B139" s="203" t="s">
        <v>217</v>
      </c>
      <c r="C139" s="267">
        <f t="shared" si="2"/>
        <v>0</v>
      </c>
      <c r="D139" s="272">
        <v>24.63</v>
      </c>
      <c r="E139" s="271">
        <f t="shared" si="3"/>
        <v>0</v>
      </c>
      <c r="F139" s="203"/>
      <c r="G139" s="307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9"/>
    </row>
    <row r="140" spans="1:18" x14ac:dyDescent="0.25">
      <c r="A140" s="202"/>
      <c r="B140" s="203" t="s">
        <v>218</v>
      </c>
      <c r="C140" s="267">
        <f t="shared" ref="C140:C159" si="4">SUM(G140:R140)</f>
        <v>0</v>
      </c>
      <c r="D140" s="272">
        <v>27.66</v>
      </c>
      <c r="E140" s="271">
        <f t="shared" ref="E140:E159" si="5">C140*D140</f>
        <v>0</v>
      </c>
      <c r="F140" s="203"/>
      <c r="G140" s="307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9"/>
    </row>
    <row r="141" spans="1:18" x14ac:dyDescent="0.25">
      <c r="A141" s="202"/>
      <c r="B141" s="203" t="s">
        <v>219</v>
      </c>
      <c r="C141" s="267">
        <f t="shared" si="4"/>
        <v>0</v>
      </c>
      <c r="D141" s="272">
        <v>21.84</v>
      </c>
      <c r="E141" s="271">
        <f t="shared" si="5"/>
        <v>0</v>
      </c>
      <c r="F141" s="203"/>
      <c r="G141" s="307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9"/>
    </row>
    <row r="142" spans="1:18" x14ac:dyDescent="0.25">
      <c r="A142" s="202"/>
      <c r="B142" s="203" t="s">
        <v>220</v>
      </c>
      <c r="C142" s="267">
        <f t="shared" si="4"/>
        <v>0</v>
      </c>
      <c r="D142" s="272">
        <v>20.68</v>
      </c>
      <c r="E142" s="271">
        <f t="shared" si="5"/>
        <v>0</v>
      </c>
      <c r="F142" s="203"/>
      <c r="G142" s="307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9"/>
    </row>
    <row r="143" spans="1:18" x14ac:dyDescent="0.25">
      <c r="A143" s="202"/>
      <c r="B143" s="203" t="s">
        <v>221</v>
      </c>
      <c r="C143" s="267">
        <f t="shared" si="4"/>
        <v>0</v>
      </c>
      <c r="D143" s="272">
        <v>18.920000000000002</v>
      </c>
      <c r="E143" s="271">
        <f t="shared" si="5"/>
        <v>0</v>
      </c>
      <c r="F143" s="203"/>
      <c r="G143" s="307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  <c r="R143" s="309"/>
    </row>
    <row r="144" spans="1:18" x14ac:dyDescent="0.25">
      <c r="A144" s="202"/>
      <c r="B144" s="203" t="s">
        <v>222</v>
      </c>
      <c r="C144" s="267">
        <f t="shared" si="4"/>
        <v>0</v>
      </c>
      <c r="D144" s="272">
        <v>878.8</v>
      </c>
      <c r="E144" s="271">
        <f t="shared" si="5"/>
        <v>0</v>
      </c>
      <c r="F144" s="203"/>
      <c r="G144" s="307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  <c r="R144" s="309"/>
    </row>
    <row r="145" spans="1:18" ht="25.5" x14ac:dyDescent="0.25">
      <c r="A145" s="202"/>
      <c r="B145" s="203" t="s">
        <v>223</v>
      </c>
      <c r="C145" s="267">
        <f t="shared" si="4"/>
        <v>0</v>
      </c>
      <c r="D145" s="272">
        <v>82.16</v>
      </c>
      <c r="E145" s="271">
        <f t="shared" si="5"/>
        <v>0</v>
      </c>
      <c r="F145" s="203"/>
      <c r="G145" s="307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9"/>
    </row>
    <row r="146" spans="1:18" x14ac:dyDescent="0.25">
      <c r="A146" s="202"/>
      <c r="B146" s="203" t="s">
        <v>224</v>
      </c>
      <c r="C146" s="267">
        <f t="shared" si="4"/>
        <v>0</v>
      </c>
      <c r="D146" s="272">
        <v>49.59</v>
      </c>
      <c r="E146" s="271">
        <f t="shared" si="5"/>
        <v>0</v>
      </c>
      <c r="F146" s="203"/>
      <c r="G146" s="307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9"/>
    </row>
    <row r="147" spans="1:18" x14ac:dyDescent="0.25">
      <c r="A147" s="202"/>
      <c r="B147" s="203" t="s">
        <v>225</v>
      </c>
      <c r="C147" s="267">
        <f t="shared" si="4"/>
        <v>0</v>
      </c>
      <c r="D147" s="272">
        <v>18.2</v>
      </c>
      <c r="E147" s="271">
        <f t="shared" si="5"/>
        <v>0</v>
      </c>
      <c r="F147" s="203"/>
      <c r="G147" s="307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9"/>
    </row>
    <row r="148" spans="1:18" x14ac:dyDescent="0.25">
      <c r="A148" s="202"/>
      <c r="B148" s="203" t="s">
        <v>226</v>
      </c>
      <c r="C148" s="267">
        <f t="shared" si="4"/>
        <v>0</v>
      </c>
      <c r="D148" s="272">
        <v>55.12</v>
      </c>
      <c r="E148" s="271">
        <f t="shared" si="5"/>
        <v>0</v>
      </c>
      <c r="F148" s="203"/>
      <c r="G148" s="307"/>
      <c r="H148" s="308"/>
      <c r="I148" s="308"/>
      <c r="J148" s="308"/>
      <c r="K148" s="308"/>
      <c r="L148" s="308"/>
      <c r="M148" s="308"/>
      <c r="N148" s="308"/>
      <c r="O148" s="308"/>
      <c r="P148" s="308"/>
      <c r="Q148" s="308"/>
      <c r="R148" s="309"/>
    </row>
    <row r="149" spans="1:18" x14ac:dyDescent="0.25">
      <c r="A149" s="202"/>
      <c r="B149" s="203" t="s">
        <v>227</v>
      </c>
      <c r="C149" s="267">
        <f t="shared" si="4"/>
        <v>0</v>
      </c>
      <c r="D149" s="272">
        <v>105.04</v>
      </c>
      <c r="E149" s="271">
        <f t="shared" si="5"/>
        <v>0</v>
      </c>
      <c r="F149" s="203"/>
      <c r="G149" s="307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  <c r="R149" s="309"/>
    </row>
    <row r="150" spans="1:18" x14ac:dyDescent="0.25">
      <c r="A150" s="202"/>
      <c r="B150" s="203" t="s">
        <v>228</v>
      </c>
      <c r="C150" s="267">
        <f t="shared" si="4"/>
        <v>0</v>
      </c>
      <c r="D150" s="272">
        <v>27.96</v>
      </c>
      <c r="E150" s="271">
        <f t="shared" si="5"/>
        <v>0</v>
      </c>
      <c r="F150" s="203"/>
      <c r="G150" s="307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9"/>
    </row>
    <row r="151" spans="1:18" x14ac:dyDescent="0.25">
      <c r="A151" s="202"/>
      <c r="B151" s="203" t="s">
        <v>229</v>
      </c>
      <c r="C151" s="267">
        <f t="shared" si="4"/>
        <v>0</v>
      </c>
      <c r="D151" s="272">
        <v>10.92</v>
      </c>
      <c r="E151" s="271">
        <f t="shared" si="5"/>
        <v>0</v>
      </c>
      <c r="F151" s="203"/>
      <c r="G151" s="307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9"/>
    </row>
    <row r="152" spans="1:18" x14ac:dyDescent="0.25">
      <c r="A152" s="202"/>
      <c r="B152" s="203" t="s">
        <v>230</v>
      </c>
      <c r="C152" s="267">
        <f t="shared" si="4"/>
        <v>0</v>
      </c>
      <c r="D152" s="272">
        <v>26.52</v>
      </c>
      <c r="E152" s="271">
        <f t="shared" si="5"/>
        <v>0</v>
      </c>
      <c r="F152" s="203"/>
      <c r="G152" s="307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9"/>
    </row>
    <row r="153" spans="1:18" x14ac:dyDescent="0.25">
      <c r="A153" s="202"/>
      <c r="B153" s="203" t="s">
        <v>231</v>
      </c>
      <c r="C153" s="267">
        <f t="shared" si="4"/>
        <v>0</v>
      </c>
      <c r="D153" s="272">
        <v>67.599999999999994</v>
      </c>
      <c r="E153" s="271">
        <f t="shared" si="5"/>
        <v>0</v>
      </c>
      <c r="F153" s="203"/>
      <c r="G153" s="307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  <c r="R153" s="309"/>
    </row>
    <row r="154" spans="1:18" x14ac:dyDescent="0.25">
      <c r="A154" s="202"/>
      <c r="B154" s="203" t="s">
        <v>232</v>
      </c>
      <c r="C154" s="267">
        <f t="shared" si="4"/>
        <v>0</v>
      </c>
      <c r="D154" s="272">
        <v>139.88</v>
      </c>
      <c r="E154" s="271">
        <f t="shared" si="5"/>
        <v>0</v>
      </c>
      <c r="F154" s="203"/>
      <c r="G154" s="307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  <c r="R154" s="309"/>
    </row>
    <row r="155" spans="1:18" x14ac:dyDescent="0.25">
      <c r="A155" s="202"/>
      <c r="B155" s="203" t="s">
        <v>233</v>
      </c>
      <c r="C155" s="267">
        <f t="shared" si="4"/>
        <v>0</v>
      </c>
      <c r="D155" s="272">
        <v>49.92</v>
      </c>
      <c r="E155" s="271">
        <f t="shared" si="5"/>
        <v>0</v>
      </c>
      <c r="F155" s="203"/>
      <c r="G155" s="307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9"/>
    </row>
    <row r="156" spans="1:18" x14ac:dyDescent="0.25">
      <c r="A156" s="202"/>
      <c r="B156" s="203" t="s">
        <v>234</v>
      </c>
      <c r="C156" s="267">
        <f t="shared" si="4"/>
        <v>0</v>
      </c>
      <c r="D156" s="272">
        <v>24.96</v>
      </c>
      <c r="E156" s="271">
        <f t="shared" si="5"/>
        <v>0</v>
      </c>
      <c r="F156" s="203"/>
      <c r="G156" s="307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  <c r="R156" s="309"/>
    </row>
    <row r="157" spans="1:18" x14ac:dyDescent="0.25">
      <c r="A157" s="202"/>
      <c r="B157" s="203" t="s">
        <v>235</v>
      </c>
      <c r="C157" s="267">
        <f t="shared" si="4"/>
        <v>0</v>
      </c>
      <c r="D157" s="272">
        <v>128.84</v>
      </c>
      <c r="E157" s="271">
        <f t="shared" si="5"/>
        <v>0</v>
      </c>
      <c r="F157" s="203"/>
      <c r="G157" s="307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9"/>
    </row>
    <row r="158" spans="1:18" x14ac:dyDescent="0.25">
      <c r="A158" s="202"/>
      <c r="B158" s="203" t="s">
        <v>236</v>
      </c>
      <c r="C158" s="267">
        <f t="shared" si="4"/>
        <v>0</v>
      </c>
      <c r="D158" s="272">
        <v>34507.199999999997</v>
      </c>
      <c r="E158" s="271">
        <f t="shared" si="5"/>
        <v>0</v>
      </c>
      <c r="F158" s="203"/>
      <c r="G158" s="307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9"/>
    </row>
    <row r="159" spans="1:18" x14ac:dyDescent="0.25">
      <c r="A159" s="202"/>
      <c r="B159" s="203" t="s">
        <v>237</v>
      </c>
      <c r="C159" s="267">
        <f t="shared" si="4"/>
        <v>0</v>
      </c>
      <c r="D159" s="272">
        <v>35180.080000000002</v>
      </c>
      <c r="E159" s="271">
        <f t="shared" si="5"/>
        <v>0</v>
      </c>
      <c r="F159" s="203"/>
      <c r="G159" s="307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9"/>
    </row>
    <row r="160" spans="1:18" x14ac:dyDescent="0.25">
      <c r="A160" s="199"/>
      <c r="B160" s="281" t="s">
        <v>239</v>
      </c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3"/>
    </row>
    <row r="161" spans="1:18" x14ac:dyDescent="0.25">
      <c r="A161" s="202"/>
      <c r="B161" s="203" t="s">
        <v>325</v>
      </c>
      <c r="C161" s="268">
        <f t="shared" ref="C161:C224" si="6">SUM(G161:R161)</f>
        <v>0</v>
      </c>
      <c r="D161" s="272">
        <v>6962.8</v>
      </c>
      <c r="E161" s="272">
        <f>C161*D161</f>
        <v>0</v>
      </c>
      <c r="F161" s="203"/>
      <c r="G161" s="307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9"/>
    </row>
    <row r="162" spans="1:18" x14ac:dyDescent="0.25">
      <c r="A162" s="202"/>
      <c r="B162" s="203" t="s">
        <v>351</v>
      </c>
      <c r="C162" s="268">
        <f t="shared" si="6"/>
        <v>0</v>
      </c>
      <c r="D162" s="272">
        <v>594.88</v>
      </c>
      <c r="E162" s="272">
        <f t="shared" ref="E162:E225" si="7">C162*D162</f>
        <v>0</v>
      </c>
      <c r="F162" s="203"/>
      <c r="G162" s="307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  <c r="R162" s="309"/>
    </row>
    <row r="163" spans="1:18" x14ac:dyDescent="0.25">
      <c r="A163" s="202"/>
      <c r="B163" s="203" t="s">
        <v>352</v>
      </c>
      <c r="C163" s="268">
        <f t="shared" si="6"/>
        <v>0</v>
      </c>
      <c r="D163" s="272">
        <v>447.2</v>
      </c>
      <c r="E163" s="272">
        <f t="shared" si="7"/>
        <v>0</v>
      </c>
      <c r="F163" s="203"/>
      <c r="G163" s="307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9"/>
    </row>
    <row r="164" spans="1:18" x14ac:dyDescent="0.25">
      <c r="A164" s="202"/>
      <c r="B164" s="203" t="s">
        <v>353</v>
      </c>
      <c r="C164" s="268">
        <f t="shared" si="6"/>
        <v>0</v>
      </c>
      <c r="D164" s="272">
        <v>447.2</v>
      </c>
      <c r="E164" s="272">
        <f t="shared" si="7"/>
        <v>0</v>
      </c>
      <c r="F164" s="203"/>
      <c r="G164" s="307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  <c r="R164" s="309"/>
    </row>
    <row r="165" spans="1:18" x14ac:dyDescent="0.25">
      <c r="A165" s="202"/>
      <c r="B165" s="203" t="s">
        <v>354</v>
      </c>
      <c r="C165" s="268">
        <f t="shared" si="6"/>
        <v>0</v>
      </c>
      <c r="D165" s="272">
        <v>447.2</v>
      </c>
      <c r="E165" s="272">
        <f t="shared" si="7"/>
        <v>0</v>
      </c>
      <c r="F165" s="203"/>
      <c r="G165" s="307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  <c r="R165" s="309"/>
    </row>
    <row r="166" spans="1:18" x14ac:dyDescent="0.25">
      <c r="A166" s="202"/>
      <c r="B166" s="203" t="s">
        <v>357</v>
      </c>
      <c r="C166" s="268">
        <f t="shared" si="6"/>
        <v>0</v>
      </c>
      <c r="D166" s="272">
        <v>910</v>
      </c>
      <c r="E166" s="272">
        <f t="shared" si="7"/>
        <v>0</v>
      </c>
      <c r="F166" s="203"/>
      <c r="G166" s="307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9"/>
    </row>
    <row r="167" spans="1:18" x14ac:dyDescent="0.25">
      <c r="A167" s="202"/>
      <c r="B167" s="203" t="s">
        <v>360</v>
      </c>
      <c r="C167" s="268">
        <f t="shared" si="6"/>
        <v>0</v>
      </c>
      <c r="D167" s="272">
        <v>546</v>
      </c>
      <c r="E167" s="272">
        <f t="shared" si="7"/>
        <v>0</v>
      </c>
      <c r="F167" s="203"/>
      <c r="G167" s="307"/>
      <c r="H167" s="308"/>
      <c r="I167" s="308"/>
      <c r="J167" s="308"/>
      <c r="K167" s="308"/>
      <c r="L167" s="308"/>
      <c r="M167" s="308"/>
      <c r="N167" s="308"/>
      <c r="O167" s="308"/>
      <c r="P167" s="308"/>
      <c r="Q167" s="308"/>
      <c r="R167" s="309"/>
    </row>
    <row r="168" spans="1:18" x14ac:dyDescent="0.25">
      <c r="A168" s="202"/>
      <c r="B168" s="203" t="s">
        <v>355</v>
      </c>
      <c r="C168" s="268">
        <f t="shared" si="6"/>
        <v>0</v>
      </c>
      <c r="D168" s="272">
        <v>1538.16</v>
      </c>
      <c r="E168" s="272">
        <f t="shared" si="7"/>
        <v>0</v>
      </c>
      <c r="F168" s="203"/>
      <c r="G168" s="307"/>
      <c r="H168" s="308"/>
      <c r="I168" s="308"/>
      <c r="J168" s="308"/>
      <c r="K168" s="308"/>
      <c r="L168" s="308"/>
      <c r="M168" s="308"/>
      <c r="N168" s="308"/>
      <c r="O168" s="308"/>
      <c r="P168" s="308"/>
      <c r="Q168" s="308"/>
      <c r="R168" s="309"/>
    </row>
    <row r="169" spans="1:18" x14ac:dyDescent="0.25">
      <c r="A169" s="202"/>
      <c r="B169" s="203" t="s">
        <v>358</v>
      </c>
      <c r="C169" s="268">
        <f t="shared" si="6"/>
        <v>0</v>
      </c>
      <c r="D169" s="272">
        <v>868.4</v>
      </c>
      <c r="E169" s="272">
        <f t="shared" si="7"/>
        <v>0</v>
      </c>
      <c r="F169" s="203"/>
      <c r="G169" s="307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9"/>
    </row>
    <row r="170" spans="1:18" x14ac:dyDescent="0.25">
      <c r="A170" s="202"/>
      <c r="B170" s="203" t="s">
        <v>362</v>
      </c>
      <c r="C170" s="268">
        <f t="shared" si="6"/>
        <v>0</v>
      </c>
      <c r="D170" s="272">
        <v>868.4</v>
      </c>
      <c r="E170" s="272">
        <f t="shared" si="7"/>
        <v>0</v>
      </c>
      <c r="F170" s="203"/>
      <c r="G170" s="307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  <c r="R170" s="309"/>
    </row>
    <row r="171" spans="1:18" x14ac:dyDescent="0.25">
      <c r="A171" s="202"/>
      <c r="B171" s="203" t="s">
        <v>359</v>
      </c>
      <c r="C171" s="268">
        <f t="shared" si="6"/>
        <v>0</v>
      </c>
      <c r="D171" s="272">
        <v>868.4</v>
      </c>
      <c r="E171" s="272">
        <f t="shared" si="7"/>
        <v>0</v>
      </c>
      <c r="F171" s="203"/>
      <c r="G171" s="307"/>
      <c r="H171" s="308"/>
      <c r="I171" s="308"/>
      <c r="J171" s="308"/>
      <c r="K171" s="308"/>
      <c r="L171" s="308"/>
      <c r="M171" s="308"/>
      <c r="N171" s="308"/>
      <c r="O171" s="308"/>
      <c r="P171" s="308"/>
      <c r="Q171" s="308"/>
      <c r="R171" s="309"/>
    </row>
    <row r="172" spans="1:18" x14ac:dyDescent="0.25">
      <c r="A172" s="202"/>
      <c r="B172" s="203" t="s">
        <v>361</v>
      </c>
      <c r="C172" s="268">
        <f t="shared" si="6"/>
        <v>0</v>
      </c>
      <c r="D172" s="272">
        <v>546</v>
      </c>
      <c r="E172" s="272">
        <f t="shared" si="7"/>
        <v>0</v>
      </c>
      <c r="F172" s="203"/>
      <c r="G172" s="307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9"/>
    </row>
    <row r="173" spans="1:18" x14ac:dyDescent="0.25">
      <c r="A173" s="202"/>
      <c r="B173" s="203" t="s">
        <v>363</v>
      </c>
      <c r="C173" s="268">
        <f t="shared" si="6"/>
        <v>0</v>
      </c>
      <c r="D173" s="272">
        <v>546</v>
      </c>
      <c r="E173" s="272">
        <f t="shared" si="7"/>
        <v>0</v>
      </c>
      <c r="F173" s="203"/>
      <c r="G173" s="307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  <c r="R173" s="309"/>
    </row>
    <row r="174" spans="1:18" x14ac:dyDescent="0.25">
      <c r="A174" s="202"/>
      <c r="B174" s="203" t="s">
        <v>332</v>
      </c>
      <c r="C174" s="268">
        <f t="shared" si="6"/>
        <v>0</v>
      </c>
      <c r="D174" s="272">
        <v>1001.52</v>
      </c>
      <c r="E174" s="272">
        <f t="shared" si="7"/>
        <v>0</v>
      </c>
      <c r="F174" s="203"/>
      <c r="G174" s="307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9"/>
    </row>
    <row r="175" spans="1:18" x14ac:dyDescent="0.25">
      <c r="A175" s="202"/>
      <c r="B175" s="203" t="s">
        <v>330</v>
      </c>
      <c r="C175" s="268">
        <f t="shared" si="6"/>
        <v>0</v>
      </c>
      <c r="D175" s="272">
        <v>1029.6000000000001</v>
      </c>
      <c r="E175" s="272">
        <f t="shared" si="7"/>
        <v>0</v>
      </c>
      <c r="F175" s="203"/>
      <c r="G175" s="307"/>
      <c r="H175" s="308"/>
      <c r="I175" s="308"/>
      <c r="J175" s="308"/>
      <c r="K175" s="308"/>
      <c r="L175" s="308"/>
      <c r="M175" s="308"/>
      <c r="N175" s="308"/>
      <c r="O175" s="308"/>
      <c r="P175" s="308"/>
      <c r="Q175" s="308"/>
      <c r="R175" s="309"/>
    </row>
    <row r="176" spans="1:18" x14ac:dyDescent="0.25">
      <c r="A176" s="202"/>
      <c r="B176" s="203" t="s">
        <v>333</v>
      </c>
      <c r="C176" s="268">
        <f t="shared" si="6"/>
        <v>0</v>
      </c>
      <c r="D176" s="272">
        <v>754</v>
      </c>
      <c r="E176" s="272">
        <f t="shared" si="7"/>
        <v>0</v>
      </c>
      <c r="F176" s="203"/>
      <c r="G176" s="307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9"/>
    </row>
    <row r="177" spans="1:18" x14ac:dyDescent="0.25">
      <c r="A177" s="202"/>
      <c r="B177" s="203" t="s">
        <v>331</v>
      </c>
      <c r="C177" s="268">
        <f t="shared" si="6"/>
        <v>0</v>
      </c>
      <c r="D177" s="272">
        <v>780</v>
      </c>
      <c r="E177" s="272">
        <f t="shared" si="7"/>
        <v>0</v>
      </c>
      <c r="F177" s="203"/>
      <c r="G177" s="307"/>
      <c r="H177" s="308"/>
      <c r="I177" s="308"/>
      <c r="J177" s="308"/>
      <c r="K177" s="308"/>
      <c r="L177" s="308"/>
      <c r="M177" s="308"/>
      <c r="N177" s="308"/>
      <c r="O177" s="308"/>
      <c r="P177" s="308"/>
      <c r="Q177" s="308"/>
      <c r="R177" s="309"/>
    </row>
    <row r="178" spans="1:18" x14ac:dyDescent="0.25">
      <c r="A178" s="202"/>
      <c r="B178" s="203" t="s">
        <v>334</v>
      </c>
      <c r="C178" s="268">
        <f t="shared" si="6"/>
        <v>0</v>
      </c>
      <c r="D178" s="272">
        <v>574.08000000000004</v>
      </c>
      <c r="E178" s="272">
        <f t="shared" si="7"/>
        <v>0</v>
      </c>
      <c r="F178" s="203"/>
      <c r="G178" s="307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9"/>
    </row>
    <row r="179" spans="1:18" x14ac:dyDescent="0.25">
      <c r="A179" s="202"/>
      <c r="B179" s="205" t="s">
        <v>371</v>
      </c>
      <c r="C179" s="268">
        <f t="shared" si="6"/>
        <v>0</v>
      </c>
      <c r="D179" s="206">
        <v>426.40000000000003</v>
      </c>
      <c r="E179" s="272">
        <f t="shared" si="7"/>
        <v>0</v>
      </c>
      <c r="F179" s="203"/>
      <c r="G179" s="307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9"/>
    </row>
    <row r="180" spans="1:18" x14ac:dyDescent="0.25">
      <c r="A180" s="202"/>
      <c r="B180" s="205" t="s">
        <v>372</v>
      </c>
      <c r="C180" s="268">
        <f t="shared" si="6"/>
        <v>0</v>
      </c>
      <c r="D180" s="206">
        <v>426.40000000000003</v>
      </c>
      <c r="E180" s="272">
        <f t="shared" si="7"/>
        <v>0</v>
      </c>
      <c r="F180" s="203"/>
      <c r="G180" s="307"/>
      <c r="H180" s="308"/>
      <c r="I180" s="308"/>
      <c r="J180" s="308"/>
      <c r="K180" s="308"/>
      <c r="L180" s="308"/>
      <c r="M180" s="308"/>
      <c r="N180" s="308"/>
      <c r="O180" s="308"/>
      <c r="P180" s="308"/>
      <c r="Q180" s="308"/>
      <c r="R180" s="309"/>
    </row>
    <row r="181" spans="1:18" x14ac:dyDescent="0.25">
      <c r="A181" s="202"/>
      <c r="B181" s="205" t="s">
        <v>373</v>
      </c>
      <c r="C181" s="268">
        <f t="shared" si="6"/>
        <v>0</v>
      </c>
      <c r="D181" s="206">
        <v>426.40000000000003</v>
      </c>
      <c r="E181" s="272">
        <f t="shared" si="7"/>
        <v>0</v>
      </c>
      <c r="F181" s="203"/>
      <c r="G181" s="307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9"/>
    </row>
    <row r="182" spans="1:18" x14ac:dyDescent="0.25">
      <c r="A182" s="202"/>
      <c r="B182" s="205" t="s">
        <v>374</v>
      </c>
      <c r="C182" s="268">
        <f t="shared" si="6"/>
        <v>0</v>
      </c>
      <c r="D182" s="206">
        <v>426.40000000000003</v>
      </c>
      <c r="E182" s="272">
        <f t="shared" si="7"/>
        <v>0</v>
      </c>
      <c r="F182" s="203"/>
      <c r="G182" s="307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  <c r="R182" s="309"/>
    </row>
    <row r="183" spans="1:18" x14ac:dyDescent="0.25">
      <c r="A183" s="202"/>
      <c r="B183" s="205" t="s">
        <v>370</v>
      </c>
      <c r="C183" s="268">
        <f t="shared" si="6"/>
        <v>0</v>
      </c>
      <c r="D183" s="206">
        <v>254.8</v>
      </c>
      <c r="E183" s="272">
        <f t="shared" si="7"/>
        <v>0</v>
      </c>
      <c r="F183" s="203"/>
      <c r="G183" s="307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  <c r="R183" s="309"/>
    </row>
    <row r="184" spans="1:18" x14ac:dyDescent="0.25">
      <c r="A184" s="202"/>
      <c r="B184" s="205" t="s">
        <v>367</v>
      </c>
      <c r="C184" s="268">
        <f t="shared" si="6"/>
        <v>0</v>
      </c>
      <c r="D184" s="206">
        <v>254.8</v>
      </c>
      <c r="E184" s="272">
        <f t="shared" si="7"/>
        <v>0</v>
      </c>
      <c r="F184" s="203"/>
      <c r="G184" s="307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9"/>
    </row>
    <row r="185" spans="1:18" x14ac:dyDescent="0.25">
      <c r="A185" s="202"/>
      <c r="B185" s="205" t="s">
        <v>369</v>
      </c>
      <c r="C185" s="268">
        <f t="shared" si="6"/>
        <v>0</v>
      </c>
      <c r="D185" s="206">
        <v>254.8</v>
      </c>
      <c r="E185" s="272">
        <f t="shared" si="7"/>
        <v>0</v>
      </c>
      <c r="F185" s="203"/>
      <c r="G185" s="307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  <c r="R185" s="309"/>
    </row>
    <row r="186" spans="1:18" x14ac:dyDescent="0.25">
      <c r="A186" s="202"/>
      <c r="B186" s="205" t="s">
        <v>368</v>
      </c>
      <c r="C186" s="268">
        <f t="shared" si="6"/>
        <v>0</v>
      </c>
      <c r="D186" s="206">
        <v>254.8</v>
      </c>
      <c r="E186" s="272">
        <f t="shared" si="7"/>
        <v>0</v>
      </c>
      <c r="F186" s="203"/>
      <c r="G186" s="307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9"/>
    </row>
    <row r="187" spans="1:18" x14ac:dyDescent="0.25">
      <c r="A187" s="202"/>
      <c r="B187" s="203" t="s">
        <v>257</v>
      </c>
      <c r="C187" s="268">
        <f t="shared" si="6"/>
        <v>0</v>
      </c>
      <c r="D187" s="272">
        <v>1346.8</v>
      </c>
      <c r="E187" s="272">
        <f t="shared" si="7"/>
        <v>0</v>
      </c>
      <c r="F187" s="203"/>
      <c r="G187" s="307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  <c r="R187" s="309"/>
    </row>
    <row r="188" spans="1:18" x14ac:dyDescent="0.25">
      <c r="A188" s="202"/>
      <c r="B188" s="203" t="s">
        <v>305</v>
      </c>
      <c r="C188" s="268">
        <f t="shared" si="6"/>
        <v>0</v>
      </c>
      <c r="D188" s="272">
        <v>1554.8</v>
      </c>
      <c r="E188" s="272">
        <f t="shared" si="7"/>
        <v>0</v>
      </c>
      <c r="F188" s="203"/>
      <c r="G188" s="307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  <c r="R188" s="309"/>
    </row>
    <row r="189" spans="1:18" x14ac:dyDescent="0.25">
      <c r="A189" s="202"/>
      <c r="B189" s="203" t="s">
        <v>308</v>
      </c>
      <c r="C189" s="268">
        <f t="shared" si="6"/>
        <v>0</v>
      </c>
      <c r="D189" s="272">
        <v>1034.8</v>
      </c>
      <c r="E189" s="272">
        <f t="shared" si="7"/>
        <v>0</v>
      </c>
      <c r="F189" s="203"/>
      <c r="G189" s="307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  <c r="R189" s="309"/>
    </row>
    <row r="190" spans="1:18" x14ac:dyDescent="0.25">
      <c r="A190" s="202"/>
      <c r="B190" s="203" t="s">
        <v>311</v>
      </c>
      <c r="C190" s="268">
        <f t="shared" si="6"/>
        <v>0</v>
      </c>
      <c r="D190" s="272">
        <v>1034.8</v>
      </c>
      <c r="E190" s="272">
        <f t="shared" si="7"/>
        <v>0</v>
      </c>
      <c r="F190" s="203"/>
      <c r="G190" s="307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  <c r="R190" s="309"/>
    </row>
    <row r="191" spans="1:18" x14ac:dyDescent="0.25">
      <c r="A191" s="202"/>
      <c r="B191" s="203" t="s">
        <v>312</v>
      </c>
      <c r="C191" s="268">
        <f t="shared" si="6"/>
        <v>0</v>
      </c>
      <c r="D191" s="272">
        <v>1034.8</v>
      </c>
      <c r="E191" s="272">
        <f t="shared" si="7"/>
        <v>0</v>
      </c>
      <c r="F191" s="203"/>
      <c r="G191" s="307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  <c r="R191" s="309"/>
    </row>
    <row r="192" spans="1:18" x14ac:dyDescent="0.25">
      <c r="A192" s="202"/>
      <c r="B192" s="203" t="s">
        <v>313</v>
      </c>
      <c r="C192" s="268">
        <f t="shared" si="6"/>
        <v>0</v>
      </c>
      <c r="D192" s="272">
        <v>982.80000000000007</v>
      </c>
      <c r="E192" s="272">
        <f t="shared" si="7"/>
        <v>0</v>
      </c>
      <c r="F192" s="203"/>
      <c r="G192" s="307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  <c r="R192" s="309"/>
    </row>
    <row r="193" spans="1:18" x14ac:dyDescent="0.25">
      <c r="A193" s="202"/>
      <c r="B193" s="203" t="s">
        <v>319</v>
      </c>
      <c r="C193" s="268">
        <f t="shared" si="6"/>
        <v>0</v>
      </c>
      <c r="D193" s="272">
        <v>717.6</v>
      </c>
      <c r="E193" s="272">
        <f t="shared" si="7"/>
        <v>0</v>
      </c>
      <c r="F193" s="203"/>
      <c r="G193" s="307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  <c r="R193" s="309"/>
    </row>
    <row r="194" spans="1:18" x14ac:dyDescent="0.25">
      <c r="A194" s="202"/>
      <c r="B194" s="203" t="s">
        <v>324</v>
      </c>
      <c r="C194" s="268">
        <f t="shared" si="6"/>
        <v>0</v>
      </c>
      <c r="D194" s="272">
        <v>717.6</v>
      </c>
      <c r="E194" s="272">
        <f t="shared" si="7"/>
        <v>0</v>
      </c>
      <c r="F194" s="203"/>
      <c r="G194" s="307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  <c r="R194" s="309"/>
    </row>
    <row r="195" spans="1:18" x14ac:dyDescent="0.25">
      <c r="A195" s="202"/>
      <c r="B195" s="203" t="s">
        <v>320</v>
      </c>
      <c r="C195" s="268">
        <f t="shared" si="6"/>
        <v>0</v>
      </c>
      <c r="D195" s="272">
        <v>717.6</v>
      </c>
      <c r="E195" s="272">
        <f t="shared" si="7"/>
        <v>0</v>
      </c>
      <c r="F195" s="203"/>
      <c r="G195" s="307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  <c r="R195" s="309"/>
    </row>
    <row r="196" spans="1:18" x14ac:dyDescent="0.25">
      <c r="A196" s="202"/>
      <c r="B196" s="203" t="s">
        <v>258</v>
      </c>
      <c r="C196" s="268">
        <f t="shared" si="6"/>
        <v>0</v>
      </c>
      <c r="D196" s="272">
        <v>1606.8</v>
      </c>
      <c r="E196" s="272">
        <f t="shared" si="7"/>
        <v>0</v>
      </c>
      <c r="F196" s="203"/>
      <c r="G196" s="307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09"/>
    </row>
    <row r="197" spans="1:18" x14ac:dyDescent="0.25">
      <c r="A197" s="202"/>
      <c r="B197" s="203" t="s">
        <v>259</v>
      </c>
      <c r="C197" s="268">
        <f t="shared" si="6"/>
        <v>0</v>
      </c>
      <c r="D197" s="272">
        <v>826.80000000000007</v>
      </c>
      <c r="E197" s="272">
        <f t="shared" si="7"/>
        <v>0</v>
      </c>
      <c r="F197" s="203"/>
      <c r="G197" s="307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  <c r="R197" s="309"/>
    </row>
    <row r="198" spans="1:18" x14ac:dyDescent="0.25">
      <c r="A198" s="202"/>
      <c r="B198" s="203" t="s">
        <v>295</v>
      </c>
      <c r="C198" s="268">
        <f t="shared" si="6"/>
        <v>0</v>
      </c>
      <c r="D198" s="272">
        <v>930.80000000000007</v>
      </c>
      <c r="E198" s="272">
        <f t="shared" si="7"/>
        <v>0</v>
      </c>
      <c r="F198" s="203"/>
      <c r="G198" s="307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  <c r="R198" s="309"/>
    </row>
    <row r="199" spans="1:18" x14ac:dyDescent="0.25">
      <c r="A199" s="202"/>
      <c r="B199" s="203" t="s">
        <v>292</v>
      </c>
      <c r="C199" s="268">
        <f t="shared" si="6"/>
        <v>0</v>
      </c>
      <c r="D199" s="272">
        <v>1133.6000000000001</v>
      </c>
      <c r="E199" s="272">
        <f t="shared" si="7"/>
        <v>0</v>
      </c>
      <c r="F199" s="203"/>
      <c r="G199" s="307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9"/>
    </row>
    <row r="200" spans="1:18" x14ac:dyDescent="0.25">
      <c r="A200" s="202"/>
      <c r="B200" s="203" t="s">
        <v>243</v>
      </c>
      <c r="C200" s="268">
        <f t="shared" si="6"/>
        <v>0</v>
      </c>
      <c r="D200" s="272">
        <v>650</v>
      </c>
      <c r="E200" s="272">
        <f t="shared" si="7"/>
        <v>0</v>
      </c>
      <c r="F200" s="203"/>
      <c r="G200" s="307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09"/>
    </row>
    <row r="201" spans="1:18" x14ac:dyDescent="0.25">
      <c r="A201" s="202"/>
      <c r="B201" s="203" t="s">
        <v>245</v>
      </c>
      <c r="C201" s="268">
        <f t="shared" si="6"/>
        <v>0</v>
      </c>
      <c r="D201" s="272">
        <v>751.92</v>
      </c>
      <c r="E201" s="272">
        <f t="shared" si="7"/>
        <v>0</v>
      </c>
      <c r="F201" s="203"/>
      <c r="G201" s="307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09"/>
    </row>
    <row r="202" spans="1:18" x14ac:dyDescent="0.25">
      <c r="A202" s="202"/>
      <c r="B202" s="203" t="s">
        <v>262</v>
      </c>
      <c r="C202" s="268">
        <f t="shared" si="6"/>
        <v>0</v>
      </c>
      <c r="D202" s="272">
        <v>1492.4</v>
      </c>
      <c r="E202" s="272">
        <f t="shared" si="7"/>
        <v>0</v>
      </c>
      <c r="F202" s="203"/>
      <c r="G202" s="307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9"/>
    </row>
    <row r="203" spans="1:18" x14ac:dyDescent="0.25">
      <c r="A203" s="202"/>
      <c r="B203" s="203" t="s">
        <v>298</v>
      </c>
      <c r="C203" s="268">
        <f t="shared" si="6"/>
        <v>0</v>
      </c>
      <c r="D203" s="272">
        <v>777.92000000000007</v>
      </c>
      <c r="E203" s="272">
        <f t="shared" si="7"/>
        <v>0</v>
      </c>
      <c r="F203" s="203"/>
      <c r="G203" s="307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  <c r="R203" s="309"/>
    </row>
    <row r="204" spans="1:18" x14ac:dyDescent="0.25">
      <c r="A204" s="202"/>
      <c r="B204" s="203" t="s">
        <v>315</v>
      </c>
      <c r="C204" s="268">
        <f t="shared" si="6"/>
        <v>0</v>
      </c>
      <c r="D204" s="272">
        <v>296.40000000000003</v>
      </c>
      <c r="E204" s="272">
        <f t="shared" si="7"/>
        <v>0</v>
      </c>
      <c r="F204" s="203"/>
      <c r="G204" s="307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  <c r="R204" s="309"/>
    </row>
    <row r="205" spans="1:18" x14ac:dyDescent="0.25">
      <c r="A205" s="202"/>
      <c r="B205" s="203" t="s">
        <v>291</v>
      </c>
      <c r="C205" s="268">
        <f t="shared" si="6"/>
        <v>0</v>
      </c>
      <c r="D205" s="272">
        <v>696.80000000000007</v>
      </c>
      <c r="E205" s="272">
        <f t="shared" si="7"/>
        <v>0</v>
      </c>
      <c r="F205" s="203"/>
      <c r="G205" s="307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09"/>
    </row>
    <row r="206" spans="1:18" x14ac:dyDescent="0.25">
      <c r="A206" s="202"/>
      <c r="B206" s="203" t="s">
        <v>276</v>
      </c>
      <c r="C206" s="268">
        <f t="shared" si="6"/>
        <v>0</v>
      </c>
      <c r="D206" s="272">
        <v>1508</v>
      </c>
      <c r="E206" s="272">
        <f t="shared" si="7"/>
        <v>0</v>
      </c>
      <c r="F206" s="203"/>
      <c r="G206" s="307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9"/>
    </row>
    <row r="207" spans="1:18" x14ac:dyDescent="0.25">
      <c r="A207" s="202"/>
      <c r="B207" s="203" t="s">
        <v>293</v>
      </c>
      <c r="C207" s="268">
        <f t="shared" si="6"/>
        <v>0</v>
      </c>
      <c r="D207" s="272">
        <v>803.92000000000007</v>
      </c>
      <c r="E207" s="272">
        <f t="shared" si="7"/>
        <v>0</v>
      </c>
      <c r="F207" s="203"/>
      <c r="G207" s="307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  <c r="R207" s="309"/>
    </row>
    <row r="208" spans="1:18" x14ac:dyDescent="0.25">
      <c r="A208" s="202"/>
      <c r="B208" s="203" t="s">
        <v>296</v>
      </c>
      <c r="C208" s="268">
        <f t="shared" si="6"/>
        <v>0</v>
      </c>
      <c r="D208" s="272">
        <v>1606.8</v>
      </c>
      <c r="E208" s="272">
        <f t="shared" si="7"/>
        <v>0</v>
      </c>
      <c r="F208" s="203"/>
      <c r="G208" s="307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  <c r="R208" s="309"/>
    </row>
    <row r="209" spans="1:18" x14ac:dyDescent="0.25">
      <c r="A209" s="202"/>
      <c r="B209" s="203" t="s">
        <v>242</v>
      </c>
      <c r="C209" s="268">
        <f t="shared" si="6"/>
        <v>0</v>
      </c>
      <c r="D209" s="272">
        <v>639.6</v>
      </c>
      <c r="E209" s="272">
        <f t="shared" si="7"/>
        <v>0</v>
      </c>
      <c r="F209" s="203"/>
      <c r="G209" s="307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  <c r="R209" s="309"/>
    </row>
    <row r="210" spans="1:18" x14ac:dyDescent="0.25">
      <c r="A210" s="202"/>
      <c r="B210" s="203" t="s">
        <v>281</v>
      </c>
      <c r="C210" s="268">
        <f t="shared" si="6"/>
        <v>0</v>
      </c>
      <c r="D210" s="272">
        <v>1445.6000000000001</v>
      </c>
      <c r="E210" s="272">
        <f t="shared" si="7"/>
        <v>0</v>
      </c>
      <c r="F210" s="203"/>
      <c r="G210" s="307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9"/>
    </row>
    <row r="211" spans="1:18" x14ac:dyDescent="0.25">
      <c r="A211" s="202"/>
      <c r="B211" s="203" t="s">
        <v>246</v>
      </c>
      <c r="C211" s="268">
        <f t="shared" si="6"/>
        <v>0</v>
      </c>
      <c r="D211" s="272">
        <v>754</v>
      </c>
      <c r="E211" s="272">
        <f t="shared" si="7"/>
        <v>0</v>
      </c>
      <c r="F211" s="203"/>
      <c r="G211" s="307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9"/>
    </row>
    <row r="212" spans="1:18" x14ac:dyDescent="0.25">
      <c r="A212" s="202"/>
      <c r="B212" s="203" t="s">
        <v>310</v>
      </c>
      <c r="C212" s="268">
        <f t="shared" si="6"/>
        <v>0</v>
      </c>
      <c r="D212" s="272">
        <v>1658.8</v>
      </c>
      <c r="E212" s="272">
        <f t="shared" si="7"/>
        <v>0</v>
      </c>
      <c r="F212" s="203"/>
      <c r="G212" s="307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  <c r="R212" s="309"/>
    </row>
    <row r="213" spans="1:18" x14ac:dyDescent="0.25">
      <c r="A213" s="202"/>
      <c r="B213" s="203" t="s">
        <v>290</v>
      </c>
      <c r="C213" s="268">
        <f t="shared" si="6"/>
        <v>0</v>
      </c>
      <c r="D213" s="272">
        <v>639.6</v>
      </c>
      <c r="E213" s="272">
        <f t="shared" si="7"/>
        <v>0</v>
      </c>
      <c r="F213" s="203"/>
      <c r="G213" s="307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  <c r="R213" s="309"/>
    </row>
    <row r="214" spans="1:18" x14ac:dyDescent="0.25">
      <c r="A214" s="202"/>
      <c r="B214" s="203" t="s">
        <v>294</v>
      </c>
      <c r="C214" s="268">
        <f t="shared" si="6"/>
        <v>0</v>
      </c>
      <c r="D214" s="272">
        <v>1019.2</v>
      </c>
      <c r="E214" s="272">
        <f t="shared" si="7"/>
        <v>0</v>
      </c>
      <c r="F214" s="203"/>
      <c r="G214" s="307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  <c r="R214" s="309"/>
    </row>
    <row r="215" spans="1:18" x14ac:dyDescent="0.25">
      <c r="A215" s="202"/>
      <c r="B215" s="203" t="s">
        <v>280</v>
      </c>
      <c r="C215" s="268">
        <f t="shared" si="6"/>
        <v>0</v>
      </c>
      <c r="D215" s="272">
        <v>1086.8</v>
      </c>
      <c r="E215" s="272">
        <f t="shared" si="7"/>
        <v>0</v>
      </c>
      <c r="F215" s="203"/>
      <c r="G215" s="307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  <c r="R215" s="309"/>
    </row>
    <row r="216" spans="1:18" x14ac:dyDescent="0.25">
      <c r="A216" s="202"/>
      <c r="B216" s="203" t="s">
        <v>253</v>
      </c>
      <c r="C216" s="268">
        <f t="shared" si="6"/>
        <v>0</v>
      </c>
      <c r="D216" s="272">
        <v>358.8</v>
      </c>
      <c r="E216" s="272">
        <f t="shared" si="7"/>
        <v>0</v>
      </c>
      <c r="F216" s="203"/>
      <c r="G216" s="307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  <c r="R216" s="309"/>
    </row>
    <row r="217" spans="1:18" x14ac:dyDescent="0.25">
      <c r="A217" s="202"/>
      <c r="B217" s="203" t="s">
        <v>275</v>
      </c>
      <c r="C217" s="268">
        <f t="shared" si="6"/>
        <v>0</v>
      </c>
      <c r="D217" s="272">
        <v>358.8</v>
      </c>
      <c r="E217" s="272">
        <f t="shared" si="7"/>
        <v>0</v>
      </c>
      <c r="F217" s="203"/>
      <c r="G217" s="307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  <c r="R217" s="309"/>
    </row>
    <row r="218" spans="1:18" x14ac:dyDescent="0.25">
      <c r="A218" s="202"/>
      <c r="B218" s="203" t="s">
        <v>273</v>
      </c>
      <c r="C218" s="268">
        <f t="shared" si="6"/>
        <v>0</v>
      </c>
      <c r="D218" s="272">
        <v>629.20000000000005</v>
      </c>
      <c r="E218" s="272">
        <f t="shared" si="7"/>
        <v>0</v>
      </c>
      <c r="F218" s="203"/>
      <c r="G218" s="307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9"/>
    </row>
    <row r="219" spans="1:18" x14ac:dyDescent="0.25">
      <c r="A219" s="202"/>
      <c r="B219" s="203" t="s">
        <v>274</v>
      </c>
      <c r="C219" s="268">
        <f t="shared" si="6"/>
        <v>0</v>
      </c>
      <c r="D219" s="272">
        <v>629.20000000000005</v>
      </c>
      <c r="E219" s="272">
        <f t="shared" si="7"/>
        <v>0</v>
      </c>
      <c r="F219" s="203"/>
      <c r="G219" s="307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9"/>
    </row>
    <row r="220" spans="1:18" x14ac:dyDescent="0.25">
      <c r="A220" s="202"/>
      <c r="B220" s="203" t="s">
        <v>272</v>
      </c>
      <c r="C220" s="268">
        <f t="shared" si="6"/>
        <v>0</v>
      </c>
      <c r="D220" s="272">
        <v>629.20000000000005</v>
      </c>
      <c r="E220" s="272">
        <f t="shared" si="7"/>
        <v>0</v>
      </c>
      <c r="F220" s="203"/>
      <c r="G220" s="307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  <c r="R220" s="309"/>
    </row>
    <row r="221" spans="1:18" x14ac:dyDescent="0.25">
      <c r="A221" s="202"/>
      <c r="B221" s="203" t="s">
        <v>265</v>
      </c>
      <c r="C221" s="268">
        <f t="shared" si="6"/>
        <v>0</v>
      </c>
      <c r="D221" s="272">
        <v>1242.8</v>
      </c>
      <c r="E221" s="272">
        <f t="shared" si="7"/>
        <v>0</v>
      </c>
      <c r="F221" s="203"/>
      <c r="G221" s="307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  <c r="R221" s="309"/>
    </row>
    <row r="222" spans="1:18" x14ac:dyDescent="0.25">
      <c r="A222" s="202"/>
      <c r="B222" s="203" t="s">
        <v>263</v>
      </c>
      <c r="C222" s="268">
        <f t="shared" si="6"/>
        <v>0</v>
      </c>
      <c r="D222" s="272">
        <v>644.80000000000007</v>
      </c>
      <c r="E222" s="272">
        <f t="shared" si="7"/>
        <v>0</v>
      </c>
      <c r="F222" s="203"/>
      <c r="G222" s="307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9"/>
    </row>
    <row r="223" spans="1:18" x14ac:dyDescent="0.25">
      <c r="A223" s="202"/>
      <c r="B223" s="203" t="s">
        <v>277</v>
      </c>
      <c r="C223" s="268">
        <f t="shared" si="6"/>
        <v>0</v>
      </c>
      <c r="D223" s="272">
        <v>826.80000000000007</v>
      </c>
      <c r="E223" s="272">
        <f t="shared" si="7"/>
        <v>0</v>
      </c>
      <c r="F223" s="203"/>
      <c r="G223" s="307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9"/>
    </row>
    <row r="224" spans="1:18" x14ac:dyDescent="0.25">
      <c r="A224" s="202"/>
      <c r="B224" s="203" t="s">
        <v>285</v>
      </c>
      <c r="C224" s="268">
        <f t="shared" si="6"/>
        <v>0</v>
      </c>
      <c r="D224" s="272">
        <v>1554.8</v>
      </c>
      <c r="E224" s="272">
        <f t="shared" si="7"/>
        <v>0</v>
      </c>
      <c r="F224" s="203"/>
      <c r="G224" s="307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9"/>
    </row>
    <row r="225" spans="1:18" x14ac:dyDescent="0.25">
      <c r="A225" s="202"/>
      <c r="B225" s="203" t="s">
        <v>314</v>
      </c>
      <c r="C225" s="268">
        <f t="shared" ref="C225:C288" si="8">SUM(G225:R225)</f>
        <v>0</v>
      </c>
      <c r="D225" s="272">
        <v>1175.2</v>
      </c>
      <c r="E225" s="272">
        <f t="shared" si="7"/>
        <v>0</v>
      </c>
      <c r="F225" s="203"/>
      <c r="G225" s="307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  <c r="R225" s="309"/>
    </row>
    <row r="226" spans="1:18" x14ac:dyDescent="0.25">
      <c r="A226" s="202"/>
      <c r="B226" s="203" t="s">
        <v>316</v>
      </c>
      <c r="C226" s="268">
        <f t="shared" si="8"/>
        <v>0</v>
      </c>
      <c r="D226" s="272">
        <v>1180.4000000000001</v>
      </c>
      <c r="E226" s="272">
        <f t="shared" ref="E226:E289" si="9">C226*D226</f>
        <v>0</v>
      </c>
      <c r="F226" s="203"/>
      <c r="G226" s="307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  <c r="R226" s="309"/>
    </row>
    <row r="227" spans="1:18" x14ac:dyDescent="0.25">
      <c r="A227" s="202"/>
      <c r="B227" s="203" t="s">
        <v>317</v>
      </c>
      <c r="C227" s="268">
        <f t="shared" si="8"/>
        <v>0</v>
      </c>
      <c r="D227" s="272">
        <v>1180.4000000000001</v>
      </c>
      <c r="E227" s="272">
        <f t="shared" si="9"/>
        <v>0</v>
      </c>
      <c r="F227" s="203"/>
      <c r="G227" s="307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  <c r="R227" s="309"/>
    </row>
    <row r="228" spans="1:18" x14ac:dyDescent="0.25">
      <c r="A228" s="202"/>
      <c r="B228" s="203" t="s">
        <v>244</v>
      </c>
      <c r="C228" s="268">
        <f t="shared" si="8"/>
        <v>0</v>
      </c>
      <c r="D228" s="272">
        <v>358.8</v>
      </c>
      <c r="E228" s="272">
        <f t="shared" si="9"/>
        <v>0</v>
      </c>
      <c r="F228" s="203"/>
      <c r="G228" s="307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  <c r="R228" s="309"/>
    </row>
    <row r="229" spans="1:18" x14ac:dyDescent="0.25">
      <c r="A229" s="202"/>
      <c r="B229" s="203" t="s">
        <v>247</v>
      </c>
      <c r="C229" s="268">
        <f t="shared" si="8"/>
        <v>0</v>
      </c>
      <c r="D229" s="272">
        <v>358.8</v>
      </c>
      <c r="E229" s="272">
        <f t="shared" si="9"/>
        <v>0</v>
      </c>
      <c r="F229" s="203"/>
      <c r="G229" s="307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9"/>
    </row>
    <row r="230" spans="1:18" x14ac:dyDescent="0.25">
      <c r="A230" s="202"/>
      <c r="B230" s="203" t="s">
        <v>250</v>
      </c>
      <c r="C230" s="268">
        <f t="shared" si="8"/>
        <v>0</v>
      </c>
      <c r="D230" s="272">
        <v>365.04</v>
      </c>
      <c r="E230" s="272">
        <f t="shared" si="9"/>
        <v>0</v>
      </c>
      <c r="F230" s="203"/>
      <c r="G230" s="307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  <c r="R230" s="309"/>
    </row>
    <row r="231" spans="1:18" x14ac:dyDescent="0.25">
      <c r="A231" s="202"/>
      <c r="B231" s="203" t="s">
        <v>251</v>
      </c>
      <c r="C231" s="268">
        <f t="shared" si="8"/>
        <v>0</v>
      </c>
      <c r="D231" s="272">
        <v>365.04</v>
      </c>
      <c r="E231" s="272">
        <f t="shared" si="9"/>
        <v>0</v>
      </c>
      <c r="F231" s="203"/>
      <c r="G231" s="307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  <c r="R231" s="309"/>
    </row>
    <row r="232" spans="1:18" x14ac:dyDescent="0.25">
      <c r="A232" s="202"/>
      <c r="B232" s="203" t="s">
        <v>318</v>
      </c>
      <c r="C232" s="268">
        <f t="shared" si="8"/>
        <v>0</v>
      </c>
      <c r="D232" s="272">
        <v>366.08000000000004</v>
      </c>
      <c r="E232" s="272">
        <f t="shared" si="9"/>
        <v>0</v>
      </c>
      <c r="F232" s="203"/>
      <c r="G232" s="307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  <c r="R232" s="309"/>
    </row>
    <row r="233" spans="1:18" x14ac:dyDescent="0.25">
      <c r="A233" s="202"/>
      <c r="B233" s="203" t="s">
        <v>322</v>
      </c>
      <c r="C233" s="268">
        <f t="shared" si="8"/>
        <v>0</v>
      </c>
      <c r="D233" s="272">
        <v>249.60000000000002</v>
      </c>
      <c r="E233" s="272">
        <f t="shared" si="9"/>
        <v>0</v>
      </c>
      <c r="F233" s="203"/>
      <c r="G233" s="307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9"/>
    </row>
    <row r="234" spans="1:18" x14ac:dyDescent="0.25">
      <c r="A234" s="202"/>
      <c r="B234" s="203" t="s">
        <v>323</v>
      </c>
      <c r="C234" s="268">
        <f t="shared" si="8"/>
        <v>0</v>
      </c>
      <c r="D234" s="272">
        <v>249.60000000000002</v>
      </c>
      <c r="E234" s="272">
        <f t="shared" si="9"/>
        <v>0</v>
      </c>
      <c r="F234" s="203"/>
      <c r="G234" s="307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9"/>
    </row>
    <row r="235" spans="1:18" x14ac:dyDescent="0.25">
      <c r="A235" s="202"/>
      <c r="B235" s="203" t="s">
        <v>321</v>
      </c>
      <c r="C235" s="268">
        <f t="shared" si="8"/>
        <v>0</v>
      </c>
      <c r="D235" s="272">
        <v>249.60000000000002</v>
      </c>
      <c r="E235" s="272">
        <f t="shared" si="9"/>
        <v>0</v>
      </c>
      <c r="F235" s="203"/>
      <c r="G235" s="307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9"/>
    </row>
    <row r="236" spans="1:18" x14ac:dyDescent="0.25">
      <c r="A236" s="202"/>
      <c r="B236" s="203" t="s">
        <v>269</v>
      </c>
      <c r="C236" s="268">
        <f t="shared" si="8"/>
        <v>0</v>
      </c>
      <c r="D236" s="272">
        <v>930.80000000000007</v>
      </c>
      <c r="E236" s="272">
        <f t="shared" si="9"/>
        <v>0</v>
      </c>
      <c r="F236" s="203"/>
      <c r="G236" s="307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9"/>
    </row>
    <row r="237" spans="1:18" x14ac:dyDescent="0.25">
      <c r="A237" s="202"/>
      <c r="B237" s="203" t="s">
        <v>327</v>
      </c>
      <c r="C237" s="268">
        <f t="shared" si="8"/>
        <v>0</v>
      </c>
      <c r="D237" s="272">
        <v>1003.6</v>
      </c>
      <c r="E237" s="272">
        <f t="shared" si="9"/>
        <v>0</v>
      </c>
      <c r="F237" s="203"/>
      <c r="G237" s="307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  <c r="R237" s="309"/>
    </row>
    <row r="238" spans="1:18" x14ac:dyDescent="0.25">
      <c r="A238" s="202"/>
      <c r="B238" s="203" t="s">
        <v>328</v>
      </c>
      <c r="C238" s="268">
        <f t="shared" si="8"/>
        <v>0</v>
      </c>
      <c r="D238" s="272">
        <v>1196</v>
      </c>
      <c r="E238" s="272">
        <f t="shared" si="9"/>
        <v>0</v>
      </c>
      <c r="F238" s="203"/>
      <c r="G238" s="307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  <c r="R238" s="309"/>
    </row>
    <row r="239" spans="1:18" x14ac:dyDescent="0.25">
      <c r="A239" s="202"/>
      <c r="B239" s="205" t="s">
        <v>366</v>
      </c>
      <c r="C239" s="268">
        <f t="shared" si="8"/>
        <v>0</v>
      </c>
      <c r="D239" s="206">
        <v>76.751999999999995</v>
      </c>
      <c r="E239" s="272">
        <f t="shared" si="9"/>
        <v>0</v>
      </c>
      <c r="F239" s="203"/>
      <c r="G239" s="307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  <c r="R239" s="309"/>
    </row>
    <row r="240" spans="1:18" x14ac:dyDescent="0.25">
      <c r="A240" s="202"/>
      <c r="B240" s="205" t="s">
        <v>364</v>
      </c>
      <c r="C240" s="268">
        <f t="shared" si="8"/>
        <v>0</v>
      </c>
      <c r="D240" s="206">
        <v>724.88</v>
      </c>
      <c r="E240" s="272">
        <f t="shared" si="9"/>
        <v>0</v>
      </c>
      <c r="F240" s="203"/>
      <c r="G240" s="307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  <c r="R240" s="309"/>
    </row>
    <row r="241" spans="1:18" x14ac:dyDescent="0.25">
      <c r="A241" s="202"/>
      <c r="B241" s="205" t="s">
        <v>365</v>
      </c>
      <c r="C241" s="268">
        <f t="shared" si="8"/>
        <v>0</v>
      </c>
      <c r="D241" s="206">
        <v>334.88</v>
      </c>
      <c r="E241" s="272">
        <f t="shared" si="9"/>
        <v>0</v>
      </c>
      <c r="F241" s="203"/>
      <c r="G241" s="307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9"/>
    </row>
    <row r="242" spans="1:18" x14ac:dyDescent="0.25">
      <c r="A242" s="202"/>
      <c r="B242" s="205" t="s">
        <v>375</v>
      </c>
      <c r="C242" s="268">
        <f t="shared" si="8"/>
        <v>0</v>
      </c>
      <c r="D242" s="206">
        <v>75.92</v>
      </c>
      <c r="E242" s="272">
        <f t="shared" si="9"/>
        <v>0</v>
      </c>
      <c r="F242" s="203"/>
      <c r="G242" s="307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9"/>
    </row>
    <row r="243" spans="1:18" x14ac:dyDescent="0.25">
      <c r="A243" s="202"/>
      <c r="B243" s="203" t="s">
        <v>348</v>
      </c>
      <c r="C243" s="268">
        <f t="shared" si="8"/>
        <v>0</v>
      </c>
      <c r="D243" s="272">
        <v>2556.3200000000002</v>
      </c>
      <c r="E243" s="272">
        <f t="shared" si="9"/>
        <v>0</v>
      </c>
      <c r="F243" s="203"/>
      <c r="G243" s="307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9"/>
    </row>
    <row r="244" spans="1:18" x14ac:dyDescent="0.25">
      <c r="A244" s="202"/>
      <c r="B244" s="203" t="s">
        <v>350</v>
      </c>
      <c r="C244" s="268">
        <f t="shared" si="8"/>
        <v>0</v>
      </c>
      <c r="D244" s="272">
        <v>1820</v>
      </c>
      <c r="E244" s="272">
        <f t="shared" si="9"/>
        <v>0</v>
      </c>
      <c r="F244" s="203"/>
      <c r="G244" s="307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  <c r="R244" s="309"/>
    </row>
    <row r="245" spans="1:18" x14ac:dyDescent="0.25">
      <c r="A245" s="202"/>
      <c r="B245" s="203" t="s">
        <v>356</v>
      </c>
      <c r="C245" s="268">
        <f t="shared" si="8"/>
        <v>0</v>
      </c>
      <c r="D245" s="272">
        <v>2615.6</v>
      </c>
      <c r="E245" s="272">
        <f t="shared" si="9"/>
        <v>0</v>
      </c>
      <c r="F245" s="203"/>
      <c r="G245" s="307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  <c r="R245" s="309"/>
    </row>
    <row r="246" spans="1:18" x14ac:dyDescent="0.25">
      <c r="A246" s="202"/>
      <c r="B246" s="203" t="s">
        <v>347</v>
      </c>
      <c r="C246" s="268">
        <f t="shared" si="8"/>
        <v>0</v>
      </c>
      <c r="D246" s="272">
        <v>2941.9520000000002</v>
      </c>
      <c r="E246" s="272">
        <f t="shared" si="9"/>
        <v>0</v>
      </c>
      <c r="F246" s="203"/>
      <c r="G246" s="307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  <c r="R246" s="309"/>
    </row>
    <row r="247" spans="1:18" x14ac:dyDescent="0.25">
      <c r="A247" s="202"/>
      <c r="B247" s="203" t="s">
        <v>349</v>
      </c>
      <c r="C247" s="268">
        <f t="shared" si="8"/>
        <v>0</v>
      </c>
      <c r="D247" s="272">
        <v>4288.5440000000008</v>
      </c>
      <c r="E247" s="272">
        <f t="shared" si="9"/>
        <v>0</v>
      </c>
      <c r="F247" s="203"/>
      <c r="G247" s="307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9"/>
    </row>
    <row r="248" spans="1:18" x14ac:dyDescent="0.25">
      <c r="A248" s="202"/>
      <c r="B248" s="203" t="s">
        <v>248</v>
      </c>
      <c r="C248" s="268">
        <f t="shared" si="8"/>
        <v>0</v>
      </c>
      <c r="D248" s="272">
        <v>2802.8</v>
      </c>
      <c r="E248" s="272">
        <f t="shared" si="9"/>
        <v>0</v>
      </c>
      <c r="F248" s="203"/>
      <c r="G248" s="307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9"/>
    </row>
    <row r="249" spans="1:18" x14ac:dyDescent="0.25">
      <c r="A249" s="202"/>
      <c r="B249" s="203" t="s">
        <v>271</v>
      </c>
      <c r="C249" s="268">
        <f t="shared" si="8"/>
        <v>0</v>
      </c>
      <c r="D249" s="272">
        <v>3312.4</v>
      </c>
      <c r="E249" s="272">
        <f t="shared" si="9"/>
        <v>0</v>
      </c>
      <c r="F249" s="203"/>
      <c r="G249" s="307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  <c r="R249" s="309"/>
    </row>
    <row r="250" spans="1:18" x14ac:dyDescent="0.25">
      <c r="A250" s="202"/>
      <c r="B250" s="203" t="s">
        <v>283</v>
      </c>
      <c r="C250" s="268">
        <f t="shared" si="8"/>
        <v>0</v>
      </c>
      <c r="D250" s="272">
        <v>2984.8</v>
      </c>
      <c r="E250" s="272">
        <f t="shared" si="9"/>
        <v>0</v>
      </c>
      <c r="F250" s="203"/>
      <c r="G250" s="307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  <c r="R250" s="309"/>
    </row>
    <row r="251" spans="1:18" x14ac:dyDescent="0.25">
      <c r="A251" s="202"/>
      <c r="B251" s="203" t="s">
        <v>284</v>
      </c>
      <c r="C251" s="268">
        <f t="shared" si="8"/>
        <v>0</v>
      </c>
      <c r="D251" s="272">
        <v>2984.8</v>
      </c>
      <c r="E251" s="272">
        <f t="shared" si="9"/>
        <v>0</v>
      </c>
      <c r="F251" s="203"/>
      <c r="G251" s="307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9"/>
    </row>
    <row r="252" spans="1:18" x14ac:dyDescent="0.25">
      <c r="A252" s="202"/>
      <c r="B252" s="203" t="s">
        <v>282</v>
      </c>
      <c r="C252" s="268">
        <f t="shared" si="8"/>
        <v>0</v>
      </c>
      <c r="D252" s="272">
        <v>2984.8</v>
      </c>
      <c r="E252" s="272">
        <f t="shared" si="9"/>
        <v>0</v>
      </c>
      <c r="F252" s="203"/>
      <c r="G252" s="307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  <c r="R252" s="309"/>
    </row>
    <row r="253" spans="1:18" x14ac:dyDescent="0.25">
      <c r="A253" s="202"/>
      <c r="B253" s="203" t="s">
        <v>288</v>
      </c>
      <c r="C253" s="268">
        <f t="shared" si="8"/>
        <v>0</v>
      </c>
      <c r="D253" s="272">
        <v>7378.8</v>
      </c>
      <c r="E253" s="272">
        <f t="shared" si="9"/>
        <v>0</v>
      </c>
      <c r="F253" s="203"/>
      <c r="G253" s="307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  <c r="R253" s="309"/>
    </row>
    <row r="254" spans="1:18" x14ac:dyDescent="0.25">
      <c r="A254" s="202"/>
      <c r="B254" s="203" t="s">
        <v>287</v>
      </c>
      <c r="C254" s="268">
        <f t="shared" si="8"/>
        <v>0</v>
      </c>
      <c r="D254" s="272">
        <v>5402.8</v>
      </c>
      <c r="E254" s="272">
        <f t="shared" si="9"/>
        <v>0</v>
      </c>
      <c r="F254" s="203"/>
      <c r="G254" s="307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9"/>
    </row>
    <row r="255" spans="1:18" x14ac:dyDescent="0.25">
      <c r="A255" s="202"/>
      <c r="B255" s="203" t="s">
        <v>267</v>
      </c>
      <c r="C255" s="268">
        <f t="shared" si="8"/>
        <v>0</v>
      </c>
      <c r="D255" s="272">
        <v>5298.8</v>
      </c>
      <c r="E255" s="272">
        <f t="shared" si="9"/>
        <v>0</v>
      </c>
      <c r="F255" s="203"/>
      <c r="G255" s="307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9"/>
    </row>
    <row r="256" spans="1:18" x14ac:dyDescent="0.25">
      <c r="A256" s="202"/>
      <c r="B256" s="203" t="s">
        <v>268</v>
      </c>
      <c r="C256" s="268">
        <f t="shared" si="8"/>
        <v>0</v>
      </c>
      <c r="D256" s="272">
        <v>5298.8</v>
      </c>
      <c r="E256" s="272">
        <f t="shared" si="9"/>
        <v>0</v>
      </c>
      <c r="F256" s="203"/>
      <c r="G256" s="307"/>
      <c r="H256" s="308"/>
      <c r="I256" s="308"/>
      <c r="J256" s="308"/>
      <c r="K256" s="308"/>
      <c r="L256" s="308"/>
      <c r="M256" s="308"/>
      <c r="N256" s="308"/>
      <c r="O256" s="308"/>
      <c r="P256" s="308"/>
      <c r="Q256" s="308"/>
      <c r="R256" s="309"/>
    </row>
    <row r="257" spans="1:18" x14ac:dyDescent="0.25">
      <c r="A257" s="202"/>
      <c r="B257" s="203" t="s">
        <v>270</v>
      </c>
      <c r="C257" s="268">
        <f t="shared" si="8"/>
        <v>0</v>
      </c>
      <c r="D257" s="272">
        <v>5298.8</v>
      </c>
      <c r="E257" s="272">
        <f t="shared" si="9"/>
        <v>0</v>
      </c>
      <c r="F257" s="203"/>
      <c r="G257" s="307"/>
      <c r="H257" s="308"/>
      <c r="I257" s="308"/>
      <c r="J257" s="308"/>
      <c r="K257" s="308"/>
      <c r="L257" s="308"/>
      <c r="M257" s="308"/>
      <c r="N257" s="308"/>
      <c r="O257" s="308"/>
      <c r="P257" s="308"/>
      <c r="Q257" s="308"/>
      <c r="R257" s="309"/>
    </row>
    <row r="258" spans="1:18" x14ac:dyDescent="0.25">
      <c r="A258" s="202"/>
      <c r="B258" s="203" t="s">
        <v>256</v>
      </c>
      <c r="C258" s="268">
        <f t="shared" si="8"/>
        <v>0</v>
      </c>
      <c r="D258" s="272">
        <v>6754.8</v>
      </c>
      <c r="E258" s="272">
        <f t="shared" si="9"/>
        <v>0</v>
      </c>
      <c r="F258" s="203"/>
      <c r="G258" s="307"/>
      <c r="H258" s="308"/>
      <c r="I258" s="308"/>
      <c r="J258" s="308"/>
      <c r="K258" s="308"/>
      <c r="L258" s="308"/>
      <c r="M258" s="308"/>
      <c r="N258" s="308"/>
      <c r="O258" s="308"/>
      <c r="P258" s="308"/>
      <c r="Q258" s="308"/>
      <c r="R258" s="309"/>
    </row>
    <row r="259" spans="1:18" x14ac:dyDescent="0.25">
      <c r="A259" s="202"/>
      <c r="B259" s="203" t="s">
        <v>254</v>
      </c>
      <c r="C259" s="268">
        <f t="shared" si="8"/>
        <v>0</v>
      </c>
      <c r="D259" s="272">
        <v>3114.8</v>
      </c>
      <c r="E259" s="272">
        <f t="shared" si="9"/>
        <v>0</v>
      </c>
      <c r="F259" s="203"/>
      <c r="G259" s="307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9"/>
    </row>
    <row r="260" spans="1:18" x14ac:dyDescent="0.25">
      <c r="A260" s="202"/>
      <c r="B260" s="203" t="s">
        <v>240</v>
      </c>
      <c r="C260" s="268">
        <f t="shared" si="8"/>
        <v>0</v>
      </c>
      <c r="D260" s="272">
        <v>2893.28</v>
      </c>
      <c r="E260" s="272">
        <f t="shared" si="9"/>
        <v>0</v>
      </c>
      <c r="F260" s="203"/>
      <c r="G260" s="307"/>
      <c r="H260" s="308"/>
      <c r="I260" s="308"/>
      <c r="J260" s="308"/>
      <c r="K260" s="308"/>
      <c r="L260" s="308"/>
      <c r="M260" s="308"/>
      <c r="N260" s="308"/>
      <c r="O260" s="308"/>
      <c r="P260" s="308"/>
      <c r="Q260" s="308"/>
      <c r="R260" s="309"/>
    </row>
    <row r="261" spans="1:18" x14ac:dyDescent="0.25">
      <c r="A261" s="202"/>
      <c r="B261" s="203" t="s">
        <v>286</v>
      </c>
      <c r="C261" s="268">
        <f t="shared" si="8"/>
        <v>0</v>
      </c>
      <c r="D261" s="272">
        <v>2386.8000000000002</v>
      </c>
      <c r="E261" s="272">
        <f t="shared" si="9"/>
        <v>0</v>
      </c>
      <c r="F261" s="203"/>
      <c r="G261" s="307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  <c r="R261" s="309"/>
    </row>
    <row r="262" spans="1:18" x14ac:dyDescent="0.25">
      <c r="A262" s="202"/>
      <c r="B262" s="203" t="s">
        <v>306</v>
      </c>
      <c r="C262" s="268">
        <f t="shared" si="8"/>
        <v>0</v>
      </c>
      <c r="D262" s="272">
        <v>2490.8000000000002</v>
      </c>
      <c r="E262" s="272">
        <f t="shared" si="9"/>
        <v>0</v>
      </c>
      <c r="F262" s="203"/>
      <c r="G262" s="307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  <c r="R262" s="309"/>
    </row>
    <row r="263" spans="1:18" x14ac:dyDescent="0.25">
      <c r="A263" s="202"/>
      <c r="B263" s="203" t="s">
        <v>304</v>
      </c>
      <c r="C263" s="268">
        <f t="shared" si="8"/>
        <v>0</v>
      </c>
      <c r="D263" s="272">
        <v>2490.8000000000002</v>
      </c>
      <c r="E263" s="272">
        <f t="shared" si="9"/>
        <v>0</v>
      </c>
      <c r="F263" s="203"/>
      <c r="G263" s="307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  <c r="R263" s="309"/>
    </row>
    <row r="264" spans="1:18" x14ac:dyDescent="0.25">
      <c r="A264" s="202"/>
      <c r="B264" s="203" t="s">
        <v>307</v>
      </c>
      <c r="C264" s="268">
        <f t="shared" si="8"/>
        <v>0</v>
      </c>
      <c r="D264" s="272">
        <v>2490.8000000000002</v>
      </c>
      <c r="E264" s="272">
        <f t="shared" si="9"/>
        <v>0</v>
      </c>
      <c r="F264" s="203"/>
      <c r="G264" s="307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9"/>
    </row>
    <row r="265" spans="1:18" x14ac:dyDescent="0.25">
      <c r="A265" s="202"/>
      <c r="B265" s="203" t="s">
        <v>301</v>
      </c>
      <c r="C265" s="268">
        <f t="shared" si="8"/>
        <v>0</v>
      </c>
      <c r="D265" s="272">
        <v>2854.8</v>
      </c>
      <c r="E265" s="272">
        <f t="shared" si="9"/>
        <v>0</v>
      </c>
      <c r="F265" s="203"/>
      <c r="G265" s="307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9"/>
    </row>
    <row r="266" spans="1:18" x14ac:dyDescent="0.25">
      <c r="A266" s="202"/>
      <c r="B266" s="203" t="s">
        <v>300</v>
      </c>
      <c r="C266" s="268">
        <f t="shared" si="8"/>
        <v>0</v>
      </c>
      <c r="D266" s="272">
        <v>3010.8</v>
      </c>
      <c r="E266" s="272">
        <f t="shared" si="9"/>
        <v>0</v>
      </c>
      <c r="F266" s="203"/>
      <c r="G266" s="307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  <c r="R266" s="309"/>
    </row>
    <row r="267" spans="1:18" x14ac:dyDescent="0.25">
      <c r="A267" s="202"/>
      <c r="B267" s="203" t="s">
        <v>302</v>
      </c>
      <c r="C267" s="268">
        <f t="shared" si="8"/>
        <v>0</v>
      </c>
      <c r="D267" s="272">
        <v>3010.8</v>
      </c>
      <c r="E267" s="272">
        <f t="shared" si="9"/>
        <v>0</v>
      </c>
      <c r="F267" s="203"/>
      <c r="G267" s="307"/>
      <c r="H267" s="308"/>
      <c r="I267" s="308"/>
      <c r="J267" s="308"/>
      <c r="K267" s="308"/>
      <c r="L267" s="308"/>
      <c r="M267" s="308"/>
      <c r="N267" s="308"/>
      <c r="O267" s="308"/>
      <c r="P267" s="308"/>
      <c r="Q267" s="308"/>
      <c r="R267" s="309"/>
    </row>
    <row r="268" spans="1:18" x14ac:dyDescent="0.25">
      <c r="A268" s="202"/>
      <c r="B268" s="203" t="s">
        <v>309</v>
      </c>
      <c r="C268" s="268">
        <f t="shared" si="8"/>
        <v>0</v>
      </c>
      <c r="D268" s="272">
        <v>3010.8</v>
      </c>
      <c r="E268" s="272">
        <f t="shared" si="9"/>
        <v>0</v>
      </c>
      <c r="F268" s="203"/>
      <c r="G268" s="307"/>
      <c r="H268" s="308"/>
      <c r="I268" s="308"/>
      <c r="J268" s="308"/>
      <c r="K268" s="308"/>
      <c r="L268" s="308"/>
      <c r="M268" s="308"/>
      <c r="N268" s="308"/>
      <c r="O268" s="308"/>
      <c r="P268" s="308"/>
      <c r="Q268" s="308"/>
      <c r="R268" s="309"/>
    </row>
    <row r="269" spans="1:18" x14ac:dyDescent="0.25">
      <c r="A269" s="202"/>
      <c r="B269" s="203" t="s">
        <v>278</v>
      </c>
      <c r="C269" s="268">
        <f t="shared" si="8"/>
        <v>0</v>
      </c>
      <c r="D269" s="272">
        <v>7690.8</v>
      </c>
      <c r="E269" s="272">
        <f t="shared" si="9"/>
        <v>0</v>
      </c>
      <c r="F269" s="203"/>
      <c r="G269" s="307"/>
      <c r="H269" s="308"/>
      <c r="I269" s="308"/>
      <c r="J269" s="308"/>
      <c r="K269" s="308"/>
      <c r="L269" s="308"/>
      <c r="M269" s="308"/>
      <c r="N269" s="308"/>
      <c r="O269" s="308"/>
      <c r="P269" s="308"/>
      <c r="Q269" s="308"/>
      <c r="R269" s="309"/>
    </row>
    <row r="270" spans="1:18" x14ac:dyDescent="0.25">
      <c r="A270" s="202"/>
      <c r="B270" s="203" t="s">
        <v>297</v>
      </c>
      <c r="C270" s="268">
        <f t="shared" si="8"/>
        <v>0</v>
      </c>
      <c r="D270" s="272">
        <v>6754.8</v>
      </c>
      <c r="E270" s="272">
        <f t="shared" si="9"/>
        <v>0</v>
      </c>
      <c r="F270" s="203"/>
      <c r="G270" s="307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9"/>
    </row>
    <row r="271" spans="1:18" x14ac:dyDescent="0.25">
      <c r="A271" s="202"/>
      <c r="B271" s="203" t="s">
        <v>303</v>
      </c>
      <c r="C271" s="268">
        <f t="shared" si="8"/>
        <v>0</v>
      </c>
      <c r="D271" s="272">
        <v>9978.8000000000011</v>
      </c>
      <c r="E271" s="272">
        <f t="shared" si="9"/>
        <v>0</v>
      </c>
      <c r="F271" s="203"/>
      <c r="G271" s="307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9"/>
    </row>
    <row r="272" spans="1:18" x14ac:dyDescent="0.25">
      <c r="A272" s="202"/>
      <c r="B272" s="203" t="s">
        <v>289</v>
      </c>
      <c r="C272" s="268">
        <f t="shared" si="8"/>
        <v>0</v>
      </c>
      <c r="D272" s="272">
        <v>9978.8000000000011</v>
      </c>
      <c r="E272" s="272">
        <f t="shared" si="9"/>
        <v>0</v>
      </c>
      <c r="F272" s="203"/>
      <c r="G272" s="307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  <c r="R272" s="309"/>
    </row>
    <row r="273" spans="1:18" x14ac:dyDescent="0.25">
      <c r="A273" s="202"/>
      <c r="B273" s="203" t="s">
        <v>299</v>
      </c>
      <c r="C273" s="268">
        <f t="shared" si="8"/>
        <v>0</v>
      </c>
      <c r="D273" s="272">
        <v>9978.8000000000011</v>
      </c>
      <c r="E273" s="272">
        <f t="shared" si="9"/>
        <v>0</v>
      </c>
      <c r="F273" s="203"/>
      <c r="G273" s="307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  <c r="R273" s="309"/>
    </row>
    <row r="274" spans="1:18" x14ac:dyDescent="0.25">
      <c r="A274" s="202"/>
      <c r="B274" s="203" t="s">
        <v>266</v>
      </c>
      <c r="C274" s="268">
        <f t="shared" si="8"/>
        <v>0</v>
      </c>
      <c r="D274" s="272">
        <v>3790.8</v>
      </c>
      <c r="E274" s="272">
        <f t="shared" si="9"/>
        <v>0</v>
      </c>
      <c r="F274" s="203"/>
      <c r="G274" s="307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9"/>
    </row>
    <row r="275" spans="1:18" x14ac:dyDescent="0.25">
      <c r="A275" s="202"/>
      <c r="B275" s="203" t="s">
        <v>260</v>
      </c>
      <c r="C275" s="268">
        <f t="shared" si="8"/>
        <v>0</v>
      </c>
      <c r="D275" s="272">
        <v>5402.8</v>
      </c>
      <c r="E275" s="272">
        <f t="shared" si="9"/>
        <v>0</v>
      </c>
      <c r="F275" s="203"/>
      <c r="G275" s="307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9"/>
    </row>
    <row r="276" spans="1:18" x14ac:dyDescent="0.25">
      <c r="A276" s="202"/>
      <c r="B276" s="203" t="s">
        <v>261</v>
      </c>
      <c r="C276" s="268">
        <f t="shared" si="8"/>
        <v>0</v>
      </c>
      <c r="D276" s="272">
        <v>5402.8</v>
      </c>
      <c r="E276" s="272">
        <f t="shared" si="9"/>
        <v>0</v>
      </c>
      <c r="F276" s="203"/>
      <c r="G276" s="307"/>
      <c r="H276" s="308"/>
      <c r="I276" s="308"/>
      <c r="J276" s="308"/>
      <c r="K276" s="308"/>
      <c r="L276" s="308"/>
      <c r="M276" s="308"/>
      <c r="N276" s="308"/>
      <c r="O276" s="308"/>
      <c r="P276" s="308"/>
      <c r="Q276" s="308"/>
      <c r="R276" s="309"/>
    </row>
    <row r="277" spans="1:18" x14ac:dyDescent="0.25">
      <c r="A277" s="202"/>
      <c r="B277" s="203" t="s">
        <v>264</v>
      </c>
      <c r="C277" s="268">
        <f t="shared" si="8"/>
        <v>0</v>
      </c>
      <c r="D277" s="272">
        <v>5402.8</v>
      </c>
      <c r="E277" s="272">
        <f t="shared" si="9"/>
        <v>0</v>
      </c>
      <c r="F277" s="203"/>
      <c r="G277" s="307"/>
      <c r="H277" s="308"/>
      <c r="I277" s="308"/>
      <c r="J277" s="308"/>
      <c r="K277" s="308"/>
      <c r="L277" s="308"/>
      <c r="M277" s="308"/>
      <c r="N277" s="308"/>
      <c r="O277" s="308"/>
      <c r="P277" s="308"/>
      <c r="Q277" s="308"/>
      <c r="R277" s="309"/>
    </row>
    <row r="278" spans="1:18" x14ac:dyDescent="0.25">
      <c r="A278" s="202"/>
      <c r="B278" s="203" t="s">
        <v>249</v>
      </c>
      <c r="C278" s="268">
        <f t="shared" si="8"/>
        <v>0</v>
      </c>
      <c r="D278" s="272">
        <v>3998.8</v>
      </c>
      <c r="E278" s="272">
        <f t="shared" si="9"/>
        <v>0</v>
      </c>
      <c r="F278" s="203"/>
      <c r="G278" s="307"/>
      <c r="H278" s="308"/>
      <c r="I278" s="308"/>
      <c r="J278" s="308"/>
      <c r="K278" s="308"/>
      <c r="L278" s="308"/>
      <c r="M278" s="308"/>
      <c r="N278" s="308"/>
      <c r="O278" s="308"/>
      <c r="P278" s="308"/>
      <c r="Q278" s="308"/>
      <c r="R278" s="309"/>
    </row>
    <row r="279" spans="1:18" x14ac:dyDescent="0.25">
      <c r="A279" s="202"/>
      <c r="B279" s="203" t="s">
        <v>255</v>
      </c>
      <c r="C279" s="268">
        <f t="shared" si="8"/>
        <v>0</v>
      </c>
      <c r="D279" s="272">
        <v>7066.8</v>
      </c>
      <c r="E279" s="272">
        <f t="shared" si="9"/>
        <v>0</v>
      </c>
      <c r="F279" s="203"/>
      <c r="G279" s="307"/>
      <c r="H279" s="308"/>
      <c r="I279" s="308"/>
      <c r="J279" s="308"/>
      <c r="K279" s="308"/>
      <c r="L279" s="308"/>
      <c r="M279" s="308"/>
      <c r="N279" s="308"/>
      <c r="O279" s="308"/>
      <c r="P279" s="308"/>
      <c r="Q279" s="308"/>
      <c r="R279" s="309"/>
    </row>
    <row r="280" spans="1:18" x14ac:dyDescent="0.25">
      <c r="A280" s="202"/>
      <c r="B280" s="203" t="s">
        <v>241</v>
      </c>
      <c r="C280" s="268">
        <f t="shared" si="8"/>
        <v>0</v>
      </c>
      <c r="D280" s="272">
        <v>3104.4</v>
      </c>
      <c r="E280" s="272">
        <f t="shared" si="9"/>
        <v>0</v>
      </c>
      <c r="F280" s="203"/>
      <c r="G280" s="307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9"/>
    </row>
    <row r="281" spans="1:18" x14ac:dyDescent="0.25">
      <c r="A281" s="202"/>
      <c r="B281" s="203" t="s">
        <v>279</v>
      </c>
      <c r="C281" s="268">
        <f t="shared" si="8"/>
        <v>0</v>
      </c>
      <c r="D281" s="272">
        <v>7482.8</v>
      </c>
      <c r="E281" s="272">
        <f t="shared" si="9"/>
        <v>0</v>
      </c>
      <c r="F281" s="203"/>
      <c r="G281" s="307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  <c r="R281" s="309"/>
    </row>
    <row r="282" spans="1:18" x14ac:dyDescent="0.25">
      <c r="A282" s="202"/>
      <c r="B282" s="203" t="s">
        <v>252</v>
      </c>
      <c r="C282" s="268">
        <f t="shared" si="8"/>
        <v>0</v>
      </c>
      <c r="D282" s="272">
        <v>3894.8</v>
      </c>
      <c r="E282" s="272">
        <f t="shared" si="9"/>
        <v>0</v>
      </c>
      <c r="F282" s="203"/>
      <c r="G282" s="307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  <c r="R282" s="309"/>
    </row>
    <row r="283" spans="1:18" x14ac:dyDescent="0.25">
      <c r="A283" s="202"/>
      <c r="B283" s="203" t="s">
        <v>326</v>
      </c>
      <c r="C283" s="268">
        <f t="shared" si="8"/>
        <v>0</v>
      </c>
      <c r="D283" s="272">
        <v>8874.32</v>
      </c>
      <c r="E283" s="272">
        <f t="shared" si="9"/>
        <v>0</v>
      </c>
      <c r="F283" s="203"/>
      <c r="G283" s="307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  <c r="R283" s="309"/>
    </row>
    <row r="284" spans="1:18" x14ac:dyDescent="0.25">
      <c r="A284" s="202"/>
      <c r="B284" s="203" t="s">
        <v>329</v>
      </c>
      <c r="C284" s="268">
        <f t="shared" si="8"/>
        <v>0</v>
      </c>
      <c r="D284" s="272">
        <v>9630.4</v>
      </c>
      <c r="E284" s="272">
        <f t="shared" si="9"/>
        <v>0</v>
      </c>
      <c r="F284" s="203"/>
      <c r="G284" s="307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  <c r="R284" s="309"/>
    </row>
    <row r="285" spans="1:18" x14ac:dyDescent="0.25">
      <c r="A285" s="207"/>
      <c r="B285" s="200" t="s">
        <v>337</v>
      </c>
      <c r="C285" s="268">
        <f t="shared" si="8"/>
        <v>0</v>
      </c>
      <c r="D285" s="271">
        <v>4992</v>
      </c>
      <c r="E285" s="272">
        <f t="shared" si="9"/>
        <v>0</v>
      </c>
      <c r="F285" s="208"/>
      <c r="G285" s="310"/>
      <c r="H285" s="311"/>
      <c r="I285" s="311"/>
      <c r="J285" s="311"/>
      <c r="K285" s="311"/>
      <c r="L285" s="311"/>
      <c r="M285" s="308"/>
      <c r="N285" s="308"/>
      <c r="O285" s="308"/>
      <c r="P285" s="308"/>
      <c r="Q285" s="308"/>
      <c r="R285" s="309"/>
    </row>
    <row r="286" spans="1:18" x14ac:dyDescent="0.25">
      <c r="A286" s="209"/>
      <c r="B286" s="200" t="s">
        <v>340</v>
      </c>
      <c r="C286" s="268">
        <f t="shared" si="8"/>
        <v>0</v>
      </c>
      <c r="D286" s="271">
        <v>2641.6</v>
      </c>
      <c r="E286" s="272">
        <f t="shared" si="9"/>
        <v>0</v>
      </c>
      <c r="F286" s="210"/>
      <c r="G286" s="312"/>
      <c r="H286" s="313"/>
      <c r="I286" s="313"/>
      <c r="J286" s="313"/>
      <c r="K286" s="308"/>
      <c r="L286" s="308"/>
      <c r="M286" s="311"/>
      <c r="N286" s="311"/>
      <c r="O286" s="311"/>
      <c r="P286" s="314"/>
      <c r="Q286" s="314"/>
      <c r="R286" s="315"/>
    </row>
    <row r="287" spans="1:18" x14ac:dyDescent="0.25">
      <c r="A287" s="202"/>
      <c r="B287" s="200" t="s">
        <v>344</v>
      </c>
      <c r="C287" s="268">
        <f t="shared" si="8"/>
        <v>0</v>
      </c>
      <c r="D287" s="271">
        <v>2912</v>
      </c>
      <c r="E287" s="272">
        <f t="shared" si="9"/>
        <v>0</v>
      </c>
      <c r="F287" s="200"/>
      <c r="G287" s="305"/>
      <c r="H287" s="316"/>
      <c r="I287" s="317"/>
      <c r="J287" s="317"/>
      <c r="K287" s="308"/>
      <c r="L287" s="308"/>
      <c r="M287" s="317"/>
      <c r="N287" s="317"/>
      <c r="O287" s="317"/>
      <c r="P287" s="317"/>
      <c r="Q287" s="313"/>
      <c r="R287" s="318"/>
    </row>
    <row r="288" spans="1:18" x14ac:dyDescent="0.25">
      <c r="A288" s="202"/>
      <c r="B288" s="200" t="s">
        <v>339</v>
      </c>
      <c r="C288" s="268">
        <f t="shared" si="8"/>
        <v>0</v>
      </c>
      <c r="D288" s="271">
        <v>2444</v>
      </c>
      <c r="E288" s="272">
        <f t="shared" si="9"/>
        <v>0</v>
      </c>
      <c r="F288" s="208"/>
      <c r="G288" s="310"/>
      <c r="H288" s="311"/>
      <c r="I288" s="311"/>
      <c r="J288" s="311"/>
      <c r="K288" s="311"/>
      <c r="L288" s="311"/>
      <c r="M288" s="311"/>
      <c r="N288" s="311"/>
      <c r="O288" s="311"/>
      <c r="P288" s="317"/>
      <c r="Q288" s="317"/>
      <c r="R288" s="315"/>
    </row>
    <row r="289" spans="1:18" x14ac:dyDescent="0.25">
      <c r="A289" s="202"/>
      <c r="B289" s="200" t="s">
        <v>338</v>
      </c>
      <c r="C289" s="268">
        <f t="shared" ref="C289:C296" si="10">SUM(G289:R289)</f>
        <v>0</v>
      </c>
      <c r="D289" s="271">
        <v>2787.2000000000003</v>
      </c>
      <c r="E289" s="272">
        <f t="shared" si="9"/>
        <v>0</v>
      </c>
      <c r="F289" s="211"/>
      <c r="G289" s="305"/>
      <c r="H289" s="316"/>
      <c r="I289" s="317"/>
      <c r="J289" s="317"/>
      <c r="K289" s="308"/>
      <c r="L289" s="308"/>
      <c r="M289" s="317"/>
      <c r="N289" s="317"/>
      <c r="O289" s="317"/>
      <c r="P289" s="317"/>
      <c r="Q289" s="313"/>
      <c r="R289" s="318"/>
    </row>
    <row r="290" spans="1:18" x14ac:dyDescent="0.25">
      <c r="A290" s="202"/>
      <c r="B290" s="200" t="s">
        <v>341</v>
      </c>
      <c r="C290" s="268">
        <f t="shared" si="10"/>
        <v>0</v>
      </c>
      <c r="D290" s="271">
        <v>2745.6</v>
      </c>
      <c r="E290" s="272">
        <f t="shared" ref="E290:E296" si="11">C290*D290</f>
        <v>0</v>
      </c>
      <c r="F290" s="211"/>
      <c r="G290" s="305"/>
      <c r="H290" s="316"/>
      <c r="I290" s="317"/>
      <c r="J290" s="317"/>
      <c r="K290" s="317"/>
      <c r="L290" s="317"/>
      <c r="M290" s="317"/>
      <c r="N290" s="317"/>
      <c r="O290" s="317"/>
      <c r="P290" s="317"/>
      <c r="Q290" s="313"/>
      <c r="R290" s="318"/>
    </row>
    <row r="291" spans="1:18" x14ac:dyDescent="0.25">
      <c r="A291" s="213"/>
      <c r="B291" s="200" t="s">
        <v>345</v>
      </c>
      <c r="C291" s="268">
        <f t="shared" si="10"/>
        <v>0</v>
      </c>
      <c r="D291" s="271">
        <v>7280</v>
      </c>
      <c r="E291" s="272">
        <f t="shared" si="11"/>
        <v>0</v>
      </c>
      <c r="F291" s="211"/>
      <c r="G291" s="310"/>
      <c r="H291" s="311"/>
      <c r="I291" s="311"/>
      <c r="J291" s="311"/>
      <c r="K291" s="311"/>
      <c r="L291" s="311"/>
      <c r="M291" s="311"/>
      <c r="N291" s="311"/>
      <c r="O291" s="311"/>
      <c r="P291" s="311"/>
      <c r="Q291" s="311"/>
      <c r="R291" s="319"/>
    </row>
    <row r="292" spans="1:18" x14ac:dyDescent="0.25">
      <c r="A292" s="213"/>
      <c r="B292" s="200" t="s">
        <v>343</v>
      </c>
      <c r="C292" s="268">
        <f t="shared" si="10"/>
        <v>0</v>
      </c>
      <c r="D292" s="271">
        <v>4617.6000000000004</v>
      </c>
      <c r="E292" s="272">
        <f t="shared" si="11"/>
        <v>0</v>
      </c>
      <c r="F292" s="211"/>
      <c r="G292" s="305"/>
      <c r="H292" s="311"/>
      <c r="I292" s="311"/>
      <c r="J292" s="311"/>
      <c r="K292" s="311"/>
      <c r="L292" s="311"/>
      <c r="M292" s="311"/>
      <c r="N292" s="311"/>
      <c r="O292" s="311"/>
      <c r="P292" s="311"/>
      <c r="Q292" s="311"/>
      <c r="R292" s="319"/>
    </row>
    <row r="293" spans="1:18" x14ac:dyDescent="0.25">
      <c r="A293" s="213"/>
      <c r="B293" s="200" t="s">
        <v>346</v>
      </c>
      <c r="C293" s="268">
        <f t="shared" si="10"/>
        <v>0</v>
      </c>
      <c r="D293" s="271">
        <v>9464</v>
      </c>
      <c r="E293" s="272">
        <f t="shared" si="11"/>
        <v>0</v>
      </c>
      <c r="F293" s="211"/>
      <c r="G293" s="310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9"/>
    </row>
    <row r="294" spans="1:18" x14ac:dyDescent="0.25">
      <c r="A294" s="213"/>
      <c r="B294" s="200" t="s">
        <v>335</v>
      </c>
      <c r="C294" s="268">
        <f t="shared" si="10"/>
        <v>0</v>
      </c>
      <c r="D294" s="271">
        <v>9204</v>
      </c>
      <c r="E294" s="272">
        <f t="shared" si="11"/>
        <v>0</v>
      </c>
      <c r="F294" s="211"/>
      <c r="G294" s="310"/>
      <c r="H294" s="311"/>
      <c r="I294" s="311"/>
      <c r="J294" s="311"/>
      <c r="K294" s="311"/>
      <c r="L294" s="311"/>
      <c r="M294" s="311"/>
      <c r="N294" s="311"/>
      <c r="O294" s="311"/>
      <c r="P294" s="311"/>
      <c r="Q294" s="311"/>
      <c r="R294" s="319"/>
    </row>
    <row r="295" spans="1:18" x14ac:dyDescent="0.25">
      <c r="A295" s="213"/>
      <c r="B295" s="200" t="s">
        <v>336</v>
      </c>
      <c r="C295" s="268">
        <f t="shared" si="10"/>
        <v>0</v>
      </c>
      <c r="D295" s="271">
        <v>5064.8</v>
      </c>
      <c r="E295" s="272">
        <f t="shared" si="11"/>
        <v>0</v>
      </c>
      <c r="F295" s="211"/>
      <c r="G295" s="320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21"/>
    </row>
    <row r="296" spans="1:18" ht="15.75" thickBot="1" x14ac:dyDescent="0.3">
      <c r="A296" s="213"/>
      <c r="B296" s="200" t="s">
        <v>342</v>
      </c>
      <c r="C296" s="268">
        <f t="shared" si="10"/>
        <v>0</v>
      </c>
      <c r="D296" s="271">
        <v>4357.6000000000004</v>
      </c>
      <c r="E296" s="272">
        <f t="shared" si="11"/>
        <v>0</v>
      </c>
      <c r="F296" s="211"/>
      <c r="G296" s="320"/>
      <c r="H296" s="317"/>
      <c r="I296" s="317"/>
      <c r="J296" s="317"/>
      <c r="K296" s="317"/>
      <c r="L296" s="317"/>
      <c r="M296" s="317"/>
      <c r="N296" s="317"/>
      <c r="O296" s="317"/>
      <c r="P296" s="322"/>
      <c r="Q296" s="322"/>
      <c r="R296" s="321"/>
    </row>
    <row r="297" spans="1:18" ht="14.45" customHeight="1" x14ac:dyDescent="0.25">
      <c r="A297" s="379" t="s">
        <v>505</v>
      </c>
      <c r="B297" s="380"/>
      <c r="C297" s="290"/>
      <c r="D297" s="290"/>
      <c r="E297" s="290"/>
      <c r="F297" s="290"/>
      <c r="G297" s="290"/>
      <c r="H297" s="290"/>
      <c r="I297" s="290"/>
      <c r="J297" s="290"/>
      <c r="K297" s="290"/>
      <c r="L297" s="290"/>
      <c r="M297" s="290"/>
      <c r="N297" s="290"/>
      <c r="O297" s="290"/>
      <c r="P297" s="290"/>
      <c r="Q297" s="290"/>
      <c r="R297" s="291"/>
    </row>
    <row r="298" spans="1:18" x14ac:dyDescent="0.25">
      <c r="A298" s="207"/>
      <c r="B298" s="281" t="s">
        <v>238</v>
      </c>
      <c r="C298" s="282"/>
      <c r="D298" s="282"/>
      <c r="E298" s="282"/>
      <c r="F298" s="282"/>
      <c r="G298" s="282"/>
      <c r="H298" s="282"/>
      <c r="I298" s="282"/>
      <c r="J298" s="282"/>
      <c r="K298" s="282"/>
      <c r="L298" s="282"/>
      <c r="M298" s="282"/>
      <c r="N298" s="282"/>
      <c r="O298" s="282"/>
      <c r="P298" s="282"/>
      <c r="Q298" s="282"/>
      <c r="R298" s="283"/>
    </row>
    <row r="299" spans="1:18" x14ac:dyDescent="0.25">
      <c r="A299" s="213"/>
      <c r="B299" s="229" t="s">
        <v>381</v>
      </c>
      <c r="C299" s="267">
        <f>SUM(G299:R299)</f>
        <v>0</v>
      </c>
      <c r="D299" s="273">
        <v>28.14</v>
      </c>
      <c r="E299" s="217">
        <f>C299*D299</f>
        <v>0</v>
      </c>
      <c r="F299" s="211"/>
      <c r="G299" s="305"/>
      <c r="H299" s="317"/>
      <c r="I299" s="317"/>
      <c r="J299" s="317"/>
      <c r="K299" s="317"/>
      <c r="L299" s="317"/>
      <c r="M299" s="317"/>
      <c r="N299" s="317"/>
      <c r="O299" s="317"/>
      <c r="P299" s="322"/>
      <c r="Q299" s="322"/>
      <c r="R299" s="321"/>
    </row>
    <row r="300" spans="1:18" x14ac:dyDescent="0.25">
      <c r="A300" s="213"/>
      <c r="B300" s="231" t="s">
        <v>382</v>
      </c>
      <c r="C300" s="267">
        <f t="shared" ref="C300:C363" si="12">SUM(G300:R300)</f>
        <v>0</v>
      </c>
      <c r="D300" s="274">
        <v>12</v>
      </c>
      <c r="E300" s="217">
        <f t="shared" ref="E300:E363" si="13">C300*D300</f>
        <v>0</v>
      </c>
      <c r="F300" s="211"/>
      <c r="G300" s="305"/>
      <c r="H300" s="317"/>
      <c r="I300" s="317"/>
      <c r="J300" s="317"/>
      <c r="K300" s="317"/>
      <c r="L300" s="317"/>
      <c r="M300" s="317"/>
      <c r="N300" s="317"/>
      <c r="O300" s="317"/>
      <c r="P300" s="322"/>
      <c r="Q300" s="322"/>
      <c r="R300" s="321"/>
    </row>
    <row r="301" spans="1:18" x14ac:dyDescent="0.25">
      <c r="A301" s="233"/>
      <c r="B301" s="234" t="s">
        <v>383</v>
      </c>
      <c r="C301" s="267">
        <f t="shared" si="12"/>
        <v>0</v>
      </c>
      <c r="D301" s="275">
        <v>12</v>
      </c>
      <c r="E301" s="217">
        <f t="shared" si="13"/>
        <v>0</v>
      </c>
      <c r="F301" s="211"/>
      <c r="G301" s="305"/>
      <c r="H301" s="317"/>
      <c r="I301" s="317"/>
      <c r="J301" s="317"/>
      <c r="K301" s="317"/>
      <c r="L301" s="317"/>
      <c r="M301" s="317"/>
      <c r="N301" s="317"/>
      <c r="O301" s="317"/>
      <c r="P301" s="317"/>
      <c r="Q301" s="317"/>
      <c r="R301" s="323"/>
    </row>
    <row r="302" spans="1:18" x14ac:dyDescent="0.25">
      <c r="A302" s="213"/>
      <c r="B302" s="234" t="s">
        <v>384</v>
      </c>
      <c r="C302" s="267">
        <f t="shared" si="12"/>
        <v>0</v>
      </c>
      <c r="D302" s="275">
        <v>240</v>
      </c>
      <c r="E302" s="217">
        <f t="shared" si="13"/>
        <v>0</v>
      </c>
      <c r="F302" s="211"/>
      <c r="G302" s="305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21"/>
    </row>
    <row r="303" spans="1:18" x14ac:dyDescent="0.25">
      <c r="A303" s="213"/>
      <c r="B303" s="234" t="s">
        <v>385</v>
      </c>
      <c r="C303" s="267">
        <f t="shared" si="12"/>
        <v>0</v>
      </c>
      <c r="D303" s="275">
        <v>36</v>
      </c>
      <c r="E303" s="217">
        <f t="shared" si="13"/>
        <v>0</v>
      </c>
      <c r="F303" s="211"/>
      <c r="G303" s="305"/>
      <c r="H303" s="317"/>
      <c r="I303" s="317"/>
      <c r="J303" s="317"/>
      <c r="K303" s="317"/>
      <c r="L303" s="317"/>
      <c r="M303" s="317"/>
      <c r="N303" s="317"/>
      <c r="O303" s="317"/>
      <c r="P303" s="317"/>
      <c r="Q303" s="317"/>
      <c r="R303" s="321"/>
    </row>
    <row r="304" spans="1:18" ht="25.5" x14ac:dyDescent="0.25">
      <c r="A304" s="213"/>
      <c r="B304" s="236" t="s">
        <v>386</v>
      </c>
      <c r="C304" s="267">
        <f t="shared" si="12"/>
        <v>0</v>
      </c>
      <c r="D304" s="276">
        <v>154.78800000000001</v>
      </c>
      <c r="E304" s="217">
        <f t="shared" si="13"/>
        <v>0</v>
      </c>
      <c r="F304" s="211"/>
      <c r="G304" s="305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21"/>
    </row>
    <row r="305" spans="1:18" ht="25.5" x14ac:dyDescent="0.25">
      <c r="A305" s="238"/>
      <c r="B305" s="236" t="s">
        <v>387</v>
      </c>
      <c r="C305" s="267">
        <f t="shared" si="12"/>
        <v>0</v>
      </c>
      <c r="D305" s="276">
        <v>161.82</v>
      </c>
      <c r="E305" s="217">
        <f t="shared" si="13"/>
        <v>0</v>
      </c>
      <c r="F305" s="239"/>
      <c r="G305" s="324"/>
      <c r="H305" s="325"/>
      <c r="I305" s="325"/>
      <c r="J305" s="325"/>
      <c r="K305" s="325"/>
      <c r="L305" s="325"/>
      <c r="M305" s="325"/>
      <c r="N305" s="325"/>
      <c r="O305" s="325"/>
      <c r="P305" s="325"/>
      <c r="Q305" s="325"/>
      <c r="R305" s="326"/>
    </row>
    <row r="306" spans="1:18" ht="38.25" x14ac:dyDescent="0.25">
      <c r="A306" s="238"/>
      <c r="B306" s="236" t="s">
        <v>388</v>
      </c>
      <c r="C306" s="267">
        <f t="shared" si="12"/>
        <v>0</v>
      </c>
      <c r="D306" s="277">
        <v>12480</v>
      </c>
      <c r="E306" s="217">
        <f t="shared" si="13"/>
        <v>0</v>
      </c>
      <c r="F306" s="239"/>
      <c r="G306" s="324"/>
      <c r="H306" s="325"/>
      <c r="I306" s="325"/>
      <c r="J306" s="325"/>
      <c r="K306" s="325"/>
      <c r="L306" s="325"/>
      <c r="M306" s="325"/>
      <c r="N306" s="325"/>
      <c r="O306" s="325"/>
      <c r="P306" s="325"/>
      <c r="Q306" s="325"/>
      <c r="R306" s="326"/>
    </row>
    <row r="307" spans="1:18" x14ac:dyDescent="0.25">
      <c r="A307" s="238"/>
      <c r="B307" s="236" t="s">
        <v>885</v>
      </c>
      <c r="C307" s="267">
        <f t="shared" si="12"/>
        <v>0</v>
      </c>
      <c r="D307" s="277">
        <v>237.096</v>
      </c>
      <c r="E307" s="217">
        <f t="shared" si="13"/>
        <v>0</v>
      </c>
      <c r="F307" s="239"/>
      <c r="G307" s="324"/>
      <c r="H307" s="325"/>
      <c r="I307" s="325"/>
      <c r="J307" s="325"/>
      <c r="K307" s="325"/>
      <c r="L307" s="325"/>
      <c r="M307" s="325"/>
      <c r="N307" s="325"/>
      <c r="O307" s="325"/>
      <c r="P307" s="325"/>
      <c r="Q307" s="325"/>
      <c r="R307" s="326"/>
    </row>
    <row r="308" spans="1:18" x14ac:dyDescent="0.25">
      <c r="A308" s="238"/>
      <c r="B308" s="236" t="s">
        <v>886</v>
      </c>
      <c r="C308" s="267">
        <f t="shared" si="12"/>
        <v>0</v>
      </c>
      <c r="D308" s="276">
        <v>468</v>
      </c>
      <c r="E308" s="217">
        <f t="shared" si="13"/>
        <v>0</v>
      </c>
      <c r="F308" s="239"/>
      <c r="G308" s="324"/>
      <c r="H308" s="325"/>
      <c r="I308" s="325"/>
      <c r="J308" s="325"/>
      <c r="K308" s="325"/>
      <c r="L308" s="325"/>
      <c r="M308" s="325"/>
      <c r="N308" s="325"/>
      <c r="O308" s="325"/>
      <c r="P308" s="325"/>
      <c r="Q308" s="325"/>
      <c r="R308" s="326"/>
    </row>
    <row r="309" spans="1:18" x14ac:dyDescent="0.25">
      <c r="A309" s="238"/>
      <c r="B309" s="236" t="s">
        <v>389</v>
      </c>
      <c r="C309" s="267">
        <f t="shared" si="12"/>
        <v>0</v>
      </c>
      <c r="D309" s="276">
        <v>138</v>
      </c>
      <c r="E309" s="217">
        <f t="shared" si="13"/>
        <v>0</v>
      </c>
      <c r="F309" s="239"/>
      <c r="G309" s="324"/>
      <c r="H309" s="325"/>
      <c r="I309" s="325"/>
      <c r="J309" s="325"/>
      <c r="K309" s="325"/>
      <c r="L309" s="325"/>
      <c r="M309" s="325"/>
      <c r="N309" s="325"/>
      <c r="O309" s="325"/>
      <c r="P309" s="325"/>
      <c r="Q309" s="325"/>
      <c r="R309" s="326"/>
    </row>
    <row r="310" spans="1:18" x14ac:dyDescent="0.25">
      <c r="A310" s="238"/>
      <c r="B310" s="241" t="s">
        <v>390</v>
      </c>
      <c r="C310" s="267">
        <f t="shared" si="12"/>
        <v>0</v>
      </c>
      <c r="D310" s="278">
        <v>24</v>
      </c>
      <c r="E310" s="217">
        <f t="shared" si="13"/>
        <v>0</v>
      </c>
      <c r="F310" s="239"/>
      <c r="G310" s="324"/>
      <c r="H310" s="325"/>
      <c r="I310" s="325"/>
      <c r="J310" s="325"/>
      <c r="K310" s="325"/>
      <c r="L310" s="325"/>
      <c r="M310" s="325"/>
      <c r="N310" s="325"/>
      <c r="O310" s="325"/>
      <c r="P310" s="325"/>
      <c r="Q310" s="325"/>
      <c r="R310" s="326"/>
    </row>
    <row r="311" spans="1:18" x14ac:dyDescent="0.25">
      <c r="A311" s="238"/>
      <c r="B311" s="243" t="s">
        <v>391</v>
      </c>
      <c r="C311" s="267">
        <f t="shared" si="12"/>
        <v>0</v>
      </c>
      <c r="D311" s="279">
        <v>47.424000000000007</v>
      </c>
      <c r="E311" s="217">
        <f t="shared" si="13"/>
        <v>0</v>
      </c>
      <c r="F311" s="239"/>
      <c r="G311" s="324"/>
      <c r="H311" s="325"/>
      <c r="I311" s="325"/>
      <c r="J311" s="325"/>
      <c r="K311" s="325"/>
      <c r="L311" s="325"/>
      <c r="M311" s="325"/>
      <c r="N311" s="325"/>
      <c r="O311" s="325"/>
      <c r="P311" s="325"/>
      <c r="Q311" s="325"/>
      <c r="R311" s="326"/>
    </row>
    <row r="312" spans="1:18" x14ac:dyDescent="0.25">
      <c r="A312" s="238"/>
      <c r="B312" s="243" t="s">
        <v>392</v>
      </c>
      <c r="C312" s="267">
        <f t="shared" si="12"/>
        <v>0</v>
      </c>
      <c r="D312" s="279">
        <v>52.415999999999997</v>
      </c>
      <c r="E312" s="217">
        <f t="shared" si="13"/>
        <v>0</v>
      </c>
      <c r="F312" s="239"/>
      <c r="G312" s="324"/>
      <c r="H312" s="325"/>
      <c r="I312" s="325"/>
      <c r="J312" s="325"/>
      <c r="K312" s="325"/>
      <c r="L312" s="325"/>
      <c r="M312" s="325"/>
      <c r="N312" s="325"/>
      <c r="O312" s="325"/>
      <c r="P312" s="325"/>
      <c r="Q312" s="325"/>
      <c r="R312" s="326"/>
    </row>
    <row r="313" spans="1:18" x14ac:dyDescent="0.25">
      <c r="A313" s="238"/>
      <c r="B313" s="245" t="s">
        <v>393</v>
      </c>
      <c r="C313" s="267">
        <f t="shared" si="12"/>
        <v>0</v>
      </c>
      <c r="D313" s="279">
        <v>8.7360000000000007</v>
      </c>
      <c r="E313" s="217">
        <f t="shared" si="13"/>
        <v>0</v>
      </c>
      <c r="F313" s="239"/>
      <c r="G313" s="324"/>
      <c r="H313" s="325"/>
      <c r="I313" s="325"/>
      <c r="J313" s="325"/>
      <c r="K313" s="325"/>
      <c r="L313" s="325"/>
      <c r="M313" s="325"/>
      <c r="N313" s="325"/>
      <c r="O313" s="325"/>
      <c r="P313" s="325"/>
      <c r="Q313" s="325"/>
      <c r="R313" s="326"/>
    </row>
    <row r="314" spans="1:18" x14ac:dyDescent="0.25">
      <c r="A314" s="238"/>
      <c r="B314" s="245" t="s">
        <v>394</v>
      </c>
      <c r="C314" s="267">
        <f t="shared" si="12"/>
        <v>0</v>
      </c>
      <c r="D314" s="279">
        <v>12.48</v>
      </c>
      <c r="E314" s="217">
        <f t="shared" si="13"/>
        <v>0</v>
      </c>
      <c r="F314" s="239"/>
      <c r="G314" s="324"/>
      <c r="H314" s="325"/>
      <c r="I314" s="325"/>
      <c r="J314" s="325"/>
      <c r="K314" s="325"/>
      <c r="L314" s="325"/>
      <c r="M314" s="325"/>
      <c r="N314" s="325"/>
      <c r="O314" s="325"/>
      <c r="P314" s="325"/>
      <c r="Q314" s="325"/>
      <c r="R314" s="326"/>
    </row>
    <row r="315" spans="1:18" x14ac:dyDescent="0.25">
      <c r="A315" s="238"/>
      <c r="B315" s="245" t="s">
        <v>395</v>
      </c>
      <c r="C315" s="267">
        <f t="shared" si="12"/>
        <v>0</v>
      </c>
      <c r="D315" s="279">
        <v>22.944000000000003</v>
      </c>
      <c r="E315" s="217">
        <f t="shared" si="13"/>
        <v>0</v>
      </c>
      <c r="F315" s="239"/>
      <c r="G315" s="324"/>
      <c r="H315" s="325"/>
      <c r="I315" s="325"/>
      <c r="J315" s="325"/>
      <c r="K315" s="325"/>
      <c r="L315" s="325"/>
      <c r="M315" s="325"/>
      <c r="N315" s="325"/>
      <c r="O315" s="325"/>
      <c r="P315" s="325"/>
      <c r="Q315" s="325"/>
      <c r="R315" s="326"/>
    </row>
    <row r="316" spans="1:18" x14ac:dyDescent="0.25">
      <c r="A316" s="238"/>
      <c r="B316" s="245" t="s">
        <v>396</v>
      </c>
      <c r="C316" s="267">
        <f t="shared" si="12"/>
        <v>0</v>
      </c>
      <c r="D316" s="279">
        <v>43.656000000000006</v>
      </c>
      <c r="E316" s="217">
        <f t="shared" si="13"/>
        <v>0</v>
      </c>
      <c r="F316" s="239"/>
      <c r="G316" s="324"/>
      <c r="H316" s="325"/>
      <c r="I316" s="325"/>
      <c r="J316" s="325"/>
      <c r="K316" s="325"/>
      <c r="L316" s="325"/>
      <c r="M316" s="325"/>
      <c r="N316" s="325"/>
      <c r="O316" s="325"/>
      <c r="P316" s="325"/>
      <c r="Q316" s="325"/>
      <c r="R316" s="326"/>
    </row>
    <row r="317" spans="1:18" x14ac:dyDescent="0.25">
      <c r="A317" s="238"/>
      <c r="B317" s="245" t="s">
        <v>397</v>
      </c>
      <c r="C317" s="267">
        <f t="shared" si="12"/>
        <v>0</v>
      </c>
      <c r="D317" s="278">
        <v>165.6</v>
      </c>
      <c r="E317" s="217">
        <f t="shared" si="13"/>
        <v>0</v>
      </c>
      <c r="F317" s="239"/>
      <c r="G317" s="324"/>
      <c r="H317" s="325"/>
      <c r="I317" s="325"/>
      <c r="J317" s="325"/>
      <c r="K317" s="325"/>
      <c r="L317" s="325"/>
      <c r="M317" s="325"/>
      <c r="N317" s="325"/>
      <c r="O317" s="325"/>
      <c r="P317" s="325"/>
      <c r="Q317" s="325"/>
      <c r="R317" s="326"/>
    </row>
    <row r="318" spans="1:18" x14ac:dyDescent="0.25">
      <c r="A318" s="238"/>
      <c r="B318" s="245" t="s">
        <v>398</v>
      </c>
      <c r="C318" s="267">
        <f t="shared" si="12"/>
        <v>0</v>
      </c>
      <c r="D318" s="278">
        <v>37.200000000000003</v>
      </c>
      <c r="E318" s="217">
        <f t="shared" si="13"/>
        <v>0</v>
      </c>
      <c r="F318" s="239"/>
      <c r="G318" s="324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6"/>
    </row>
    <row r="319" spans="1:18" x14ac:dyDescent="0.25">
      <c r="A319" s="238"/>
      <c r="B319" s="246" t="s">
        <v>399</v>
      </c>
      <c r="C319" s="267">
        <f t="shared" si="12"/>
        <v>0</v>
      </c>
      <c r="D319" s="278">
        <v>2.7359999999999998</v>
      </c>
      <c r="E319" s="217">
        <f t="shared" si="13"/>
        <v>0</v>
      </c>
      <c r="F319" s="239"/>
      <c r="G319" s="324"/>
      <c r="H319" s="325"/>
      <c r="I319" s="325"/>
      <c r="J319" s="325"/>
      <c r="K319" s="325"/>
      <c r="L319" s="325"/>
      <c r="M319" s="325"/>
      <c r="N319" s="325"/>
      <c r="O319" s="325"/>
      <c r="P319" s="325"/>
      <c r="Q319" s="325"/>
      <c r="R319" s="326"/>
    </row>
    <row r="320" spans="1:18" x14ac:dyDescent="0.25">
      <c r="A320" s="238"/>
      <c r="B320" s="245" t="s">
        <v>400</v>
      </c>
      <c r="C320" s="267">
        <f t="shared" si="12"/>
        <v>0</v>
      </c>
      <c r="D320" s="278">
        <v>57.695999999999998</v>
      </c>
      <c r="E320" s="217">
        <f t="shared" si="13"/>
        <v>0</v>
      </c>
      <c r="F320" s="239"/>
      <c r="G320" s="324"/>
      <c r="H320" s="325"/>
      <c r="I320" s="325"/>
      <c r="J320" s="325"/>
      <c r="K320" s="325"/>
      <c r="L320" s="325"/>
      <c r="M320" s="325"/>
      <c r="N320" s="325"/>
      <c r="O320" s="325"/>
      <c r="P320" s="325"/>
      <c r="Q320" s="325"/>
      <c r="R320" s="326"/>
    </row>
    <row r="321" spans="1:18" x14ac:dyDescent="0.25">
      <c r="A321" s="238"/>
      <c r="B321" s="245" t="s">
        <v>401</v>
      </c>
      <c r="C321" s="267">
        <f t="shared" si="12"/>
        <v>0</v>
      </c>
      <c r="D321" s="278">
        <v>80.58959999999999</v>
      </c>
      <c r="E321" s="217">
        <f t="shared" si="13"/>
        <v>0</v>
      </c>
      <c r="F321" s="239"/>
      <c r="G321" s="324"/>
      <c r="H321" s="325"/>
      <c r="I321" s="325"/>
      <c r="J321" s="325"/>
      <c r="K321" s="325"/>
      <c r="L321" s="325"/>
      <c r="M321" s="325"/>
      <c r="N321" s="325"/>
      <c r="O321" s="325"/>
      <c r="P321" s="325"/>
      <c r="Q321" s="325"/>
      <c r="R321" s="326"/>
    </row>
    <row r="322" spans="1:18" x14ac:dyDescent="0.25">
      <c r="A322" s="238"/>
      <c r="B322" s="247" t="s">
        <v>887</v>
      </c>
      <c r="C322" s="267">
        <f t="shared" si="12"/>
        <v>0</v>
      </c>
      <c r="D322" s="273">
        <v>5160</v>
      </c>
      <c r="E322" s="217">
        <f t="shared" si="13"/>
        <v>0</v>
      </c>
      <c r="F322" s="239"/>
      <c r="G322" s="324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6"/>
    </row>
    <row r="323" spans="1:18" x14ac:dyDescent="0.25">
      <c r="A323" s="238"/>
      <c r="B323" s="245" t="s">
        <v>402</v>
      </c>
      <c r="C323" s="267">
        <f t="shared" si="12"/>
        <v>0</v>
      </c>
      <c r="D323" s="279">
        <v>37.44</v>
      </c>
      <c r="E323" s="217">
        <f t="shared" si="13"/>
        <v>0</v>
      </c>
      <c r="F323" s="239"/>
      <c r="G323" s="324"/>
      <c r="H323" s="325"/>
      <c r="I323" s="325"/>
      <c r="J323" s="325"/>
      <c r="K323" s="325"/>
      <c r="L323" s="325"/>
      <c r="M323" s="325"/>
      <c r="N323" s="325"/>
      <c r="O323" s="325"/>
      <c r="P323" s="325"/>
      <c r="Q323" s="325"/>
      <c r="R323" s="326"/>
    </row>
    <row r="324" spans="1:18" x14ac:dyDescent="0.25">
      <c r="A324" s="238"/>
      <c r="B324" s="241" t="s">
        <v>888</v>
      </c>
      <c r="C324" s="267">
        <f t="shared" si="12"/>
        <v>0</v>
      </c>
      <c r="D324" s="279">
        <v>600</v>
      </c>
      <c r="E324" s="217">
        <f t="shared" si="13"/>
        <v>0</v>
      </c>
      <c r="F324" s="239"/>
      <c r="G324" s="324"/>
      <c r="H324" s="325"/>
      <c r="I324" s="325"/>
      <c r="J324" s="325"/>
      <c r="K324" s="325"/>
      <c r="L324" s="325"/>
      <c r="M324" s="325"/>
      <c r="N324" s="325"/>
      <c r="O324" s="325"/>
      <c r="P324" s="325"/>
      <c r="Q324" s="325"/>
      <c r="R324" s="326"/>
    </row>
    <row r="325" spans="1:18" x14ac:dyDescent="0.25">
      <c r="A325" s="238"/>
      <c r="B325" s="241" t="s">
        <v>889</v>
      </c>
      <c r="C325" s="267">
        <f t="shared" si="12"/>
        <v>0</v>
      </c>
      <c r="D325" s="279">
        <v>480</v>
      </c>
      <c r="E325" s="217">
        <f t="shared" si="13"/>
        <v>0</v>
      </c>
      <c r="F325" s="239"/>
      <c r="G325" s="324"/>
      <c r="H325" s="325"/>
      <c r="I325" s="325"/>
      <c r="J325" s="325"/>
      <c r="K325" s="325"/>
      <c r="L325" s="325"/>
      <c r="M325" s="325"/>
      <c r="N325" s="325"/>
      <c r="O325" s="325"/>
      <c r="P325" s="325"/>
      <c r="Q325" s="325"/>
      <c r="R325" s="326"/>
    </row>
    <row r="326" spans="1:18" x14ac:dyDescent="0.25">
      <c r="A326" s="238"/>
      <c r="B326" s="246" t="s">
        <v>403</v>
      </c>
      <c r="C326" s="267">
        <f t="shared" si="12"/>
        <v>0</v>
      </c>
      <c r="D326" s="279">
        <v>11.027999999999999</v>
      </c>
      <c r="E326" s="217">
        <f t="shared" si="13"/>
        <v>0</v>
      </c>
      <c r="F326" s="239"/>
      <c r="G326" s="324"/>
      <c r="H326" s="325"/>
      <c r="I326" s="325"/>
      <c r="J326" s="325"/>
      <c r="K326" s="325"/>
      <c r="L326" s="325"/>
      <c r="M326" s="325"/>
      <c r="N326" s="325"/>
      <c r="O326" s="325"/>
      <c r="P326" s="325"/>
      <c r="Q326" s="325"/>
      <c r="R326" s="326"/>
    </row>
    <row r="327" spans="1:18" x14ac:dyDescent="0.25">
      <c r="A327" s="238"/>
      <c r="B327" s="248" t="s">
        <v>404</v>
      </c>
      <c r="C327" s="267">
        <f t="shared" si="12"/>
        <v>0</v>
      </c>
      <c r="D327" s="273">
        <v>37.86</v>
      </c>
      <c r="E327" s="217">
        <f t="shared" si="13"/>
        <v>0</v>
      </c>
      <c r="F327" s="239"/>
      <c r="G327" s="324"/>
      <c r="H327" s="325"/>
      <c r="I327" s="325"/>
      <c r="J327" s="325"/>
      <c r="K327" s="325"/>
      <c r="L327" s="325"/>
      <c r="M327" s="325"/>
      <c r="N327" s="325"/>
      <c r="O327" s="325"/>
      <c r="P327" s="325"/>
      <c r="Q327" s="325"/>
      <c r="R327" s="326"/>
    </row>
    <row r="328" spans="1:18" x14ac:dyDescent="0.25">
      <c r="A328" s="238"/>
      <c r="B328" s="245" t="s">
        <v>405</v>
      </c>
      <c r="C328" s="267">
        <f t="shared" si="12"/>
        <v>0</v>
      </c>
      <c r="D328" s="278">
        <v>204</v>
      </c>
      <c r="E328" s="217">
        <f t="shared" si="13"/>
        <v>0</v>
      </c>
      <c r="F328" s="239"/>
      <c r="G328" s="324"/>
      <c r="H328" s="325"/>
      <c r="I328" s="325"/>
      <c r="J328" s="325"/>
      <c r="K328" s="325"/>
      <c r="L328" s="325"/>
      <c r="M328" s="325"/>
      <c r="N328" s="325"/>
      <c r="O328" s="325"/>
      <c r="P328" s="325"/>
      <c r="Q328" s="325"/>
      <c r="R328" s="326"/>
    </row>
    <row r="329" spans="1:18" x14ac:dyDescent="0.25">
      <c r="A329" s="238"/>
      <c r="B329" s="245" t="s">
        <v>890</v>
      </c>
      <c r="C329" s="267">
        <f t="shared" si="12"/>
        <v>0</v>
      </c>
      <c r="D329" s="278">
        <v>105.6</v>
      </c>
      <c r="E329" s="217">
        <f t="shared" si="13"/>
        <v>0</v>
      </c>
      <c r="F329" s="239"/>
      <c r="G329" s="324"/>
      <c r="H329" s="325"/>
      <c r="I329" s="325"/>
      <c r="J329" s="325"/>
      <c r="K329" s="325"/>
      <c r="L329" s="325"/>
      <c r="M329" s="325"/>
      <c r="N329" s="325"/>
      <c r="O329" s="325"/>
      <c r="P329" s="325"/>
      <c r="Q329" s="325"/>
      <c r="R329" s="326"/>
    </row>
    <row r="330" spans="1:18" x14ac:dyDescent="0.25">
      <c r="A330" s="238"/>
      <c r="B330" s="245" t="s">
        <v>406</v>
      </c>
      <c r="C330" s="267">
        <f t="shared" si="12"/>
        <v>0</v>
      </c>
      <c r="D330" s="279">
        <v>83.736000000000004</v>
      </c>
      <c r="E330" s="217">
        <f t="shared" si="13"/>
        <v>0</v>
      </c>
      <c r="F330" s="239"/>
      <c r="G330" s="324"/>
      <c r="H330" s="325"/>
      <c r="I330" s="325"/>
      <c r="J330" s="325"/>
      <c r="K330" s="325"/>
      <c r="L330" s="325"/>
      <c r="M330" s="325"/>
      <c r="N330" s="325"/>
      <c r="O330" s="325"/>
      <c r="P330" s="325"/>
      <c r="Q330" s="325"/>
      <c r="R330" s="326"/>
    </row>
    <row r="331" spans="1:18" x14ac:dyDescent="0.25">
      <c r="A331" s="238"/>
      <c r="B331" s="245" t="s">
        <v>407</v>
      </c>
      <c r="C331" s="267">
        <f t="shared" si="12"/>
        <v>0</v>
      </c>
      <c r="D331" s="279">
        <v>82.367999999999995</v>
      </c>
      <c r="E331" s="217">
        <f t="shared" si="13"/>
        <v>0</v>
      </c>
      <c r="F331" s="239"/>
      <c r="G331" s="324"/>
      <c r="H331" s="325"/>
      <c r="I331" s="325"/>
      <c r="J331" s="325"/>
      <c r="K331" s="325"/>
      <c r="L331" s="325"/>
      <c r="M331" s="325"/>
      <c r="N331" s="325"/>
      <c r="O331" s="325"/>
      <c r="P331" s="325"/>
      <c r="Q331" s="325"/>
      <c r="R331" s="326"/>
    </row>
    <row r="332" spans="1:18" x14ac:dyDescent="0.25">
      <c r="A332" s="238"/>
      <c r="B332" s="245" t="s">
        <v>408</v>
      </c>
      <c r="C332" s="267">
        <f t="shared" si="12"/>
        <v>0</v>
      </c>
      <c r="D332" s="278">
        <v>90.06</v>
      </c>
      <c r="E332" s="217">
        <f t="shared" si="13"/>
        <v>0</v>
      </c>
      <c r="F332" s="239"/>
      <c r="G332" s="324"/>
      <c r="H332" s="325"/>
      <c r="I332" s="325"/>
      <c r="J332" s="325"/>
      <c r="K332" s="325"/>
      <c r="L332" s="325"/>
      <c r="M332" s="325"/>
      <c r="N332" s="325"/>
      <c r="O332" s="325"/>
      <c r="P332" s="325"/>
      <c r="Q332" s="325"/>
      <c r="R332" s="326"/>
    </row>
    <row r="333" spans="1:18" x14ac:dyDescent="0.25">
      <c r="A333" s="238"/>
      <c r="B333" s="245" t="s">
        <v>124</v>
      </c>
      <c r="C333" s="267">
        <f t="shared" si="12"/>
        <v>0</v>
      </c>
      <c r="D333" s="279">
        <v>574.05600000000004</v>
      </c>
      <c r="E333" s="217">
        <f t="shared" si="13"/>
        <v>0</v>
      </c>
      <c r="F333" s="239"/>
      <c r="G333" s="324"/>
      <c r="H333" s="325"/>
      <c r="I333" s="325"/>
      <c r="J333" s="325"/>
      <c r="K333" s="325"/>
      <c r="L333" s="325"/>
      <c r="M333" s="325"/>
      <c r="N333" s="325"/>
      <c r="O333" s="325"/>
      <c r="P333" s="325"/>
      <c r="Q333" s="325"/>
      <c r="R333" s="326"/>
    </row>
    <row r="334" spans="1:18" x14ac:dyDescent="0.25">
      <c r="A334" s="238"/>
      <c r="B334" s="245" t="s">
        <v>409</v>
      </c>
      <c r="C334" s="267">
        <f t="shared" si="12"/>
        <v>0</v>
      </c>
      <c r="D334" s="278">
        <v>60</v>
      </c>
      <c r="E334" s="217">
        <f t="shared" si="13"/>
        <v>0</v>
      </c>
      <c r="F334" s="239"/>
      <c r="G334" s="324"/>
      <c r="H334" s="325"/>
      <c r="I334" s="325"/>
      <c r="J334" s="325"/>
      <c r="K334" s="325"/>
      <c r="L334" s="325"/>
      <c r="M334" s="325"/>
      <c r="N334" s="325"/>
      <c r="O334" s="325"/>
      <c r="P334" s="325"/>
      <c r="Q334" s="325"/>
      <c r="R334" s="326"/>
    </row>
    <row r="335" spans="1:18" x14ac:dyDescent="0.25">
      <c r="A335" s="238"/>
      <c r="B335" s="245" t="s">
        <v>891</v>
      </c>
      <c r="C335" s="267">
        <f t="shared" si="12"/>
        <v>0</v>
      </c>
      <c r="D335" s="279">
        <v>1148.1599999999999</v>
      </c>
      <c r="E335" s="217">
        <f t="shared" si="13"/>
        <v>0</v>
      </c>
      <c r="F335" s="239"/>
      <c r="G335" s="324"/>
      <c r="H335" s="325"/>
      <c r="I335" s="325"/>
      <c r="J335" s="325"/>
      <c r="K335" s="325"/>
      <c r="L335" s="325"/>
      <c r="M335" s="325"/>
      <c r="N335" s="325"/>
      <c r="O335" s="325"/>
      <c r="P335" s="325"/>
      <c r="Q335" s="325"/>
      <c r="R335" s="326"/>
    </row>
    <row r="336" spans="1:18" x14ac:dyDescent="0.25">
      <c r="A336" s="238"/>
      <c r="B336" s="245" t="s">
        <v>892</v>
      </c>
      <c r="C336" s="267">
        <f t="shared" si="12"/>
        <v>0</v>
      </c>
      <c r="D336" s="279">
        <v>948.48</v>
      </c>
      <c r="E336" s="217">
        <f t="shared" si="13"/>
        <v>0</v>
      </c>
      <c r="F336" s="239"/>
      <c r="G336" s="324"/>
      <c r="H336" s="325"/>
      <c r="I336" s="325"/>
      <c r="J336" s="325"/>
      <c r="K336" s="325"/>
      <c r="L336" s="325"/>
      <c r="M336" s="325"/>
      <c r="N336" s="325"/>
      <c r="O336" s="325"/>
      <c r="P336" s="325"/>
      <c r="Q336" s="325"/>
      <c r="R336" s="326"/>
    </row>
    <row r="337" spans="1:18" x14ac:dyDescent="0.25">
      <c r="A337" s="238"/>
      <c r="B337" s="245" t="s">
        <v>410</v>
      </c>
      <c r="C337" s="267">
        <f t="shared" si="12"/>
        <v>0</v>
      </c>
      <c r="D337" s="278">
        <v>685.87199999999996</v>
      </c>
      <c r="E337" s="217">
        <f t="shared" si="13"/>
        <v>0</v>
      </c>
      <c r="F337" s="239"/>
      <c r="G337" s="324"/>
      <c r="H337" s="325"/>
      <c r="I337" s="325"/>
      <c r="J337" s="325"/>
      <c r="K337" s="325"/>
      <c r="L337" s="325"/>
      <c r="M337" s="325"/>
      <c r="N337" s="325"/>
      <c r="O337" s="325"/>
      <c r="P337" s="325"/>
      <c r="Q337" s="325"/>
      <c r="R337" s="326"/>
    </row>
    <row r="338" spans="1:18" x14ac:dyDescent="0.25">
      <c r="A338" s="238"/>
      <c r="B338" s="247" t="s">
        <v>411</v>
      </c>
      <c r="C338" s="267">
        <f t="shared" si="12"/>
        <v>0</v>
      </c>
      <c r="D338" s="273">
        <v>102</v>
      </c>
      <c r="E338" s="217">
        <f t="shared" si="13"/>
        <v>0</v>
      </c>
      <c r="F338" s="239"/>
      <c r="G338" s="324"/>
      <c r="H338" s="325"/>
      <c r="I338" s="325"/>
      <c r="J338" s="325"/>
      <c r="K338" s="325"/>
      <c r="L338" s="325"/>
      <c r="M338" s="325"/>
      <c r="N338" s="325"/>
      <c r="O338" s="325"/>
      <c r="P338" s="325"/>
      <c r="Q338" s="325"/>
      <c r="R338" s="326"/>
    </row>
    <row r="339" spans="1:18" x14ac:dyDescent="0.25">
      <c r="A339" s="238"/>
      <c r="B339" s="247" t="s">
        <v>893</v>
      </c>
      <c r="C339" s="267">
        <f t="shared" si="12"/>
        <v>0</v>
      </c>
      <c r="D339" s="273">
        <v>840</v>
      </c>
      <c r="E339" s="217">
        <f t="shared" si="13"/>
        <v>0</v>
      </c>
      <c r="F339" s="239"/>
      <c r="G339" s="324"/>
      <c r="H339" s="325"/>
      <c r="I339" s="325"/>
      <c r="J339" s="325"/>
      <c r="K339" s="325"/>
      <c r="L339" s="325"/>
      <c r="M339" s="325"/>
      <c r="N339" s="325"/>
      <c r="O339" s="325"/>
      <c r="P339" s="325"/>
      <c r="Q339" s="325"/>
      <c r="R339" s="326"/>
    </row>
    <row r="340" spans="1:18" x14ac:dyDescent="0.25">
      <c r="A340" s="238"/>
      <c r="B340" s="245" t="s">
        <v>894</v>
      </c>
      <c r="C340" s="267">
        <f t="shared" si="12"/>
        <v>0</v>
      </c>
      <c r="D340" s="279">
        <v>13.331999999999999</v>
      </c>
      <c r="E340" s="217">
        <f t="shared" si="13"/>
        <v>0</v>
      </c>
      <c r="F340" s="239"/>
      <c r="G340" s="324"/>
      <c r="H340" s="325"/>
      <c r="I340" s="325"/>
      <c r="J340" s="325"/>
      <c r="K340" s="325"/>
      <c r="L340" s="325"/>
      <c r="M340" s="325"/>
      <c r="N340" s="325"/>
      <c r="O340" s="325"/>
      <c r="P340" s="325"/>
      <c r="Q340" s="325"/>
      <c r="R340" s="326"/>
    </row>
    <row r="341" spans="1:18" x14ac:dyDescent="0.25">
      <c r="A341" s="238"/>
      <c r="B341" s="245" t="s">
        <v>412</v>
      </c>
      <c r="C341" s="267">
        <f t="shared" si="12"/>
        <v>0</v>
      </c>
      <c r="D341" s="279">
        <v>68.50800000000001</v>
      </c>
      <c r="E341" s="217">
        <f t="shared" si="13"/>
        <v>0</v>
      </c>
      <c r="F341" s="239"/>
      <c r="G341" s="324"/>
      <c r="H341" s="325"/>
      <c r="I341" s="325"/>
      <c r="J341" s="325"/>
      <c r="K341" s="325"/>
      <c r="L341" s="325"/>
      <c r="M341" s="325"/>
      <c r="N341" s="325"/>
      <c r="O341" s="325"/>
      <c r="P341" s="325"/>
      <c r="Q341" s="325"/>
      <c r="R341" s="326"/>
    </row>
    <row r="342" spans="1:18" x14ac:dyDescent="0.25">
      <c r="A342" s="238"/>
      <c r="B342" s="245" t="s">
        <v>413</v>
      </c>
      <c r="C342" s="267">
        <f t="shared" si="12"/>
        <v>0</v>
      </c>
      <c r="D342" s="279">
        <v>84.804000000000002</v>
      </c>
      <c r="E342" s="217">
        <f t="shared" si="13"/>
        <v>0</v>
      </c>
      <c r="F342" s="239"/>
      <c r="G342" s="324"/>
      <c r="H342" s="325"/>
      <c r="I342" s="325"/>
      <c r="J342" s="325"/>
      <c r="K342" s="325"/>
      <c r="L342" s="325"/>
      <c r="M342" s="325"/>
      <c r="N342" s="325"/>
      <c r="O342" s="325"/>
      <c r="P342" s="325"/>
      <c r="Q342" s="325"/>
      <c r="R342" s="326"/>
    </row>
    <row r="343" spans="1:18" x14ac:dyDescent="0.25">
      <c r="A343" s="238"/>
      <c r="B343" s="247" t="s">
        <v>895</v>
      </c>
      <c r="C343" s="267">
        <f t="shared" si="12"/>
        <v>0</v>
      </c>
      <c r="D343" s="273">
        <v>206.4</v>
      </c>
      <c r="E343" s="217">
        <f t="shared" si="13"/>
        <v>0</v>
      </c>
      <c r="F343" s="239"/>
      <c r="G343" s="324"/>
      <c r="H343" s="325"/>
      <c r="I343" s="325"/>
      <c r="J343" s="325"/>
      <c r="K343" s="325"/>
      <c r="L343" s="325"/>
      <c r="M343" s="325"/>
      <c r="N343" s="325"/>
      <c r="O343" s="325"/>
      <c r="P343" s="325"/>
      <c r="Q343" s="325"/>
      <c r="R343" s="326"/>
    </row>
    <row r="344" spans="1:18" x14ac:dyDescent="0.25">
      <c r="A344" s="238"/>
      <c r="B344" s="247" t="s">
        <v>896</v>
      </c>
      <c r="C344" s="267">
        <f t="shared" si="12"/>
        <v>0</v>
      </c>
      <c r="D344" s="273">
        <v>206.4</v>
      </c>
      <c r="E344" s="217">
        <f t="shared" si="13"/>
        <v>0</v>
      </c>
      <c r="F344" s="239"/>
      <c r="G344" s="324"/>
      <c r="H344" s="325"/>
      <c r="I344" s="325"/>
      <c r="J344" s="325"/>
      <c r="K344" s="325"/>
      <c r="L344" s="325"/>
      <c r="M344" s="325"/>
      <c r="N344" s="325"/>
      <c r="O344" s="325"/>
      <c r="P344" s="325"/>
      <c r="Q344" s="325"/>
      <c r="R344" s="326"/>
    </row>
    <row r="345" spans="1:18" x14ac:dyDescent="0.25">
      <c r="A345" s="238"/>
      <c r="B345" s="247" t="s">
        <v>897</v>
      </c>
      <c r="C345" s="267">
        <f t="shared" si="12"/>
        <v>0</v>
      </c>
      <c r="D345" s="273">
        <v>168</v>
      </c>
      <c r="E345" s="217">
        <f t="shared" si="13"/>
        <v>0</v>
      </c>
      <c r="F345" s="239"/>
      <c r="G345" s="324"/>
      <c r="H345" s="325"/>
      <c r="I345" s="325"/>
      <c r="J345" s="325"/>
      <c r="K345" s="325"/>
      <c r="L345" s="325"/>
      <c r="M345" s="325"/>
      <c r="N345" s="325"/>
      <c r="O345" s="325"/>
      <c r="P345" s="325"/>
      <c r="Q345" s="325"/>
      <c r="R345" s="326"/>
    </row>
    <row r="346" spans="1:18" x14ac:dyDescent="0.25">
      <c r="A346" s="238"/>
      <c r="B346" s="245" t="s">
        <v>414</v>
      </c>
      <c r="C346" s="267">
        <f t="shared" si="12"/>
        <v>0</v>
      </c>
      <c r="D346" s="278">
        <v>206.4</v>
      </c>
      <c r="E346" s="217">
        <f t="shared" si="13"/>
        <v>0</v>
      </c>
      <c r="F346" s="239"/>
      <c r="G346" s="324"/>
      <c r="H346" s="325"/>
      <c r="I346" s="325"/>
      <c r="J346" s="325"/>
      <c r="K346" s="325"/>
      <c r="L346" s="325"/>
      <c r="M346" s="325"/>
      <c r="N346" s="325"/>
      <c r="O346" s="325"/>
      <c r="P346" s="325"/>
      <c r="Q346" s="325"/>
      <c r="R346" s="326"/>
    </row>
    <row r="347" spans="1:18" x14ac:dyDescent="0.25">
      <c r="A347" s="238"/>
      <c r="B347" s="245" t="s">
        <v>415</v>
      </c>
      <c r="C347" s="267">
        <f t="shared" si="12"/>
        <v>0</v>
      </c>
      <c r="D347" s="279">
        <v>280.8</v>
      </c>
      <c r="E347" s="217">
        <f t="shared" si="13"/>
        <v>0</v>
      </c>
      <c r="F347" s="239"/>
      <c r="G347" s="324"/>
      <c r="H347" s="325"/>
      <c r="I347" s="325"/>
      <c r="J347" s="325"/>
      <c r="K347" s="325"/>
      <c r="L347" s="325"/>
      <c r="M347" s="325"/>
      <c r="N347" s="325"/>
      <c r="O347" s="325"/>
      <c r="P347" s="325"/>
      <c r="Q347" s="325"/>
      <c r="R347" s="326"/>
    </row>
    <row r="348" spans="1:18" x14ac:dyDescent="0.25">
      <c r="A348" s="238"/>
      <c r="B348" s="245" t="s">
        <v>416</v>
      </c>
      <c r="C348" s="267">
        <f t="shared" si="12"/>
        <v>0</v>
      </c>
      <c r="D348" s="279">
        <v>349.44</v>
      </c>
      <c r="E348" s="217">
        <f t="shared" si="13"/>
        <v>0</v>
      </c>
      <c r="F348" s="239"/>
      <c r="G348" s="324"/>
      <c r="H348" s="325"/>
      <c r="I348" s="325"/>
      <c r="J348" s="325"/>
      <c r="K348" s="325"/>
      <c r="L348" s="325"/>
      <c r="M348" s="325"/>
      <c r="N348" s="325"/>
      <c r="O348" s="325"/>
      <c r="P348" s="325"/>
      <c r="Q348" s="325"/>
      <c r="R348" s="326"/>
    </row>
    <row r="349" spans="1:18" x14ac:dyDescent="0.25">
      <c r="A349" s="238"/>
      <c r="B349" s="245" t="s">
        <v>417</v>
      </c>
      <c r="C349" s="267">
        <f t="shared" si="12"/>
        <v>0</v>
      </c>
      <c r="D349" s="279">
        <v>199.68</v>
      </c>
      <c r="E349" s="217">
        <f t="shared" si="13"/>
        <v>0</v>
      </c>
      <c r="F349" s="239"/>
      <c r="G349" s="324"/>
      <c r="H349" s="325"/>
      <c r="I349" s="325"/>
      <c r="J349" s="325"/>
      <c r="K349" s="325"/>
      <c r="L349" s="325"/>
      <c r="M349" s="325"/>
      <c r="N349" s="325"/>
      <c r="O349" s="325"/>
      <c r="P349" s="325"/>
      <c r="Q349" s="325"/>
      <c r="R349" s="326"/>
    </row>
    <row r="350" spans="1:18" x14ac:dyDescent="0.25">
      <c r="A350" s="238"/>
      <c r="B350" s="245" t="s">
        <v>418</v>
      </c>
      <c r="C350" s="267">
        <f t="shared" si="12"/>
        <v>0</v>
      </c>
      <c r="D350" s="278">
        <v>540</v>
      </c>
      <c r="E350" s="217">
        <f t="shared" si="13"/>
        <v>0</v>
      </c>
      <c r="F350" s="239"/>
      <c r="G350" s="324"/>
      <c r="H350" s="325"/>
      <c r="I350" s="325"/>
      <c r="J350" s="325"/>
      <c r="K350" s="325"/>
      <c r="L350" s="325"/>
      <c r="M350" s="325"/>
      <c r="N350" s="325"/>
      <c r="O350" s="325"/>
      <c r="P350" s="325"/>
      <c r="Q350" s="325"/>
      <c r="R350" s="326"/>
    </row>
    <row r="351" spans="1:18" x14ac:dyDescent="0.25">
      <c r="A351" s="238"/>
      <c r="B351" s="247" t="s">
        <v>419</v>
      </c>
      <c r="C351" s="267">
        <f t="shared" si="12"/>
        <v>0</v>
      </c>
      <c r="D351" s="273">
        <v>318.72000000000003</v>
      </c>
      <c r="E351" s="217">
        <f t="shared" si="13"/>
        <v>0</v>
      </c>
      <c r="F351" s="239"/>
      <c r="G351" s="324"/>
      <c r="H351" s="325"/>
      <c r="I351" s="325"/>
      <c r="J351" s="325"/>
      <c r="K351" s="325"/>
      <c r="L351" s="325"/>
      <c r="M351" s="325"/>
      <c r="N351" s="325"/>
      <c r="O351" s="325"/>
      <c r="P351" s="325"/>
      <c r="Q351" s="325"/>
      <c r="R351" s="326"/>
    </row>
    <row r="352" spans="1:18" x14ac:dyDescent="0.25">
      <c r="A352" s="238"/>
      <c r="B352" s="247" t="s">
        <v>898</v>
      </c>
      <c r="C352" s="267">
        <f t="shared" si="12"/>
        <v>0</v>
      </c>
      <c r="D352" s="273">
        <v>2.6760000000000002</v>
      </c>
      <c r="E352" s="217">
        <f t="shared" si="13"/>
        <v>0</v>
      </c>
      <c r="F352" s="239"/>
      <c r="G352" s="324"/>
      <c r="H352" s="325"/>
      <c r="I352" s="325"/>
      <c r="J352" s="325"/>
      <c r="K352" s="325"/>
      <c r="L352" s="325"/>
      <c r="M352" s="325"/>
      <c r="N352" s="325"/>
      <c r="O352" s="325"/>
      <c r="P352" s="325"/>
      <c r="Q352" s="325"/>
      <c r="R352" s="326"/>
    </row>
    <row r="353" spans="1:18" x14ac:dyDescent="0.25">
      <c r="A353" s="238"/>
      <c r="B353" s="247" t="s">
        <v>420</v>
      </c>
      <c r="C353" s="267">
        <f t="shared" si="12"/>
        <v>0</v>
      </c>
      <c r="D353" s="273">
        <v>2.6760000000000002</v>
      </c>
      <c r="E353" s="217">
        <f t="shared" si="13"/>
        <v>0</v>
      </c>
      <c r="F353" s="239"/>
      <c r="G353" s="324"/>
      <c r="H353" s="325"/>
      <c r="I353" s="325"/>
      <c r="J353" s="325"/>
      <c r="K353" s="325"/>
      <c r="L353" s="325"/>
      <c r="M353" s="325"/>
      <c r="N353" s="325"/>
      <c r="O353" s="325"/>
      <c r="P353" s="325"/>
      <c r="Q353" s="325"/>
      <c r="R353" s="326"/>
    </row>
    <row r="354" spans="1:18" x14ac:dyDescent="0.25">
      <c r="A354" s="238"/>
      <c r="B354" s="247" t="s">
        <v>421</v>
      </c>
      <c r="C354" s="267">
        <f t="shared" si="12"/>
        <v>0</v>
      </c>
      <c r="D354" s="273">
        <v>600</v>
      </c>
      <c r="E354" s="217">
        <f t="shared" si="13"/>
        <v>0</v>
      </c>
      <c r="F354" s="239"/>
      <c r="G354" s="324"/>
      <c r="H354" s="325"/>
      <c r="I354" s="325"/>
      <c r="J354" s="325"/>
      <c r="K354" s="325"/>
      <c r="L354" s="325"/>
      <c r="M354" s="325"/>
      <c r="N354" s="325"/>
      <c r="O354" s="325"/>
      <c r="P354" s="325"/>
      <c r="Q354" s="325"/>
      <c r="R354" s="326"/>
    </row>
    <row r="355" spans="1:18" x14ac:dyDescent="0.25">
      <c r="A355" s="238"/>
      <c r="B355" s="245" t="s">
        <v>422</v>
      </c>
      <c r="C355" s="267">
        <f t="shared" si="12"/>
        <v>0</v>
      </c>
      <c r="D355" s="278">
        <v>150</v>
      </c>
      <c r="E355" s="217">
        <f t="shared" si="13"/>
        <v>0</v>
      </c>
      <c r="F355" s="239"/>
      <c r="G355" s="324"/>
      <c r="H355" s="325"/>
      <c r="I355" s="325"/>
      <c r="J355" s="325"/>
      <c r="K355" s="325"/>
      <c r="L355" s="325"/>
      <c r="M355" s="325"/>
      <c r="N355" s="325"/>
      <c r="O355" s="325"/>
      <c r="P355" s="325"/>
      <c r="Q355" s="325"/>
      <c r="R355" s="326"/>
    </row>
    <row r="356" spans="1:18" x14ac:dyDescent="0.25">
      <c r="A356" s="238"/>
      <c r="B356" s="245" t="s">
        <v>423</v>
      </c>
      <c r="C356" s="267">
        <f t="shared" si="12"/>
        <v>0</v>
      </c>
      <c r="D356" s="278">
        <v>162</v>
      </c>
      <c r="E356" s="217">
        <f t="shared" si="13"/>
        <v>0</v>
      </c>
      <c r="F356" s="239"/>
      <c r="G356" s="324"/>
      <c r="H356" s="325"/>
      <c r="I356" s="325"/>
      <c r="J356" s="325"/>
      <c r="K356" s="325"/>
      <c r="L356" s="325"/>
      <c r="M356" s="325"/>
      <c r="N356" s="325"/>
      <c r="O356" s="325"/>
      <c r="P356" s="325"/>
      <c r="Q356" s="325"/>
      <c r="R356" s="326"/>
    </row>
    <row r="357" spans="1:18" x14ac:dyDescent="0.25">
      <c r="A357" s="238"/>
      <c r="B357" s="245" t="s">
        <v>424</v>
      </c>
      <c r="C357" s="267">
        <f t="shared" si="12"/>
        <v>0</v>
      </c>
      <c r="D357" s="279">
        <v>53.015999999999998</v>
      </c>
      <c r="E357" s="217">
        <f t="shared" si="13"/>
        <v>0</v>
      </c>
      <c r="F357" s="239"/>
      <c r="G357" s="324"/>
      <c r="H357" s="325"/>
      <c r="I357" s="325"/>
      <c r="J357" s="325"/>
      <c r="K357" s="325"/>
      <c r="L357" s="325"/>
      <c r="M357" s="325"/>
      <c r="N357" s="325"/>
      <c r="O357" s="325"/>
      <c r="P357" s="325"/>
      <c r="Q357" s="325"/>
      <c r="R357" s="326"/>
    </row>
    <row r="358" spans="1:18" x14ac:dyDescent="0.25">
      <c r="A358" s="238"/>
      <c r="B358" s="241" t="s">
        <v>899</v>
      </c>
      <c r="C358" s="267">
        <f t="shared" si="12"/>
        <v>0</v>
      </c>
      <c r="D358" s="273">
        <v>42</v>
      </c>
      <c r="E358" s="217">
        <f t="shared" si="13"/>
        <v>0</v>
      </c>
      <c r="F358" s="239"/>
      <c r="G358" s="324"/>
      <c r="H358" s="325"/>
      <c r="I358" s="325"/>
      <c r="J358" s="325"/>
      <c r="K358" s="325"/>
      <c r="L358" s="325"/>
      <c r="M358" s="325"/>
      <c r="N358" s="325"/>
      <c r="O358" s="325"/>
      <c r="P358" s="325"/>
      <c r="Q358" s="325"/>
      <c r="R358" s="326"/>
    </row>
    <row r="359" spans="1:18" x14ac:dyDescent="0.25">
      <c r="A359" s="238"/>
      <c r="B359" s="245" t="s">
        <v>425</v>
      </c>
      <c r="C359" s="267">
        <f t="shared" si="12"/>
        <v>0</v>
      </c>
      <c r="D359" s="278">
        <v>43.111499999999992</v>
      </c>
      <c r="E359" s="217">
        <f t="shared" si="13"/>
        <v>0</v>
      </c>
      <c r="F359" s="239"/>
      <c r="G359" s="324"/>
      <c r="H359" s="325"/>
      <c r="I359" s="325"/>
      <c r="J359" s="325"/>
      <c r="K359" s="325"/>
      <c r="L359" s="325"/>
      <c r="M359" s="325"/>
      <c r="N359" s="325"/>
      <c r="O359" s="325"/>
      <c r="P359" s="325"/>
      <c r="Q359" s="325"/>
      <c r="R359" s="326"/>
    </row>
    <row r="360" spans="1:18" x14ac:dyDescent="0.25">
      <c r="A360" s="238"/>
      <c r="B360" s="245" t="s">
        <v>426</v>
      </c>
      <c r="C360" s="267">
        <f t="shared" si="12"/>
        <v>0</v>
      </c>
      <c r="D360" s="278">
        <v>44.771999999999991</v>
      </c>
      <c r="E360" s="217">
        <f t="shared" si="13"/>
        <v>0</v>
      </c>
      <c r="F360" s="239"/>
      <c r="G360" s="324"/>
      <c r="H360" s="325"/>
      <c r="I360" s="325"/>
      <c r="J360" s="325"/>
      <c r="K360" s="325"/>
      <c r="L360" s="325"/>
      <c r="M360" s="325"/>
      <c r="N360" s="325"/>
      <c r="O360" s="325"/>
      <c r="P360" s="325"/>
      <c r="Q360" s="325"/>
      <c r="R360" s="326"/>
    </row>
    <row r="361" spans="1:18" x14ac:dyDescent="0.25">
      <c r="A361" s="238"/>
      <c r="B361" s="245" t="s">
        <v>427</v>
      </c>
      <c r="C361" s="267">
        <f t="shared" si="12"/>
        <v>0</v>
      </c>
      <c r="D361" s="278">
        <v>63.062100000000001</v>
      </c>
      <c r="E361" s="217">
        <f t="shared" si="13"/>
        <v>0</v>
      </c>
      <c r="F361" s="239"/>
      <c r="G361" s="324"/>
      <c r="H361" s="325"/>
      <c r="I361" s="325"/>
      <c r="J361" s="325"/>
      <c r="K361" s="325"/>
      <c r="L361" s="325"/>
      <c r="M361" s="325"/>
      <c r="N361" s="325"/>
      <c r="O361" s="325"/>
      <c r="P361" s="325"/>
      <c r="Q361" s="325"/>
      <c r="R361" s="326"/>
    </row>
    <row r="362" spans="1:18" x14ac:dyDescent="0.25">
      <c r="A362" s="238"/>
      <c r="B362" s="245" t="s">
        <v>428</v>
      </c>
      <c r="C362" s="267">
        <f t="shared" si="12"/>
        <v>0</v>
      </c>
      <c r="D362" s="278">
        <v>171.38819999999998</v>
      </c>
      <c r="E362" s="217">
        <f t="shared" si="13"/>
        <v>0</v>
      </c>
      <c r="F362" s="239"/>
      <c r="G362" s="324"/>
      <c r="H362" s="325"/>
      <c r="I362" s="325"/>
      <c r="J362" s="325"/>
      <c r="K362" s="325"/>
      <c r="L362" s="325"/>
      <c r="M362" s="325"/>
      <c r="N362" s="325"/>
      <c r="O362" s="325"/>
      <c r="P362" s="325"/>
      <c r="Q362" s="325"/>
      <c r="R362" s="326"/>
    </row>
    <row r="363" spans="1:18" x14ac:dyDescent="0.25">
      <c r="A363" s="238"/>
      <c r="B363" s="245" t="s">
        <v>429</v>
      </c>
      <c r="C363" s="267">
        <f t="shared" si="12"/>
        <v>0</v>
      </c>
      <c r="D363" s="279">
        <v>57.48</v>
      </c>
      <c r="E363" s="217">
        <f t="shared" si="13"/>
        <v>0</v>
      </c>
      <c r="F363" s="239"/>
      <c r="G363" s="324"/>
      <c r="H363" s="325"/>
      <c r="I363" s="325"/>
      <c r="J363" s="325"/>
      <c r="K363" s="325"/>
      <c r="L363" s="325"/>
      <c r="M363" s="325"/>
      <c r="N363" s="325"/>
      <c r="O363" s="325"/>
      <c r="P363" s="325"/>
      <c r="Q363" s="325"/>
      <c r="R363" s="326"/>
    </row>
    <row r="364" spans="1:18" x14ac:dyDescent="0.25">
      <c r="A364" s="238"/>
      <c r="B364" s="245" t="s">
        <v>900</v>
      </c>
      <c r="C364" s="267">
        <f t="shared" ref="C364:C427" si="14">SUM(G364:R364)</f>
        <v>0</v>
      </c>
      <c r="D364" s="278">
        <v>67.797599999999989</v>
      </c>
      <c r="E364" s="217">
        <f t="shared" ref="E364:E427" si="15">C364*D364</f>
        <v>0</v>
      </c>
      <c r="F364" s="239"/>
      <c r="G364" s="324"/>
      <c r="H364" s="325"/>
      <c r="I364" s="325"/>
      <c r="J364" s="325"/>
      <c r="K364" s="325"/>
      <c r="L364" s="325"/>
      <c r="M364" s="325"/>
      <c r="N364" s="325"/>
      <c r="O364" s="325"/>
      <c r="P364" s="325"/>
      <c r="Q364" s="325"/>
      <c r="R364" s="326"/>
    </row>
    <row r="365" spans="1:18" x14ac:dyDescent="0.25">
      <c r="A365" s="238"/>
      <c r="B365" s="245" t="s">
        <v>430</v>
      </c>
      <c r="C365" s="267">
        <f t="shared" si="14"/>
        <v>0</v>
      </c>
      <c r="D365" s="278">
        <v>40.799999999999997</v>
      </c>
      <c r="E365" s="217">
        <f t="shared" si="15"/>
        <v>0</v>
      </c>
      <c r="F365" s="239"/>
      <c r="G365" s="324"/>
      <c r="H365" s="325"/>
      <c r="I365" s="325"/>
      <c r="J365" s="325"/>
      <c r="K365" s="325"/>
      <c r="L365" s="325"/>
      <c r="M365" s="325"/>
      <c r="N365" s="325"/>
      <c r="O365" s="325"/>
      <c r="P365" s="325"/>
      <c r="Q365" s="325"/>
      <c r="R365" s="326"/>
    </row>
    <row r="366" spans="1:18" x14ac:dyDescent="0.25">
      <c r="A366" s="238"/>
      <c r="B366" s="245" t="s">
        <v>431</v>
      </c>
      <c r="C366" s="267">
        <f t="shared" si="14"/>
        <v>0</v>
      </c>
      <c r="D366" s="279">
        <v>647.71199999999999</v>
      </c>
      <c r="E366" s="217">
        <f t="shared" si="15"/>
        <v>0</v>
      </c>
      <c r="F366" s="239"/>
      <c r="G366" s="324"/>
      <c r="H366" s="325"/>
      <c r="I366" s="325"/>
      <c r="J366" s="325"/>
      <c r="K366" s="325"/>
      <c r="L366" s="325"/>
      <c r="M366" s="325"/>
      <c r="N366" s="325"/>
      <c r="O366" s="325"/>
      <c r="P366" s="325"/>
      <c r="Q366" s="325"/>
      <c r="R366" s="326"/>
    </row>
    <row r="367" spans="1:18" x14ac:dyDescent="0.25">
      <c r="A367" s="238"/>
      <c r="B367" s="241" t="s">
        <v>432</v>
      </c>
      <c r="C367" s="267">
        <f t="shared" si="14"/>
        <v>0</v>
      </c>
      <c r="D367" s="278">
        <v>102</v>
      </c>
      <c r="E367" s="217">
        <f t="shared" si="15"/>
        <v>0</v>
      </c>
      <c r="F367" s="239"/>
      <c r="G367" s="324"/>
      <c r="H367" s="325"/>
      <c r="I367" s="325"/>
      <c r="J367" s="325"/>
      <c r="K367" s="325"/>
      <c r="L367" s="325"/>
      <c r="M367" s="325"/>
      <c r="N367" s="325"/>
      <c r="O367" s="325"/>
      <c r="P367" s="325"/>
      <c r="Q367" s="325"/>
      <c r="R367" s="326"/>
    </row>
    <row r="368" spans="1:18" x14ac:dyDescent="0.25">
      <c r="A368" s="238"/>
      <c r="B368" s="245" t="s">
        <v>901</v>
      </c>
      <c r="C368" s="267">
        <f t="shared" si="14"/>
        <v>0</v>
      </c>
      <c r="D368" s="279">
        <v>49.92</v>
      </c>
      <c r="E368" s="217">
        <f t="shared" si="15"/>
        <v>0</v>
      </c>
      <c r="F368" s="239"/>
      <c r="G368" s="324"/>
      <c r="H368" s="325"/>
      <c r="I368" s="325"/>
      <c r="J368" s="325"/>
      <c r="K368" s="325"/>
      <c r="L368" s="325"/>
      <c r="M368" s="325"/>
      <c r="N368" s="325"/>
      <c r="O368" s="325"/>
      <c r="P368" s="325"/>
      <c r="Q368" s="325"/>
      <c r="R368" s="326"/>
    </row>
    <row r="369" spans="1:18" x14ac:dyDescent="0.25">
      <c r="A369" s="238"/>
      <c r="B369" s="247" t="s">
        <v>433</v>
      </c>
      <c r="C369" s="267">
        <f t="shared" si="14"/>
        <v>0</v>
      </c>
      <c r="D369" s="273">
        <v>49.247999999999998</v>
      </c>
      <c r="E369" s="217">
        <f t="shared" si="15"/>
        <v>0</v>
      </c>
      <c r="F369" s="239"/>
      <c r="G369" s="324"/>
      <c r="H369" s="325"/>
      <c r="I369" s="325"/>
      <c r="J369" s="325"/>
      <c r="K369" s="325"/>
      <c r="L369" s="325"/>
      <c r="M369" s="325"/>
      <c r="N369" s="325"/>
      <c r="O369" s="325"/>
      <c r="P369" s="325"/>
      <c r="Q369" s="325"/>
      <c r="R369" s="326"/>
    </row>
    <row r="370" spans="1:18" x14ac:dyDescent="0.25">
      <c r="A370" s="238"/>
      <c r="B370" s="243" t="s">
        <v>434</v>
      </c>
      <c r="C370" s="267">
        <f t="shared" si="14"/>
        <v>0</v>
      </c>
      <c r="D370" s="278">
        <v>60</v>
      </c>
      <c r="E370" s="217">
        <f t="shared" si="15"/>
        <v>0</v>
      </c>
      <c r="F370" s="239"/>
      <c r="G370" s="324"/>
      <c r="H370" s="325"/>
      <c r="I370" s="325"/>
      <c r="J370" s="325"/>
      <c r="K370" s="325"/>
      <c r="L370" s="325"/>
      <c r="M370" s="325"/>
      <c r="N370" s="325"/>
      <c r="O370" s="325"/>
      <c r="P370" s="325"/>
      <c r="Q370" s="325"/>
      <c r="R370" s="326"/>
    </row>
    <row r="371" spans="1:18" x14ac:dyDescent="0.25">
      <c r="A371" s="238"/>
      <c r="B371" s="245" t="s">
        <v>435</v>
      </c>
      <c r="C371" s="267">
        <f t="shared" si="14"/>
        <v>0</v>
      </c>
      <c r="D371" s="278">
        <v>55.2</v>
      </c>
      <c r="E371" s="217">
        <f t="shared" si="15"/>
        <v>0</v>
      </c>
      <c r="F371" s="239"/>
      <c r="G371" s="324"/>
      <c r="H371" s="325"/>
      <c r="I371" s="325"/>
      <c r="J371" s="325"/>
      <c r="K371" s="325"/>
      <c r="L371" s="325"/>
      <c r="M371" s="325"/>
      <c r="N371" s="325"/>
      <c r="O371" s="325"/>
      <c r="P371" s="325"/>
      <c r="Q371" s="325"/>
      <c r="R371" s="326"/>
    </row>
    <row r="372" spans="1:18" x14ac:dyDescent="0.25">
      <c r="A372" s="238"/>
      <c r="B372" s="245" t="s">
        <v>436</v>
      </c>
      <c r="C372" s="267">
        <f t="shared" si="14"/>
        <v>0</v>
      </c>
      <c r="D372" s="279">
        <v>42.66</v>
      </c>
      <c r="E372" s="217">
        <f t="shared" si="15"/>
        <v>0</v>
      </c>
      <c r="F372" s="239"/>
      <c r="G372" s="324"/>
      <c r="H372" s="325"/>
      <c r="I372" s="325"/>
      <c r="J372" s="325"/>
      <c r="K372" s="325"/>
      <c r="L372" s="325"/>
      <c r="M372" s="325"/>
      <c r="N372" s="325"/>
      <c r="O372" s="325"/>
      <c r="P372" s="325"/>
      <c r="Q372" s="325"/>
      <c r="R372" s="326"/>
    </row>
    <row r="373" spans="1:18" x14ac:dyDescent="0.25">
      <c r="A373" s="238"/>
      <c r="B373" s="245" t="s">
        <v>437</v>
      </c>
      <c r="C373" s="267">
        <f t="shared" si="14"/>
        <v>0</v>
      </c>
      <c r="D373" s="279">
        <v>11.58</v>
      </c>
      <c r="E373" s="217">
        <f t="shared" si="15"/>
        <v>0</v>
      </c>
      <c r="F373" s="239"/>
      <c r="G373" s="324"/>
      <c r="H373" s="325"/>
      <c r="I373" s="325"/>
      <c r="J373" s="325"/>
      <c r="K373" s="325"/>
      <c r="L373" s="325"/>
      <c r="M373" s="325"/>
      <c r="N373" s="325"/>
      <c r="O373" s="325"/>
      <c r="P373" s="325"/>
      <c r="Q373" s="325"/>
      <c r="R373" s="326"/>
    </row>
    <row r="374" spans="1:18" x14ac:dyDescent="0.25">
      <c r="A374" s="238"/>
      <c r="B374" s="245" t="s">
        <v>438</v>
      </c>
      <c r="C374" s="267">
        <f t="shared" si="14"/>
        <v>0</v>
      </c>
      <c r="D374" s="279">
        <v>12.335999999999999</v>
      </c>
      <c r="E374" s="217">
        <f t="shared" si="15"/>
        <v>0</v>
      </c>
      <c r="F374" s="239"/>
      <c r="G374" s="324"/>
      <c r="H374" s="325"/>
      <c r="I374" s="325"/>
      <c r="J374" s="325"/>
      <c r="K374" s="325"/>
      <c r="L374" s="325"/>
      <c r="M374" s="325"/>
      <c r="N374" s="325"/>
      <c r="O374" s="325"/>
      <c r="P374" s="325"/>
      <c r="Q374" s="325"/>
      <c r="R374" s="326"/>
    </row>
    <row r="375" spans="1:18" x14ac:dyDescent="0.25">
      <c r="A375" s="238"/>
      <c r="B375" s="245" t="s">
        <v>439</v>
      </c>
      <c r="C375" s="267">
        <f t="shared" si="14"/>
        <v>0</v>
      </c>
      <c r="D375" s="249">
        <v>3360</v>
      </c>
      <c r="E375" s="217">
        <f t="shared" si="15"/>
        <v>0</v>
      </c>
      <c r="F375" s="239"/>
      <c r="G375" s="324"/>
      <c r="H375" s="325"/>
      <c r="I375" s="325"/>
      <c r="J375" s="325"/>
      <c r="K375" s="325"/>
      <c r="L375" s="325"/>
      <c r="M375" s="325"/>
      <c r="N375" s="325"/>
      <c r="O375" s="325"/>
      <c r="P375" s="325"/>
      <c r="Q375" s="325"/>
      <c r="R375" s="326"/>
    </row>
    <row r="376" spans="1:18" x14ac:dyDescent="0.25">
      <c r="A376" s="238"/>
      <c r="B376" s="247" t="s">
        <v>440</v>
      </c>
      <c r="C376" s="267">
        <f t="shared" si="14"/>
        <v>0</v>
      </c>
      <c r="D376" s="273">
        <v>300</v>
      </c>
      <c r="E376" s="217">
        <f t="shared" si="15"/>
        <v>0</v>
      </c>
      <c r="F376" s="239"/>
      <c r="G376" s="324"/>
      <c r="H376" s="325"/>
      <c r="I376" s="325"/>
      <c r="J376" s="325"/>
      <c r="K376" s="325"/>
      <c r="L376" s="325"/>
      <c r="M376" s="325"/>
      <c r="N376" s="325"/>
      <c r="O376" s="325"/>
      <c r="P376" s="325"/>
      <c r="Q376" s="325"/>
      <c r="R376" s="326"/>
    </row>
    <row r="377" spans="1:18" x14ac:dyDescent="0.25">
      <c r="A377" s="238"/>
      <c r="B377" s="247" t="s">
        <v>441</v>
      </c>
      <c r="C377" s="267">
        <f t="shared" si="14"/>
        <v>0</v>
      </c>
      <c r="D377" s="273">
        <v>42</v>
      </c>
      <c r="E377" s="217">
        <f t="shared" si="15"/>
        <v>0</v>
      </c>
      <c r="F377" s="239"/>
      <c r="G377" s="324"/>
      <c r="H377" s="325"/>
      <c r="I377" s="325"/>
      <c r="J377" s="325"/>
      <c r="K377" s="325"/>
      <c r="L377" s="325"/>
      <c r="M377" s="325"/>
      <c r="N377" s="325"/>
      <c r="O377" s="325"/>
      <c r="P377" s="325"/>
      <c r="Q377" s="325"/>
      <c r="R377" s="326"/>
    </row>
    <row r="378" spans="1:18" x14ac:dyDescent="0.25">
      <c r="A378" s="238"/>
      <c r="B378" s="247" t="s">
        <v>442</v>
      </c>
      <c r="C378" s="267">
        <f t="shared" si="14"/>
        <v>0</v>
      </c>
      <c r="D378" s="273">
        <v>42</v>
      </c>
      <c r="E378" s="217">
        <f t="shared" si="15"/>
        <v>0</v>
      </c>
      <c r="F378" s="239"/>
      <c r="G378" s="324"/>
      <c r="H378" s="325"/>
      <c r="I378" s="325"/>
      <c r="J378" s="325"/>
      <c r="K378" s="325"/>
      <c r="L378" s="325"/>
      <c r="M378" s="325"/>
      <c r="N378" s="325"/>
      <c r="O378" s="325"/>
      <c r="P378" s="325"/>
      <c r="Q378" s="325"/>
      <c r="R378" s="326"/>
    </row>
    <row r="379" spans="1:18" x14ac:dyDescent="0.25">
      <c r="A379" s="238"/>
      <c r="B379" s="247" t="s">
        <v>443</v>
      </c>
      <c r="C379" s="267">
        <f t="shared" si="14"/>
        <v>0</v>
      </c>
      <c r="D379" s="273">
        <v>42</v>
      </c>
      <c r="E379" s="217">
        <f t="shared" si="15"/>
        <v>0</v>
      </c>
      <c r="F379" s="239"/>
      <c r="G379" s="324"/>
      <c r="H379" s="325"/>
      <c r="I379" s="325"/>
      <c r="J379" s="325"/>
      <c r="K379" s="325"/>
      <c r="L379" s="325"/>
      <c r="M379" s="325"/>
      <c r="N379" s="325"/>
      <c r="O379" s="325"/>
      <c r="P379" s="325"/>
      <c r="Q379" s="325"/>
      <c r="R379" s="326"/>
    </row>
    <row r="380" spans="1:18" x14ac:dyDescent="0.25">
      <c r="A380" s="238"/>
      <c r="B380" s="245" t="s">
        <v>444</v>
      </c>
      <c r="C380" s="267">
        <f t="shared" si="14"/>
        <v>0</v>
      </c>
      <c r="D380" s="278">
        <v>45.387</v>
      </c>
      <c r="E380" s="217">
        <f t="shared" si="15"/>
        <v>0</v>
      </c>
      <c r="F380" s="239"/>
      <c r="G380" s="324"/>
      <c r="H380" s="325"/>
      <c r="I380" s="325"/>
      <c r="J380" s="325"/>
      <c r="K380" s="325"/>
      <c r="L380" s="325"/>
      <c r="M380" s="325"/>
      <c r="N380" s="325"/>
      <c r="O380" s="325"/>
      <c r="P380" s="325"/>
      <c r="Q380" s="325"/>
      <c r="R380" s="326"/>
    </row>
    <row r="381" spans="1:18" x14ac:dyDescent="0.25">
      <c r="A381" s="238"/>
      <c r="B381" s="247" t="s">
        <v>445</v>
      </c>
      <c r="C381" s="267">
        <f t="shared" si="14"/>
        <v>0</v>
      </c>
      <c r="D381" s="273">
        <v>45.36</v>
      </c>
      <c r="E381" s="217">
        <f t="shared" si="15"/>
        <v>0</v>
      </c>
      <c r="F381" s="239"/>
      <c r="G381" s="324"/>
      <c r="H381" s="325"/>
      <c r="I381" s="325"/>
      <c r="J381" s="325"/>
      <c r="K381" s="325"/>
      <c r="L381" s="325"/>
      <c r="M381" s="325"/>
      <c r="N381" s="325"/>
      <c r="O381" s="325"/>
      <c r="P381" s="325"/>
      <c r="Q381" s="325"/>
      <c r="R381" s="326"/>
    </row>
    <row r="382" spans="1:18" x14ac:dyDescent="0.25">
      <c r="A382" s="238"/>
      <c r="B382" s="245" t="s">
        <v>446</v>
      </c>
      <c r="C382" s="267">
        <f t="shared" si="14"/>
        <v>0</v>
      </c>
      <c r="D382" s="279">
        <v>21.912000000000003</v>
      </c>
      <c r="E382" s="217">
        <f t="shared" si="15"/>
        <v>0</v>
      </c>
      <c r="F382" s="239"/>
      <c r="G382" s="324"/>
      <c r="H382" s="325"/>
      <c r="I382" s="325"/>
      <c r="J382" s="325"/>
      <c r="K382" s="325"/>
      <c r="L382" s="325"/>
      <c r="M382" s="325"/>
      <c r="N382" s="325"/>
      <c r="O382" s="325"/>
      <c r="P382" s="325"/>
      <c r="Q382" s="325"/>
      <c r="R382" s="326"/>
    </row>
    <row r="383" spans="1:18" x14ac:dyDescent="0.25">
      <c r="A383" s="238"/>
      <c r="B383" s="247" t="s">
        <v>447</v>
      </c>
      <c r="C383" s="267">
        <f t="shared" si="14"/>
        <v>0</v>
      </c>
      <c r="D383" s="273">
        <v>111</v>
      </c>
      <c r="E383" s="217">
        <f t="shared" si="15"/>
        <v>0</v>
      </c>
      <c r="F383" s="239"/>
      <c r="G383" s="324"/>
      <c r="H383" s="325"/>
      <c r="I383" s="325"/>
      <c r="J383" s="325"/>
      <c r="K383" s="325"/>
      <c r="L383" s="325"/>
      <c r="M383" s="325"/>
      <c r="N383" s="325"/>
      <c r="O383" s="325"/>
      <c r="P383" s="325"/>
      <c r="Q383" s="325"/>
      <c r="R383" s="326"/>
    </row>
    <row r="384" spans="1:18" x14ac:dyDescent="0.25">
      <c r="A384" s="238"/>
      <c r="B384" s="245" t="s">
        <v>448</v>
      </c>
      <c r="C384" s="267">
        <f t="shared" si="14"/>
        <v>0</v>
      </c>
      <c r="D384" s="278">
        <v>19.704000000000001</v>
      </c>
      <c r="E384" s="217">
        <f t="shared" si="15"/>
        <v>0</v>
      </c>
      <c r="F384" s="239"/>
      <c r="G384" s="324"/>
      <c r="H384" s="325"/>
      <c r="I384" s="325"/>
      <c r="J384" s="325"/>
      <c r="K384" s="325"/>
      <c r="L384" s="325"/>
      <c r="M384" s="325"/>
      <c r="N384" s="325"/>
      <c r="O384" s="325"/>
      <c r="P384" s="325"/>
      <c r="Q384" s="325"/>
      <c r="R384" s="326"/>
    </row>
    <row r="385" spans="1:18" x14ac:dyDescent="0.25">
      <c r="A385" s="238"/>
      <c r="B385" s="245" t="s">
        <v>449</v>
      </c>
      <c r="C385" s="267">
        <f t="shared" si="14"/>
        <v>0</v>
      </c>
      <c r="D385" s="278">
        <v>22.512</v>
      </c>
      <c r="E385" s="217">
        <f t="shared" si="15"/>
        <v>0</v>
      </c>
      <c r="F385" s="239"/>
      <c r="G385" s="324"/>
      <c r="H385" s="325"/>
      <c r="I385" s="325"/>
      <c r="J385" s="325"/>
      <c r="K385" s="325"/>
      <c r="L385" s="325"/>
      <c r="M385" s="325"/>
      <c r="N385" s="325"/>
      <c r="O385" s="325"/>
      <c r="P385" s="325"/>
      <c r="Q385" s="325"/>
      <c r="R385" s="326"/>
    </row>
    <row r="386" spans="1:18" x14ac:dyDescent="0.25">
      <c r="A386" s="238"/>
      <c r="B386" s="245" t="s">
        <v>450</v>
      </c>
      <c r="C386" s="267">
        <f t="shared" si="14"/>
        <v>0</v>
      </c>
      <c r="D386" s="278">
        <v>56.988</v>
      </c>
      <c r="E386" s="217">
        <f t="shared" si="15"/>
        <v>0</v>
      </c>
      <c r="F386" s="239"/>
      <c r="G386" s="324"/>
      <c r="H386" s="325"/>
      <c r="I386" s="325"/>
      <c r="J386" s="325"/>
      <c r="K386" s="325"/>
      <c r="L386" s="325"/>
      <c r="M386" s="325"/>
      <c r="N386" s="325"/>
      <c r="O386" s="325"/>
      <c r="P386" s="325"/>
      <c r="Q386" s="325"/>
      <c r="R386" s="326"/>
    </row>
    <row r="387" spans="1:18" x14ac:dyDescent="0.25">
      <c r="A387" s="238"/>
      <c r="B387" s="245" t="s">
        <v>451</v>
      </c>
      <c r="C387" s="267">
        <f t="shared" si="14"/>
        <v>0</v>
      </c>
      <c r="D387" s="278">
        <v>10.391999999999999</v>
      </c>
      <c r="E387" s="217">
        <f t="shared" si="15"/>
        <v>0</v>
      </c>
      <c r="F387" s="239"/>
      <c r="G387" s="324"/>
      <c r="H387" s="325"/>
      <c r="I387" s="325"/>
      <c r="J387" s="325"/>
      <c r="K387" s="325"/>
      <c r="L387" s="325"/>
      <c r="M387" s="325"/>
      <c r="N387" s="325"/>
      <c r="O387" s="325"/>
      <c r="P387" s="325"/>
      <c r="Q387" s="325"/>
      <c r="R387" s="326"/>
    </row>
    <row r="388" spans="1:18" x14ac:dyDescent="0.25">
      <c r="A388" s="238"/>
      <c r="B388" s="245" t="s">
        <v>452</v>
      </c>
      <c r="C388" s="267">
        <f t="shared" si="14"/>
        <v>0</v>
      </c>
      <c r="D388" s="279">
        <v>7.7159999999999993</v>
      </c>
      <c r="E388" s="217">
        <f t="shared" si="15"/>
        <v>0</v>
      </c>
      <c r="F388" s="239"/>
      <c r="G388" s="324"/>
      <c r="H388" s="325"/>
      <c r="I388" s="325"/>
      <c r="J388" s="325"/>
      <c r="K388" s="325"/>
      <c r="L388" s="325"/>
      <c r="M388" s="325"/>
      <c r="N388" s="325"/>
      <c r="O388" s="325"/>
      <c r="P388" s="325"/>
      <c r="Q388" s="325"/>
      <c r="R388" s="326"/>
    </row>
    <row r="389" spans="1:18" x14ac:dyDescent="0.25">
      <c r="A389" s="238"/>
      <c r="B389" s="245" t="s">
        <v>453</v>
      </c>
      <c r="C389" s="267">
        <f t="shared" si="14"/>
        <v>0</v>
      </c>
      <c r="D389" s="279">
        <v>15.42</v>
      </c>
      <c r="E389" s="217">
        <f t="shared" si="15"/>
        <v>0</v>
      </c>
      <c r="F389" s="239"/>
      <c r="G389" s="324"/>
      <c r="H389" s="325"/>
      <c r="I389" s="325"/>
      <c r="J389" s="325"/>
      <c r="K389" s="325"/>
      <c r="L389" s="325"/>
      <c r="M389" s="325"/>
      <c r="N389" s="325"/>
      <c r="O389" s="325"/>
      <c r="P389" s="325"/>
      <c r="Q389" s="325"/>
      <c r="R389" s="326"/>
    </row>
    <row r="390" spans="1:18" ht="25.5" x14ac:dyDescent="0.25">
      <c r="A390" s="238"/>
      <c r="B390" s="236" t="s">
        <v>454</v>
      </c>
      <c r="C390" s="267">
        <f t="shared" si="14"/>
        <v>0</v>
      </c>
      <c r="D390" s="278">
        <v>1821.6</v>
      </c>
      <c r="E390" s="217">
        <f t="shared" si="15"/>
        <v>0</v>
      </c>
      <c r="F390" s="239"/>
      <c r="G390" s="324"/>
      <c r="H390" s="325"/>
      <c r="I390" s="325"/>
      <c r="J390" s="325"/>
      <c r="K390" s="325"/>
      <c r="L390" s="325"/>
      <c r="M390" s="325"/>
      <c r="N390" s="325"/>
      <c r="O390" s="325"/>
      <c r="P390" s="325"/>
      <c r="Q390" s="325"/>
      <c r="R390" s="326"/>
    </row>
    <row r="391" spans="1:18" x14ac:dyDescent="0.25">
      <c r="A391" s="238"/>
      <c r="B391" s="236" t="s">
        <v>455</v>
      </c>
      <c r="C391" s="267">
        <f t="shared" si="14"/>
        <v>0</v>
      </c>
      <c r="D391" s="278">
        <v>37.944000000000003</v>
      </c>
      <c r="E391" s="217">
        <f t="shared" si="15"/>
        <v>0</v>
      </c>
      <c r="F391" s="239"/>
      <c r="G391" s="324"/>
      <c r="H391" s="325"/>
      <c r="I391" s="325"/>
      <c r="J391" s="325"/>
      <c r="K391" s="325"/>
      <c r="L391" s="325"/>
      <c r="M391" s="325"/>
      <c r="N391" s="325"/>
      <c r="O391" s="325"/>
      <c r="P391" s="325"/>
      <c r="Q391" s="325"/>
      <c r="R391" s="326"/>
    </row>
    <row r="392" spans="1:18" ht="25.5" x14ac:dyDescent="0.25">
      <c r="A392" s="238"/>
      <c r="B392" s="236" t="s">
        <v>456</v>
      </c>
      <c r="C392" s="267">
        <f t="shared" si="14"/>
        <v>0</v>
      </c>
      <c r="D392" s="279">
        <v>6839.04</v>
      </c>
      <c r="E392" s="217">
        <f t="shared" si="15"/>
        <v>0</v>
      </c>
      <c r="F392" s="239"/>
      <c r="G392" s="324"/>
      <c r="H392" s="325"/>
      <c r="I392" s="325"/>
      <c r="J392" s="325"/>
      <c r="K392" s="325"/>
      <c r="L392" s="325"/>
      <c r="M392" s="325"/>
      <c r="N392" s="325"/>
      <c r="O392" s="325"/>
      <c r="P392" s="325"/>
      <c r="Q392" s="325"/>
      <c r="R392" s="326"/>
    </row>
    <row r="393" spans="1:18" x14ac:dyDescent="0.25">
      <c r="A393" s="238"/>
      <c r="B393" s="236" t="s">
        <v>457</v>
      </c>
      <c r="C393" s="267">
        <f t="shared" si="14"/>
        <v>0</v>
      </c>
      <c r="D393" s="278">
        <v>1800</v>
      </c>
      <c r="E393" s="217">
        <f t="shared" si="15"/>
        <v>0</v>
      </c>
      <c r="F393" s="239"/>
      <c r="G393" s="324"/>
      <c r="H393" s="325"/>
      <c r="I393" s="325"/>
      <c r="J393" s="325"/>
      <c r="K393" s="325"/>
      <c r="L393" s="325"/>
      <c r="M393" s="325"/>
      <c r="N393" s="325"/>
      <c r="O393" s="325"/>
      <c r="P393" s="325"/>
      <c r="Q393" s="325"/>
      <c r="R393" s="326"/>
    </row>
    <row r="394" spans="1:18" x14ac:dyDescent="0.25">
      <c r="A394" s="238"/>
      <c r="B394" s="234" t="s">
        <v>902</v>
      </c>
      <c r="C394" s="267">
        <f t="shared" si="14"/>
        <v>0</v>
      </c>
      <c r="D394" s="273">
        <v>4.8</v>
      </c>
      <c r="E394" s="217">
        <f t="shared" si="15"/>
        <v>0</v>
      </c>
      <c r="F394" s="239"/>
      <c r="G394" s="324"/>
      <c r="H394" s="325"/>
      <c r="I394" s="325"/>
      <c r="J394" s="325"/>
      <c r="K394" s="325"/>
      <c r="L394" s="325"/>
      <c r="M394" s="325"/>
      <c r="N394" s="325"/>
      <c r="O394" s="325"/>
      <c r="P394" s="325"/>
      <c r="Q394" s="325"/>
      <c r="R394" s="326"/>
    </row>
    <row r="395" spans="1:18" x14ac:dyDescent="0.25">
      <c r="A395" s="238"/>
      <c r="B395" s="234" t="s">
        <v>458</v>
      </c>
      <c r="C395" s="267">
        <f t="shared" si="14"/>
        <v>0</v>
      </c>
      <c r="D395" s="273">
        <v>210</v>
      </c>
      <c r="E395" s="217">
        <f t="shared" si="15"/>
        <v>0</v>
      </c>
      <c r="F395" s="239"/>
      <c r="G395" s="324"/>
      <c r="H395" s="325"/>
      <c r="I395" s="325"/>
      <c r="J395" s="325"/>
      <c r="K395" s="325"/>
      <c r="L395" s="325"/>
      <c r="M395" s="325"/>
      <c r="N395" s="325"/>
      <c r="O395" s="325"/>
      <c r="P395" s="325"/>
      <c r="Q395" s="325"/>
      <c r="R395" s="326"/>
    </row>
    <row r="396" spans="1:18" x14ac:dyDescent="0.25">
      <c r="A396" s="238"/>
      <c r="B396" s="236" t="s">
        <v>459</v>
      </c>
      <c r="C396" s="267">
        <f t="shared" si="14"/>
        <v>0</v>
      </c>
      <c r="D396" s="278">
        <v>36.838499999999996</v>
      </c>
      <c r="E396" s="217">
        <f t="shared" si="15"/>
        <v>0</v>
      </c>
      <c r="F396" s="239"/>
      <c r="G396" s="324"/>
      <c r="H396" s="325"/>
      <c r="I396" s="325"/>
      <c r="J396" s="325"/>
      <c r="K396" s="325"/>
      <c r="L396" s="325"/>
      <c r="M396" s="325"/>
      <c r="N396" s="325"/>
      <c r="O396" s="325"/>
      <c r="P396" s="325"/>
      <c r="Q396" s="325"/>
      <c r="R396" s="326"/>
    </row>
    <row r="397" spans="1:18" x14ac:dyDescent="0.25">
      <c r="A397" s="238"/>
      <c r="B397" s="236" t="s">
        <v>460</v>
      </c>
      <c r="C397" s="267">
        <f t="shared" si="14"/>
        <v>0</v>
      </c>
      <c r="D397" s="279">
        <v>37.379999999999995</v>
      </c>
      <c r="E397" s="217">
        <f t="shared" si="15"/>
        <v>0</v>
      </c>
      <c r="F397" s="239"/>
      <c r="G397" s="324"/>
      <c r="H397" s="325"/>
      <c r="I397" s="325"/>
      <c r="J397" s="325"/>
      <c r="K397" s="325"/>
      <c r="L397" s="325"/>
      <c r="M397" s="325"/>
      <c r="N397" s="325"/>
      <c r="O397" s="325"/>
      <c r="P397" s="325"/>
      <c r="Q397" s="325"/>
      <c r="R397" s="326"/>
    </row>
    <row r="398" spans="1:18" x14ac:dyDescent="0.25">
      <c r="A398" s="238"/>
      <c r="B398" s="236" t="s">
        <v>461</v>
      </c>
      <c r="C398" s="267">
        <f t="shared" si="14"/>
        <v>0</v>
      </c>
      <c r="D398" s="278">
        <v>163.19999999999999</v>
      </c>
      <c r="E398" s="217">
        <f t="shared" si="15"/>
        <v>0</v>
      </c>
      <c r="F398" s="239"/>
      <c r="G398" s="324"/>
      <c r="H398" s="325"/>
      <c r="I398" s="325"/>
      <c r="J398" s="325"/>
      <c r="K398" s="325"/>
      <c r="L398" s="325"/>
      <c r="M398" s="325"/>
      <c r="N398" s="325"/>
      <c r="O398" s="325"/>
      <c r="P398" s="325"/>
      <c r="Q398" s="325"/>
      <c r="R398" s="326"/>
    </row>
    <row r="399" spans="1:18" x14ac:dyDescent="0.25">
      <c r="A399" s="238"/>
      <c r="B399" s="236" t="s">
        <v>462</v>
      </c>
      <c r="C399" s="267">
        <f t="shared" si="14"/>
        <v>0</v>
      </c>
      <c r="D399" s="278">
        <v>54</v>
      </c>
      <c r="E399" s="217">
        <f t="shared" si="15"/>
        <v>0</v>
      </c>
      <c r="F399" s="239"/>
      <c r="G399" s="324"/>
      <c r="H399" s="325"/>
      <c r="I399" s="325"/>
      <c r="J399" s="325"/>
      <c r="K399" s="325"/>
      <c r="L399" s="325"/>
      <c r="M399" s="325"/>
      <c r="N399" s="325"/>
      <c r="O399" s="325"/>
      <c r="P399" s="325"/>
      <c r="Q399" s="325"/>
      <c r="R399" s="326"/>
    </row>
    <row r="400" spans="1:18" x14ac:dyDescent="0.25">
      <c r="A400" s="238"/>
      <c r="B400" s="236" t="s">
        <v>463</v>
      </c>
      <c r="C400" s="267">
        <f t="shared" si="14"/>
        <v>0</v>
      </c>
      <c r="D400" s="279">
        <v>224.64</v>
      </c>
      <c r="E400" s="217">
        <f t="shared" si="15"/>
        <v>0</v>
      </c>
      <c r="F400" s="239"/>
      <c r="G400" s="324"/>
      <c r="H400" s="325"/>
      <c r="I400" s="325"/>
      <c r="J400" s="325"/>
      <c r="K400" s="325"/>
      <c r="L400" s="325"/>
      <c r="M400" s="325"/>
      <c r="N400" s="325"/>
      <c r="O400" s="325"/>
      <c r="P400" s="325"/>
      <c r="Q400" s="325"/>
      <c r="R400" s="326"/>
    </row>
    <row r="401" spans="1:18" x14ac:dyDescent="0.25">
      <c r="A401" s="238"/>
      <c r="B401" s="234" t="s">
        <v>464</v>
      </c>
      <c r="C401" s="267">
        <f t="shared" si="14"/>
        <v>0</v>
      </c>
      <c r="D401" s="273">
        <v>25.332000000000001</v>
      </c>
      <c r="E401" s="217">
        <f t="shared" si="15"/>
        <v>0</v>
      </c>
      <c r="F401" s="239"/>
      <c r="G401" s="324"/>
      <c r="H401" s="325"/>
      <c r="I401" s="325"/>
      <c r="J401" s="325"/>
      <c r="K401" s="325"/>
      <c r="L401" s="325"/>
      <c r="M401" s="325"/>
      <c r="N401" s="325"/>
      <c r="O401" s="325"/>
      <c r="P401" s="325"/>
      <c r="Q401" s="325"/>
      <c r="R401" s="326"/>
    </row>
    <row r="402" spans="1:18" x14ac:dyDescent="0.25">
      <c r="A402" s="238"/>
      <c r="B402" s="236" t="s">
        <v>465</v>
      </c>
      <c r="C402" s="267">
        <f t="shared" si="14"/>
        <v>0</v>
      </c>
      <c r="D402" s="279">
        <v>334.46400000000006</v>
      </c>
      <c r="E402" s="217">
        <f t="shared" si="15"/>
        <v>0</v>
      </c>
      <c r="F402" s="239"/>
      <c r="G402" s="324"/>
      <c r="H402" s="325"/>
      <c r="I402" s="325"/>
      <c r="J402" s="325"/>
      <c r="K402" s="325"/>
      <c r="L402" s="325"/>
      <c r="M402" s="325"/>
      <c r="N402" s="325"/>
      <c r="O402" s="325"/>
      <c r="P402" s="325"/>
      <c r="Q402" s="325"/>
      <c r="R402" s="326"/>
    </row>
    <row r="403" spans="1:18" x14ac:dyDescent="0.25">
      <c r="A403" s="238"/>
      <c r="B403" s="234" t="s">
        <v>466</v>
      </c>
      <c r="C403" s="267">
        <f t="shared" si="14"/>
        <v>0</v>
      </c>
      <c r="D403" s="273">
        <v>270.60000000000002</v>
      </c>
      <c r="E403" s="217">
        <f t="shared" si="15"/>
        <v>0</v>
      </c>
      <c r="F403" s="239"/>
      <c r="G403" s="324"/>
      <c r="H403" s="325"/>
      <c r="I403" s="325"/>
      <c r="J403" s="325"/>
      <c r="K403" s="325"/>
      <c r="L403" s="325"/>
      <c r="M403" s="325"/>
      <c r="N403" s="325"/>
      <c r="O403" s="325"/>
      <c r="P403" s="325"/>
      <c r="Q403" s="325"/>
      <c r="R403" s="326"/>
    </row>
    <row r="404" spans="1:18" x14ac:dyDescent="0.25">
      <c r="A404" s="238"/>
      <c r="B404" s="236" t="s">
        <v>467</v>
      </c>
      <c r="C404" s="267">
        <f t="shared" si="14"/>
        <v>0</v>
      </c>
      <c r="D404" s="278">
        <v>87.6</v>
      </c>
      <c r="E404" s="217">
        <f t="shared" si="15"/>
        <v>0</v>
      </c>
      <c r="F404" s="239"/>
      <c r="G404" s="324"/>
      <c r="H404" s="325"/>
      <c r="I404" s="325"/>
      <c r="J404" s="325"/>
      <c r="K404" s="325"/>
      <c r="L404" s="325"/>
      <c r="M404" s="325"/>
      <c r="N404" s="325"/>
      <c r="O404" s="325"/>
      <c r="P404" s="325"/>
      <c r="Q404" s="325"/>
      <c r="R404" s="326"/>
    </row>
    <row r="405" spans="1:18" ht="25.5" x14ac:dyDescent="0.25">
      <c r="A405" s="238"/>
      <c r="B405" s="236" t="s">
        <v>205</v>
      </c>
      <c r="C405" s="267">
        <f t="shared" si="14"/>
        <v>0</v>
      </c>
      <c r="D405" s="279">
        <v>137.136</v>
      </c>
      <c r="E405" s="217">
        <f t="shared" si="15"/>
        <v>0</v>
      </c>
      <c r="F405" s="239"/>
      <c r="G405" s="324"/>
      <c r="H405" s="325"/>
      <c r="I405" s="325"/>
      <c r="J405" s="325"/>
      <c r="K405" s="325"/>
      <c r="L405" s="325"/>
      <c r="M405" s="325"/>
      <c r="N405" s="325"/>
      <c r="O405" s="325"/>
      <c r="P405" s="325"/>
      <c r="Q405" s="325"/>
      <c r="R405" s="326"/>
    </row>
    <row r="406" spans="1:18" x14ac:dyDescent="0.25">
      <c r="A406" s="238"/>
      <c r="B406" s="236" t="s">
        <v>903</v>
      </c>
      <c r="C406" s="267">
        <f t="shared" si="14"/>
        <v>0</v>
      </c>
      <c r="D406" s="278">
        <v>28.8</v>
      </c>
      <c r="E406" s="217">
        <f t="shared" si="15"/>
        <v>0</v>
      </c>
      <c r="F406" s="239"/>
      <c r="G406" s="324"/>
      <c r="H406" s="325"/>
      <c r="I406" s="325"/>
      <c r="J406" s="325"/>
      <c r="K406" s="325"/>
      <c r="L406" s="325"/>
      <c r="M406" s="325"/>
      <c r="N406" s="325"/>
      <c r="O406" s="325"/>
      <c r="P406" s="325"/>
      <c r="Q406" s="325"/>
      <c r="R406" s="326"/>
    </row>
    <row r="407" spans="1:18" x14ac:dyDescent="0.25">
      <c r="A407" s="238"/>
      <c r="B407" s="234" t="s">
        <v>468</v>
      </c>
      <c r="C407" s="267">
        <f t="shared" si="14"/>
        <v>0</v>
      </c>
      <c r="D407" s="273">
        <v>3000</v>
      </c>
      <c r="E407" s="217">
        <f t="shared" si="15"/>
        <v>0</v>
      </c>
      <c r="F407" s="239"/>
      <c r="G407" s="324"/>
      <c r="H407" s="325"/>
      <c r="I407" s="325"/>
      <c r="J407" s="325"/>
      <c r="K407" s="325"/>
      <c r="L407" s="325"/>
      <c r="M407" s="325"/>
      <c r="N407" s="325"/>
      <c r="O407" s="325"/>
      <c r="P407" s="325"/>
      <c r="Q407" s="325"/>
      <c r="R407" s="326"/>
    </row>
    <row r="408" spans="1:18" ht="25.5" x14ac:dyDescent="0.25">
      <c r="A408" s="238"/>
      <c r="B408" s="236" t="s">
        <v>469</v>
      </c>
      <c r="C408" s="267">
        <f t="shared" si="14"/>
        <v>0</v>
      </c>
      <c r="D408" s="278">
        <v>21.84</v>
      </c>
      <c r="E408" s="217">
        <f t="shared" si="15"/>
        <v>0</v>
      </c>
      <c r="F408" s="239"/>
      <c r="G408" s="324"/>
      <c r="H408" s="325"/>
      <c r="I408" s="325"/>
      <c r="J408" s="325"/>
      <c r="K408" s="325"/>
      <c r="L408" s="325"/>
      <c r="M408" s="325"/>
      <c r="N408" s="325"/>
      <c r="O408" s="325"/>
      <c r="P408" s="325"/>
      <c r="Q408" s="325"/>
      <c r="R408" s="326"/>
    </row>
    <row r="409" spans="1:18" x14ac:dyDescent="0.25">
      <c r="A409" s="238"/>
      <c r="B409" s="234" t="s">
        <v>470</v>
      </c>
      <c r="C409" s="267">
        <f t="shared" si="14"/>
        <v>0</v>
      </c>
      <c r="D409" s="273">
        <v>1800</v>
      </c>
      <c r="E409" s="217">
        <f t="shared" si="15"/>
        <v>0</v>
      </c>
      <c r="F409" s="239"/>
      <c r="G409" s="324"/>
      <c r="H409" s="325"/>
      <c r="I409" s="325"/>
      <c r="J409" s="325"/>
      <c r="K409" s="325"/>
      <c r="L409" s="325"/>
      <c r="M409" s="325"/>
      <c r="N409" s="325"/>
      <c r="O409" s="325"/>
      <c r="P409" s="325"/>
      <c r="Q409" s="325"/>
      <c r="R409" s="326"/>
    </row>
    <row r="410" spans="1:18" x14ac:dyDescent="0.25">
      <c r="A410" s="238"/>
      <c r="B410" s="236" t="s">
        <v>471</v>
      </c>
      <c r="C410" s="267">
        <f t="shared" si="14"/>
        <v>0</v>
      </c>
      <c r="D410" s="278">
        <v>185.48399999999998</v>
      </c>
      <c r="E410" s="217">
        <f t="shared" si="15"/>
        <v>0</v>
      </c>
      <c r="F410" s="239"/>
      <c r="G410" s="324"/>
      <c r="H410" s="325"/>
      <c r="I410" s="325"/>
      <c r="J410" s="325"/>
      <c r="K410" s="325"/>
      <c r="L410" s="325"/>
      <c r="M410" s="325"/>
      <c r="N410" s="325"/>
      <c r="O410" s="325"/>
      <c r="P410" s="325"/>
      <c r="Q410" s="325"/>
      <c r="R410" s="326"/>
    </row>
    <row r="411" spans="1:18" x14ac:dyDescent="0.25">
      <c r="A411" s="238"/>
      <c r="B411" s="236" t="s">
        <v>472</v>
      </c>
      <c r="C411" s="267">
        <f t="shared" si="14"/>
        <v>0</v>
      </c>
      <c r="D411" s="278">
        <v>357.9668999999999</v>
      </c>
      <c r="E411" s="217">
        <f t="shared" si="15"/>
        <v>0</v>
      </c>
      <c r="F411" s="239"/>
      <c r="G411" s="324"/>
      <c r="H411" s="325"/>
      <c r="I411" s="325"/>
      <c r="J411" s="325"/>
      <c r="K411" s="325"/>
      <c r="L411" s="325"/>
      <c r="M411" s="325"/>
      <c r="N411" s="325"/>
      <c r="O411" s="325"/>
      <c r="P411" s="325"/>
      <c r="Q411" s="325"/>
      <c r="R411" s="326"/>
    </row>
    <row r="412" spans="1:18" x14ac:dyDescent="0.25">
      <c r="A412" s="238"/>
      <c r="B412" s="236" t="s">
        <v>473</v>
      </c>
      <c r="C412" s="267">
        <f t="shared" si="14"/>
        <v>0</v>
      </c>
      <c r="D412" s="249">
        <v>1680</v>
      </c>
      <c r="E412" s="217">
        <f t="shared" si="15"/>
        <v>0</v>
      </c>
      <c r="F412" s="239"/>
      <c r="G412" s="327"/>
      <c r="H412" s="328"/>
      <c r="I412" s="328"/>
      <c r="J412" s="328"/>
      <c r="K412" s="328"/>
      <c r="L412" s="328"/>
      <c r="M412" s="328"/>
      <c r="N412" s="328"/>
      <c r="O412" s="328"/>
      <c r="P412" s="328"/>
      <c r="Q412" s="328"/>
      <c r="R412" s="329"/>
    </row>
    <row r="413" spans="1:18" ht="25.5" x14ac:dyDescent="0.25">
      <c r="A413" s="238"/>
      <c r="B413" s="234" t="s">
        <v>474</v>
      </c>
      <c r="C413" s="267">
        <f t="shared" si="14"/>
        <v>0</v>
      </c>
      <c r="D413" s="273">
        <v>179.51999999999998</v>
      </c>
      <c r="E413" s="217">
        <f t="shared" si="15"/>
        <v>0</v>
      </c>
      <c r="F413" s="239"/>
      <c r="G413" s="327"/>
      <c r="H413" s="328"/>
      <c r="I413" s="328"/>
      <c r="J413" s="328"/>
      <c r="K413" s="328"/>
      <c r="L413" s="328"/>
      <c r="M413" s="328"/>
      <c r="N413" s="328"/>
      <c r="O413" s="328"/>
      <c r="P413" s="328"/>
      <c r="Q413" s="328"/>
      <c r="R413" s="329"/>
    </row>
    <row r="414" spans="1:18" x14ac:dyDescent="0.25">
      <c r="A414" s="238"/>
      <c r="B414" s="236" t="s">
        <v>475</v>
      </c>
      <c r="C414" s="267">
        <f t="shared" si="14"/>
        <v>0</v>
      </c>
      <c r="D414" s="278">
        <v>4.6440000000000001</v>
      </c>
      <c r="E414" s="217">
        <f t="shared" si="15"/>
        <v>0</v>
      </c>
      <c r="F414" s="239"/>
      <c r="G414" s="327"/>
      <c r="H414" s="328"/>
      <c r="I414" s="328"/>
      <c r="J414" s="328"/>
      <c r="K414" s="328"/>
      <c r="L414" s="328"/>
      <c r="M414" s="328"/>
      <c r="N414" s="328"/>
      <c r="O414" s="328"/>
      <c r="P414" s="328"/>
      <c r="Q414" s="328"/>
      <c r="R414" s="329"/>
    </row>
    <row r="415" spans="1:18" x14ac:dyDescent="0.25">
      <c r="A415" s="238"/>
      <c r="B415" s="236" t="s">
        <v>476</v>
      </c>
      <c r="C415" s="267">
        <f t="shared" si="14"/>
        <v>0</v>
      </c>
      <c r="D415" s="279">
        <v>18.576000000000001</v>
      </c>
      <c r="E415" s="217">
        <f t="shared" si="15"/>
        <v>0</v>
      </c>
      <c r="F415" s="239"/>
      <c r="G415" s="327"/>
      <c r="H415" s="328"/>
      <c r="I415" s="328"/>
      <c r="J415" s="328"/>
      <c r="K415" s="328"/>
      <c r="L415" s="328"/>
      <c r="M415" s="328"/>
      <c r="N415" s="328"/>
      <c r="O415" s="328"/>
      <c r="P415" s="328"/>
      <c r="Q415" s="328"/>
      <c r="R415" s="329"/>
    </row>
    <row r="416" spans="1:18" x14ac:dyDescent="0.25">
      <c r="A416" s="238"/>
      <c r="B416" s="236" t="s">
        <v>477</v>
      </c>
      <c r="C416" s="267">
        <f t="shared" si="14"/>
        <v>0</v>
      </c>
      <c r="D416" s="279">
        <v>16.475999999999999</v>
      </c>
      <c r="E416" s="217">
        <f t="shared" si="15"/>
        <v>0</v>
      </c>
      <c r="F416" s="239"/>
      <c r="G416" s="327"/>
      <c r="H416" s="328"/>
      <c r="I416" s="328"/>
      <c r="J416" s="328"/>
      <c r="K416" s="328"/>
      <c r="L416" s="328"/>
      <c r="M416" s="328"/>
      <c r="N416" s="328"/>
      <c r="O416" s="328"/>
      <c r="P416" s="328"/>
      <c r="Q416" s="328"/>
      <c r="R416" s="329"/>
    </row>
    <row r="417" spans="1:18" x14ac:dyDescent="0.25">
      <c r="A417" s="238"/>
      <c r="B417" s="236" t="s">
        <v>478</v>
      </c>
      <c r="C417" s="267">
        <f t="shared" si="14"/>
        <v>0</v>
      </c>
      <c r="D417" s="278">
        <v>19.080000000000002</v>
      </c>
      <c r="E417" s="217">
        <f t="shared" si="15"/>
        <v>0</v>
      </c>
      <c r="F417" s="239"/>
      <c r="G417" s="327"/>
      <c r="H417" s="328"/>
      <c r="I417" s="328"/>
      <c r="J417" s="328"/>
      <c r="K417" s="328"/>
      <c r="L417" s="328"/>
      <c r="M417" s="328"/>
      <c r="N417" s="328"/>
      <c r="O417" s="328"/>
      <c r="P417" s="328"/>
      <c r="Q417" s="328"/>
      <c r="R417" s="329"/>
    </row>
    <row r="418" spans="1:18" x14ac:dyDescent="0.25">
      <c r="A418" s="238"/>
      <c r="B418" s="236" t="s">
        <v>479</v>
      </c>
      <c r="C418" s="267">
        <f t="shared" si="14"/>
        <v>0</v>
      </c>
      <c r="D418" s="279">
        <v>45.72</v>
      </c>
      <c r="E418" s="217">
        <f t="shared" si="15"/>
        <v>0</v>
      </c>
      <c r="F418" s="239"/>
      <c r="G418" s="327"/>
      <c r="H418" s="328"/>
      <c r="I418" s="328"/>
      <c r="J418" s="328"/>
      <c r="K418" s="328"/>
      <c r="L418" s="328"/>
      <c r="M418" s="328"/>
      <c r="N418" s="328"/>
      <c r="O418" s="328"/>
      <c r="P418" s="328"/>
      <c r="Q418" s="328"/>
      <c r="R418" s="329"/>
    </row>
    <row r="419" spans="1:18" x14ac:dyDescent="0.25">
      <c r="A419" s="238"/>
      <c r="B419" s="236" t="s">
        <v>480</v>
      </c>
      <c r="C419" s="267">
        <f t="shared" si="14"/>
        <v>0</v>
      </c>
      <c r="D419" s="279">
        <v>29.555999999999997</v>
      </c>
      <c r="E419" s="217">
        <f t="shared" si="15"/>
        <v>0</v>
      </c>
      <c r="F419" s="239"/>
      <c r="G419" s="327"/>
      <c r="H419" s="328"/>
      <c r="I419" s="328"/>
      <c r="J419" s="328"/>
      <c r="K419" s="328"/>
      <c r="L419" s="328"/>
      <c r="M419" s="328"/>
      <c r="N419" s="328"/>
      <c r="O419" s="328"/>
      <c r="P419" s="328"/>
      <c r="Q419" s="328"/>
      <c r="R419" s="329"/>
    </row>
    <row r="420" spans="1:18" x14ac:dyDescent="0.25">
      <c r="A420" s="238"/>
      <c r="B420" s="250" t="s">
        <v>481</v>
      </c>
      <c r="C420" s="267">
        <f t="shared" si="14"/>
        <v>0</v>
      </c>
      <c r="D420" s="273">
        <v>600</v>
      </c>
      <c r="E420" s="217">
        <f t="shared" si="15"/>
        <v>0</v>
      </c>
      <c r="F420" s="239"/>
      <c r="G420" s="327"/>
      <c r="H420" s="328"/>
      <c r="I420" s="328"/>
      <c r="J420" s="328"/>
      <c r="K420" s="328"/>
      <c r="L420" s="328"/>
      <c r="M420" s="328"/>
      <c r="N420" s="328"/>
      <c r="O420" s="328"/>
      <c r="P420" s="328"/>
      <c r="Q420" s="328"/>
      <c r="R420" s="329"/>
    </row>
    <row r="421" spans="1:18" x14ac:dyDescent="0.25">
      <c r="A421" s="238"/>
      <c r="B421" s="234" t="s">
        <v>482</v>
      </c>
      <c r="C421" s="267">
        <f t="shared" si="14"/>
        <v>0</v>
      </c>
      <c r="D421" s="273">
        <v>186</v>
      </c>
      <c r="E421" s="217">
        <f t="shared" si="15"/>
        <v>0</v>
      </c>
      <c r="F421" s="239"/>
      <c r="G421" s="327"/>
      <c r="H421" s="328"/>
      <c r="I421" s="328"/>
      <c r="J421" s="328"/>
      <c r="K421" s="328"/>
      <c r="L421" s="328"/>
      <c r="M421" s="328"/>
      <c r="N421" s="328"/>
      <c r="O421" s="328"/>
      <c r="P421" s="328"/>
      <c r="Q421" s="328"/>
      <c r="R421" s="329"/>
    </row>
    <row r="422" spans="1:18" x14ac:dyDescent="0.25">
      <c r="A422" s="238"/>
      <c r="B422" s="236" t="s">
        <v>483</v>
      </c>
      <c r="C422" s="267">
        <f t="shared" si="14"/>
        <v>0</v>
      </c>
      <c r="D422" s="279">
        <v>21.815999999999999</v>
      </c>
      <c r="E422" s="217">
        <f t="shared" si="15"/>
        <v>0</v>
      </c>
      <c r="F422" s="239"/>
      <c r="G422" s="327"/>
      <c r="H422" s="328"/>
      <c r="I422" s="328"/>
      <c r="J422" s="328"/>
      <c r="K422" s="328"/>
      <c r="L422" s="328"/>
      <c r="M422" s="328"/>
      <c r="N422" s="328"/>
      <c r="O422" s="328"/>
      <c r="P422" s="328"/>
      <c r="Q422" s="328"/>
      <c r="R422" s="329"/>
    </row>
    <row r="423" spans="1:18" x14ac:dyDescent="0.25">
      <c r="A423" s="238"/>
      <c r="B423" s="236" t="s">
        <v>484</v>
      </c>
      <c r="C423" s="267">
        <f t="shared" si="14"/>
        <v>0</v>
      </c>
      <c r="D423" s="279">
        <v>28.08</v>
      </c>
      <c r="E423" s="217">
        <f t="shared" si="15"/>
        <v>0</v>
      </c>
      <c r="F423" s="239"/>
      <c r="G423" s="327"/>
      <c r="H423" s="328"/>
      <c r="I423" s="328"/>
      <c r="J423" s="328"/>
      <c r="K423" s="328"/>
      <c r="L423" s="328"/>
      <c r="M423" s="328"/>
      <c r="N423" s="328"/>
      <c r="O423" s="328"/>
      <c r="P423" s="328"/>
      <c r="Q423" s="328"/>
      <c r="R423" s="329"/>
    </row>
    <row r="424" spans="1:18" x14ac:dyDescent="0.25">
      <c r="A424" s="238"/>
      <c r="B424" s="236" t="s">
        <v>485</v>
      </c>
      <c r="C424" s="267">
        <f t="shared" si="14"/>
        <v>0</v>
      </c>
      <c r="D424" s="278">
        <v>26.328000000000003</v>
      </c>
      <c r="E424" s="217">
        <f t="shared" si="15"/>
        <v>0</v>
      </c>
      <c r="F424" s="239"/>
      <c r="G424" s="327"/>
      <c r="H424" s="328"/>
      <c r="I424" s="328"/>
      <c r="J424" s="328"/>
      <c r="K424" s="328"/>
      <c r="L424" s="328"/>
      <c r="M424" s="328"/>
      <c r="N424" s="328"/>
      <c r="O424" s="328"/>
      <c r="P424" s="328"/>
      <c r="Q424" s="328"/>
      <c r="R424" s="329"/>
    </row>
    <row r="425" spans="1:18" ht="38.25" x14ac:dyDescent="0.25">
      <c r="A425" s="238"/>
      <c r="B425" s="236" t="s">
        <v>486</v>
      </c>
      <c r="C425" s="267">
        <f t="shared" si="14"/>
        <v>0</v>
      </c>
      <c r="D425" s="279">
        <v>1054.56</v>
      </c>
      <c r="E425" s="217">
        <f t="shared" si="15"/>
        <v>0</v>
      </c>
      <c r="F425" s="239"/>
      <c r="G425" s="327"/>
      <c r="H425" s="328"/>
      <c r="I425" s="328"/>
      <c r="J425" s="328"/>
      <c r="K425" s="328"/>
      <c r="L425" s="328"/>
      <c r="M425" s="328"/>
      <c r="N425" s="328"/>
      <c r="O425" s="328"/>
      <c r="P425" s="328"/>
      <c r="Q425" s="328"/>
      <c r="R425" s="329"/>
    </row>
    <row r="426" spans="1:18" x14ac:dyDescent="0.25">
      <c r="A426" s="238"/>
      <c r="B426" s="234" t="s">
        <v>487</v>
      </c>
      <c r="C426" s="267">
        <f t="shared" si="14"/>
        <v>0</v>
      </c>
      <c r="D426" s="273">
        <v>195.14400000000001</v>
      </c>
      <c r="E426" s="217">
        <f t="shared" si="15"/>
        <v>0</v>
      </c>
      <c r="F426" s="239"/>
      <c r="G426" s="327"/>
      <c r="H426" s="328"/>
      <c r="I426" s="328"/>
      <c r="J426" s="328"/>
      <c r="K426" s="328"/>
      <c r="L426" s="328"/>
      <c r="M426" s="328"/>
      <c r="N426" s="328"/>
      <c r="O426" s="328"/>
      <c r="P426" s="328"/>
      <c r="Q426" s="328"/>
      <c r="R426" s="329"/>
    </row>
    <row r="427" spans="1:18" x14ac:dyDescent="0.25">
      <c r="A427" s="238"/>
      <c r="B427" s="236" t="s">
        <v>488</v>
      </c>
      <c r="C427" s="267">
        <f t="shared" si="14"/>
        <v>0</v>
      </c>
      <c r="D427" s="280">
        <v>26.328000000000003</v>
      </c>
      <c r="E427" s="217">
        <f t="shared" si="15"/>
        <v>0</v>
      </c>
      <c r="F427" s="239"/>
      <c r="G427" s="327"/>
      <c r="H427" s="328"/>
      <c r="I427" s="328"/>
      <c r="J427" s="328"/>
      <c r="K427" s="328"/>
      <c r="L427" s="328"/>
      <c r="M427" s="328"/>
      <c r="N427" s="328"/>
      <c r="O427" s="328"/>
      <c r="P427" s="328"/>
      <c r="Q427" s="328"/>
      <c r="R427" s="329"/>
    </row>
    <row r="428" spans="1:18" x14ac:dyDescent="0.25">
      <c r="A428" s="238"/>
      <c r="B428" s="236" t="s">
        <v>489</v>
      </c>
      <c r="C428" s="267">
        <f t="shared" ref="C428:C443" si="16">SUM(G428:R428)</f>
        <v>0</v>
      </c>
      <c r="D428" s="279">
        <v>57.263999999999996</v>
      </c>
      <c r="E428" s="217">
        <f t="shared" ref="E428:E443" si="17">C428*D428</f>
        <v>0</v>
      </c>
      <c r="F428" s="239"/>
      <c r="G428" s="327"/>
      <c r="H428" s="328"/>
      <c r="I428" s="328"/>
      <c r="J428" s="328"/>
      <c r="K428" s="328"/>
      <c r="L428" s="328"/>
      <c r="M428" s="328"/>
      <c r="N428" s="328"/>
      <c r="O428" s="328"/>
      <c r="P428" s="328"/>
      <c r="Q428" s="328"/>
      <c r="R428" s="329"/>
    </row>
    <row r="429" spans="1:18" x14ac:dyDescent="0.25">
      <c r="A429" s="238"/>
      <c r="B429" s="236" t="s">
        <v>490</v>
      </c>
      <c r="C429" s="267">
        <f t="shared" si="16"/>
        <v>0</v>
      </c>
      <c r="D429" s="278">
        <v>9.9752999999999989</v>
      </c>
      <c r="E429" s="217">
        <f t="shared" si="17"/>
        <v>0</v>
      </c>
      <c r="F429" s="239"/>
      <c r="G429" s="327"/>
      <c r="H429" s="328"/>
      <c r="I429" s="328"/>
      <c r="J429" s="328"/>
      <c r="K429" s="328"/>
      <c r="L429" s="328"/>
      <c r="M429" s="328"/>
      <c r="N429" s="328"/>
      <c r="O429" s="328"/>
      <c r="P429" s="328"/>
      <c r="Q429" s="328"/>
      <c r="R429" s="329"/>
    </row>
    <row r="430" spans="1:18" x14ac:dyDescent="0.25">
      <c r="A430" s="238"/>
      <c r="B430" s="236" t="s">
        <v>491</v>
      </c>
      <c r="C430" s="267">
        <f t="shared" si="16"/>
        <v>0</v>
      </c>
      <c r="D430" s="279">
        <v>126.048</v>
      </c>
      <c r="E430" s="217">
        <f t="shared" si="17"/>
        <v>0</v>
      </c>
      <c r="F430" s="239"/>
      <c r="G430" s="327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9"/>
    </row>
    <row r="431" spans="1:18" x14ac:dyDescent="0.25">
      <c r="A431" s="238"/>
      <c r="B431" s="236" t="s">
        <v>492</v>
      </c>
      <c r="C431" s="267">
        <f t="shared" si="16"/>
        <v>0</v>
      </c>
      <c r="D431" s="279">
        <v>39.288000000000004</v>
      </c>
      <c r="E431" s="217">
        <f t="shared" si="17"/>
        <v>0</v>
      </c>
      <c r="F431" s="239"/>
      <c r="G431" s="327"/>
      <c r="H431" s="328"/>
      <c r="I431" s="328"/>
      <c r="J431" s="328"/>
      <c r="K431" s="328"/>
      <c r="L431" s="328"/>
      <c r="M431" s="328"/>
      <c r="N431" s="328"/>
      <c r="O431" s="328"/>
      <c r="P431" s="328"/>
      <c r="Q431" s="328"/>
      <c r="R431" s="329"/>
    </row>
    <row r="432" spans="1:18" x14ac:dyDescent="0.25">
      <c r="A432" s="238"/>
      <c r="B432" s="236" t="s">
        <v>493</v>
      </c>
      <c r="C432" s="267">
        <f t="shared" si="16"/>
        <v>0</v>
      </c>
      <c r="D432" s="279">
        <v>31.823999999999998</v>
      </c>
      <c r="E432" s="217">
        <f t="shared" si="17"/>
        <v>0</v>
      </c>
      <c r="F432" s="239"/>
      <c r="G432" s="327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9"/>
    </row>
    <row r="433" spans="1:18" x14ac:dyDescent="0.25">
      <c r="A433" s="238"/>
      <c r="B433" s="236" t="s">
        <v>494</v>
      </c>
      <c r="C433" s="267">
        <f t="shared" si="16"/>
        <v>0</v>
      </c>
      <c r="D433" s="252">
        <v>6990.8279999999995</v>
      </c>
      <c r="E433" s="217">
        <f t="shared" si="17"/>
        <v>0</v>
      </c>
      <c r="F433" s="239"/>
      <c r="G433" s="327"/>
      <c r="H433" s="328"/>
      <c r="I433" s="328"/>
      <c r="J433" s="328"/>
      <c r="K433" s="328"/>
      <c r="L433" s="328"/>
      <c r="M433" s="328"/>
      <c r="N433" s="328"/>
      <c r="O433" s="328"/>
      <c r="P433" s="328"/>
      <c r="Q433" s="328"/>
      <c r="R433" s="329"/>
    </row>
    <row r="434" spans="1:18" x14ac:dyDescent="0.25">
      <c r="A434" s="238"/>
      <c r="B434" s="250" t="s">
        <v>495</v>
      </c>
      <c r="C434" s="267">
        <f t="shared" si="16"/>
        <v>0</v>
      </c>
      <c r="D434" s="253">
        <v>4920</v>
      </c>
      <c r="E434" s="217">
        <f t="shared" si="17"/>
        <v>0</v>
      </c>
      <c r="F434" s="239"/>
      <c r="G434" s="327"/>
      <c r="H434" s="328"/>
      <c r="I434" s="328"/>
      <c r="J434" s="328"/>
      <c r="K434" s="328"/>
      <c r="L434" s="328"/>
      <c r="M434" s="328"/>
      <c r="N434" s="328"/>
      <c r="O434" s="328"/>
      <c r="P434" s="328"/>
      <c r="Q434" s="328"/>
      <c r="R434" s="329"/>
    </row>
    <row r="435" spans="1:18" x14ac:dyDescent="0.25">
      <c r="A435" s="238"/>
      <c r="B435" s="236" t="s">
        <v>496</v>
      </c>
      <c r="C435" s="267">
        <f t="shared" si="16"/>
        <v>0</v>
      </c>
      <c r="D435" s="252">
        <v>9600</v>
      </c>
      <c r="E435" s="217">
        <f t="shared" si="17"/>
        <v>0</v>
      </c>
      <c r="F435" s="239"/>
      <c r="G435" s="327"/>
      <c r="H435" s="328"/>
      <c r="I435" s="328"/>
      <c r="J435" s="328"/>
      <c r="K435" s="328"/>
      <c r="L435" s="328"/>
      <c r="M435" s="328"/>
      <c r="N435" s="328"/>
      <c r="O435" s="328"/>
      <c r="P435" s="328"/>
      <c r="Q435" s="328"/>
      <c r="R435" s="329"/>
    </row>
    <row r="436" spans="1:18" x14ac:dyDescent="0.25">
      <c r="A436" s="238"/>
      <c r="B436" s="250" t="s">
        <v>497</v>
      </c>
      <c r="C436" s="267">
        <f t="shared" si="16"/>
        <v>0</v>
      </c>
      <c r="D436" s="253">
        <v>24000</v>
      </c>
      <c r="E436" s="217">
        <f t="shared" si="17"/>
        <v>0</v>
      </c>
      <c r="F436" s="239"/>
      <c r="G436" s="327"/>
      <c r="H436" s="328"/>
      <c r="I436" s="328"/>
      <c r="J436" s="328"/>
      <c r="K436" s="328"/>
      <c r="L436" s="328"/>
      <c r="M436" s="328"/>
      <c r="N436" s="328"/>
      <c r="O436" s="328"/>
      <c r="P436" s="328"/>
      <c r="Q436" s="328"/>
      <c r="R436" s="329"/>
    </row>
    <row r="437" spans="1:18" x14ac:dyDescent="0.25">
      <c r="A437" s="238"/>
      <c r="B437" s="236" t="s">
        <v>498</v>
      </c>
      <c r="C437" s="267">
        <f t="shared" si="16"/>
        <v>0</v>
      </c>
      <c r="D437" s="254">
        <v>8332.7999999999993</v>
      </c>
      <c r="E437" s="217">
        <f t="shared" si="17"/>
        <v>0</v>
      </c>
      <c r="F437" s="239"/>
      <c r="G437" s="327"/>
      <c r="H437" s="328"/>
      <c r="I437" s="328"/>
      <c r="J437" s="328"/>
      <c r="K437" s="328"/>
      <c r="L437" s="328"/>
      <c r="M437" s="328"/>
      <c r="N437" s="328"/>
      <c r="O437" s="328"/>
      <c r="P437" s="328"/>
      <c r="Q437" s="328"/>
      <c r="R437" s="329"/>
    </row>
    <row r="438" spans="1:18" x14ac:dyDescent="0.25">
      <c r="A438" s="238"/>
      <c r="B438" s="234" t="s">
        <v>499</v>
      </c>
      <c r="C438" s="267">
        <f t="shared" si="16"/>
        <v>0</v>
      </c>
      <c r="D438" s="275">
        <v>10200</v>
      </c>
      <c r="E438" s="217">
        <f t="shared" si="17"/>
        <v>0</v>
      </c>
      <c r="F438" s="239"/>
      <c r="G438" s="327"/>
      <c r="H438" s="328"/>
      <c r="I438" s="328"/>
      <c r="J438" s="328"/>
      <c r="K438" s="328"/>
      <c r="L438" s="328"/>
      <c r="M438" s="328"/>
      <c r="N438" s="328"/>
      <c r="O438" s="328"/>
      <c r="P438" s="328"/>
      <c r="Q438" s="328"/>
      <c r="R438" s="329"/>
    </row>
    <row r="439" spans="1:18" x14ac:dyDescent="0.25">
      <c r="A439" s="238"/>
      <c r="B439" s="234" t="s">
        <v>500</v>
      </c>
      <c r="C439" s="267">
        <f t="shared" si="16"/>
        <v>0</v>
      </c>
      <c r="D439" s="255">
        <v>4684.8</v>
      </c>
      <c r="E439" s="217">
        <f t="shared" si="17"/>
        <v>0</v>
      </c>
      <c r="F439" s="239"/>
      <c r="G439" s="327"/>
      <c r="H439" s="328"/>
      <c r="I439" s="328"/>
      <c r="J439" s="328"/>
      <c r="K439" s="328"/>
      <c r="L439" s="328"/>
      <c r="M439" s="328"/>
      <c r="N439" s="328"/>
      <c r="O439" s="328"/>
      <c r="P439" s="328"/>
      <c r="Q439" s="328"/>
      <c r="R439" s="329"/>
    </row>
    <row r="440" spans="1:18" x14ac:dyDescent="0.25">
      <c r="A440" s="238"/>
      <c r="B440" s="236" t="s">
        <v>501</v>
      </c>
      <c r="C440" s="267">
        <f t="shared" si="16"/>
        <v>0</v>
      </c>
      <c r="D440" s="277">
        <v>59.904000000000003</v>
      </c>
      <c r="E440" s="217">
        <f t="shared" si="17"/>
        <v>0</v>
      </c>
      <c r="F440" s="239"/>
      <c r="G440" s="327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9"/>
    </row>
    <row r="441" spans="1:18" x14ac:dyDescent="0.25">
      <c r="A441" s="238"/>
      <c r="B441" s="234" t="s">
        <v>502</v>
      </c>
      <c r="C441" s="267">
        <f t="shared" si="16"/>
        <v>0</v>
      </c>
      <c r="D441" s="273">
        <v>1800</v>
      </c>
      <c r="E441" s="217">
        <f t="shared" si="17"/>
        <v>0</v>
      </c>
      <c r="F441" s="239"/>
      <c r="G441" s="327"/>
      <c r="H441" s="328"/>
      <c r="I441" s="328"/>
      <c r="J441" s="328"/>
      <c r="K441" s="328"/>
      <c r="L441" s="328"/>
      <c r="M441" s="328"/>
      <c r="N441" s="328"/>
      <c r="O441" s="328"/>
      <c r="P441" s="328"/>
      <c r="Q441" s="328"/>
      <c r="R441" s="329"/>
    </row>
    <row r="442" spans="1:18" x14ac:dyDescent="0.25">
      <c r="A442" s="238"/>
      <c r="B442" s="234" t="s">
        <v>503</v>
      </c>
      <c r="C442" s="267">
        <f t="shared" si="16"/>
        <v>0</v>
      </c>
      <c r="D442" s="273">
        <v>600</v>
      </c>
      <c r="E442" s="217">
        <f t="shared" si="17"/>
        <v>0</v>
      </c>
      <c r="F442" s="239"/>
      <c r="G442" s="327"/>
      <c r="H442" s="328"/>
      <c r="I442" s="328"/>
      <c r="J442" s="328"/>
      <c r="K442" s="328"/>
      <c r="L442" s="328"/>
      <c r="M442" s="328"/>
      <c r="N442" s="328"/>
      <c r="O442" s="328"/>
      <c r="P442" s="328"/>
      <c r="Q442" s="328"/>
      <c r="R442" s="329"/>
    </row>
    <row r="443" spans="1:18" x14ac:dyDescent="0.25">
      <c r="A443" s="238"/>
      <c r="B443" s="234" t="s">
        <v>504</v>
      </c>
      <c r="C443" s="267">
        <f t="shared" si="16"/>
        <v>0</v>
      </c>
      <c r="D443" s="273">
        <v>7200</v>
      </c>
      <c r="E443" s="217">
        <f t="shared" si="17"/>
        <v>0</v>
      </c>
      <c r="F443" s="239"/>
      <c r="G443" s="327"/>
      <c r="H443" s="328"/>
      <c r="I443" s="328"/>
      <c r="J443" s="328"/>
      <c r="K443" s="328"/>
      <c r="L443" s="328"/>
      <c r="M443" s="328"/>
      <c r="N443" s="328"/>
      <c r="O443" s="328"/>
      <c r="P443" s="328"/>
      <c r="Q443" s="328"/>
      <c r="R443" s="329"/>
    </row>
    <row r="444" spans="1:18" x14ac:dyDescent="0.25">
      <c r="A444" s="238"/>
      <c r="B444" s="284" t="s">
        <v>576</v>
      </c>
      <c r="C444" s="285"/>
      <c r="D444" s="285"/>
      <c r="E444" s="285"/>
      <c r="F444" s="285"/>
      <c r="G444" s="285"/>
      <c r="H444" s="285"/>
      <c r="I444" s="285"/>
      <c r="J444" s="285"/>
      <c r="K444" s="285"/>
      <c r="L444" s="285"/>
      <c r="M444" s="285"/>
      <c r="N444" s="285"/>
      <c r="O444" s="285"/>
      <c r="P444" s="285"/>
      <c r="Q444" s="285"/>
      <c r="R444" s="286"/>
    </row>
    <row r="445" spans="1:18" x14ac:dyDescent="0.25">
      <c r="A445" s="238"/>
      <c r="B445" s="234" t="s">
        <v>918</v>
      </c>
      <c r="C445" s="267">
        <f t="shared" ref="C445:C451" si="18">SUM(G445:R445)</f>
        <v>0</v>
      </c>
      <c r="D445" s="273">
        <v>350</v>
      </c>
      <c r="E445" s="217">
        <f t="shared" ref="E445:E451" si="19">C445*D445</f>
        <v>0</v>
      </c>
      <c r="F445" s="239"/>
      <c r="G445" s="324"/>
      <c r="H445" s="325"/>
      <c r="I445" s="325"/>
      <c r="J445" s="325"/>
      <c r="K445" s="325"/>
      <c r="L445" s="325"/>
      <c r="M445" s="325"/>
      <c r="N445" s="325"/>
      <c r="O445" s="325"/>
      <c r="P445" s="325"/>
      <c r="Q445" s="325"/>
      <c r="R445" s="326"/>
    </row>
    <row r="446" spans="1:18" x14ac:dyDescent="0.25">
      <c r="A446" s="238"/>
      <c r="B446" s="234" t="s">
        <v>917</v>
      </c>
      <c r="C446" s="267">
        <f t="shared" si="18"/>
        <v>0</v>
      </c>
      <c r="D446" s="273">
        <v>1800</v>
      </c>
      <c r="E446" s="217">
        <f>C446*D446*4</f>
        <v>0</v>
      </c>
      <c r="F446" s="239"/>
      <c r="G446" s="324"/>
      <c r="H446" s="325"/>
      <c r="I446" s="325"/>
      <c r="J446" s="325"/>
      <c r="K446" s="325"/>
      <c r="L446" s="325"/>
      <c r="M446" s="325"/>
      <c r="N446" s="325"/>
      <c r="O446" s="325"/>
      <c r="P446" s="325"/>
      <c r="Q446" s="325"/>
      <c r="R446" s="326"/>
    </row>
    <row r="447" spans="1:18" x14ac:dyDescent="0.25">
      <c r="A447" s="238"/>
      <c r="B447" s="234" t="s">
        <v>578</v>
      </c>
      <c r="C447" s="267">
        <f t="shared" si="18"/>
        <v>0</v>
      </c>
      <c r="D447" s="273">
        <v>5000</v>
      </c>
      <c r="E447" s="217">
        <f t="shared" si="19"/>
        <v>0</v>
      </c>
      <c r="F447" s="239"/>
      <c r="G447" s="324"/>
      <c r="H447" s="325"/>
      <c r="I447" s="325"/>
      <c r="J447" s="325"/>
      <c r="K447" s="325"/>
      <c r="L447" s="325"/>
      <c r="M447" s="325"/>
      <c r="N447" s="325"/>
      <c r="O447" s="325"/>
      <c r="P447" s="325"/>
      <c r="Q447" s="325"/>
      <c r="R447" s="326"/>
    </row>
    <row r="448" spans="1:18" x14ac:dyDescent="0.25">
      <c r="A448" s="238"/>
      <c r="B448" s="234" t="s">
        <v>878</v>
      </c>
      <c r="C448" s="267">
        <f t="shared" si="18"/>
        <v>0</v>
      </c>
      <c r="D448" s="273">
        <v>450000</v>
      </c>
      <c r="E448" s="217">
        <f t="shared" si="19"/>
        <v>0</v>
      </c>
      <c r="F448" s="239"/>
      <c r="G448" s="324"/>
      <c r="H448" s="325"/>
      <c r="I448" s="325"/>
      <c r="J448" s="325"/>
      <c r="K448" s="325"/>
      <c r="L448" s="325"/>
      <c r="M448" s="325"/>
      <c r="N448" s="325"/>
      <c r="O448" s="325"/>
      <c r="P448" s="325"/>
      <c r="Q448" s="325"/>
      <c r="R448" s="326"/>
    </row>
    <row r="449" spans="1:18" x14ac:dyDescent="0.25">
      <c r="A449" s="238"/>
      <c r="B449" s="234" t="s">
        <v>904</v>
      </c>
      <c r="C449" s="267">
        <f t="shared" si="18"/>
        <v>0</v>
      </c>
      <c r="D449" s="273">
        <v>130</v>
      </c>
      <c r="E449" s="217">
        <f t="shared" si="19"/>
        <v>0</v>
      </c>
      <c r="F449" s="239"/>
      <c r="G449" s="324"/>
      <c r="H449" s="325"/>
      <c r="I449" s="325"/>
      <c r="J449" s="325"/>
      <c r="K449" s="325"/>
      <c r="L449" s="325"/>
      <c r="M449" s="325"/>
      <c r="N449" s="325"/>
      <c r="O449" s="325"/>
      <c r="P449" s="325"/>
      <c r="Q449" s="325"/>
      <c r="R449" s="326"/>
    </row>
    <row r="450" spans="1:18" x14ac:dyDescent="0.25">
      <c r="A450" s="238"/>
      <c r="B450" s="234" t="s">
        <v>905</v>
      </c>
      <c r="C450" s="267">
        <f t="shared" si="18"/>
        <v>0</v>
      </c>
      <c r="D450" s="273">
        <v>130</v>
      </c>
      <c r="E450" s="217">
        <f t="shared" si="19"/>
        <v>0</v>
      </c>
      <c r="F450" s="239"/>
      <c r="G450" s="324"/>
      <c r="H450" s="325"/>
      <c r="I450" s="325"/>
      <c r="J450" s="325"/>
      <c r="K450" s="325"/>
      <c r="L450" s="325"/>
      <c r="M450" s="325"/>
      <c r="N450" s="325"/>
      <c r="O450" s="325"/>
      <c r="P450" s="325"/>
      <c r="Q450" s="325"/>
      <c r="R450" s="326"/>
    </row>
    <row r="451" spans="1:18" ht="15.75" thickBot="1" x14ac:dyDescent="0.3">
      <c r="A451" s="238"/>
      <c r="B451" s="234" t="s">
        <v>906</v>
      </c>
      <c r="C451" s="267">
        <f t="shared" si="18"/>
        <v>0</v>
      </c>
      <c r="D451" s="273">
        <v>105</v>
      </c>
      <c r="E451" s="217">
        <f t="shared" si="19"/>
        <v>0</v>
      </c>
      <c r="F451" s="239"/>
      <c r="G451" s="324"/>
      <c r="H451" s="325"/>
      <c r="I451" s="325"/>
      <c r="J451" s="325"/>
      <c r="K451" s="325"/>
      <c r="L451" s="325"/>
      <c r="M451" s="325"/>
      <c r="N451" s="325"/>
      <c r="O451" s="325"/>
      <c r="P451" s="325"/>
      <c r="Q451" s="325"/>
      <c r="R451" s="326"/>
    </row>
    <row r="452" spans="1:18" ht="14.45" customHeight="1" x14ac:dyDescent="0.25">
      <c r="A452" s="379" t="s">
        <v>509</v>
      </c>
      <c r="B452" s="380"/>
      <c r="C452" s="290"/>
      <c r="D452" s="290"/>
      <c r="E452" s="290"/>
      <c r="F452" s="290"/>
      <c r="G452" s="290"/>
      <c r="H452" s="290"/>
      <c r="I452" s="290"/>
      <c r="J452" s="290"/>
      <c r="K452" s="290"/>
      <c r="L452" s="290"/>
      <c r="M452" s="290"/>
      <c r="N452" s="290"/>
      <c r="O452" s="290"/>
      <c r="P452" s="290"/>
      <c r="Q452" s="290"/>
      <c r="R452" s="291"/>
    </row>
    <row r="453" spans="1:18" x14ac:dyDescent="0.25">
      <c r="A453" s="199"/>
      <c r="B453" s="281" t="s">
        <v>510</v>
      </c>
      <c r="C453" s="282"/>
      <c r="D453" s="282"/>
      <c r="E453" s="282"/>
      <c r="F453" s="282"/>
      <c r="G453" s="282"/>
      <c r="H453" s="282"/>
      <c r="I453" s="282"/>
      <c r="J453" s="282"/>
      <c r="K453" s="282"/>
      <c r="L453" s="282"/>
      <c r="M453" s="282"/>
      <c r="N453" s="282"/>
      <c r="O453" s="282"/>
      <c r="P453" s="282"/>
      <c r="Q453" s="282"/>
      <c r="R453" s="283"/>
    </row>
    <row r="454" spans="1:18" x14ac:dyDescent="0.25">
      <c r="A454" s="213"/>
      <c r="B454" s="229" t="s">
        <v>511</v>
      </c>
      <c r="C454" s="267">
        <f>SUM(G454:R454)</f>
        <v>0</v>
      </c>
      <c r="D454" s="273">
        <v>7800</v>
      </c>
      <c r="E454" s="217">
        <f>C454*D454</f>
        <v>0</v>
      </c>
      <c r="F454" s="211"/>
      <c r="G454" s="320"/>
      <c r="H454" s="317"/>
      <c r="I454" s="317"/>
      <c r="J454" s="317"/>
      <c r="K454" s="317"/>
      <c r="L454" s="317"/>
      <c r="M454" s="317"/>
      <c r="N454" s="317"/>
      <c r="O454" s="317"/>
      <c r="P454" s="322"/>
      <c r="Q454" s="322"/>
      <c r="R454" s="321"/>
    </row>
    <row r="455" spans="1:18" ht="25.5" x14ac:dyDescent="0.25">
      <c r="A455" s="213"/>
      <c r="B455" s="231" t="s">
        <v>512</v>
      </c>
      <c r="C455" s="267">
        <f t="shared" ref="C455:C518" si="20">SUM(G455:R455)</f>
        <v>0</v>
      </c>
      <c r="D455" s="274">
        <v>14.076000000000001</v>
      </c>
      <c r="E455" s="217">
        <f t="shared" ref="E455:E518" si="21">C455*D455</f>
        <v>0</v>
      </c>
      <c r="F455" s="211"/>
      <c r="G455" s="320"/>
      <c r="H455" s="317"/>
      <c r="I455" s="317"/>
      <c r="J455" s="317"/>
      <c r="K455" s="317"/>
      <c r="L455" s="317"/>
      <c r="M455" s="317"/>
      <c r="N455" s="317"/>
      <c r="O455" s="317"/>
      <c r="P455" s="322"/>
      <c r="Q455" s="322"/>
      <c r="R455" s="321"/>
    </row>
    <row r="456" spans="1:18" x14ac:dyDescent="0.25">
      <c r="A456" s="233"/>
      <c r="B456" s="234" t="s">
        <v>513</v>
      </c>
      <c r="C456" s="267">
        <f t="shared" si="20"/>
        <v>0</v>
      </c>
      <c r="D456" s="275">
        <v>7475.52</v>
      </c>
      <c r="E456" s="217">
        <f t="shared" si="21"/>
        <v>0</v>
      </c>
      <c r="F456" s="211"/>
      <c r="G456" s="320"/>
      <c r="H456" s="317"/>
      <c r="I456" s="317"/>
      <c r="J456" s="317"/>
      <c r="K456" s="317"/>
      <c r="L456" s="317"/>
      <c r="M456" s="317"/>
      <c r="N456" s="317"/>
      <c r="O456" s="317"/>
      <c r="P456" s="317"/>
      <c r="Q456" s="317"/>
      <c r="R456" s="323"/>
    </row>
    <row r="457" spans="1:18" x14ac:dyDescent="0.25">
      <c r="A457" s="212"/>
      <c r="B457" s="234" t="s">
        <v>514</v>
      </c>
      <c r="C457" s="267">
        <f t="shared" si="20"/>
        <v>0</v>
      </c>
      <c r="D457" s="275">
        <v>540</v>
      </c>
      <c r="E457" s="217">
        <f t="shared" si="21"/>
        <v>0</v>
      </c>
      <c r="F457" s="211"/>
      <c r="G457" s="320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21"/>
    </row>
    <row r="458" spans="1:18" ht="25.5" x14ac:dyDescent="0.25">
      <c r="A458" s="213"/>
      <c r="B458" s="234" t="s">
        <v>515</v>
      </c>
      <c r="C458" s="267">
        <f t="shared" si="20"/>
        <v>0</v>
      </c>
      <c r="D458" s="275">
        <v>420</v>
      </c>
      <c r="E458" s="217">
        <f t="shared" si="21"/>
        <v>0</v>
      </c>
      <c r="F458" s="211"/>
      <c r="G458" s="320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21"/>
    </row>
    <row r="459" spans="1:18" x14ac:dyDescent="0.25">
      <c r="A459" s="213"/>
      <c r="B459" s="236" t="s">
        <v>516</v>
      </c>
      <c r="C459" s="267">
        <f t="shared" si="20"/>
        <v>0</v>
      </c>
      <c r="D459" s="276">
        <v>480</v>
      </c>
      <c r="E459" s="217">
        <f t="shared" si="21"/>
        <v>0</v>
      </c>
      <c r="F459" s="211"/>
      <c r="G459" s="320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21"/>
    </row>
    <row r="460" spans="1:18" ht="63.75" x14ac:dyDescent="0.25">
      <c r="A460" s="238"/>
      <c r="B460" s="236" t="s">
        <v>517</v>
      </c>
      <c r="C460" s="267">
        <f t="shared" si="20"/>
        <v>0</v>
      </c>
      <c r="D460" s="276">
        <v>3382.08</v>
      </c>
      <c r="E460" s="217">
        <f t="shared" si="21"/>
        <v>0</v>
      </c>
      <c r="F460" s="239"/>
      <c r="G460" s="324"/>
      <c r="H460" s="325"/>
      <c r="I460" s="325"/>
      <c r="J460" s="325"/>
      <c r="K460" s="325"/>
      <c r="L460" s="325"/>
      <c r="M460" s="325"/>
      <c r="N460" s="325"/>
      <c r="O460" s="325"/>
      <c r="P460" s="325"/>
      <c r="Q460" s="325"/>
      <c r="R460" s="326"/>
    </row>
    <row r="461" spans="1:18" x14ac:dyDescent="0.25">
      <c r="A461" s="238"/>
      <c r="B461" s="236" t="s">
        <v>518</v>
      </c>
      <c r="C461" s="267">
        <f t="shared" si="20"/>
        <v>0</v>
      </c>
      <c r="D461" s="277">
        <v>600</v>
      </c>
      <c r="E461" s="217">
        <f t="shared" si="21"/>
        <v>0</v>
      </c>
      <c r="F461" s="239"/>
      <c r="G461" s="324"/>
      <c r="H461" s="325"/>
      <c r="I461" s="325"/>
      <c r="J461" s="325"/>
      <c r="K461" s="325"/>
      <c r="L461" s="325"/>
      <c r="M461" s="325"/>
      <c r="N461" s="325"/>
      <c r="O461" s="325"/>
      <c r="P461" s="325"/>
      <c r="Q461" s="325"/>
      <c r="R461" s="326"/>
    </row>
    <row r="462" spans="1:18" x14ac:dyDescent="0.25">
      <c r="A462" s="238"/>
      <c r="B462" s="236" t="s">
        <v>519</v>
      </c>
      <c r="C462" s="267">
        <f t="shared" si="20"/>
        <v>0</v>
      </c>
      <c r="D462" s="277">
        <v>540</v>
      </c>
      <c r="E462" s="217">
        <f t="shared" si="21"/>
        <v>0</v>
      </c>
      <c r="F462" s="239"/>
      <c r="G462" s="324"/>
      <c r="H462" s="325"/>
      <c r="I462" s="325"/>
      <c r="J462" s="325"/>
      <c r="K462" s="325"/>
      <c r="L462" s="325"/>
      <c r="M462" s="325"/>
      <c r="N462" s="325"/>
      <c r="O462" s="325"/>
      <c r="P462" s="325"/>
      <c r="Q462" s="325"/>
      <c r="R462" s="326"/>
    </row>
    <row r="463" spans="1:18" x14ac:dyDescent="0.25">
      <c r="A463" s="238"/>
      <c r="B463" s="236" t="s">
        <v>520</v>
      </c>
      <c r="C463" s="267">
        <f t="shared" si="20"/>
        <v>0</v>
      </c>
      <c r="D463" s="276">
        <v>1440</v>
      </c>
      <c r="E463" s="217">
        <f t="shared" si="21"/>
        <v>0</v>
      </c>
      <c r="F463" s="239"/>
      <c r="G463" s="324"/>
      <c r="H463" s="325"/>
      <c r="I463" s="325"/>
      <c r="J463" s="325"/>
      <c r="K463" s="325"/>
      <c r="L463" s="325"/>
      <c r="M463" s="325"/>
      <c r="N463" s="325"/>
      <c r="O463" s="325"/>
      <c r="P463" s="325"/>
      <c r="Q463" s="325"/>
      <c r="R463" s="326"/>
    </row>
    <row r="464" spans="1:18" x14ac:dyDescent="0.25">
      <c r="A464" s="238"/>
      <c r="B464" s="236" t="s">
        <v>521</v>
      </c>
      <c r="C464" s="267">
        <f t="shared" si="20"/>
        <v>0</v>
      </c>
      <c r="D464" s="276">
        <v>1440</v>
      </c>
      <c r="E464" s="217">
        <f t="shared" si="21"/>
        <v>0</v>
      </c>
      <c r="F464" s="239"/>
      <c r="G464" s="324"/>
      <c r="H464" s="325"/>
      <c r="I464" s="325"/>
      <c r="J464" s="325"/>
      <c r="K464" s="325"/>
      <c r="L464" s="325"/>
      <c r="M464" s="325"/>
      <c r="N464" s="325"/>
      <c r="O464" s="325"/>
      <c r="P464" s="325"/>
      <c r="Q464" s="325"/>
      <c r="R464" s="326"/>
    </row>
    <row r="465" spans="1:18" x14ac:dyDescent="0.25">
      <c r="A465" s="238"/>
      <c r="B465" s="241" t="s">
        <v>522</v>
      </c>
      <c r="C465" s="267">
        <f t="shared" si="20"/>
        <v>0</v>
      </c>
      <c r="D465" s="278">
        <v>1440</v>
      </c>
      <c r="E465" s="217">
        <f t="shared" si="21"/>
        <v>0</v>
      </c>
      <c r="F465" s="239"/>
      <c r="G465" s="324"/>
      <c r="H465" s="325"/>
      <c r="I465" s="325"/>
      <c r="J465" s="325"/>
      <c r="K465" s="325"/>
      <c r="L465" s="325"/>
      <c r="M465" s="325"/>
      <c r="N465" s="325"/>
      <c r="O465" s="325"/>
      <c r="P465" s="325"/>
      <c r="Q465" s="325"/>
      <c r="R465" s="326"/>
    </row>
    <row r="466" spans="1:18" x14ac:dyDescent="0.25">
      <c r="A466" s="238"/>
      <c r="B466" s="243" t="s">
        <v>523</v>
      </c>
      <c r="C466" s="267">
        <f t="shared" si="20"/>
        <v>0</v>
      </c>
      <c r="D466" s="279">
        <v>1200</v>
      </c>
      <c r="E466" s="217">
        <f t="shared" si="21"/>
        <v>0</v>
      </c>
      <c r="F466" s="239"/>
      <c r="G466" s="324"/>
      <c r="H466" s="325"/>
      <c r="I466" s="325"/>
      <c r="J466" s="325"/>
      <c r="K466" s="325"/>
      <c r="L466" s="325"/>
      <c r="M466" s="325"/>
      <c r="N466" s="325"/>
      <c r="O466" s="325"/>
      <c r="P466" s="325"/>
      <c r="Q466" s="325"/>
      <c r="R466" s="326"/>
    </row>
    <row r="467" spans="1:18" x14ac:dyDescent="0.25">
      <c r="A467" s="238"/>
      <c r="B467" s="243" t="s">
        <v>524</v>
      </c>
      <c r="C467" s="267">
        <f t="shared" si="20"/>
        <v>0</v>
      </c>
      <c r="D467" s="279">
        <v>468</v>
      </c>
      <c r="E467" s="217">
        <f t="shared" si="21"/>
        <v>0</v>
      </c>
      <c r="F467" s="239"/>
      <c r="G467" s="324"/>
      <c r="H467" s="325"/>
      <c r="I467" s="325"/>
      <c r="J467" s="325"/>
      <c r="K467" s="325"/>
      <c r="L467" s="325"/>
      <c r="M467" s="325"/>
      <c r="N467" s="325"/>
      <c r="O467" s="325"/>
      <c r="P467" s="325"/>
      <c r="Q467" s="325"/>
      <c r="R467" s="326"/>
    </row>
    <row r="468" spans="1:18" x14ac:dyDescent="0.25">
      <c r="A468" s="238"/>
      <c r="B468" s="245" t="s">
        <v>525</v>
      </c>
      <c r="C468" s="267">
        <f t="shared" si="20"/>
        <v>0</v>
      </c>
      <c r="D468" s="279">
        <v>468</v>
      </c>
      <c r="E468" s="217">
        <f t="shared" si="21"/>
        <v>0</v>
      </c>
      <c r="F468" s="239"/>
      <c r="G468" s="324"/>
      <c r="H468" s="325"/>
      <c r="I468" s="325"/>
      <c r="J468" s="325"/>
      <c r="K468" s="325"/>
      <c r="L468" s="325"/>
      <c r="M468" s="325"/>
      <c r="N468" s="325"/>
      <c r="O468" s="325"/>
      <c r="P468" s="325"/>
      <c r="Q468" s="325"/>
      <c r="R468" s="326"/>
    </row>
    <row r="469" spans="1:18" x14ac:dyDescent="0.25">
      <c r="A469" s="238"/>
      <c r="B469" s="245" t="s">
        <v>526</v>
      </c>
      <c r="C469" s="267">
        <f t="shared" si="20"/>
        <v>0</v>
      </c>
      <c r="D469" s="279">
        <v>468</v>
      </c>
      <c r="E469" s="217">
        <f t="shared" si="21"/>
        <v>0</v>
      </c>
      <c r="F469" s="239"/>
      <c r="G469" s="324"/>
      <c r="H469" s="325"/>
      <c r="I469" s="325"/>
      <c r="J469" s="325"/>
      <c r="K469" s="325"/>
      <c r="L469" s="325"/>
      <c r="M469" s="325"/>
      <c r="N469" s="325"/>
      <c r="O469" s="325"/>
      <c r="P469" s="325"/>
      <c r="Q469" s="325"/>
      <c r="R469" s="326"/>
    </row>
    <row r="470" spans="1:18" x14ac:dyDescent="0.25">
      <c r="A470" s="238"/>
      <c r="B470" s="245" t="s">
        <v>527</v>
      </c>
      <c r="C470" s="267">
        <f t="shared" si="20"/>
        <v>0</v>
      </c>
      <c r="D470" s="279">
        <v>468</v>
      </c>
      <c r="E470" s="217">
        <f t="shared" si="21"/>
        <v>0</v>
      </c>
      <c r="F470" s="239"/>
      <c r="G470" s="324"/>
      <c r="H470" s="325"/>
      <c r="I470" s="325"/>
      <c r="J470" s="325"/>
      <c r="K470" s="325"/>
      <c r="L470" s="325"/>
      <c r="M470" s="325"/>
      <c r="N470" s="325"/>
      <c r="O470" s="325"/>
      <c r="P470" s="325"/>
      <c r="Q470" s="325"/>
      <c r="R470" s="326"/>
    </row>
    <row r="471" spans="1:18" x14ac:dyDescent="0.25">
      <c r="A471" s="238"/>
      <c r="B471" s="245" t="s">
        <v>528</v>
      </c>
      <c r="C471" s="267">
        <f t="shared" si="20"/>
        <v>0</v>
      </c>
      <c r="D471" s="279">
        <v>904.8</v>
      </c>
      <c r="E471" s="217">
        <f t="shared" si="21"/>
        <v>0</v>
      </c>
      <c r="F471" s="239"/>
      <c r="G471" s="324"/>
      <c r="H471" s="325"/>
      <c r="I471" s="325"/>
      <c r="J471" s="325"/>
      <c r="K471" s="325"/>
      <c r="L471" s="325"/>
      <c r="M471" s="325"/>
      <c r="N471" s="325"/>
      <c r="O471" s="325"/>
      <c r="P471" s="325"/>
      <c r="Q471" s="325"/>
      <c r="R471" s="326"/>
    </row>
    <row r="472" spans="1:18" x14ac:dyDescent="0.25">
      <c r="A472" s="238"/>
      <c r="B472" s="245" t="s">
        <v>529</v>
      </c>
      <c r="C472" s="267">
        <f t="shared" si="20"/>
        <v>0</v>
      </c>
      <c r="D472" s="278">
        <v>2160</v>
      </c>
      <c r="E472" s="217">
        <f t="shared" si="21"/>
        <v>0</v>
      </c>
      <c r="F472" s="239"/>
      <c r="G472" s="324"/>
      <c r="H472" s="325"/>
      <c r="I472" s="325"/>
      <c r="J472" s="325"/>
      <c r="K472" s="325"/>
      <c r="L472" s="325"/>
      <c r="M472" s="325"/>
      <c r="N472" s="325"/>
      <c r="O472" s="325"/>
      <c r="P472" s="325"/>
      <c r="Q472" s="325"/>
      <c r="R472" s="326"/>
    </row>
    <row r="473" spans="1:18" x14ac:dyDescent="0.25">
      <c r="A473" s="238"/>
      <c r="B473" s="245" t="s">
        <v>530</v>
      </c>
      <c r="C473" s="267">
        <f t="shared" si="20"/>
        <v>0</v>
      </c>
      <c r="D473" s="278">
        <v>2640</v>
      </c>
      <c r="E473" s="217">
        <f t="shared" si="21"/>
        <v>0</v>
      </c>
      <c r="F473" s="239"/>
      <c r="G473" s="324"/>
      <c r="H473" s="325"/>
      <c r="I473" s="325"/>
      <c r="J473" s="325"/>
      <c r="K473" s="325"/>
      <c r="L473" s="325"/>
      <c r="M473" s="325"/>
      <c r="N473" s="325"/>
      <c r="O473" s="325"/>
      <c r="P473" s="325"/>
      <c r="Q473" s="325"/>
      <c r="R473" s="326"/>
    </row>
    <row r="474" spans="1:18" x14ac:dyDescent="0.25">
      <c r="A474" s="238"/>
      <c r="B474" s="246" t="s">
        <v>531</v>
      </c>
      <c r="C474" s="267">
        <f t="shared" si="20"/>
        <v>0</v>
      </c>
      <c r="D474" s="278">
        <v>590.30400000000009</v>
      </c>
      <c r="E474" s="217">
        <f t="shared" si="21"/>
        <v>0</v>
      </c>
      <c r="F474" s="239"/>
      <c r="G474" s="324"/>
      <c r="H474" s="325"/>
      <c r="I474" s="325"/>
      <c r="J474" s="325"/>
      <c r="K474" s="325"/>
      <c r="L474" s="325"/>
      <c r="M474" s="325"/>
      <c r="N474" s="325"/>
      <c r="O474" s="325"/>
      <c r="P474" s="325"/>
      <c r="Q474" s="325"/>
      <c r="R474" s="326"/>
    </row>
    <row r="475" spans="1:18" x14ac:dyDescent="0.25">
      <c r="A475" s="238"/>
      <c r="B475" s="245" t="s">
        <v>532</v>
      </c>
      <c r="C475" s="267">
        <f t="shared" si="20"/>
        <v>0</v>
      </c>
      <c r="D475" s="278">
        <v>924.76800000000003</v>
      </c>
      <c r="E475" s="217">
        <f t="shared" si="21"/>
        <v>0</v>
      </c>
      <c r="F475" s="239"/>
      <c r="G475" s="324"/>
      <c r="H475" s="325"/>
      <c r="I475" s="325"/>
      <c r="J475" s="325"/>
      <c r="K475" s="325"/>
      <c r="L475" s="325"/>
      <c r="M475" s="325"/>
      <c r="N475" s="325"/>
      <c r="O475" s="325"/>
      <c r="P475" s="325"/>
      <c r="Q475" s="325"/>
      <c r="R475" s="326"/>
    </row>
    <row r="476" spans="1:18" x14ac:dyDescent="0.25">
      <c r="A476" s="238"/>
      <c r="B476" s="245" t="s">
        <v>533</v>
      </c>
      <c r="C476" s="267">
        <f t="shared" si="20"/>
        <v>0</v>
      </c>
      <c r="D476" s="278">
        <v>511.67999999999995</v>
      </c>
      <c r="E476" s="217">
        <f t="shared" si="21"/>
        <v>0</v>
      </c>
      <c r="F476" s="239"/>
      <c r="G476" s="324"/>
      <c r="H476" s="325"/>
      <c r="I476" s="325"/>
      <c r="J476" s="325"/>
      <c r="K476" s="325"/>
      <c r="L476" s="325"/>
      <c r="M476" s="325"/>
      <c r="N476" s="325"/>
      <c r="O476" s="325"/>
      <c r="P476" s="325"/>
      <c r="Q476" s="325"/>
      <c r="R476" s="326"/>
    </row>
    <row r="477" spans="1:18" x14ac:dyDescent="0.25">
      <c r="A477" s="238"/>
      <c r="B477" s="247" t="s">
        <v>534</v>
      </c>
      <c r="C477" s="267">
        <f t="shared" si="20"/>
        <v>0</v>
      </c>
      <c r="D477" s="273">
        <v>511.67999999999995</v>
      </c>
      <c r="E477" s="217">
        <f t="shared" si="21"/>
        <v>0</v>
      </c>
      <c r="F477" s="239"/>
      <c r="G477" s="324"/>
      <c r="H477" s="325"/>
      <c r="I477" s="325"/>
      <c r="J477" s="325"/>
      <c r="K477" s="325"/>
      <c r="L477" s="325"/>
      <c r="M477" s="325"/>
      <c r="N477" s="325"/>
      <c r="O477" s="325"/>
      <c r="P477" s="325"/>
      <c r="Q477" s="325"/>
      <c r="R477" s="326"/>
    </row>
    <row r="478" spans="1:18" x14ac:dyDescent="0.25">
      <c r="A478" s="238"/>
      <c r="B478" s="245" t="s">
        <v>535</v>
      </c>
      <c r="C478" s="267">
        <f t="shared" si="20"/>
        <v>0</v>
      </c>
      <c r="D478" s="279">
        <v>511.67999999999995</v>
      </c>
      <c r="E478" s="217">
        <f t="shared" si="21"/>
        <v>0</v>
      </c>
      <c r="F478" s="239"/>
      <c r="G478" s="324"/>
      <c r="H478" s="325"/>
      <c r="I478" s="325"/>
      <c r="J478" s="325"/>
      <c r="K478" s="325"/>
      <c r="L478" s="325"/>
      <c r="M478" s="325"/>
      <c r="N478" s="325"/>
      <c r="O478" s="325"/>
      <c r="P478" s="325"/>
      <c r="Q478" s="325"/>
      <c r="R478" s="326"/>
    </row>
    <row r="479" spans="1:18" x14ac:dyDescent="0.25">
      <c r="A479" s="238"/>
      <c r="B479" s="241" t="s">
        <v>536</v>
      </c>
      <c r="C479" s="267">
        <f t="shared" si="20"/>
        <v>0</v>
      </c>
      <c r="D479" s="279">
        <v>511.67999999999995</v>
      </c>
      <c r="E479" s="217">
        <f t="shared" si="21"/>
        <v>0</v>
      </c>
      <c r="F479" s="239"/>
      <c r="G479" s="324"/>
      <c r="H479" s="325"/>
      <c r="I479" s="325"/>
      <c r="J479" s="325"/>
      <c r="K479" s="325"/>
      <c r="L479" s="325"/>
      <c r="M479" s="325"/>
      <c r="N479" s="325"/>
      <c r="O479" s="325"/>
      <c r="P479" s="325"/>
      <c r="Q479" s="325"/>
      <c r="R479" s="326"/>
    </row>
    <row r="480" spans="1:18" x14ac:dyDescent="0.25">
      <c r="A480" s="238"/>
      <c r="B480" s="241" t="s">
        <v>367</v>
      </c>
      <c r="C480" s="267">
        <f t="shared" si="20"/>
        <v>0</v>
      </c>
      <c r="D480" s="279">
        <v>305.76</v>
      </c>
      <c r="E480" s="217">
        <f t="shared" si="21"/>
        <v>0</v>
      </c>
      <c r="F480" s="239"/>
      <c r="G480" s="324"/>
      <c r="H480" s="325"/>
      <c r="I480" s="325"/>
      <c r="J480" s="325"/>
      <c r="K480" s="325"/>
      <c r="L480" s="325"/>
      <c r="M480" s="325"/>
      <c r="N480" s="325"/>
      <c r="O480" s="325"/>
      <c r="P480" s="325"/>
      <c r="Q480" s="325"/>
      <c r="R480" s="326"/>
    </row>
    <row r="481" spans="1:18" x14ac:dyDescent="0.25">
      <c r="A481" s="238"/>
      <c r="B481" s="246" t="s">
        <v>369</v>
      </c>
      <c r="C481" s="267">
        <f t="shared" si="20"/>
        <v>0</v>
      </c>
      <c r="D481" s="279">
        <v>305.76</v>
      </c>
      <c r="E481" s="217">
        <f t="shared" si="21"/>
        <v>0</v>
      </c>
      <c r="F481" s="239"/>
      <c r="G481" s="324"/>
      <c r="H481" s="325"/>
      <c r="I481" s="325"/>
      <c r="J481" s="325"/>
      <c r="K481" s="325"/>
      <c r="L481" s="325"/>
      <c r="M481" s="325"/>
      <c r="N481" s="325"/>
      <c r="O481" s="325"/>
      <c r="P481" s="325"/>
      <c r="Q481" s="325"/>
      <c r="R481" s="326"/>
    </row>
    <row r="482" spans="1:18" x14ac:dyDescent="0.25">
      <c r="A482" s="238"/>
      <c r="B482" s="248" t="s">
        <v>368</v>
      </c>
      <c r="C482" s="267">
        <f t="shared" si="20"/>
        <v>0</v>
      </c>
      <c r="D482" s="273">
        <v>305.76</v>
      </c>
      <c r="E482" s="217">
        <f t="shared" si="21"/>
        <v>0</v>
      </c>
      <c r="F482" s="239"/>
      <c r="G482" s="324"/>
      <c r="H482" s="325"/>
      <c r="I482" s="325"/>
      <c r="J482" s="325"/>
      <c r="K482" s="325"/>
      <c r="L482" s="325"/>
      <c r="M482" s="325"/>
      <c r="N482" s="325"/>
      <c r="O482" s="325"/>
      <c r="P482" s="325"/>
      <c r="Q482" s="325"/>
      <c r="R482" s="326"/>
    </row>
    <row r="483" spans="1:18" x14ac:dyDescent="0.25">
      <c r="A483" s="238"/>
      <c r="B483" s="245" t="s">
        <v>537</v>
      </c>
      <c r="C483" s="267">
        <f t="shared" si="20"/>
        <v>0</v>
      </c>
      <c r="D483" s="278">
        <v>305.76</v>
      </c>
      <c r="E483" s="217">
        <f t="shared" si="21"/>
        <v>0</v>
      </c>
      <c r="F483" s="239"/>
      <c r="G483" s="324"/>
      <c r="H483" s="325"/>
      <c r="I483" s="325"/>
      <c r="J483" s="325"/>
      <c r="K483" s="325"/>
      <c r="L483" s="325"/>
      <c r="M483" s="325"/>
      <c r="N483" s="325"/>
      <c r="O483" s="325"/>
      <c r="P483" s="325"/>
      <c r="Q483" s="325"/>
      <c r="R483" s="326"/>
    </row>
    <row r="484" spans="1:18" x14ac:dyDescent="0.25">
      <c r="A484" s="238"/>
      <c r="B484" s="245" t="s">
        <v>538</v>
      </c>
      <c r="C484" s="267">
        <f t="shared" si="20"/>
        <v>0</v>
      </c>
      <c r="D484" s="278">
        <v>600</v>
      </c>
      <c r="E484" s="217">
        <f t="shared" si="21"/>
        <v>0</v>
      </c>
      <c r="F484" s="239"/>
      <c r="G484" s="324"/>
      <c r="H484" s="325"/>
      <c r="I484" s="325"/>
      <c r="J484" s="325"/>
      <c r="K484" s="325"/>
      <c r="L484" s="325"/>
      <c r="M484" s="325"/>
      <c r="N484" s="325"/>
      <c r="O484" s="325"/>
      <c r="P484" s="325"/>
      <c r="Q484" s="325"/>
      <c r="R484" s="326"/>
    </row>
    <row r="485" spans="1:18" x14ac:dyDescent="0.25">
      <c r="A485" s="238"/>
      <c r="B485" s="245" t="s">
        <v>539</v>
      </c>
      <c r="C485" s="267">
        <f t="shared" si="20"/>
        <v>0</v>
      </c>
      <c r="D485" s="279">
        <v>540</v>
      </c>
      <c r="E485" s="217">
        <f t="shared" si="21"/>
        <v>0</v>
      </c>
      <c r="F485" s="239"/>
      <c r="G485" s="324"/>
      <c r="H485" s="325"/>
      <c r="I485" s="325"/>
      <c r="J485" s="325"/>
      <c r="K485" s="325"/>
      <c r="L485" s="325"/>
      <c r="M485" s="325"/>
      <c r="N485" s="325"/>
      <c r="O485" s="325"/>
      <c r="P485" s="325"/>
      <c r="Q485" s="325"/>
      <c r="R485" s="326"/>
    </row>
    <row r="486" spans="1:18" ht="25.5" x14ac:dyDescent="0.25">
      <c r="A486" s="238"/>
      <c r="B486" s="245" t="s">
        <v>540</v>
      </c>
      <c r="C486" s="267">
        <f t="shared" si="20"/>
        <v>0</v>
      </c>
      <c r="D486" s="279">
        <v>1440</v>
      </c>
      <c r="E486" s="217">
        <f t="shared" si="21"/>
        <v>0</v>
      </c>
      <c r="F486" s="239"/>
      <c r="G486" s="324"/>
      <c r="H486" s="325"/>
      <c r="I486" s="325"/>
      <c r="J486" s="325"/>
      <c r="K486" s="325"/>
      <c r="L486" s="325"/>
      <c r="M486" s="325"/>
      <c r="N486" s="325"/>
      <c r="O486" s="325"/>
      <c r="P486" s="325"/>
      <c r="Q486" s="325"/>
      <c r="R486" s="326"/>
    </row>
    <row r="487" spans="1:18" x14ac:dyDescent="0.25">
      <c r="A487" s="238"/>
      <c r="B487" s="245" t="s">
        <v>541</v>
      </c>
      <c r="C487" s="267">
        <f t="shared" si="20"/>
        <v>0</v>
      </c>
      <c r="D487" s="278">
        <v>1440</v>
      </c>
      <c r="E487" s="217">
        <f t="shared" si="21"/>
        <v>0</v>
      </c>
      <c r="F487" s="239"/>
      <c r="G487" s="324"/>
      <c r="H487" s="325"/>
      <c r="I487" s="325"/>
      <c r="J487" s="325"/>
      <c r="K487" s="325"/>
      <c r="L487" s="325"/>
      <c r="M487" s="325"/>
      <c r="N487" s="325"/>
      <c r="O487" s="325"/>
      <c r="P487" s="325"/>
      <c r="Q487" s="325"/>
      <c r="R487" s="326"/>
    </row>
    <row r="488" spans="1:18" ht="25.5" x14ac:dyDescent="0.25">
      <c r="A488" s="238"/>
      <c r="B488" s="245" t="s">
        <v>542</v>
      </c>
      <c r="C488" s="267">
        <f t="shared" si="20"/>
        <v>0</v>
      </c>
      <c r="D488" s="279">
        <v>1440</v>
      </c>
      <c r="E488" s="217">
        <f t="shared" si="21"/>
        <v>0</v>
      </c>
      <c r="F488" s="239"/>
      <c r="G488" s="324"/>
      <c r="H488" s="325"/>
      <c r="I488" s="325"/>
      <c r="J488" s="325"/>
      <c r="K488" s="325"/>
      <c r="L488" s="325"/>
      <c r="M488" s="325"/>
      <c r="N488" s="325"/>
      <c r="O488" s="325"/>
      <c r="P488" s="325"/>
      <c r="Q488" s="325"/>
      <c r="R488" s="326"/>
    </row>
    <row r="489" spans="1:18" ht="25.5" x14ac:dyDescent="0.25">
      <c r="A489" s="238"/>
      <c r="B489" s="245" t="s">
        <v>543</v>
      </c>
      <c r="C489" s="267">
        <f t="shared" si="20"/>
        <v>0</v>
      </c>
      <c r="D489" s="278">
        <v>1440</v>
      </c>
      <c r="E489" s="217">
        <f t="shared" si="21"/>
        <v>0</v>
      </c>
      <c r="F489" s="239"/>
      <c r="G489" s="324"/>
      <c r="H489" s="325"/>
      <c r="I489" s="325"/>
      <c r="J489" s="325"/>
      <c r="K489" s="325"/>
      <c r="L489" s="325"/>
      <c r="M489" s="325"/>
      <c r="N489" s="325"/>
      <c r="O489" s="325"/>
      <c r="P489" s="325"/>
      <c r="Q489" s="325"/>
      <c r="R489" s="326"/>
    </row>
    <row r="490" spans="1:18" x14ac:dyDescent="0.25">
      <c r="A490" s="238"/>
      <c r="B490" s="245" t="s">
        <v>250</v>
      </c>
      <c r="C490" s="267">
        <f t="shared" si="20"/>
        <v>0</v>
      </c>
      <c r="D490" s="279">
        <v>430.56</v>
      </c>
      <c r="E490" s="217">
        <f t="shared" si="21"/>
        <v>0</v>
      </c>
      <c r="F490" s="239"/>
      <c r="G490" s="324"/>
      <c r="H490" s="325"/>
      <c r="I490" s="325"/>
      <c r="J490" s="325"/>
      <c r="K490" s="325"/>
      <c r="L490" s="325"/>
      <c r="M490" s="325"/>
      <c r="N490" s="325"/>
      <c r="O490" s="325"/>
      <c r="P490" s="325"/>
      <c r="Q490" s="325"/>
      <c r="R490" s="326"/>
    </row>
    <row r="491" spans="1:18" x14ac:dyDescent="0.25">
      <c r="A491" s="238"/>
      <c r="B491" s="245" t="s">
        <v>251</v>
      </c>
      <c r="C491" s="267">
        <f t="shared" si="20"/>
        <v>0</v>
      </c>
      <c r="D491" s="279">
        <v>433.05599999999998</v>
      </c>
      <c r="E491" s="217">
        <f t="shared" si="21"/>
        <v>0</v>
      </c>
      <c r="F491" s="239"/>
      <c r="G491" s="324"/>
      <c r="H491" s="325"/>
      <c r="I491" s="325"/>
      <c r="J491" s="325"/>
      <c r="K491" s="325"/>
      <c r="L491" s="325"/>
      <c r="M491" s="325"/>
      <c r="N491" s="325"/>
      <c r="O491" s="325"/>
      <c r="P491" s="325"/>
      <c r="Q491" s="325"/>
      <c r="R491" s="326"/>
    </row>
    <row r="492" spans="1:18" x14ac:dyDescent="0.25">
      <c r="A492" s="238"/>
      <c r="B492" s="245" t="s">
        <v>544</v>
      </c>
      <c r="C492" s="267">
        <f t="shared" si="20"/>
        <v>0</v>
      </c>
      <c r="D492" s="278">
        <v>468</v>
      </c>
      <c r="E492" s="217">
        <f t="shared" si="21"/>
        <v>0</v>
      </c>
      <c r="F492" s="239"/>
      <c r="G492" s="324"/>
      <c r="H492" s="325"/>
      <c r="I492" s="325"/>
      <c r="J492" s="325"/>
      <c r="K492" s="325"/>
      <c r="L492" s="325"/>
      <c r="M492" s="325"/>
      <c r="N492" s="325"/>
      <c r="O492" s="325"/>
      <c r="P492" s="325"/>
      <c r="Q492" s="325"/>
      <c r="R492" s="326"/>
    </row>
    <row r="493" spans="1:18" x14ac:dyDescent="0.25">
      <c r="A493" s="238"/>
      <c r="B493" s="247" t="s">
        <v>545</v>
      </c>
      <c r="C493" s="267">
        <f t="shared" si="20"/>
        <v>0</v>
      </c>
      <c r="D493" s="273">
        <v>480</v>
      </c>
      <c r="E493" s="217">
        <f t="shared" si="21"/>
        <v>0</v>
      </c>
      <c r="F493" s="239"/>
      <c r="G493" s="324"/>
      <c r="H493" s="325"/>
      <c r="I493" s="325"/>
      <c r="J493" s="325"/>
      <c r="K493" s="325"/>
      <c r="L493" s="325"/>
      <c r="M493" s="325"/>
      <c r="N493" s="325"/>
      <c r="O493" s="325"/>
      <c r="P493" s="325"/>
      <c r="Q493" s="325"/>
      <c r="R493" s="326"/>
    </row>
    <row r="494" spans="1:18" x14ac:dyDescent="0.25">
      <c r="A494" s="238"/>
      <c r="B494" s="247" t="s">
        <v>546</v>
      </c>
      <c r="C494" s="267">
        <f t="shared" si="20"/>
        <v>0</v>
      </c>
      <c r="D494" s="273">
        <v>600</v>
      </c>
      <c r="E494" s="217">
        <f t="shared" si="21"/>
        <v>0</v>
      </c>
      <c r="F494" s="239"/>
      <c r="G494" s="324"/>
      <c r="H494" s="325"/>
      <c r="I494" s="325"/>
      <c r="J494" s="325"/>
      <c r="K494" s="325"/>
      <c r="L494" s="325"/>
      <c r="M494" s="325"/>
      <c r="N494" s="325"/>
      <c r="O494" s="325"/>
      <c r="P494" s="325"/>
      <c r="Q494" s="325"/>
      <c r="R494" s="326"/>
    </row>
    <row r="495" spans="1:18" x14ac:dyDescent="0.25">
      <c r="A495" s="238"/>
      <c r="B495" s="245" t="s">
        <v>547</v>
      </c>
      <c r="C495" s="267">
        <f t="shared" si="20"/>
        <v>0</v>
      </c>
      <c r="D495" s="279">
        <v>600</v>
      </c>
      <c r="E495" s="217">
        <f t="shared" si="21"/>
        <v>0</v>
      </c>
      <c r="F495" s="239"/>
      <c r="G495" s="324"/>
      <c r="H495" s="325"/>
      <c r="I495" s="325"/>
      <c r="J495" s="325"/>
      <c r="K495" s="325"/>
      <c r="L495" s="325"/>
      <c r="M495" s="325"/>
      <c r="N495" s="325"/>
      <c r="O495" s="325"/>
      <c r="P495" s="325"/>
      <c r="Q495" s="325"/>
      <c r="R495" s="326"/>
    </row>
    <row r="496" spans="1:18" x14ac:dyDescent="0.25">
      <c r="A496" s="238"/>
      <c r="B496" s="245" t="s">
        <v>548</v>
      </c>
      <c r="C496" s="267">
        <f t="shared" si="20"/>
        <v>0</v>
      </c>
      <c r="D496" s="279">
        <v>761.7</v>
      </c>
      <c r="E496" s="217">
        <f t="shared" si="21"/>
        <v>0</v>
      </c>
      <c r="F496" s="239"/>
      <c r="G496" s="324"/>
      <c r="H496" s="325"/>
      <c r="I496" s="325"/>
      <c r="J496" s="325"/>
      <c r="K496" s="325"/>
      <c r="L496" s="325"/>
      <c r="M496" s="325"/>
      <c r="N496" s="325"/>
      <c r="O496" s="325"/>
      <c r="P496" s="325"/>
      <c r="Q496" s="325"/>
      <c r="R496" s="326"/>
    </row>
    <row r="497" spans="1:18" x14ac:dyDescent="0.25">
      <c r="A497" s="238"/>
      <c r="B497" s="245" t="s">
        <v>549</v>
      </c>
      <c r="C497" s="267">
        <f t="shared" si="20"/>
        <v>0</v>
      </c>
      <c r="D497" s="279">
        <v>761.7</v>
      </c>
      <c r="E497" s="217">
        <f t="shared" si="21"/>
        <v>0</v>
      </c>
      <c r="F497" s="239"/>
      <c r="G497" s="324"/>
      <c r="H497" s="325"/>
      <c r="I497" s="325"/>
      <c r="J497" s="325"/>
      <c r="K497" s="325"/>
      <c r="L497" s="325"/>
      <c r="M497" s="325"/>
      <c r="N497" s="325"/>
      <c r="O497" s="325"/>
      <c r="P497" s="325"/>
      <c r="Q497" s="325"/>
      <c r="R497" s="326"/>
    </row>
    <row r="498" spans="1:18" x14ac:dyDescent="0.25">
      <c r="A498" s="238"/>
      <c r="B498" s="247" t="s">
        <v>550</v>
      </c>
      <c r="C498" s="267">
        <f t="shared" si="20"/>
        <v>0</v>
      </c>
      <c r="D498" s="273">
        <v>468</v>
      </c>
      <c r="E498" s="217">
        <f t="shared" si="21"/>
        <v>0</v>
      </c>
      <c r="F498" s="239"/>
      <c r="G498" s="324"/>
      <c r="H498" s="325"/>
      <c r="I498" s="325"/>
      <c r="J498" s="325"/>
      <c r="K498" s="325"/>
      <c r="L498" s="325"/>
      <c r="M498" s="325"/>
      <c r="N498" s="325"/>
      <c r="O498" s="325"/>
      <c r="P498" s="325"/>
      <c r="Q498" s="325"/>
      <c r="R498" s="326"/>
    </row>
    <row r="499" spans="1:18" x14ac:dyDescent="0.25">
      <c r="A499" s="238"/>
      <c r="B499" s="247" t="s">
        <v>551</v>
      </c>
      <c r="C499" s="267">
        <f t="shared" si="20"/>
        <v>0</v>
      </c>
      <c r="D499" s="273">
        <v>480</v>
      </c>
      <c r="E499" s="217">
        <f t="shared" si="21"/>
        <v>0</v>
      </c>
      <c r="F499" s="239"/>
      <c r="G499" s="324"/>
      <c r="H499" s="325"/>
      <c r="I499" s="325"/>
      <c r="J499" s="325"/>
      <c r="K499" s="325"/>
      <c r="L499" s="325"/>
      <c r="M499" s="325"/>
      <c r="N499" s="325"/>
      <c r="O499" s="325"/>
      <c r="P499" s="325"/>
      <c r="Q499" s="325"/>
      <c r="R499" s="326"/>
    </row>
    <row r="500" spans="1:18" x14ac:dyDescent="0.25">
      <c r="A500" s="238"/>
      <c r="B500" s="247" t="s">
        <v>552</v>
      </c>
      <c r="C500" s="267">
        <f t="shared" si="20"/>
        <v>0</v>
      </c>
      <c r="D500" s="273">
        <v>180</v>
      </c>
      <c r="E500" s="217">
        <f t="shared" si="21"/>
        <v>0</v>
      </c>
      <c r="F500" s="239"/>
      <c r="G500" s="324"/>
      <c r="H500" s="325"/>
      <c r="I500" s="325"/>
      <c r="J500" s="325"/>
      <c r="K500" s="325"/>
      <c r="L500" s="325"/>
      <c r="M500" s="325"/>
      <c r="N500" s="325"/>
      <c r="O500" s="325"/>
      <c r="P500" s="325"/>
      <c r="Q500" s="325"/>
      <c r="R500" s="326"/>
    </row>
    <row r="501" spans="1:18" x14ac:dyDescent="0.25">
      <c r="A501" s="238"/>
      <c r="B501" s="245" t="s">
        <v>553</v>
      </c>
      <c r="C501" s="267">
        <f t="shared" si="20"/>
        <v>0</v>
      </c>
      <c r="D501" s="278">
        <v>180</v>
      </c>
      <c r="E501" s="217">
        <f t="shared" si="21"/>
        <v>0</v>
      </c>
      <c r="F501" s="239"/>
      <c r="G501" s="324"/>
      <c r="H501" s="325"/>
      <c r="I501" s="325"/>
      <c r="J501" s="325"/>
      <c r="K501" s="325"/>
      <c r="L501" s="325"/>
      <c r="M501" s="325"/>
      <c r="N501" s="325"/>
      <c r="O501" s="325"/>
      <c r="P501" s="325"/>
      <c r="Q501" s="325"/>
      <c r="R501" s="326"/>
    </row>
    <row r="502" spans="1:18" x14ac:dyDescent="0.25">
      <c r="A502" s="238"/>
      <c r="B502" s="245" t="s">
        <v>554</v>
      </c>
      <c r="C502" s="267">
        <f t="shared" si="20"/>
        <v>0</v>
      </c>
      <c r="D502" s="279">
        <v>180</v>
      </c>
      <c r="E502" s="217">
        <f t="shared" si="21"/>
        <v>0</v>
      </c>
      <c r="F502" s="239"/>
      <c r="G502" s="324"/>
      <c r="H502" s="325"/>
      <c r="I502" s="325"/>
      <c r="J502" s="325"/>
      <c r="K502" s="325"/>
      <c r="L502" s="325"/>
      <c r="M502" s="325"/>
      <c r="N502" s="325"/>
      <c r="O502" s="325"/>
      <c r="P502" s="325"/>
      <c r="Q502" s="325"/>
      <c r="R502" s="326"/>
    </row>
    <row r="503" spans="1:18" x14ac:dyDescent="0.25">
      <c r="A503" s="238"/>
      <c r="B503" s="245" t="s">
        <v>555</v>
      </c>
      <c r="C503" s="267">
        <f t="shared" si="20"/>
        <v>0</v>
      </c>
      <c r="D503" s="279">
        <v>180</v>
      </c>
      <c r="E503" s="217">
        <f t="shared" si="21"/>
        <v>0</v>
      </c>
      <c r="F503" s="239"/>
      <c r="G503" s="324"/>
      <c r="H503" s="325"/>
      <c r="I503" s="325"/>
      <c r="J503" s="325"/>
      <c r="K503" s="325"/>
      <c r="L503" s="325"/>
      <c r="M503" s="325"/>
      <c r="N503" s="325"/>
      <c r="O503" s="325"/>
      <c r="P503" s="325"/>
      <c r="Q503" s="325"/>
      <c r="R503" s="326"/>
    </row>
    <row r="504" spans="1:18" x14ac:dyDescent="0.25">
      <c r="A504" s="238"/>
      <c r="B504" s="245" t="s">
        <v>556</v>
      </c>
      <c r="C504" s="267">
        <f t="shared" si="20"/>
        <v>0</v>
      </c>
      <c r="D504" s="279">
        <v>540</v>
      </c>
      <c r="E504" s="217">
        <f t="shared" si="21"/>
        <v>0</v>
      </c>
      <c r="F504" s="239"/>
      <c r="G504" s="324"/>
      <c r="H504" s="325"/>
      <c r="I504" s="325"/>
      <c r="J504" s="325"/>
      <c r="K504" s="325"/>
      <c r="L504" s="325"/>
      <c r="M504" s="325"/>
      <c r="N504" s="325"/>
      <c r="O504" s="325"/>
      <c r="P504" s="325"/>
      <c r="Q504" s="325"/>
      <c r="R504" s="326"/>
    </row>
    <row r="505" spans="1:18" x14ac:dyDescent="0.25">
      <c r="A505" s="238"/>
      <c r="B505" s="245" t="s">
        <v>557</v>
      </c>
      <c r="C505" s="267">
        <f t="shared" si="20"/>
        <v>0</v>
      </c>
      <c r="D505" s="278">
        <v>6000</v>
      </c>
      <c r="E505" s="217">
        <f t="shared" si="21"/>
        <v>0</v>
      </c>
      <c r="F505" s="239"/>
      <c r="G505" s="324"/>
      <c r="H505" s="325"/>
      <c r="I505" s="325"/>
      <c r="J505" s="325"/>
      <c r="K505" s="325"/>
      <c r="L505" s="325"/>
      <c r="M505" s="325"/>
      <c r="N505" s="325"/>
      <c r="O505" s="325"/>
      <c r="P505" s="325"/>
      <c r="Q505" s="325"/>
      <c r="R505" s="326"/>
    </row>
    <row r="506" spans="1:18" x14ac:dyDescent="0.25">
      <c r="A506" s="238"/>
      <c r="B506" s="247" t="s">
        <v>558</v>
      </c>
      <c r="C506" s="267">
        <f t="shared" si="20"/>
        <v>0</v>
      </c>
      <c r="D506" s="273">
        <v>300</v>
      </c>
      <c r="E506" s="217">
        <f t="shared" si="21"/>
        <v>0</v>
      </c>
      <c r="F506" s="239"/>
      <c r="G506" s="324"/>
      <c r="H506" s="325"/>
      <c r="I506" s="325"/>
      <c r="J506" s="325"/>
      <c r="K506" s="325"/>
      <c r="L506" s="325"/>
      <c r="M506" s="325"/>
      <c r="N506" s="325"/>
      <c r="O506" s="325"/>
      <c r="P506" s="325"/>
      <c r="Q506" s="325"/>
      <c r="R506" s="326"/>
    </row>
    <row r="507" spans="1:18" x14ac:dyDescent="0.25">
      <c r="A507" s="238"/>
      <c r="B507" s="247" t="s">
        <v>559</v>
      </c>
      <c r="C507" s="267">
        <f t="shared" si="20"/>
        <v>0</v>
      </c>
      <c r="D507" s="273">
        <v>480</v>
      </c>
      <c r="E507" s="217">
        <f t="shared" si="21"/>
        <v>0</v>
      </c>
      <c r="F507" s="239"/>
      <c r="G507" s="324"/>
      <c r="H507" s="325"/>
      <c r="I507" s="325"/>
      <c r="J507" s="325"/>
      <c r="K507" s="325"/>
      <c r="L507" s="325"/>
      <c r="M507" s="325"/>
      <c r="N507" s="325"/>
      <c r="O507" s="325"/>
      <c r="P507" s="325"/>
      <c r="Q507" s="325"/>
      <c r="R507" s="326"/>
    </row>
    <row r="508" spans="1:18" x14ac:dyDescent="0.25">
      <c r="A508" s="238"/>
      <c r="B508" s="247" t="s">
        <v>560</v>
      </c>
      <c r="C508" s="267">
        <f t="shared" si="20"/>
        <v>0</v>
      </c>
      <c r="D508" s="273">
        <v>600</v>
      </c>
      <c r="E508" s="217">
        <f t="shared" si="21"/>
        <v>0</v>
      </c>
      <c r="F508" s="239"/>
      <c r="G508" s="324"/>
      <c r="H508" s="325"/>
      <c r="I508" s="325"/>
      <c r="J508" s="325"/>
      <c r="K508" s="325"/>
      <c r="L508" s="325"/>
      <c r="M508" s="325"/>
      <c r="N508" s="325"/>
      <c r="O508" s="325"/>
      <c r="P508" s="325"/>
      <c r="Q508" s="325"/>
      <c r="R508" s="326"/>
    </row>
    <row r="509" spans="1:18" ht="25.5" x14ac:dyDescent="0.25">
      <c r="A509" s="238"/>
      <c r="B509" s="247" t="s">
        <v>561</v>
      </c>
      <c r="C509" s="267">
        <f t="shared" si="20"/>
        <v>0</v>
      </c>
      <c r="D509" s="273">
        <v>31780.32</v>
      </c>
      <c r="E509" s="217">
        <f t="shared" si="21"/>
        <v>0</v>
      </c>
      <c r="F509" s="239"/>
      <c r="G509" s="324"/>
      <c r="H509" s="325"/>
      <c r="I509" s="325"/>
      <c r="J509" s="325"/>
      <c r="K509" s="325"/>
      <c r="L509" s="325"/>
      <c r="M509" s="325"/>
      <c r="N509" s="325"/>
      <c r="O509" s="325"/>
      <c r="P509" s="325"/>
      <c r="Q509" s="325"/>
      <c r="R509" s="326"/>
    </row>
    <row r="510" spans="1:18" x14ac:dyDescent="0.25">
      <c r="A510" s="238"/>
      <c r="B510" s="245" t="s">
        <v>562</v>
      </c>
      <c r="C510" s="267">
        <f t="shared" si="20"/>
        <v>0</v>
      </c>
      <c r="D510" s="278">
        <v>2400</v>
      </c>
      <c r="E510" s="217">
        <f t="shared" si="21"/>
        <v>0</v>
      </c>
      <c r="F510" s="239"/>
      <c r="G510" s="324"/>
      <c r="H510" s="325"/>
      <c r="I510" s="325"/>
      <c r="J510" s="325"/>
      <c r="K510" s="325"/>
      <c r="L510" s="325"/>
      <c r="M510" s="325"/>
      <c r="N510" s="325"/>
      <c r="O510" s="325"/>
      <c r="P510" s="325"/>
      <c r="Q510" s="325"/>
      <c r="R510" s="326"/>
    </row>
    <row r="511" spans="1:18" x14ac:dyDescent="0.25">
      <c r="A511" s="238"/>
      <c r="B511" s="245" t="s">
        <v>563</v>
      </c>
      <c r="C511" s="267">
        <f t="shared" si="20"/>
        <v>0</v>
      </c>
      <c r="D511" s="278">
        <v>5400</v>
      </c>
      <c r="E511" s="217">
        <f t="shared" si="21"/>
        <v>0</v>
      </c>
      <c r="F511" s="239"/>
      <c r="G511" s="324"/>
      <c r="H511" s="325"/>
      <c r="I511" s="325"/>
      <c r="J511" s="325"/>
      <c r="K511" s="325"/>
      <c r="L511" s="325"/>
      <c r="M511" s="325"/>
      <c r="N511" s="325"/>
      <c r="O511" s="325"/>
      <c r="P511" s="325"/>
      <c r="Q511" s="325"/>
      <c r="R511" s="326"/>
    </row>
    <row r="512" spans="1:18" ht="25.5" x14ac:dyDescent="0.25">
      <c r="A512" s="238"/>
      <c r="B512" s="245" t="s">
        <v>564</v>
      </c>
      <c r="C512" s="267">
        <f t="shared" si="20"/>
        <v>0</v>
      </c>
      <c r="D512" s="279">
        <v>12000</v>
      </c>
      <c r="E512" s="217">
        <f t="shared" si="21"/>
        <v>0</v>
      </c>
      <c r="F512" s="239"/>
      <c r="G512" s="324"/>
      <c r="H512" s="325"/>
      <c r="I512" s="325"/>
      <c r="J512" s="325"/>
      <c r="K512" s="325"/>
      <c r="L512" s="325"/>
      <c r="M512" s="325"/>
      <c r="N512" s="325"/>
      <c r="O512" s="325"/>
      <c r="P512" s="325"/>
      <c r="Q512" s="325"/>
      <c r="R512" s="326"/>
    </row>
    <row r="513" spans="1:18" x14ac:dyDescent="0.25">
      <c r="A513" s="238"/>
      <c r="B513" s="241" t="s">
        <v>565</v>
      </c>
      <c r="C513" s="267">
        <f t="shared" si="20"/>
        <v>0</v>
      </c>
      <c r="D513" s="273">
        <v>3600</v>
      </c>
      <c r="E513" s="217">
        <f t="shared" si="21"/>
        <v>0</v>
      </c>
      <c r="F513" s="239"/>
      <c r="G513" s="324"/>
      <c r="H513" s="325"/>
      <c r="I513" s="325"/>
      <c r="J513" s="325"/>
      <c r="K513" s="325"/>
      <c r="L513" s="325"/>
      <c r="M513" s="325"/>
      <c r="N513" s="325"/>
      <c r="O513" s="325"/>
      <c r="P513" s="325"/>
      <c r="Q513" s="325"/>
      <c r="R513" s="326"/>
    </row>
    <row r="514" spans="1:18" x14ac:dyDescent="0.25">
      <c r="A514" s="238"/>
      <c r="B514" s="245" t="s">
        <v>566</v>
      </c>
      <c r="C514" s="267">
        <f t="shared" si="20"/>
        <v>0</v>
      </c>
      <c r="D514" s="278">
        <v>4800</v>
      </c>
      <c r="E514" s="217">
        <f t="shared" si="21"/>
        <v>0</v>
      </c>
      <c r="F514" s="239"/>
      <c r="G514" s="324"/>
      <c r="H514" s="325"/>
      <c r="I514" s="325"/>
      <c r="J514" s="325"/>
      <c r="K514" s="325"/>
      <c r="L514" s="325"/>
      <c r="M514" s="325"/>
      <c r="N514" s="325"/>
      <c r="O514" s="325"/>
      <c r="P514" s="325"/>
      <c r="Q514" s="325"/>
      <c r="R514" s="326"/>
    </row>
    <row r="515" spans="1:18" x14ac:dyDescent="0.25">
      <c r="A515" s="238"/>
      <c r="B515" s="245" t="s">
        <v>271</v>
      </c>
      <c r="C515" s="267">
        <f t="shared" si="20"/>
        <v>0</v>
      </c>
      <c r="D515" s="278">
        <v>3974.88</v>
      </c>
      <c r="E515" s="217">
        <f t="shared" si="21"/>
        <v>0</v>
      </c>
      <c r="F515" s="239"/>
      <c r="G515" s="324"/>
      <c r="H515" s="325"/>
      <c r="I515" s="325"/>
      <c r="J515" s="325"/>
      <c r="K515" s="325"/>
      <c r="L515" s="325"/>
      <c r="M515" s="325"/>
      <c r="N515" s="325"/>
      <c r="O515" s="325"/>
      <c r="P515" s="325"/>
      <c r="Q515" s="325"/>
      <c r="R515" s="326"/>
    </row>
    <row r="516" spans="1:18" x14ac:dyDescent="0.25">
      <c r="A516" s="238"/>
      <c r="B516" s="245" t="s">
        <v>283</v>
      </c>
      <c r="C516" s="267">
        <f t="shared" si="20"/>
        <v>0</v>
      </c>
      <c r="D516" s="278">
        <v>3581.76</v>
      </c>
      <c r="E516" s="217">
        <f t="shared" si="21"/>
        <v>0</v>
      </c>
      <c r="F516" s="239"/>
      <c r="G516" s="324"/>
      <c r="H516" s="325"/>
      <c r="I516" s="325"/>
      <c r="J516" s="325"/>
      <c r="K516" s="325"/>
      <c r="L516" s="325"/>
      <c r="M516" s="325"/>
      <c r="N516" s="325"/>
      <c r="O516" s="325"/>
      <c r="P516" s="325"/>
      <c r="Q516" s="325"/>
      <c r="R516" s="326"/>
    </row>
    <row r="517" spans="1:18" x14ac:dyDescent="0.25">
      <c r="A517" s="238"/>
      <c r="B517" s="245" t="s">
        <v>284</v>
      </c>
      <c r="C517" s="267">
        <f t="shared" si="20"/>
        <v>0</v>
      </c>
      <c r="D517" s="278">
        <v>3581.76</v>
      </c>
      <c r="E517" s="217">
        <f t="shared" si="21"/>
        <v>0</v>
      </c>
      <c r="F517" s="239"/>
      <c r="G517" s="324"/>
      <c r="H517" s="325"/>
      <c r="I517" s="325"/>
      <c r="J517" s="325"/>
      <c r="K517" s="325"/>
      <c r="L517" s="325"/>
      <c r="M517" s="325"/>
      <c r="N517" s="325"/>
      <c r="O517" s="325"/>
      <c r="P517" s="325"/>
      <c r="Q517" s="325"/>
      <c r="R517" s="326"/>
    </row>
    <row r="518" spans="1:18" x14ac:dyDescent="0.25">
      <c r="A518" s="238"/>
      <c r="B518" s="245" t="s">
        <v>282</v>
      </c>
      <c r="C518" s="267">
        <f t="shared" si="20"/>
        <v>0</v>
      </c>
      <c r="D518" s="279">
        <v>3581.76</v>
      </c>
      <c r="E518" s="217">
        <f t="shared" si="21"/>
        <v>0</v>
      </c>
      <c r="F518" s="239"/>
      <c r="G518" s="324"/>
      <c r="H518" s="325"/>
      <c r="I518" s="325"/>
      <c r="J518" s="325"/>
      <c r="K518" s="325"/>
      <c r="L518" s="325"/>
      <c r="M518" s="325"/>
      <c r="N518" s="325"/>
      <c r="O518" s="325"/>
      <c r="P518" s="325"/>
      <c r="Q518" s="325"/>
      <c r="R518" s="326"/>
    </row>
    <row r="519" spans="1:18" ht="25.5" x14ac:dyDescent="0.25">
      <c r="A519" s="238"/>
      <c r="B519" s="245" t="s">
        <v>567</v>
      </c>
      <c r="C519" s="267">
        <f t="shared" ref="C519:C534" si="22">SUM(G519:R519)</f>
        <v>0</v>
      </c>
      <c r="D519" s="278">
        <v>4500</v>
      </c>
      <c r="E519" s="217">
        <f t="shared" ref="E519:E534" si="23">C519*D519</f>
        <v>0</v>
      </c>
      <c r="F519" s="239"/>
      <c r="G519" s="324"/>
      <c r="H519" s="325"/>
      <c r="I519" s="325"/>
      <c r="J519" s="325"/>
      <c r="K519" s="325"/>
      <c r="L519" s="325"/>
      <c r="M519" s="325"/>
      <c r="N519" s="325"/>
      <c r="O519" s="325"/>
      <c r="P519" s="325"/>
      <c r="Q519" s="325"/>
      <c r="R519" s="326"/>
    </row>
    <row r="520" spans="1:18" ht="25.5" x14ac:dyDescent="0.25">
      <c r="A520" s="238"/>
      <c r="B520" s="245" t="s">
        <v>568</v>
      </c>
      <c r="C520" s="267">
        <f t="shared" si="22"/>
        <v>0</v>
      </c>
      <c r="D520" s="278">
        <v>4500</v>
      </c>
      <c r="E520" s="217">
        <f t="shared" si="23"/>
        <v>0</v>
      </c>
      <c r="F520" s="239"/>
      <c r="G520" s="324"/>
      <c r="H520" s="325"/>
      <c r="I520" s="325"/>
      <c r="J520" s="325"/>
      <c r="K520" s="325"/>
      <c r="L520" s="325"/>
      <c r="M520" s="325"/>
      <c r="N520" s="325"/>
      <c r="O520" s="325"/>
      <c r="P520" s="325"/>
      <c r="Q520" s="325"/>
      <c r="R520" s="326"/>
    </row>
    <row r="521" spans="1:18" x14ac:dyDescent="0.25">
      <c r="A521" s="238"/>
      <c r="B521" s="245" t="s">
        <v>569</v>
      </c>
      <c r="C521" s="267">
        <f t="shared" si="22"/>
        <v>0</v>
      </c>
      <c r="D521" s="279">
        <v>4500</v>
      </c>
      <c r="E521" s="217">
        <f t="shared" si="23"/>
        <v>0</v>
      </c>
      <c r="F521" s="239"/>
      <c r="G521" s="324"/>
      <c r="H521" s="325"/>
      <c r="I521" s="325"/>
      <c r="J521" s="325"/>
      <c r="K521" s="325"/>
      <c r="L521" s="325"/>
      <c r="M521" s="325"/>
      <c r="N521" s="325"/>
      <c r="O521" s="325"/>
      <c r="P521" s="325"/>
      <c r="Q521" s="325"/>
      <c r="R521" s="326"/>
    </row>
    <row r="522" spans="1:18" ht="25.5" x14ac:dyDescent="0.25">
      <c r="A522" s="238"/>
      <c r="B522" s="241" t="s">
        <v>570</v>
      </c>
      <c r="C522" s="267">
        <f t="shared" si="22"/>
        <v>0</v>
      </c>
      <c r="D522" s="278">
        <v>4500</v>
      </c>
      <c r="E522" s="217">
        <f t="shared" si="23"/>
        <v>0</v>
      </c>
      <c r="F522" s="239"/>
      <c r="G522" s="324"/>
      <c r="H522" s="325"/>
      <c r="I522" s="325"/>
      <c r="J522" s="325"/>
      <c r="K522" s="325"/>
      <c r="L522" s="325"/>
      <c r="M522" s="325"/>
      <c r="N522" s="325"/>
      <c r="O522" s="325"/>
      <c r="P522" s="325"/>
      <c r="Q522" s="325"/>
      <c r="R522" s="326"/>
    </row>
    <row r="523" spans="1:18" x14ac:dyDescent="0.25">
      <c r="A523" s="238"/>
      <c r="B523" s="245" t="s">
        <v>341</v>
      </c>
      <c r="C523" s="267">
        <f t="shared" si="22"/>
        <v>0</v>
      </c>
      <c r="D523" s="279">
        <v>3157.4399999999996</v>
      </c>
      <c r="E523" s="217">
        <f t="shared" si="23"/>
        <v>0</v>
      </c>
      <c r="F523" s="239"/>
      <c r="G523" s="324"/>
      <c r="H523" s="325"/>
      <c r="I523" s="325"/>
      <c r="J523" s="325"/>
      <c r="K523" s="325"/>
      <c r="L523" s="325"/>
      <c r="M523" s="325"/>
      <c r="N523" s="325"/>
      <c r="O523" s="325"/>
      <c r="P523" s="325"/>
      <c r="Q523" s="325"/>
      <c r="R523" s="326"/>
    </row>
    <row r="524" spans="1:18" x14ac:dyDescent="0.25">
      <c r="A524" s="238"/>
      <c r="B524" s="247" t="s">
        <v>571</v>
      </c>
      <c r="C524" s="267">
        <f t="shared" si="22"/>
        <v>0</v>
      </c>
      <c r="D524" s="273">
        <v>8736</v>
      </c>
      <c r="E524" s="217">
        <f t="shared" si="23"/>
        <v>0</v>
      </c>
      <c r="F524" s="239"/>
      <c r="G524" s="324"/>
      <c r="H524" s="325"/>
      <c r="I524" s="325"/>
      <c r="J524" s="325"/>
      <c r="K524" s="325"/>
      <c r="L524" s="325"/>
      <c r="M524" s="325"/>
      <c r="N524" s="325"/>
      <c r="O524" s="325"/>
      <c r="P524" s="325"/>
      <c r="Q524" s="325"/>
      <c r="R524" s="326"/>
    </row>
    <row r="525" spans="1:18" x14ac:dyDescent="0.25">
      <c r="A525" s="238"/>
      <c r="B525" s="243" t="s">
        <v>572</v>
      </c>
      <c r="C525" s="267">
        <f t="shared" si="22"/>
        <v>0</v>
      </c>
      <c r="D525" s="278">
        <v>5241.6000000000004</v>
      </c>
      <c r="E525" s="217">
        <f t="shared" si="23"/>
        <v>0</v>
      </c>
      <c r="F525" s="239"/>
      <c r="G525" s="324"/>
      <c r="H525" s="325"/>
      <c r="I525" s="325"/>
      <c r="J525" s="325"/>
      <c r="K525" s="325"/>
      <c r="L525" s="325"/>
      <c r="M525" s="325"/>
      <c r="N525" s="325"/>
      <c r="O525" s="325"/>
      <c r="P525" s="325"/>
      <c r="Q525" s="325"/>
      <c r="R525" s="326"/>
    </row>
    <row r="526" spans="1:18" x14ac:dyDescent="0.25">
      <c r="A526" s="238"/>
      <c r="B526" s="245" t="s">
        <v>573</v>
      </c>
      <c r="C526" s="267">
        <f t="shared" si="22"/>
        <v>0</v>
      </c>
      <c r="D526" s="278">
        <v>6000</v>
      </c>
      <c r="E526" s="217">
        <f t="shared" si="23"/>
        <v>0</v>
      </c>
      <c r="F526" s="239"/>
      <c r="G526" s="324"/>
      <c r="H526" s="325"/>
      <c r="I526" s="325"/>
      <c r="J526" s="325"/>
      <c r="K526" s="325"/>
      <c r="L526" s="325"/>
      <c r="M526" s="325"/>
      <c r="N526" s="325"/>
      <c r="O526" s="325"/>
      <c r="P526" s="325"/>
      <c r="Q526" s="325"/>
      <c r="R526" s="326"/>
    </row>
    <row r="527" spans="1:18" x14ac:dyDescent="0.25">
      <c r="A527" s="238"/>
      <c r="B527" s="245" t="s">
        <v>574</v>
      </c>
      <c r="C527" s="267">
        <f t="shared" si="22"/>
        <v>0</v>
      </c>
      <c r="D527" s="279">
        <v>1440</v>
      </c>
      <c r="E527" s="217">
        <f t="shared" si="23"/>
        <v>0</v>
      </c>
      <c r="F527" s="239"/>
      <c r="G527" s="324"/>
      <c r="H527" s="325"/>
      <c r="I527" s="325"/>
      <c r="J527" s="325"/>
      <c r="K527" s="325"/>
      <c r="L527" s="325"/>
      <c r="M527" s="325"/>
      <c r="N527" s="325"/>
      <c r="O527" s="325"/>
      <c r="P527" s="325"/>
      <c r="Q527" s="325"/>
      <c r="R527" s="326"/>
    </row>
    <row r="528" spans="1:18" ht="63.75" x14ac:dyDescent="0.25">
      <c r="A528" s="238"/>
      <c r="B528" s="245" t="s">
        <v>575</v>
      </c>
      <c r="C528" s="267">
        <f t="shared" si="22"/>
        <v>0</v>
      </c>
      <c r="D528" s="279">
        <v>1276.6415999999999</v>
      </c>
      <c r="E528" s="217">
        <f t="shared" si="23"/>
        <v>0</v>
      </c>
      <c r="F528" s="239"/>
      <c r="G528" s="324"/>
      <c r="H528" s="325"/>
      <c r="I528" s="325"/>
      <c r="J528" s="325"/>
      <c r="K528" s="325"/>
      <c r="L528" s="325"/>
      <c r="M528" s="325"/>
      <c r="N528" s="325"/>
      <c r="O528" s="325"/>
      <c r="P528" s="325"/>
      <c r="Q528" s="325"/>
      <c r="R528" s="326"/>
    </row>
    <row r="529" spans="1:18" x14ac:dyDescent="0.25">
      <c r="A529" s="238"/>
      <c r="B529" s="287" t="s">
        <v>576</v>
      </c>
      <c r="C529" s="288"/>
      <c r="D529" s="288"/>
      <c r="E529" s="288"/>
      <c r="F529" s="288"/>
      <c r="G529" s="288"/>
      <c r="H529" s="288"/>
      <c r="I529" s="288"/>
      <c r="J529" s="288"/>
      <c r="K529" s="288"/>
      <c r="L529" s="288"/>
      <c r="M529" s="288"/>
      <c r="N529" s="288"/>
      <c r="O529" s="288"/>
      <c r="P529" s="288"/>
      <c r="Q529" s="288"/>
      <c r="R529" s="289"/>
    </row>
    <row r="530" spans="1:18" x14ac:dyDescent="0.25">
      <c r="A530" s="238"/>
      <c r="B530" s="245" t="s">
        <v>909</v>
      </c>
      <c r="C530" s="267">
        <f t="shared" si="22"/>
        <v>0</v>
      </c>
      <c r="D530" s="279">
        <v>2000</v>
      </c>
      <c r="E530" s="217">
        <f t="shared" si="23"/>
        <v>0</v>
      </c>
      <c r="F530" s="239"/>
      <c r="G530" s="324"/>
      <c r="H530" s="325"/>
      <c r="I530" s="325"/>
      <c r="J530" s="325"/>
      <c r="K530" s="325"/>
      <c r="L530" s="325"/>
      <c r="M530" s="325"/>
      <c r="N530" s="325"/>
      <c r="O530" s="325"/>
      <c r="P530" s="325"/>
      <c r="Q530" s="325"/>
      <c r="R530" s="326"/>
    </row>
    <row r="531" spans="1:18" x14ac:dyDescent="0.25">
      <c r="A531" s="238"/>
      <c r="B531" s="245" t="s">
        <v>910</v>
      </c>
      <c r="C531" s="267">
        <f t="shared" si="22"/>
        <v>0</v>
      </c>
      <c r="D531" s="279">
        <v>500</v>
      </c>
      <c r="E531" s="217">
        <f t="shared" si="23"/>
        <v>0</v>
      </c>
      <c r="F531" s="239"/>
      <c r="G531" s="324"/>
      <c r="H531" s="325"/>
      <c r="I531" s="325"/>
      <c r="J531" s="325"/>
      <c r="K531" s="325"/>
      <c r="L531" s="325"/>
      <c r="M531" s="325"/>
      <c r="N531" s="325"/>
      <c r="O531" s="325"/>
      <c r="P531" s="325"/>
      <c r="Q531" s="325"/>
      <c r="R531" s="326"/>
    </row>
    <row r="532" spans="1:18" x14ac:dyDescent="0.25">
      <c r="A532" s="238"/>
      <c r="B532" s="245" t="s">
        <v>911</v>
      </c>
      <c r="C532" s="267">
        <f t="shared" si="22"/>
        <v>0</v>
      </c>
      <c r="D532" s="279">
        <v>500</v>
      </c>
      <c r="E532" s="217">
        <f t="shared" si="23"/>
        <v>0</v>
      </c>
      <c r="F532" s="239"/>
      <c r="G532" s="324"/>
      <c r="H532" s="325"/>
      <c r="I532" s="325"/>
      <c r="J532" s="325"/>
      <c r="K532" s="325"/>
      <c r="L532" s="325"/>
      <c r="M532" s="325"/>
      <c r="N532" s="325"/>
      <c r="O532" s="325"/>
      <c r="P532" s="325"/>
      <c r="Q532" s="325"/>
      <c r="R532" s="326"/>
    </row>
    <row r="533" spans="1:18" x14ac:dyDescent="0.25">
      <c r="A533" s="238"/>
      <c r="B533" s="245" t="s">
        <v>907</v>
      </c>
      <c r="C533" s="267">
        <f t="shared" si="22"/>
        <v>0</v>
      </c>
      <c r="D533" s="279">
        <v>450</v>
      </c>
      <c r="E533" s="217">
        <f t="shared" si="23"/>
        <v>0</v>
      </c>
      <c r="F533" s="239"/>
      <c r="G533" s="324"/>
      <c r="H533" s="325"/>
      <c r="I533" s="325"/>
      <c r="J533" s="325"/>
      <c r="K533" s="325"/>
      <c r="L533" s="325"/>
      <c r="M533" s="325"/>
      <c r="N533" s="325"/>
      <c r="O533" s="325"/>
      <c r="P533" s="325"/>
      <c r="Q533" s="325"/>
      <c r="R533" s="326"/>
    </row>
    <row r="534" spans="1:18" x14ac:dyDescent="0.25">
      <c r="A534" s="238"/>
      <c r="B534" s="245" t="s">
        <v>908</v>
      </c>
      <c r="C534" s="267">
        <f t="shared" si="22"/>
        <v>0</v>
      </c>
      <c r="D534" s="279">
        <v>450</v>
      </c>
      <c r="E534" s="217">
        <f t="shared" si="23"/>
        <v>0</v>
      </c>
      <c r="F534" s="239"/>
      <c r="G534" s="324"/>
      <c r="H534" s="325"/>
      <c r="I534" s="325"/>
      <c r="J534" s="325"/>
      <c r="K534" s="325"/>
      <c r="L534" s="325"/>
      <c r="M534" s="325"/>
      <c r="N534" s="325"/>
      <c r="O534" s="325"/>
      <c r="P534" s="325"/>
      <c r="Q534" s="325"/>
      <c r="R534" s="326"/>
    </row>
    <row r="535" spans="1:18" x14ac:dyDescent="0.25">
      <c r="A535" s="295"/>
      <c r="B535" s="292"/>
      <c r="C535" s="296"/>
      <c r="D535" s="297"/>
      <c r="E535" s="298"/>
      <c r="F535" s="295"/>
      <c r="G535" s="299"/>
      <c r="H535" s="295"/>
      <c r="I535" s="295"/>
      <c r="J535" s="295"/>
      <c r="K535" s="295"/>
      <c r="L535" s="295"/>
      <c r="M535" s="295"/>
      <c r="N535" s="295"/>
      <c r="O535" s="295"/>
      <c r="P535" s="295"/>
      <c r="Q535" s="295"/>
      <c r="R535" s="295"/>
    </row>
    <row r="536" spans="1:18" ht="22.7" customHeight="1" x14ac:dyDescent="0.25">
      <c r="B536" s="293" t="s">
        <v>73</v>
      </c>
      <c r="C536" s="294"/>
      <c r="D536" s="294"/>
      <c r="E536" s="300">
        <f>SUM(E13:E534)</f>
        <v>0</v>
      </c>
    </row>
    <row r="538" spans="1:18" x14ac:dyDescent="0.25">
      <c r="A538" s="225" t="s">
        <v>883</v>
      </c>
      <c r="B538" s="189"/>
      <c r="C538" s="192"/>
      <c r="D538" s="193"/>
      <c r="E538" s="193"/>
      <c r="F538" s="194"/>
      <c r="G538" s="192"/>
      <c r="H538" s="192"/>
      <c r="I538" s="192"/>
      <c r="J538" s="192"/>
      <c r="K538" s="192"/>
      <c r="L538" s="192"/>
      <c r="M538" s="192"/>
      <c r="N538" s="226"/>
      <c r="O538" s="224"/>
      <c r="P538" s="192"/>
      <c r="Q538" s="192"/>
      <c r="R538" s="192"/>
    </row>
    <row r="539" spans="1:18" x14ac:dyDescent="0.25">
      <c r="A539" s="189"/>
      <c r="B539" s="189"/>
      <c r="C539" s="192"/>
      <c r="D539" s="193"/>
      <c r="E539" s="193"/>
      <c r="F539" s="194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</row>
    <row r="540" spans="1:18" ht="15.75" x14ac:dyDescent="0.25">
      <c r="A540" s="477" t="s">
        <v>915</v>
      </c>
      <c r="B540" s="477"/>
      <c r="C540" s="480" t="s">
        <v>919</v>
      </c>
      <c r="D540" s="480"/>
      <c r="E540" s="480"/>
      <c r="F540" s="480"/>
      <c r="G540" s="480"/>
      <c r="H540" s="480"/>
      <c r="I540" s="480"/>
      <c r="J540" s="301"/>
      <c r="K540" s="480" t="s">
        <v>916</v>
      </c>
      <c r="L540" s="480"/>
      <c r="M540" s="480"/>
      <c r="N540" s="480"/>
      <c r="O540" s="480"/>
      <c r="P540" s="480"/>
      <c r="Q540" s="480"/>
      <c r="R540" s="301"/>
    </row>
    <row r="541" spans="1:18" ht="15.75" x14ac:dyDescent="0.25">
      <c r="A541" s="477"/>
      <c r="B541" s="477"/>
      <c r="C541" s="301"/>
      <c r="D541" s="302"/>
      <c r="E541" s="302"/>
      <c r="F541" s="303"/>
      <c r="G541" s="301"/>
      <c r="H541" s="301"/>
      <c r="I541" s="301"/>
      <c r="J541" s="301"/>
      <c r="K541" s="480"/>
      <c r="L541" s="480"/>
      <c r="M541" s="480"/>
      <c r="N541" s="480"/>
      <c r="O541" s="480"/>
      <c r="P541" s="480"/>
      <c r="Q541" s="480"/>
      <c r="R541" s="301"/>
    </row>
    <row r="542" spans="1:18" ht="15.75" x14ac:dyDescent="0.25">
      <c r="A542" s="477"/>
      <c r="B542" s="477"/>
      <c r="C542" s="301"/>
      <c r="D542" s="302"/>
      <c r="E542" s="302"/>
      <c r="F542" s="303"/>
      <c r="G542" s="301"/>
      <c r="H542" s="301"/>
      <c r="I542" s="301"/>
      <c r="J542" s="301"/>
      <c r="K542" s="480"/>
      <c r="L542" s="480"/>
      <c r="M542" s="480"/>
      <c r="N542" s="480"/>
      <c r="O542" s="480"/>
      <c r="P542" s="480"/>
      <c r="Q542" s="480"/>
      <c r="R542" s="301"/>
    </row>
    <row r="543" spans="1:18" ht="15.75" x14ac:dyDescent="0.25">
      <c r="A543" s="478"/>
      <c r="B543" s="478"/>
      <c r="C543" s="301"/>
      <c r="D543" s="302"/>
      <c r="E543" s="302"/>
      <c r="F543" s="303"/>
      <c r="G543" s="301"/>
      <c r="H543" s="301"/>
      <c r="I543" s="304"/>
      <c r="J543" s="301"/>
      <c r="K543" s="480"/>
      <c r="L543" s="480"/>
      <c r="M543" s="480"/>
      <c r="N543" s="480"/>
      <c r="O543" s="480"/>
      <c r="P543" s="480"/>
      <c r="Q543" s="480"/>
      <c r="R543" s="301"/>
    </row>
    <row r="544" spans="1:18" ht="15.75" x14ac:dyDescent="0.25">
      <c r="A544" s="479" t="s">
        <v>914</v>
      </c>
      <c r="B544" s="479"/>
      <c r="C544" s="479" t="s">
        <v>922</v>
      </c>
      <c r="D544" s="479"/>
      <c r="E544" s="479"/>
      <c r="F544" s="479"/>
      <c r="G544" s="479"/>
      <c r="H544" s="479"/>
      <c r="I544" s="479"/>
      <c r="J544" s="301"/>
      <c r="K544" s="479" t="s">
        <v>921</v>
      </c>
      <c r="L544" s="479"/>
      <c r="M544" s="479"/>
      <c r="N544" s="479"/>
      <c r="O544" s="479"/>
      <c r="P544" s="479"/>
      <c r="Q544" s="479"/>
      <c r="R544" s="301"/>
    </row>
    <row r="545" spans="1:18" ht="15.75" x14ac:dyDescent="0.25">
      <c r="A545" s="477" t="s">
        <v>920</v>
      </c>
      <c r="B545" s="477"/>
      <c r="C545" s="480" t="s">
        <v>923</v>
      </c>
      <c r="D545" s="480"/>
      <c r="E545" s="480"/>
      <c r="F545" s="480"/>
      <c r="G545" s="480"/>
      <c r="H545" s="480"/>
      <c r="I545" s="480"/>
      <c r="J545" s="301"/>
      <c r="K545" s="480" t="s">
        <v>924</v>
      </c>
      <c r="L545" s="480"/>
      <c r="M545" s="480"/>
      <c r="N545" s="480"/>
      <c r="O545" s="480"/>
      <c r="P545" s="480"/>
      <c r="Q545" s="480"/>
      <c r="R545" s="301"/>
    </row>
  </sheetData>
  <mergeCells count="30">
    <mergeCell ref="K545:Q545"/>
    <mergeCell ref="C540:I540"/>
    <mergeCell ref="C544:I544"/>
    <mergeCell ref="C545:I545"/>
    <mergeCell ref="K540:Q540"/>
    <mergeCell ref="K541:Q541"/>
    <mergeCell ref="K542:Q542"/>
    <mergeCell ref="K543:Q543"/>
    <mergeCell ref="K544:Q544"/>
    <mergeCell ref="A545:B545"/>
    <mergeCell ref="A540:B540"/>
    <mergeCell ref="A541:B541"/>
    <mergeCell ref="A542:B542"/>
    <mergeCell ref="A543:B543"/>
    <mergeCell ref="A544:B544"/>
    <mergeCell ref="A452:B452"/>
    <mergeCell ref="A297:B297"/>
    <mergeCell ref="A9:R9"/>
    <mergeCell ref="B10:R10"/>
    <mergeCell ref="A3:B3"/>
    <mergeCell ref="A5:B5"/>
    <mergeCell ref="A6:B6"/>
    <mergeCell ref="C7:C8"/>
    <mergeCell ref="A1:R1"/>
    <mergeCell ref="A7:A8"/>
    <mergeCell ref="B7:B8"/>
    <mergeCell ref="D7:D8"/>
    <mergeCell ref="E7:E8"/>
    <mergeCell ref="F7:F8"/>
    <mergeCell ref="G7:R7"/>
  </mergeCells>
  <pageMargins left="0.25" right="0.25" top="0.75" bottom="0.75" header="0.3" footer="0.3"/>
  <pageSetup paperSize="9" scale="63" fitToHeight="0" orientation="landscape" horizontalDpi="4294967293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DBM</vt:lpstr>
      <vt:lpstr>Non DBM OS</vt:lpstr>
      <vt:lpstr>IT Supplies Non DBM</vt:lpstr>
      <vt:lpstr>Drugs and Meds</vt:lpstr>
      <vt:lpstr>Dental Supplies and Instruments</vt:lpstr>
      <vt:lpstr>HFEP Supplies and Equipments</vt:lpstr>
      <vt:lpstr>Sheet2</vt:lpstr>
      <vt:lpstr>Updated Budget -PMD as of 10-1</vt:lpstr>
      <vt:lpstr>RD ARD Planning PDOHO Concerns</vt:lpstr>
      <vt:lpstr>DBM!Print_Titles</vt:lpstr>
      <vt:lpstr>'RD ARD Planning PDOHO Concerns'!Print_Titles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COA REG 1</cp:lastModifiedBy>
  <cp:lastPrinted>2019-10-14T05:03:24Z</cp:lastPrinted>
  <dcterms:created xsi:type="dcterms:W3CDTF">2012-03-27T07:03:25Z</dcterms:created>
  <dcterms:modified xsi:type="dcterms:W3CDTF">2019-10-30T04:11:04Z</dcterms:modified>
</cp:coreProperties>
</file>