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E112F1C-A85A-4437-BBDB-BAA8BD21D86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P57" i="1" l="1"/>
  <c r="O57" i="1"/>
  <c r="O51" i="1"/>
</calcChain>
</file>

<file path=xl/sharedStrings.xml><?xml version="1.0" encoding="utf-8"?>
<sst xmlns="http://schemas.openxmlformats.org/spreadsheetml/2006/main" count="131" uniqueCount="66">
  <si>
    <t>Brazil</t>
  </si>
  <si>
    <t>Globo open-air deal</t>
  </si>
  <si>
    <t>Globo pay-per-view</t>
  </si>
  <si>
    <t>Globo closed TV</t>
  </si>
  <si>
    <t>Turner closed TV</t>
  </si>
  <si>
    <t>Total</t>
  </si>
  <si>
    <t>ESPN</t>
  </si>
  <si>
    <t>Fox Sports</t>
  </si>
  <si>
    <t>Univision</t>
  </si>
  <si>
    <t>Liga Mx</t>
  </si>
  <si>
    <t>Premier League</t>
  </si>
  <si>
    <t>La Liga</t>
  </si>
  <si>
    <t>Value</t>
  </si>
  <si>
    <t>Value in pounds</t>
  </si>
  <si>
    <t>Value in euros</t>
  </si>
  <si>
    <t>Value in dollars</t>
  </si>
  <si>
    <t>Value in reais</t>
  </si>
  <si>
    <t>Serie A</t>
  </si>
  <si>
    <t>Ligue 1</t>
  </si>
  <si>
    <t>Bundesliga</t>
  </si>
  <si>
    <t>Uruguay</t>
  </si>
  <si>
    <t>Argentina</t>
  </si>
  <si>
    <t>Value in pesos</t>
  </si>
  <si>
    <t>Value in Euros</t>
  </si>
  <si>
    <t>Portugal</t>
  </si>
  <si>
    <t>Value in yens</t>
  </si>
  <si>
    <t>MLS</t>
  </si>
  <si>
    <t>Campeonato Brasileiro</t>
  </si>
  <si>
    <t>Primera División - ARG</t>
  </si>
  <si>
    <t>J-League</t>
  </si>
  <si>
    <t>J-League 1</t>
  </si>
  <si>
    <t>Liga NOS</t>
  </si>
  <si>
    <t>Süper Lig</t>
  </si>
  <si>
    <t>Eredivisie</t>
  </si>
  <si>
    <t>Primera División - URU</t>
  </si>
  <si>
    <t>A-League</t>
  </si>
  <si>
    <t>Value in A-dollars</t>
  </si>
  <si>
    <t>Russian Premier League</t>
  </si>
  <si>
    <t>Chinese League</t>
  </si>
  <si>
    <t>Value in yuans</t>
  </si>
  <si>
    <t>Chinese Super League</t>
  </si>
  <si>
    <t>International TV</t>
  </si>
  <si>
    <t>South African PSL</t>
  </si>
  <si>
    <t>Value in zars</t>
  </si>
  <si>
    <t>Swiss Super League</t>
  </si>
  <si>
    <t>Value in francs</t>
  </si>
  <si>
    <t>Allvenskan</t>
  </si>
  <si>
    <t>https://www.sportcal.com/News/FeaturedNews/109958/?pid=17694</t>
  </si>
  <si>
    <t>https://www.sportsbusinessdaily.com/Global/Issues/2016/10/07/Media/Swiss-Football-TV-deal.aspx</t>
  </si>
  <si>
    <t>https://www.iol.co.za/sport/soccer/psl/psl-and-supersport-extend-partnership-12303397</t>
  </si>
  <si>
    <t>Jupiler Pro League</t>
  </si>
  <si>
    <t xml:space="preserve">Value </t>
  </si>
  <si>
    <t>http://www.sportspromedia.com/news/telenet-and-voo-renew-jupiler-pro-league-rights</t>
  </si>
  <si>
    <t>https://www.goal.com/en-ie/news/3908/main/2012/08/08/3295356/fox-buys-eredivisie-broadcasting-rights-in-1bn-deal</t>
  </si>
  <si>
    <t>http://ekstraklasa.org/news/ekstraklasa-concludes-domestic-tv-rights-tender-with-contracts-worth-0-5-billion-pln-13415</t>
  </si>
  <si>
    <t>Ekstraklasa</t>
  </si>
  <si>
    <t>Value in PLN</t>
  </si>
  <si>
    <t>Eliteserien</t>
  </si>
  <si>
    <t>https://www.dfl.de/de/publikationen/dfl-report-2018/</t>
  </si>
  <si>
    <t>http://www.sportspromedia.com/news/discovery_agrees_largest_tv_deal_in_norwegian_sports_history</t>
  </si>
  <si>
    <t>Saudi Pro League</t>
  </si>
  <si>
    <t>Value in riyals</t>
  </si>
  <si>
    <t>https://www.reuters.com/article/us-saudi-telecom-soccer/saudi-telecom-signs-1-8-billion-soccer-broadcast-deal-as-state-clout-grows-idUSKBN1FQ1T2</t>
  </si>
  <si>
    <t>Superligaen</t>
  </si>
  <si>
    <t>Value in krones</t>
  </si>
  <si>
    <t>https://www.tipsbladet.dk/nyhed/superliga/tv-millioner-regner-over-superligaen-broendby-er-den-store-vinder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</si>
</sst>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[$£-809]#,##0.00"/>
    <numFmt numFmtId="168" formatCode="_-[$¥-411]* #,##0.00_-;\-[$¥-411]* #,##0.00_-;_-[$¥-411]* &quot;-&quot;??_-;_-@_-"/>
    <numFmt numFmtId="169" formatCode="_ [$¥-804]* #,##0.00_ ;_ [$¥-804]* \-#,##0.00_ ;_ [$¥-804]* &quot;-&quot;??_ ;_ @_ "/>
    <numFmt numFmtId="170" formatCode="_-[$ZAR]\ * #,##0.00_-;\-[$ZAR]\ * #,##0.00_-;_-[$ZAR]\ * &quot;-&quot;??_-;_-@_-"/>
    <numFmt numFmtId="172" formatCode="_-[$PLN]\ * #,##0.00_-;\-[$PLN]\ * #,##0.00_-;_-[$PLN]\ * &quot;-&quot;??_-;_-@_-"/>
    <numFmt numFmtId="177" formatCode="_ [$kr-103B]\ * #,##0.00_ ;_ [$kr-103B]\ * \-#,##0.00_ ;_ [$kr-103B]\ * &quot;-&quot;??_ ;_ @_ "/>
    <numFmt numFmtId="178" formatCode="_-* #,##0.00\ [$ر.س.‏-401]_-;\-* #,##0.00\ [$ر.س.‏-401]_-;_-* &quot;-&quot;??\ [$ر.س.‏-401]_-;_-@_-"/>
    <numFmt numFmtId="179" formatCode="_-* #,##0.00\ [$kr-83B]_-;\-* #,##0.00\ [$kr-83B]_-;_-* &quot;-&quot;??\ [$kr-83B]_-;_-@_-"/>
    <numFmt numFmtId="180" formatCode="_-* #,##0.00\ [$kr.-406]_-;\-* #,##0.00\ [$kr.-406]_-;_-* &quot;-&quot;??\ [$kr.-40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0" applyNumberFormat="1"/>
    <xf numFmtId="164" fontId="0" fillId="0" borderId="0" xfId="0" applyNumberFormat="1" applyAlignment="1">
      <alignment vertical="center"/>
    </xf>
    <xf numFmtId="169" fontId="0" fillId="0" borderId="0" xfId="0" applyNumberFormat="1"/>
    <xf numFmtId="170" fontId="0" fillId="0" borderId="0" xfId="0" applyNumberFormat="1"/>
    <xf numFmtId="44" fontId="0" fillId="0" borderId="0" xfId="2" applyFont="1"/>
    <xf numFmtId="17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2" fillId="0" borderId="0" xfId="3"/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200">
                <a:latin typeface="Arial" panose="020B0604020202020204" pitchFamily="34" charset="0"/>
                <a:cs typeface="Arial" panose="020B0604020202020204" pitchFamily="34" charset="0"/>
              </a:rPr>
              <a:t>TV</a:t>
            </a:r>
            <a:r>
              <a:rPr lang="pt-BR" sz="1200" baseline="0">
                <a:latin typeface="Arial" panose="020B0604020202020204" pitchFamily="34" charset="0"/>
                <a:cs typeface="Arial" panose="020B0604020202020204" pitchFamily="34" charset="0"/>
              </a:rPr>
              <a:t> deals of the leagues per season around the world in million euros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14300" cap="rnd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C3-492F-9367-B4C189E355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3-492F-9367-B4C189E355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9737-4A2F-8E4E-A8F6C262E5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A8-473E-98A1-10C99B15F93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tx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A8-473E-98A1-10C99B15F93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A8-473E-98A1-10C99B15F93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tx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A8-473E-98A1-10C99B15F93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9737-4A2F-8E4E-A8F6C262E5B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9737-4A2F-8E4E-A8F6C262E5B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143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737-4A2F-8E4E-A8F6C262E5B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143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737-4A2F-8E4E-A8F6C262E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Sheet1!$B$10:$B$34</c:f>
              <c:strCache>
                <c:ptCount val="25"/>
                <c:pt idx="0">
                  <c:v>Primera División - URU</c:v>
                </c:pt>
                <c:pt idx="1">
                  <c:v>South African PSL</c:v>
                </c:pt>
                <c:pt idx="2">
                  <c:v>Swiss Super League</c:v>
                </c:pt>
                <c:pt idx="3">
                  <c:v>Eliteserien</c:v>
                </c:pt>
                <c:pt idx="4">
                  <c:v>A-League</c:v>
                </c:pt>
                <c:pt idx="5">
                  <c:v>Superligaen</c:v>
                </c:pt>
                <c:pt idx="6">
                  <c:v>Allvenskan</c:v>
                </c:pt>
                <c:pt idx="7">
                  <c:v>Ekstraklasa</c:v>
                </c:pt>
                <c:pt idx="8">
                  <c:v>Primera División - ARG</c:v>
                </c:pt>
                <c:pt idx="9">
                  <c:v>MLS</c:v>
                </c:pt>
                <c:pt idx="10">
                  <c:v>Jupiler Pro League</c:v>
                </c:pt>
                <c:pt idx="11">
                  <c:v>Eredivisie</c:v>
                </c:pt>
                <c:pt idx="12">
                  <c:v>Russian Premier League</c:v>
                </c:pt>
                <c:pt idx="13">
                  <c:v>Liga Mx</c:v>
                </c:pt>
                <c:pt idx="14">
                  <c:v>Chinese Super League</c:v>
                </c:pt>
                <c:pt idx="15">
                  <c:v>Liga NOS</c:v>
                </c:pt>
                <c:pt idx="16">
                  <c:v>Saudi Pro League</c:v>
                </c:pt>
                <c:pt idx="17">
                  <c:v>J-League</c:v>
                </c:pt>
                <c:pt idx="18">
                  <c:v>Campeonato Brasileiro</c:v>
                </c:pt>
                <c:pt idx="19">
                  <c:v>Süper Lig</c:v>
                </c:pt>
                <c:pt idx="20">
                  <c:v>Ligue 1</c:v>
                </c:pt>
                <c:pt idx="21">
                  <c:v>Bundesliga</c:v>
                </c:pt>
                <c:pt idx="22">
                  <c:v>Serie A</c:v>
                </c:pt>
                <c:pt idx="23">
                  <c:v>La Liga</c:v>
                </c:pt>
                <c:pt idx="24">
                  <c:v>Premier League</c:v>
                </c:pt>
              </c:strCache>
            </c:strRef>
          </c:cat>
          <c:val>
            <c:numRef>
              <c:f>Sheet1!$C$10:$C$34</c:f>
              <c:numCache>
                <c:formatCode>General</c:formatCode>
                <c:ptCount val="25"/>
                <c:pt idx="0">
                  <c:v>10</c:v>
                </c:pt>
                <c:pt idx="1">
                  <c:v>25</c:v>
                </c:pt>
                <c:pt idx="2">
                  <c:v>30</c:v>
                </c:pt>
                <c:pt idx="3">
                  <c:v>41</c:v>
                </c:pt>
                <c:pt idx="4">
                  <c:v>36</c:v>
                </c:pt>
                <c:pt idx="5">
                  <c:v>37</c:v>
                </c:pt>
                <c:pt idx="6">
                  <c:v>53</c:v>
                </c:pt>
                <c:pt idx="7">
                  <c:v>58</c:v>
                </c:pt>
                <c:pt idx="8">
                  <c:v>75</c:v>
                </c:pt>
                <c:pt idx="9">
                  <c:v>78</c:v>
                </c:pt>
                <c:pt idx="10">
                  <c:v>80</c:v>
                </c:pt>
                <c:pt idx="11">
                  <c:v>80</c:v>
                </c:pt>
                <c:pt idx="12">
                  <c:v>110</c:v>
                </c:pt>
                <c:pt idx="13">
                  <c:v>125</c:v>
                </c:pt>
                <c:pt idx="14">
                  <c:v>142</c:v>
                </c:pt>
                <c:pt idx="15">
                  <c:v>153</c:v>
                </c:pt>
                <c:pt idx="16">
                  <c:v>154</c:v>
                </c:pt>
                <c:pt idx="17">
                  <c:v>169</c:v>
                </c:pt>
                <c:pt idx="18">
                  <c:v>535</c:v>
                </c:pt>
                <c:pt idx="19">
                  <c:v>565</c:v>
                </c:pt>
                <c:pt idx="20">
                  <c:v>579</c:v>
                </c:pt>
                <c:pt idx="21">
                  <c:v>960</c:v>
                </c:pt>
                <c:pt idx="22">
                  <c:v>973</c:v>
                </c:pt>
                <c:pt idx="23">
                  <c:v>1850</c:v>
                </c:pt>
                <c:pt idx="24">
                  <c:v>2714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C-4F47-BC48-C42743305A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106144"/>
        <c:axId val="1378181440"/>
      </c:barChart>
      <c:catAx>
        <c:axId val="13371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78181440"/>
        <c:crosses val="autoZero"/>
        <c:auto val="1"/>
        <c:lblAlgn val="ctr"/>
        <c:lblOffset val="100"/>
        <c:noMultiLvlLbl val="0"/>
      </c:catAx>
      <c:valAx>
        <c:axId val="13781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  <a:alpha val="82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371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6</xdr:row>
      <xdr:rowOff>171449</xdr:rowOff>
    </xdr:from>
    <xdr:to>
      <xdr:col>10</xdr:col>
      <xdr:colOff>971550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4B3AE-4C11-4497-BB3A-DEB77F96D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ortspromedia.com/news/discovery_agrees_largest_tv_deal_in_norwegian_sports_history" TargetMode="External"/><Relationship Id="rId3" Type="http://schemas.openxmlformats.org/officeDocument/2006/relationships/hyperlink" Target="https://www.reuters.com/article/us-saudi-telecom-soccer/saudi-telecom-signs-1-8-billion-soccer-broadcast-deal-as-state-clout-grows-idUSKBN1FQ1T2" TargetMode="External"/><Relationship Id="rId7" Type="http://schemas.openxmlformats.org/officeDocument/2006/relationships/hyperlink" Target="https://www.sportcal.com/News/FeaturedNews/109958/?pid=1769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iol.co.za/sport/soccer/psl/psl-and-supersport-extend-partnership-12303397" TargetMode="External"/><Relationship Id="rId1" Type="http://schemas.openxmlformats.org/officeDocument/2006/relationships/hyperlink" Target="https://www.dfl.de/de/publikationen/dfl-report-2018/" TargetMode="External"/><Relationship Id="rId6" Type="http://schemas.openxmlformats.org/officeDocument/2006/relationships/hyperlink" Target="http://ekstraklasa.org/news/ekstraklasa-concludes-domestic-tv-rights-tender-with-contracts-worth-0-5-billion-pln-1341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goal.com/en-ie/news/3908/main/2012/08/08/3295356/fox-buys-eredivisie-broadcasting-rights-in-1bn-deal" TargetMode="External"/><Relationship Id="rId10" Type="http://schemas.openxmlformats.org/officeDocument/2006/relationships/hyperlink" Target="https://www.sportsbusinessdaily.com/Global/Issues/2016/10/07/Media/Swiss-Football-TV-deal.aspx" TargetMode="External"/><Relationship Id="rId4" Type="http://schemas.openxmlformats.org/officeDocument/2006/relationships/hyperlink" Target="http://www.sportspromedia.com/news/telenet-and-voo-renew-jupiler-pro-league-rights" TargetMode="External"/><Relationship Id="rId9" Type="http://schemas.openxmlformats.org/officeDocument/2006/relationships/hyperlink" Target="https://www.tipsbladet.dk/nyhed/superliga/tv-millioner-regner-over-superligaen-broendby-er-den-store-vi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0"/>
  <sheetViews>
    <sheetView tabSelected="1" topLeftCell="C8" workbookViewId="0">
      <selection activeCell="G3" sqref="G3"/>
    </sheetView>
  </sheetViews>
  <sheetFormatPr defaultRowHeight="15" x14ac:dyDescent="0.25"/>
  <cols>
    <col min="2" max="2" width="22.42578125" bestFit="1" customWidth="1"/>
    <col min="3" max="3" width="19.5703125" bestFit="1" customWidth="1"/>
    <col min="4" max="4" width="16.7109375" bestFit="1" customWidth="1"/>
    <col min="6" max="6" width="12.85546875" bestFit="1" customWidth="1"/>
    <col min="7" max="7" width="15" bestFit="1" customWidth="1"/>
    <col min="8" max="8" width="15.7109375" bestFit="1" customWidth="1"/>
    <col min="10" max="10" width="16.7109375" customWidth="1"/>
    <col min="11" max="11" width="16" bestFit="1" customWidth="1"/>
    <col min="12" max="12" width="16.7109375" bestFit="1" customWidth="1"/>
    <col min="14" max="14" width="18.42578125" bestFit="1" customWidth="1"/>
    <col min="15" max="15" width="21.42578125" bestFit="1" customWidth="1"/>
    <col min="16" max="16" width="18.42578125" bestFit="1" customWidth="1"/>
    <col min="18" max="18" width="17.42578125" bestFit="1" customWidth="1"/>
    <col min="19" max="19" width="18.42578125" bestFit="1" customWidth="1"/>
    <col min="22" max="22" width="19" bestFit="1" customWidth="1"/>
    <col min="23" max="23" width="16.7109375" bestFit="1" customWidth="1"/>
  </cols>
  <sheetData>
    <row r="2" spans="2:20" x14ac:dyDescent="0.25">
      <c r="N2" t="s">
        <v>10</v>
      </c>
      <c r="O2" t="s">
        <v>13</v>
      </c>
      <c r="P2" t="s">
        <v>14</v>
      </c>
      <c r="R2" t="s">
        <v>11</v>
      </c>
      <c r="S2" t="s">
        <v>12</v>
      </c>
    </row>
    <row r="3" spans="2:20" ht="15" customHeight="1" x14ac:dyDescent="0.25">
      <c r="N3" t="s">
        <v>5</v>
      </c>
      <c r="O3" s="4">
        <v>2419583748</v>
      </c>
      <c r="P3" s="1">
        <v>2714578519.79</v>
      </c>
      <c r="R3" t="s">
        <v>5</v>
      </c>
      <c r="S3" s="1">
        <v>1850000000</v>
      </c>
    </row>
    <row r="5" spans="2:20" x14ac:dyDescent="0.25">
      <c r="N5" t="s">
        <v>21</v>
      </c>
      <c r="O5" t="s">
        <v>22</v>
      </c>
      <c r="P5" t="s">
        <v>23</v>
      </c>
      <c r="R5" t="s">
        <v>17</v>
      </c>
      <c r="S5" t="s">
        <v>12</v>
      </c>
    </row>
    <row r="6" spans="2:20" x14ac:dyDescent="0.25">
      <c r="N6" t="s">
        <v>5</v>
      </c>
      <c r="O6" s="3">
        <v>3200000000</v>
      </c>
      <c r="P6" s="1">
        <v>75044212.670000002</v>
      </c>
      <c r="R6" t="s">
        <v>5</v>
      </c>
      <c r="S6" s="1">
        <v>973000000</v>
      </c>
    </row>
    <row r="7" spans="2:20" x14ac:dyDescent="0.25">
      <c r="J7" s="17"/>
      <c r="K7" s="18"/>
      <c r="L7" s="7"/>
    </row>
    <row r="8" spans="2:20" x14ac:dyDescent="0.25">
      <c r="H8" s="5"/>
      <c r="N8" t="s">
        <v>30</v>
      </c>
      <c r="O8" t="s">
        <v>25</v>
      </c>
      <c r="P8" t="s">
        <v>14</v>
      </c>
      <c r="R8" t="s">
        <v>18</v>
      </c>
      <c r="S8" t="s">
        <v>12</v>
      </c>
    </row>
    <row r="9" spans="2:20" x14ac:dyDescent="0.25">
      <c r="D9" s="5"/>
      <c r="N9" t="s">
        <v>5</v>
      </c>
      <c r="O9" s="6">
        <v>21000000000</v>
      </c>
      <c r="P9" s="1">
        <v>169120336.36000001</v>
      </c>
      <c r="R9" t="s">
        <v>5</v>
      </c>
      <c r="S9" s="1">
        <v>579000000</v>
      </c>
    </row>
    <row r="10" spans="2:20" x14ac:dyDescent="0.25">
      <c r="B10" t="s">
        <v>34</v>
      </c>
      <c r="C10" s="19">
        <v>10</v>
      </c>
    </row>
    <row r="11" spans="2:20" x14ac:dyDescent="0.25">
      <c r="B11" t="s">
        <v>42</v>
      </c>
      <c r="C11" s="19">
        <v>25</v>
      </c>
      <c r="N11" t="s">
        <v>20</v>
      </c>
      <c r="O11" t="s">
        <v>15</v>
      </c>
      <c r="P11" t="s">
        <v>14</v>
      </c>
      <c r="R11" t="s">
        <v>19</v>
      </c>
      <c r="S11" t="s">
        <v>12</v>
      </c>
    </row>
    <row r="12" spans="2:20" x14ac:dyDescent="0.25">
      <c r="B12" t="s">
        <v>44</v>
      </c>
      <c r="C12" s="19">
        <v>30</v>
      </c>
      <c r="N12" t="s">
        <v>5</v>
      </c>
      <c r="O12" s="3">
        <v>11600000</v>
      </c>
      <c r="P12" s="1">
        <v>10114968</v>
      </c>
      <c r="R12" t="s">
        <v>5</v>
      </c>
      <c r="S12" s="1">
        <v>960564000</v>
      </c>
      <c r="T12" s="16" t="s">
        <v>58</v>
      </c>
    </row>
    <row r="13" spans="2:20" x14ac:dyDescent="0.25">
      <c r="B13" t="s">
        <v>57</v>
      </c>
      <c r="C13" s="19">
        <v>41</v>
      </c>
      <c r="O13" s="3"/>
      <c r="P13" s="1"/>
      <c r="S13" s="1"/>
    </row>
    <row r="14" spans="2:20" x14ac:dyDescent="0.25">
      <c r="B14" t="s">
        <v>35</v>
      </c>
      <c r="C14" s="19">
        <v>36</v>
      </c>
    </row>
    <row r="15" spans="2:20" x14ac:dyDescent="0.25">
      <c r="B15" t="s">
        <v>63</v>
      </c>
      <c r="C15" s="19">
        <v>37</v>
      </c>
    </row>
    <row r="16" spans="2:20" x14ac:dyDescent="0.25">
      <c r="B16" t="s">
        <v>46</v>
      </c>
      <c r="C16" s="19">
        <v>53</v>
      </c>
      <c r="N16" t="s">
        <v>35</v>
      </c>
      <c r="O16" t="s">
        <v>36</v>
      </c>
      <c r="P16" t="s">
        <v>14</v>
      </c>
      <c r="R16" t="s">
        <v>24</v>
      </c>
      <c r="S16" t="s">
        <v>12</v>
      </c>
    </row>
    <row r="17" spans="2:20" x14ac:dyDescent="0.25">
      <c r="B17" t="s">
        <v>55</v>
      </c>
      <c r="C17" s="19">
        <v>58</v>
      </c>
    </row>
    <row r="18" spans="2:20" x14ac:dyDescent="0.25">
      <c r="B18" t="s">
        <v>28</v>
      </c>
      <c r="C18" s="19">
        <v>75</v>
      </c>
      <c r="N18" t="s">
        <v>5</v>
      </c>
      <c r="O18" s="3">
        <v>57600000</v>
      </c>
      <c r="P18" s="1">
        <v>36154080</v>
      </c>
      <c r="R18" t="s">
        <v>5</v>
      </c>
      <c r="S18" s="1">
        <v>153000000</v>
      </c>
    </row>
    <row r="19" spans="2:20" x14ac:dyDescent="0.25">
      <c r="B19" t="s">
        <v>26</v>
      </c>
      <c r="C19" s="19">
        <v>78</v>
      </c>
      <c r="O19" s="3"/>
      <c r="P19" s="1"/>
      <c r="S19" s="1"/>
    </row>
    <row r="20" spans="2:20" x14ac:dyDescent="0.25">
      <c r="B20" t="s">
        <v>50</v>
      </c>
      <c r="C20" s="19">
        <v>80</v>
      </c>
      <c r="N20" t="s">
        <v>38</v>
      </c>
      <c r="O20" t="s">
        <v>39</v>
      </c>
      <c r="P20" t="s">
        <v>14</v>
      </c>
      <c r="R20" t="s">
        <v>32</v>
      </c>
      <c r="S20" t="s">
        <v>12</v>
      </c>
    </row>
    <row r="21" spans="2:20" x14ac:dyDescent="0.25">
      <c r="B21" t="s">
        <v>33</v>
      </c>
      <c r="C21" s="19">
        <v>80</v>
      </c>
      <c r="N21" t="s">
        <v>5</v>
      </c>
      <c r="O21" s="8">
        <v>1100000000</v>
      </c>
      <c r="P21" s="1">
        <v>142252000</v>
      </c>
      <c r="R21" t="s">
        <v>5</v>
      </c>
      <c r="S21" s="1">
        <v>565000000</v>
      </c>
    </row>
    <row r="22" spans="2:20" x14ac:dyDescent="0.25">
      <c r="B22" t="s">
        <v>37</v>
      </c>
      <c r="C22" s="19">
        <v>110</v>
      </c>
    </row>
    <row r="23" spans="2:20" x14ac:dyDescent="0.25">
      <c r="B23" t="s">
        <v>9</v>
      </c>
      <c r="C23" s="20">
        <v>125</v>
      </c>
      <c r="N23" t="s">
        <v>42</v>
      </c>
      <c r="O23" t="s">
        <v>43</v>
      </c>
      <c r="P23" t="s">
        <v>14</v>
      </c>
      <c r="R23" t="s">
        <v>33</v>
      </c>
      <c r="S23" t="s">
        <v>12</v>
      </c>
    </row>
    <row r="24" spans="2:20" x14ac:dyDescent="0.25">
      <c r="B24" t="s">
        <v>40</v>
      </c>
      <c r="C24" s="19">
        <v>142</v>
      </c>
      <c r="N24" t="s">
        <v>5</v>
      </c>
      <c r="O24" s="9">
        <v>500000000</v>
      </c>
      <c r="P24" s="1">
        <v>25487394</v>
      </c>
      <c r="Q24" s="16" t="s">
        <v>49</v>
      </c>
      <c r="R24" t="s">
        <v>5</v>
      </c>
      <c r="S24" s="1">
        <v>80000000</v>
      </c>
      <c r="T24" s="16" t="s">
        <v>53</v>
      </c>
    </row>
    <row r="25" spans="2:20" x14ac:dyDescent="0.25">
      <c r="B25" t="s">
        <v>31</v>
      </c>
      <c r="C25" s="19">
        <v>153</v>
      </c>
    </row>
    <row r="26" spans="2:20" x14ac:dyDescent="0.25">
      <c r="B26" t="s">
        <v>60</v>
      </c>
      <c r="C26" s="19">
        <v>154</v>
      </c>
    </row>
    <row r="27" spans="2:20" x14ac:dyDescent="0.25">
      <c r="B27" t="s">
        <v>29</v>
      </c>
      <c r="C27" s="19">
        <v>169</v>
      </c>
      <c r="N27" t="s">
        <v>44</v>
      </c>
      <c r="O27" t="s">
        <v>45</v>
      </c>
      <c r="P27" t="s">
        <v>14</v>
      </c>
      <c r="R27" t="s">
        <v>50</v>
      </c>
      <c r="S27" t="s">
        <v>51</v>
      </c>
    </row>
    <row r="28" spans="2:20" x14ac:dyDescent="0.25">
      <c r="B28" t="s">
        <v>27</v>
      </c>
      <c r="C28" s="19">
        <v>535</v>
      </c>
      <c r="N28" t="s">
        <v>5</v>
      </c>
      <c r="O28" s="3">
        <v>40800000</v>
      </c>
      <c r="P28" s="1">
        <v>30040000</v>
      </c>
      <c r="Q28" s="16" t="s">
        <v>48</v>
      </c>
      <c r="R28" t="s">
        <v>5</v>
      </c>
      <c r="S28" s="1">
        <v>80000000</v>
      </c>
      <c r="T28" s="16" t="s">
        <v>52</v>
      </c>
    </row>
    <row r="29" spans="2:20" x14ac:dyDescent="0.25">
      <c r="B29" t="s">
        <v>32</v>
      </c>
      <c r="C29" s="19">
        <v>565</v>
      </c>
    </row>
    <row r="30" spans="2:20" x14ac:dyDescent="0.25">
      <c r="B30" t="s">
        <v>18</v>
      </c>
      <c r="C30" s="19">
        <v>579</v>
      </c>
      <c r="N30" t="s">
        <v>46</v>
      </c>
      <c r="O30" t="s">
        <v>64</v>
      </c>
      <c r="P30" t="s">
        <v>14</v>
      </c>
    </row>
    <row r="31" spans="2:20" x14ac:dyDescent="0.25">
      <c r="B31" t="s">
        <v>19</v>
      </c>
      <c r="C31" s="19">
        <v>960</v>
      </c>
      <c r="N31" t="s">
        <v>5</v>
      </c>
      <c r="O31" s="14">
        <v>540000000</v>
      </c>
      <c r="P31" s="1">
        <v>52538220</v>
      </c>
      <c r="Q31" s="16" t="s">
        <v>47</v>
      </c>
    </row>
    <row r="32" spans="2:20" x14ac:dyDescent="0.25">
      <c r="B32" t="s">
        <v>17</v>
      </c>
      <c r="C32" s="19">
        <v>973</v>
      </c>
    </row>
    <row r="33" spans="2:17" x14ac:dyDescent="0.25">
      <c r="B33" t="s">
        <v>11</v>
      </c>
      <c r="C33" s="19">
        <v>1850</v>
      </c>
      <c r="N33" t="s">
        <v>55</v>
      </c>
      <c r="O33" t="s">
        <v>56</v>
      </c>
      <c r="P33" t="s">
        <v>14</v>
      </c>
    </row>
    <row r="34" spans="2:17" x14ac:dyDescent="0.25">
      <c r="B34" t="s">
        <v>10</v>
      </c>
      <c r="C34" s="19">
        <v>2714</v>
      </c>
      <c r="N34" t="s">
        <v>5</v>
      </c>
      <c r="O34" s="11">
        <v>250000000</v>
      </c>
      <c r="P34" s="1">
        <v>58227491</v>
      </c>
      <c r="Q34" s="16" t="s">
        <v>54</v>
      </c>
    </row>
    <row r="36" spans="2:17" x14ac:dyDescent="0.25">
      <c r="N36" t="s">
        <v>57</v>
      </c>
      <c r="O36" t="s">
        <v>64</v>
      </c>
      <c r="P36" t="s">
        <v>14</v>
      </c>
    </row>
    <row r="37" spans="2:17" x14ac:dyDescent="0.25">
      <c r="N37" t="s">
        <v>5</v>
      </c>
      <c r="O37" s="12">
        <v>400000000</v>
      </c>
      <c r="P37" s="1">
        <v>41112000</v>
      </c>
      <c r="Q37" s="16" t="s">
        <v>59</v>
      </c>
    </row>
    <row r="39" spans="2:17" x14ac:dyDescent="0.25">
      <c r="N39" t="s">
        <v>60</v>
      </c>
      <c r="O39" t="s">
        <v>61</v>
      </c>
      <c r="P39" t="s">
        <v>14</v>
      </c>
    </row>
    <row r="40" spans="2:17" x14ac:dyDescent="0.25">
      <c r="N40" t="s">
        <v>5</v>
      </c>
      <c r="O40" s="13">
        <v>660000000</v>
      </c>
      <c r="P40" s="1">
        <v>154935950</v>
      </c>
      <c r="Q40" s="16" t="s">
        <v>62</v>
      </c>
    </row>
    <row r="42" spans="2:17" x14ac:dyDescent="0.25">
      <c r="N42" t="s">
        <v>63</v>
      </c>
      <c r="O42" t="s">
        <v>64</v>
      </c>
      <c r="P42" t="s">
        <v>14</v>
      </c>
    </row>
    <row r="43" spans="2:17" x14ac:dyDescent="0.25">
      <c r="N43" t="s">
        <v>5</v>
      </c>
      <c r="O43" s="15">
        <v>250000000</v>
      </c>
      <c r="P43" s="1">
        <v>36839000</v>
      </c>
      <c r="Q43" s="16" t="s">
        <v>65</v>
      </c>
    </row>
    <row r="45" spans="2:17" x14ac:dyDescent="0.25">
      <c r="N45" t="s">
        <v>0</v>
      </c>
      <c r="O45" t="s">
        <v>16</v>
      </c>
      <c r="P45" t="s">
        <v>14</v>
      </c>
    </row>
    <row r="46" spans="2:17" x14ac:dyDescent="0.25">
      <c r="N46" t="s">
        <v>1</v>
      </c>
      <c r="O46" s="2">
        <v>600000000</v>
      </c>
      <c r="P46" s="1">
        <v>140640000</v>
      </c>
    </row>
    <row r="47" spans="2:17" x14ac:dyDescent="0.25">
      <c r="N47" t="s">
        <v>2</v>
      </c>
      <c r="O47" s="2">
        <v>650000000</v>
      </c>
      <c r="P47" s="1">
        <v>152360000</v>
      </c>
    </row>
    <row r="48" spans="2:17" x14ac:dyDescent="0.25">
      <c r="N48" t="s">
        <v>3</v>
      </c>
      <c r="O48" s="2"/>
      <c r="P48" s="1">
        <v>70000000</v>
      </c>
    </row>
    <row r="49" spans="3:20" x14ac:dyDescent="0.25">
      <c r="N49" t="s">
        <v>4</v>
      </c>
      <c r="O49" s="2"/>
      <c r="P49" s="1">
        <v>30000000</v>
      </c>
    </row>
    <row r="50" spans="3:20" x14ac:dyDescent="0.25">
      <c r="C50" s="1"/>
      <c r="N50" t="s">
        <v>41</v>
      </c>
      <c r="O50" s="10">
        <v>600000000</v>
      </c>
      <c r="P50" s="1">
        <v>142000000</v>
      </c>
    </row>
    <row r="51" spans="3:20" x14ac:dyDescent="0.25">
      <c r="N51" t="s">
        <v>5</v>
      </c>
      <c r="O51" s="2">
        <f>O46+O47+O48+O49</f>
        <v>1250000000</v>
      </c>
      <c r="P51" s="1">
        <f>SUM(P46:P50)</f>
        <v>535000000</v>
      </c>
    </row>
    <row r="53" spans="3:20" x14ac:dyDescent="0.25">
      <c r="C53" s="10"/>
      <c r="D53" s="3"/>
      <c r="N53" t="s">
        <v>26</v>
      </c>
      <c r="O53" t="s">
        <v>15</v>
      </c>
      <c r="P53" t="s">
        <v>14</v>
      </c>
    </row>
    <row r="54" spans="3:20" x14ac:dyDescent="0.25">
      <c r="C54" s="2"/>
      <c r="D54" s="3"/>
      <c r="N54" t="s">
        <v>6</v>
      </c>
      <c r="O54" s="3">
        <v>45000000</v>
      </c>
      <c r="P54" s="1">
        <v>39224250</v>
      </c>
    </row>
    <row r="55" spans="3:20" x14ac:dyDescent="0.25">
      <c r="C55" s="2"/>
      <c r="D55" s="3"/>
      <c r="N55" t="s">
        <v>7</v>
      </c>
      <c r="O55" s="3">
        <v>30000000</v>
      </c>
      <c r="P55" s="1">
        <v>26149500</v>
      </c>
      <c r="R55" s="17"/>
      <c r="S55" s="18"/>
      <c r="T55" s="7"/>
    </row>
    <row r="56" spans="3:20" x14ac:dyDescent="0.25">
      <c r="N56" t="s">
        <v>8</v>
      </c>
      <c r="O56" s="3">
        <v>15000000</v>
      </c>
      <c r="P56" s="1">
        <v>13074750</v>
      </c>
      <c r="R56" s="17"/>
      <c r="S56" s="18"/>
      <c r="T56" s="7"/>
    </row>
    <row r="57" spans="3:20" x14ac:dyDescent="0.25">
      <c r="N57" t="s">
        <v>5</v>
      </c>
      <c r="O57" s="3">
        <f>SUM(O54:O56)</f>
        <v>90000000</v>
      </c>
      <c r="P57" s="3">
        <f>SUM(P54:P56)</f>
        <v>78448500</v>
      </c>
      <c r="R57" s="17"/>
      <c r="S57" s="18"/>
      <c r="T57" s="7"/>
    </row>
    <row r="59" spans="3:20" x14ac:dyDescent="0.25">
      <c r="N59" t="s">
        <v>9</v>
      </c>
      <c r="O59" t="s">
        <v>15</v>
      </c>
      <c r="P59" t="s">
        <v>14</v>
      </c>
    </row>
    <row r="60" spans="3:20" x14ac:dyDescent="0.25">
      <c r="N60" s="17" t="s">
        <v>5</v>
      </c>
      <c r="O60" s="18">
        <v>143500000</v>
      </c>
      <c r="P60" s="7">
        <v>125198010</v>
      </c>
    </row>
  </sheetData>
  <sortState ref="B10:C35">
    <sortCondition ref="C10:C35"/>
  </sortState>
  <hyperlinks>
    <hyperlink ref="T12" r:id="rId1" xr:uid="{6CB2DCCE-3C1A-47BC-A4C9-6FFC4AAD7AB6}"/>
    <hyperlink ref="Q24" r:id="rId2" xr:uid="{EF537979-5586-473C-BB83-F30221678B20}"/>
    <hyperlink ref="Q40" r:id="rId3" xr:uid="{1A8BE4BE-8D25-4306-B41C-342D50EEA1CD}"/>
    <hyperlink ref="T28" r:id="rId4" xr:uid="{27937427-AE6F-488A-87DE-02DD98070165}"/>
    <hyperlink ref="T24" r:id="rId5" xr:uid="{6ED435C4-C389-4A62-88C4-D71FDD8FDE33}"/>
    <hyperlink ref="Q34" r:id="rId6" xr:uid="{59CA056E-3439-4AA7-B4A1-620F82C8EC54}"/>
    <hyperlink ref="Q31" r:id="rId7" xr:uid="{9864A21E-B935-4AF1-9E11-B64A4D233787}"/>
    <hyperlink ref="Q37" r:id="rId8" xr:uid="{4AFB8A3F-BDDB-40C2-9366-06919D486449}"/>
    <hyperlink ref="Q43" r:id="rId9" xr:uid="{6DE0A0B1-B974-46F7-B08F-6644E1484DF8}"/>
    <hyperlink ref="Q28" r:id="rId10" xr:uid="{93B38D87-F307-486B-BEE1-70970F9CE47C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2019-01-19T13:50:38Z</dcterms:modified>
</cp:coreProperties>
</file>