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ECDC2973-E4DA-4E90-986A-BB3CBCE8CEE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TV Deal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8" i="1" l="1"/>
  <c r="P54" i="1" l="1"/>
  <c r="O54" i="1"/>
  <c r="O48" i="1"/>
</calcChain>
</file>

<file path=xl/sharedStrings.xml><?xml version="1.0" encoding="utf-8"?>
<sst xmlns="http://schemas.openxmlformats.org/spreadsheetml/2006/main" count="152" uniqueCount="68">
  <si>
    <t>Brazil</t>
  </si>
  <si>
    <t>Globo open-air deal</t>
  </si>
  <si>
    <t>Globo pay-per-view</t>
  </si>
  <si>
    <t>Globo closed TV</t>
  </si>
  <si>
    <t>Turner closed TV</t>
  </si>
  <si>
    <t>Total</t>
  </si>
  <si>
    <t>ESPN</t>
  </si>
  <si>
    <t>Fox Sports</t>
  </si>
  <si>
    <t>Univision</t>
  </si>
  <si>
    <t>Liga Mx</t>
  </si>
  <si>
    <t>Premier League</t>
  </si>
  <si>
    <t>La Liga</t>
  </si>
  <si>
    <t>Value</t>
  </si>
  <si>
    <t>Value in pounds</t>
  </si>
  <si>
    <t>Value in euros</t>
  </si>
  <si>
    <t>Value in dollars</t>
  </si>
  <si>
    <t>Value in reais</t>
  </si>
  <si>
    <t>Serie A</t>
  </si>
  <si>
    <t>Ligue 1</t>
  </si>
  <si>
    <t>Bundesliga</t>
  </si>
  <si>
    <t>Uruguay</t>
  </si>
  <si>
    <t>Argentina</t>
  </si>
  <si>
    <t>Value in pesos</t>
  </si>
  <si>
    <t>Value in Euros</t>
  </si>
  <si>
    <t>Portugal</t>
  </si>
  <si>
    <t>Value in yens</t>
  </si>
  <si>
    <t>MLS</t>
  </si>
  <si>
    <t>Campeonato Brasileiro</t>
  </si>
  <si>
    <t>Primera División - ARG</t>
  </si>
  <si>
    <t>J-League</t>
  </si>
  <si>
    <t>J-League 1</t>
  </si>
  <si>
    <t>Liga NOS</t>
  </si>
  <si>
    <t>Süper Lig</t>
  </si>
  <si>
    <t>Eredivisie</t>
  </si>
  <si>
    <t>Primera División - URU</t>
  </si>
  <si>
    <t>A-League</t>
  </si>
  <si>
    <t>Value in A-dollars</t>
  </si>
  <si>
    <t>Russian Premier League</t>
  </si>
  <si>
    <t>Chinese League</t>
  </si>
  <si>
    <t>Value in yuans</t>
  </si>
  <si>
    <t>Chinese Super League</t>
  </si>
  <si>
    <t>International TV</t>
  </si>
  <si>
    <t>South African PSL</t>
  </si>
  <si>
    <t>Value in zars</t>
  </si>
  <si>
    <t>Swiss Super League</t>
  </si>
  <si>
    <t>Value in francs</t>
  </si>
  <si>
    <t>Allvenskan</t>
  </si>
  <si>
    <t>https://www.sportcal.com/News/FeaturedNews/109958/?pid=17694</t>
  </si>
  <si>
    <t>https://www.sportsbusinessdaily.com/Global/Issues/2016/10/07/Media/Swiss-Football-TV-deal.aspx</t>
  </si>
  <si>
    <t>https://www.iol.co.za/sport/soccer/psl/psl-and-supersport-extend-partnership-12303397</t>
  </si>
  <si>
    <t>Jupiler Pro League</t>
  </si>
  <si>
    <t xml:space="preserve">Value </t>
  </si>
  <si>
    <t>http://www.sportspromedia.com/news/telenet-and-voo-renew-jupiler-pro-league-rights</t>
  </si>
  <si>
    <t>https://www.goal.com/en-ie/news/3908/main/2012/08/08/3295356/fox-buys-eredivisie-broadcasting-rights-in-1bn-deal</t>
  </si>
  <si>
    <t>http://ekstraklasa.org/news/ekstraklasa-concludes-domestic-tv-rights-tender-with-contracts-worth-0-5-billion-pln-13415</t>
  </si>
  <si>
    <t>Ekstraklasa</t>
  </si>
  <si>
    <t>Value in PLN</t>
  </si>
  <si>
    <t>Eliteserien</t>
  </si>
  <si>
    <t>https://www.dfl.de/de/publikationen/dfl-report-2018/</t>
  </si>
  <si>
    <t>http://www.sportspromedia.com/news/discovery_agrees_largest_tv_deal_in_norwegian_sports_history</t>
  </si>
  <si>
    <t>Saudi Pro League</t>
  </si>
  <si>
    <t>Value in riyals</t>
  </si>
  <si>
    <t>https://www.reuters.com/article/us-saudi-telecom-soccer/saudi-telecom-signs-1-8-billion-soccer-broadcast-deal-as-state-clout-grows-idUSKBN1FQ1T2</t>
  </si>
  <si>
    <t>Superligaen</t>
  </si>
  <si>
    <t>Value in krones</t>
  </si>
  <si>
    <t>https://www.tipsbladet.dk/nyhed/superliga/tv-millioner-regner-over-superligaen-broendby-er-den-store-vinder</t>
  </si>
  <si>
    <t>Source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</si>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</sst>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R$&quot;\ * #,##0.00_-;\-&quot;R$&quot;\ * #,##0.00_-;_-&quot;R$&quot;\ * &quot;-&quot;??_-;_-@_-"/>
    <numFmt numFmtId="164" formatCode="_-[$€-2]\ * #,##0.00_-;\-[$€-2]\ * #,##0.00_-;_-[$€-2]\ * &quot;-&quot;??_-;_-@_-"/>
    <numFmt numFmtId="165" formatCode="_-[$R$-416]\ * #,##0.00_-;\-[$R$-416]\ * #,##0.00_-;_-[$R$-416]\ * &quot;-&quot;??_-;_-@_-"/>
    <numFmt numFmtId="166" formatCode="_-[$$-409]* #,##0.00_ ;_-[$$-409]* \-#,##0.00\ ;_-[$$-409]* &quot;-&quot;??_ ;_-@_ "/>
    <numFmt numFmtId="167" formatCode="[$£-809]#,##0.00"/>
    <numFmt numFmtId="168" formatCode="_-[$¥-411]* #,##0.00_-;\-[$¥-411]* #,##0.00_-;_-[$¥-411]* &quot;-&quot;??_-;_-@_-"/>
    <numFmt numFmtId="169" formatCode="_ [$¥-804]* #,##0.00_ ;_ [$¥-804]* \-#,##0.00_ ;_ [$¥-804]* &quot;-&quot;??_ ;_ @_ "/>
    <numFmt numFmtId="170" formatCode="_-[$ZAR]\ * #,##0.00_-;\-[$ZAR]\ * #,##0.00_-;_-[$ZAR]\ * &quot;-&quot;??_-;_-@_-"/>
    <numFmt numFmtId="172" formatCode="_-[$PLN]\ * #,##0.00_-;\-[$PLN]\ * #,##0.00_-;_-[$PLN]\ * &quot;-&quot;??_-;_-@_-"/>
    <numFmt numFmtId="177" formatCode="_ [$kr-103B]\ * #,##0.00_ ;_ [$kr-103B]\ * \-#,##0.00_ ;_ [$kr-103B]\ * &quot;-&quot;??_ ;_ @_ "/>
    <numFmt numFmtId="178" formatCode="_-* #,##0.00\ [$ر.س.‏-401]_-;\-* #,##0.00\ [$ر.س.‏-401]_-;_-* &quot;-&quot;??\ [$ر.س.‏-401]_-;_-@_-"/>
    <numFmt numFmtId="179" formatCode="_-* #,##0.00\ [$kr-83B]_-;\-* #,##0.00\ [$kr-83B]_-;_-* &quot;-&quot;??\ [$kr-83B]_-;_-@_-"/>
    <numFmt numFmtId="180" formatCode="_-* #,##0.00\ [$kr.-406]_-;\-* #,##0.00\ [$kr.-406]_-;_-* &quot;-&quot;??\ [$kr.-406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64" fontId="0" fillId="0" borderId="0" xfId="0" applyNumberFormat="1" applyAlignment="1">
      <alignment vertical="center"/>
    </xf>
    <xf numFmtId="44" fontId="0" fillId="0" borderId="0" xfId="2" applyFont="1"/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vertical="center"/>
    </xf>
    <xf numFmtId="0" fontId="0" fillId="2" borderId="1" xfId="0" applyFill="1" applyBorder="1"/>
    <xf numFmtId="167" fontId="0" fillId="2" borderId="1" xfId="0" applyNumberFormat="1" applyFill="1" applyBorder="1"/>
    <xf numFmtId="164" fontId="0" fillId="2" borderId="1" xfId="0" applyNumberFormat="1" applyFill="1" applyBorder="1"/>
    <xf numFmtId="166" fontId="0" fillId="2" borderId="1" xfId="0" applyNumberFormat="1" applyFill="1" applyBorder="1"/>
    <xf numFmtId="0" fontId="2" fillId="2" borderId="1" xfId="3" applyFill="1" applyBorder="1"/>
    <xf numFmtId="0" fontId="0" fillId="2" borderId="5" xfId="0" applyFill="1" applyBorder="1"/>
    <xf numFmtId="164" fontId="0" fillId="2" borderId="5" xfId="0" applyNumberFormat="1" applyFill="1" applyBorder="1"/>
    <xf numFmtId="0" fontId="0" fillId="2" borderId="6" xfId="0" applyFill="1" applyBorder="1"/>
    <xf numFmtId="0" fontId="0" fillId="2" borderId="0" xfId="0" applyFill="1" applyBorder="1" applyAlignment="1"/>
    <xf numFmtId="0" fontId="0" fillId="2" borderId="0" xfId="0" applyFill="1"/>
    <xf numFmtId="178" fontId="0" fillId="2" borderId="1" xfId="0" applyNumberFormat="1" applyFill="1" applyBorder="1"/>
    <xf numFmtId="165" fontId="0" fillId="2" borderId="1" xfId="0" applyNumberFormat="1" applyFill="1" applyBorder="1"/>
    <xf numFmtId="44" fontId="0" fillId="2" borderId="1" xfId="2" applyFont="1" applyFill="1" applyBorder="1"/>
    <xf numFmtId="0" fontId="0" fillId="2" borderId="1" xfId="0" applyFill="1" applyBorder="1" applyAlignment="1">
      <alignment vertical="center" wrapText="1"/>
    </xf>
    <xf numFmtId="166" fontId="0" fillId="2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6" fontId="0" fillId="2" borderId="5" xfId="0" applyNumberFormat="1" applyFill="1" applyBorder="1"/>
    <xf numFmtId="0" fontId="0" fillId="2" borderId="3" xfId="0" applyFill="1" applyBorder="1"/>
    <xf numFmtId="168" fontId="0" fillId="2" borderId="5" xfId="0" applyNumberFormat="1" applyFill="1" applyBorder="1"/>
    <xf numFmtId="0" fontId="0" fillId="2" borderId="2" xfId="0" applyFill="1" applyBorder="1"/>
    <xf numFmtId="0" fontId="0" fillId="2" borderId="4" xfId="0" applyFill="1" applyBorder="1"/>
    <xf numFmtId="0" fontId="2" fillId="2" borderId="5" xfId="3" applyFill="1" applyBorder="1"/>
    <xf numFmtId="0" fontId="0" fillId="2" borderId="7" xfId="0" applyFill="1" applyBorder="1"/>
    <xf numFmtId="166" fontId="0" fillId="2" borderId="3" xfId="0" applyNumberFormat="1" applyFill="1" applyBorder="1"/>
    <xf numFmtId="164" fontId="0" fillId="2" borderId="3" xfId="0" applyNumberFormat="1" applyFill="1" applyBorder="1"/>
    <xf numFmtId="166" fontId="0" fillId="2" borderId="7" xfId="0" applyNumberFormat="1" applyFill="1" applyBorder="1"/>
    <xf numFmtId="164" fontId="0" fillId="2" borderId="7" xfId="0" applyNumberFormat="1" applyFill="1" applyBorder="1"/>
    <xf numFmtId="169" fontId="0" fillId="2" borderId="5" xfId="0" applyNumberFormat="1" applyFill="1" applyBorder="1"/>
    <xf numFmtId="170" fontId="0" fillId="2" borderId="5" xfId="0" applyNumberFormat="1" applyFill="1" applyBorder="1"/>
    <xf numFmtId="179" fontId="0" fillId="2" borderId="5" xfId="0" applyNumberFormat="1" applyFill="1" applyBorder="1"/>
    <xf numFmtId="172" fontId="0" fillId="2" borderId="5" xfId="0" applyNumberFormat="1" applyFill="1" applyBorder="1"/>
    <xf numFmtId="177" fontId="0" fillId="2" borderId="5" xfId="0" applyNumberFormat="1" applyFill="1" applyBorder="1"/>
    <xf numFmtId="180" fontId="0" fillId="2" borderId="5" xfId="0" applyNumberFormat="1" applyFill="1" applyBorder="1"/>
    <xf numFmtId="165" fontId="0" fillId="2" borderId="5" xfId="0" applyNumberFormat="1" applyFill="1" applyBorder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200">
                <a:latin typeface="Arial" panose="020B0604020202020204" pitchFamily="34" charset="0"/>
                <a:cs typeface="Arial" panose="020B0604020202020204" pitchFamily="34" charset="0"/>
              </a:rPr>
              <a:t>TV</a:t>
            </a:r>
            <a:r>
              <a:rPr lang="pt-BR" sz="1200" baseline="0">
                <a:latin typeface="Arial" panose="020B0604020202020204" pitchFamily="34" charset="0"/>
                <a:cs typeface="Arial" panose="020B0604020202020204" pitchFamily="34" charset="0"/>
              </a:rPr>
              <a:t> deals of the leagues per season around the world in million euros</a:t>
            </a:r>
            <a:endParaRPr lang="pt-BR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14300" cap="rnd">
              <a:solidFill>
                <a:schemeClr val="accent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143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C3-492F-9367-B4C189E355B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1430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C3-492F-9367-B4C189E355B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143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9737-4A2F-8E4E-A8F6C262E5B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143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4A8-473E-98A1-10C99B15F93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114300" cap="rnd">
                <a:solidFill>
                  <a:schemeClr val="tx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4A8-473E-98A1-10C99B15F93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 w="1143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4A8-473E-98A1-10C99B15F93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 w="114300" cap="rnd">
                <a:solidFill>
                  <a:schemeClr val="tx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4A8-473E-98A1-10C99B15F93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 w="1143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9737-4A2F-8E4E-A8F6C262E5B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 w="1143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9737-4A2F-8E4E-A8F6C262E5BD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 w="1143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9737-4A2F-8E4E-A8F6C262E5BD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 w="1143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9737-4A2F-8E4E-A8F6C262E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'TV Deals'!$B$10:$B$34</c:f>
              <c:strCache>
                <c:ptCount val="25"/>
                <c:pt idx="0">
                  <c:v>Primera División - URU</c:v>
                </c:pt>
                <c:pt idx="1">
                  <c:v>South African PSL</c:v>
                </c:pt>
                <c:pt idx="2">
                  <c:v>Swiss Super League</c:v>
                </c:pt>
                <c:pt idx="3">
                  <c:v>Eliteserien</c:v>
                </c:pt>
                <c:pt idx="4">
                  <c:v>A-League</c:v>
                </c:pt>
                <c:pt idx="5">
                  <c:v>Superligaen</c:v>
                </c:pt>
                <c:pt idx="6">
                  <c:v>Allvenskan</c:v>
                </c:pt>
                <c:pt idx="7">
                  <c:v>Ekstraklasa</c:v>
                </c:pt>
                <c:pt idx="8">
                  <c:v>Primera División - ARG</c:v>
                </c:pt>
                <c:pt idx="9">
                  <c:v>MLS</c:v>
                </c:pt>
                <c:pt idx="10">
                  <c:v>Jupiler Pro League</c:v>
                </c:pt>
                <c:pt idx="11">
                  <c:v>Eredivisie</c:v>
                </c:pt>
                <c:pt idx="12">
                  <c:v>Russian Premier League</c:v>
                </c:pt>
                <c:pt idx="13">
                  <c:v>Liga Mx</c:v>
                </c:pt>
                <c:pt idx="14">
                  <c:v>Chinese Super League</c:v>
                </c:pt>
                <c:pt idx="15">
                  <c:v>Liga NOS</c:v>
                </c:pt>
                <c:pt idx="16">
                  <c:v>Saudi Pro League</c:v>
                </c:pt>
                <c:pt idx="17">
                  <c:v>J-League</c:v>
                </c:pt>
                <c:pt idx="18">
                  <c:v>Campeonato Brasileiro</c:v>
                </c:pt>
                <c:pt idx="19">
                  <c:v>Süper Lig</c:v>
                </c:pt>
                <c:pt idx="20">
                  <c:v>Ligue 1</c:v>
                </c:pt>
                <c:pt idx="21">
                  <c:v>Bundesliga</c:v>
                </c:pt>
                <c:pt idx="22">
                  <c:v>Serie A</c:v>
                </c:pt>
                <c:pt idx="23">
                  <c:v>La Liga</c:v>
                </c:pt>
                <c:pt idx="24">
                  <c:v>Premier League</c:v>
                </c:pt>
              </c:strCache>
            </c:strRef>
          </c:cat>
          <c:val>
            <c:numRef>
              <c:f>'TV Deals'!$C$10:$C$34</c:f>
              <c:numCache>
                <c:formatCode>General</c:formatCode>
                <c:ptCount val="25"/>
                <c:pt idx="0">
                  <c:v>10</c:v>
                </c:pt>
                <c:pt idx="1">
                  <c:v>25</c:v>
                </c:pt>
                <c:pt idx="2">
                  <c:v>30</c:v>
                </c:pt>
                <c:pt idx="3">
                  <c:v>41</c:v>
                </c:pt>
                <c:pt idx="4">
                  <c:v>36</c:v>
                </c:pt>
                <c:pt idx="5">
                  <c:v>37</c:v>
                </c:pt>
                <c:pt idx="6">
                  <c:v>53</c:v>
                </c:pt>
                <c:pt idx="7">
                  <c:v>58</c:v>
                </c:pt>
                <c:pt idx="8">
                  <c:v>75</c:v>
                </c:pt>
                <c:pt idx="9">
                  <c:v>78</c:v>
                </c:pt>
                <c:pt idx="10">
                  <c:v>80</c:v>
                </c:pt>
                <c:pt idx="11">
                  <c:v>80</c:v>
                </c:pt>
                <c:pt idx="12">
                  <c:v>110</c:v>
                </c:pt>
                <c:pt idx="13">
                  <c:v>125</c:v>
                </c:pt>
                <c:pt idx="14">
                  <c:v>142</c:v>
                </c:pt>
                <c:pt idx="15">
                  <c:v>153</c:v>
                </c:pt>
                <c:pt idx="16">
                  <c:v>154</c:v>
                </c:pt>
                <c:pt idx="17">
                  <c:v>169</c:v>
                </c:pt>
                <c:pt idx="18">
                  <c:v>535</c:v>
                </c:pt>
                <c:pt idx="19">
                  <c:v>565</c:v>
                </c:pt>
                <c:pt idx="20">
                  <c:v>579</c:v>
                </c:pt>
                <c:pt idx="21">
                  <c:v>960</c:v>
                </c:pt>
                <c:pt idx="22">
                  <c:v>973</c:v>
                </c:pt>
                <c:pt idx="23">
                  <c:v>1850</c:v>
                </c:pt>
                <c:pt idx="24">
                  <c:v>2714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C-4F47-BC48-C42743305A2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106144"/>
        <c:axId val="1378181440"/>
      </c:barChart>
      <c:catAx>
        <c:axId val="133710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378181440"/>
        <c:crosses val="autoZero"/>
        <c:auto val="1"/>
        <c:lblAlgn val="ctr"/>
        <c:lblOffset val="100"/>
        <c:noMultiLvlLbl val="0"/>
      </c:catAx>
      <c:valAx>
        <c:axId val="13781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  <a:alpha val="82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doni MT" panose="02070603080606020203" pitchFamily="18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33710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6</xdr:row>
      <xdr:rowOff>171449</xdr:rowOff>
    </xdr:from>
    <xdr:to>
      <xdr:col>10</xdr:col>
      <xdr:colOff>971550</xdr:colOff>
      <xdr:row>32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4B3AE-4C11-4497-BB3A-DEB77F96D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ortspromedia.com/news/discovery_agrees_largest_tv_deal_in_norwegian_sports_history" TargetMode="External"/><Relationship Id="rId3" Type="http://schemas.openxmlformats.org/officeDocument/2006/relationships/hyperlink" Target="https://www.reuters.com/article/us-saudi-telecom-soccer/saudi-telecom-signs-1-8-billion-soccer-broadcast-deal-as-state-clout-grows-idUSKBN1FQ1T2" TargetMode="External"/><Relationship Id="rId7" Type="http://schemas.openxmlformats.org/officeDocument/2006/relationships/hyperlink" Target="https://www.sportcal.com/News/FeaturedNews/109958/?pid=17694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iol.co.za/sport/soccer/psl/psl-and-supersport-extend-partnership-12303397" TargetMode="External"/><Relationship Id="rId1" Type="http://schemas.openxmlformats.org/officeDocument/2006/relationships/hyperlink" Target="https://www.dfl.de/de/publikationen/dfl-report-2018/" TargetMode="External"/><Relationship Id="rId6" Type="http://schemas.openxmlformats.org/officeDocument/2006/relationships/hyperlink" Target="http://ekstraklasa.org/news/ekstraklasa-concludes-domestic-tv-rights-tender-with-contracts-worth-0-5-billion-pln-13415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goal.com/en-ie/news/3908/main/2012/08/08/3295356/fox-buys-eredivisie-broadcasting-rights-in-1bn-deal" TargetMode="External"/><Relationship Id="rId10" Type="http://schemas.openxmlformats.org/officeDocument/2006/relationships/hyperlink" Target="https://www.sportsbusinessdaily.com/Global/Issues/2016/10/07/Media/Swiss-Football-TV-deal.aspx" TargetMode="External"/><Relationship Id="rId4" Type="http://schemas.openxmlformats.org/officeDocument/2006/relationships/hyperlink" Target="http://www.sportspromedia.com/news/telenet-and-voo-renew-jupiler-pro-league-rights" TargetMode="External"/><Relationship Id="rId9" Type="http://schemas.openxmlformats.org/officeDocument/2006/relationships/hyperlink" Target="https://www.tipsbladet.dk/nyhed/superliga/tv-millioner-regner-over-superligaen-broendby-er-den-store-vin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57"/>
  <sheetViews>
    <sheetView tabSelected="1" topLeftCell="C6" workbookViewId="0">
      <selection activeCell="K6" sqref="K6"/>
    </sheetView>
  </sheetViews>
  <sheetFormatPr defaultRowHeight="15" x14ac:dyDescent="0.25"/>
  <cols>
    <col min="2" max="2" width="22.42578125" bestFit="1" customWidth="1"/>
    <col min="3" max="3" width="19.5703125" bestFit="1" customWidth="1"/>
    <col min="4" max="4" width="16.7109375" bestFit="1" customWidth="1"/>
    <col min="6" max="6" width="12.85546875" bestFit="1" customWidth="1"/>
    <col min="7" max="7" width="15" bestFit="1" customWidth="1"/>
    <col min="8" max="8" width="15.7109375" bestFit="1" customWidth="1"/>
    <col min="10" max="10" width="16.7109375" customWidth="1"/>
    <col min="11" max="11" width="16" bestFit="1" customWidth="1"/>
    <col min="12" max="12" width="16.7109375" bestFit="1" customWidth="1"/>
    <col min="14" max="14" width="18.42578125" bestFit="1" customWidth="1"/>
    <col min="15" max="15" width="21.42578125" bestFit="1" customWidth="1"/>
    <col min="16" max="16" width="18.42578125" bestFit="1" customWidth="1"/>
    <col min="17" max="17" width="28.5703125" customWidth="1"/>
    <col min="18" max="18" width="17.42578125" bestFit="1" customWidth="1"/>
    <col min="19" max="19" width="18.42578125" bestFit="1" customWidth="1"/>
    <col min="22" max="22" width="19" bestFit="1" customWidth="1"/>
    <col min="23" max="23" width="16.7109375" bestFit="1" customWidth="1"/>
  </cols>
  <sheetData>
    <row r="1" spans="2:20" x14ac:dyDescent="0.25">
      <c r="N1" s="20"/>
      <c r="O1" s="20"/>
      <c r="P1" s="20"/>
      <c r="Q1" s="20"/>
      <c r="R1" s="20"/>
      <c r="S1" s="20"/>
      <c r="T1" s="20"/>
    </row>
    <row r="2" spans="2:20" x14ac:dyDescent="0.25">
      <c r="N2" s="11" t="s">
        <v>10</v>
      </c>
      <c r="O2" s="11" t="s">
        <v>13</v>
      </c>
      <c r="P2" s="11" t="s">
        <v>14</v>
      </c>
      <c r="Q2" s="11" t="s">
        <v>66</v>
      </c>
      <c r="R2" s="11" t="s">
        <v>11</v>
      </c>
      <c r="S2" s="11" t="s">
        <v>12</v>
      </c>
      <c r="T2" s="11"/>
    </row>
    <row r="3" spans="2:20" ht="15" customHeight="1" x14ac:dyDescent="0.25">
      <c r="N3" s="11" t="s">
        <v>5</v>
      </c>
      <c r="O3" s="12">
        <v>2419583748</v>
      </c>
      <c r="P3" s="13">
        <v>2714578519.79</v>
      </c>
      <c r="Q3" s="11"/>
      <c r="R3" s="11" t="s">
        <v>5</v>
      </c>
      <c r="S3" s="13">
        <v>1850000000</v>
      </c>
      <c r="T3" s="11"/>
    </row>
    <row r="4" spans="2:20" x14ac:dyDescent="0.25">
      <c r="N4" s="19"/>
      <c r="O4" s="19"/>
      <c r="P4" s="19"/>
      <c r="Q4" s="19"/>
      <c r="R4" s="19"/>
      <c r="S4" s="19"/>
      <c r="T4" s="19"/>
    </row>
    <row r="5" spans="2:20" x14ac:dyDescent="0.25">
      <c r="N5" s="11" t="s">
        <v>21</v>
      </c>
      <c r="O5" s="11" t="s">
        <v>22</v>
      </c>
      <c r="P5" s="11" t="s">
        <v>23</v>
      </c>
      <c r="Q5" s="11" t="s">
        <v>66</v>
      </c>
      <c r="R5" s="11" t="s">
        <v>17</v>
      </c>
      <c r="S5" s="11" t="s">
        <v>12</v>
      </c>
      <c r="T5" s="11"/>
    </row>
    <row r="6" spans="2:20" x14ac:dyDescent="0.25">
      <c r="N6" s="16" t="s">
        <v>5</v>
      </c>
      <c r="O6" s="27">
        <v>3200000000</v>
      </c>
      <c r="P6" s="17">
        <v>75044212.670000002</v>
      </c>
      <c r="Q6" s="16"/>
      <c r="R6" s="16" t="s">
        <v>5</v>
      </c>
      <c r="S6" s="17">
        <v>973000000</v>
      </c>
      <c r="T6" s="16"/>
    </row>
    <row r="7" spans="2:20" x14ac:dyDescent="0.25">
      <c r="J7" s="7"/>
      <c r="K7" s="8"/>
      <c r="L7" s="5"/>
      <c r="N7" s="30"/>
      <c r="O7" s="28"/>
      <c r="P7" s="28"/>
      <c r="Q7" s="28"/>
      <c r="R7" s="28"/>
      <c r="S7" s="28"/>
      <c r="T7" s="31"/>
    </row>
    <row r="8" spans="2:20" x14ac:dyDescent="0.25">
      <c r="H8" s="4"/>
      <c r="N8" s="18" t="s">
        <v>30</v>
      </c>
      <c r="O8" s="18" t="s">
        <v>25</v>
      </c>
      <c r="P8" s="18" t="s">
        <v>14</v>
      </c>
      <c r="Q8" s="18" t="s">
        <v>66</v>
      </c>
      <c r="R8" s="18" t="s">
        <v>18</v>
      </c>
      <c r="S8" s="18" t="s">
        <v>12</v>
      </c>
      <c r="T8" s="18"/>
    </row>
    <row r="9" spans="2:20" x14ac:dyDescent="0.25">
      <c r="D9" s="4"/>
      <c r="N9" s="16" t="s">
        <v>5</v>
      </c>
      <c r="O9" s="29">
        <v>21000000000</v>
      </c>
      <c r="P9" s="17">
        <v>169120336.36000001</v>
      </c>
      <c r="Q9" s="16"/>
      <c r="R9" s="16" t="s">
        <v>5</v>
      </c>
      <c r="S9" s="17">
        <v>579000000</v>
      </c>
      <c r="T9" s="16"/>
    </row>
    <row r="10" spans="2:20" x14ac:dyDescent="0.25">
      <c r="B10" t="s">
        <v>34</v>
      </c>
      <c r="C10" s="9">
        <v>10</v>
      </c>
      <c r="N10" s="30"/>
      <c r="O10" s="28"/>
      <c r="P10" s="28"/>
      <c r="Q10" s="28"/>
      <c r="R10" s="28"/>
      <c r="S10" s="28"/>
      <c r="T10" s="31"/>
    </row>
    <row r="11" spans="2:20" x14ac:dyDescent="0.25">
      <c r="B11" t="s">
        <v>42</v>
      </c>
      <c r="C11" s="9">
        <v>25</v>
      </c>
      <c r="N11" s="18" t="s">
        <v>20</v>
      </c>
      <c r="O11" s="18" t="s">
        <v>15</v>
      </c>
      <c r="P11" s="18" t="s">
        <v>14</v>
      </c>
      <c r="Q11" s="18" t="s">
        <v>66</v>
      </c>
      <c r="R11" s="18" t="s">
        <v>19</v>
      </c>
      <c r="S11" s="18" t="s">
        <v>12</v>
      </c>
      <c r="T11" s="18"/>
    </row>
    <row r="12" spans="2:20" x14ac:dyDescent="0.25">
      <c r="B12" t="s">
        <v>44</v>
      </c>
      <c r="C12" s="9">
        <v>30</v>
      </c>
      <c r="N12" s="16" t="s">
        <v>5</v>
      </c>
      <c r="O12" s="27">
        <v>11600000</v>
      </c>
      <c r="P12" s="17">
        <v>10114968</v>
      </c>
      <c r="Q12" s="16"/>
      <c r="R12" s="16" t="s">
        <v>5</v>
      </c>
      <c r="S12" s="17">
        <v>960564000</v>
      </c>
      <c r="T12" s="32" t="s">
        <v>58</v>
      </c>
    </row>
    <row r="13" spans="2:20" x14ac:dyDescent="0.25">
      <c r="B13" t="s">
        <v>57</v>
      </c>
      <c r="C13" s="9">
        <v>41</v>
      </c>
      <c r="N13" s="30"/>
      <c r="O13" s="34"/>
      <c r="P13" s="35"/>
      <c r="Q13" s="28"/>
      <c r="R13" s="28"/>
      <c r="S13" s="35"/>
      <c r="T13" s="31"/>
    </row>
    <row r="14" spans="2:20" x14ac:dyDescent="0.25">
      <c r="B14" t="s">
        <v>35</v>
      </c>
      <c r="C14" s="9">
        <v>36</v>
      </c>
      <c r="N14" s="33" t="s">
        <v>35</v>
      </c>
      <c r="O14" s="33" t="s">
        <v>36</v>
      </c>
      <c r="P14" s="33" t="s">
        <v>14</v>
      </c>
      <c r="Q14" s="33" t="s">
        <v>66</v>
      </c>
      <c r="R14" s="33" t="s">
        <v>24</v>
      </c>
      <c r="S14" s="33" t="s">
        <v>12</v>
      </c>
      <c r="T14" s="33"/>
    </row>
    <row r="15" spans="2:20" x14ac:dyDescent="0.25">
      <c r="B15" t="s">
        <v>63</v>
      </c>
      <c r="C15" s="9">
        <v>37</v>
      </c>
      <c r="N15" s="30"/>
      <c r="O15" s="28"/>
      <c r="P15" s="28"/>
      <c r="Q15" s="28"/>
      <c r="R15" s="28"/>
      <c r="S15" s="28"/>
      <c r="T15" s="31"/>
    </row>
    <row r="16" spans="2:20" x14ac:dyDescent="0.25">
      <c r="B16" t="s">
        <v>46</v>
      </c>
      <c r="C16" s="9">
        <v>53</v>
      </c>
      <c r="N16" s="33" t="s">
        <v>5</v>
      </c>
      <c r="O16" s="36">
        <v>57600000</v>
      </c>
      <c r="P16" s="37">
        <v>36154080</v>
      </c>
      <c r="Q16" s="33"/>
      <c r="R16" s="33" t="s">
        <v>5</v>
      </c>
      <c r="S16" s="37">
        <v>153000000</v>
      </c>
      <c r="T16" s="33"/>
    </row>
    <row r="17" spans="2:20" x14ac:dyDescent="0.25">
      <c r="B17" t="s">
        <v>55</v>
      </c>
      <c r="C17" s="9">
        <v>58</v>
      </c>
      <c r="N17" s="30"/>
      <c r="O17" s="34"/>
      <c r="P17" s="35"/>
      <c r="Q17" s="28"/>
      <c r="R17" s="28"/>
      <c r="S17" s="35"/>
      <c r="T17" s="31"/>
    </row>
    <row r="18" spans="2:20" x14ac:dyDescent="0.25">
      <c r="B18" t="s">
        <v>28</v>
      </c>
      <c r="C18" s="9">
        <v>75</v>
      </c>
      <c r="N18" s="18" t="s">
        <v>38</v>
      </c>
      <c r="O18" s="18" t="s">
        <v>39</v>
      </c>
      <c r="P18" s="18" t="s">
        <v>14</v>
      </c>
      <c r="Q18" s="18" t="s">
        <v>66</v>
      </c>
      <c r="R18" s="18" t="s">
        <v>32</v>
      </c>
      <c r="S18" s="18" t="s">
        <v>12</v>
      </c>
      <c r="T18" s="18"/>
    </row>
    <row r="19" spans="2:20" x14ac:dyDescent="0.25">
      <c r="B19" t="s">
        <v>26</v>
      </c>
      <c r="C19" s="9">
        <v>78</v>
      </c>
      <c r="N19" s="16" t="s">
        <v>5</v>
      </c>
      <c r="O19" s="38">
        <v>1100000000</v>
      </c>
      <c r="P19" s="17">
        <v>142252000</v>
      </c>
      <c r="Q19" s="16"/>
      <c r="R19" s="16" t="s">
        <v>5</v>
      </c>
      <c r="S19" s="17">
        <v>565000000</v>
      </c>
      <c r="T19" s="16"/>
    </row>
    <row r="20" spans="2:20" x14ac:dyDescent="0.25">
      <c r="B20" t="s">
        <v>50</v>
      </c>
      <c r="C20" s="9">
        <v>80</v>
      </c>
      <c r="N20" s="30"/>
      <c r="O20" s="28"/>
      <c r="P20" s="28"/>
      <c r="Q20" s="28"/>
      <c r="R20" s="28"/>
      <c r="S20" s="28"/>
      <c r="T20" s="31"/>
    </row>
    <row r="21" spans="2:20" x14ac:dyDescent="0.25">
      <c r="B21" t="s">
        <v>33</v>
      </c>
      <c r="C21" s="9">
        <v>80</v>
      </c>
      <c r="N21" s="18" t="s">
        <v>42</v>
      </c>
      <c r="O21" s="18" t="s">
        <v>43</v>
      </c>
      <c r="P21" s="18" t="s">
        <v>14</v>
      </c>
      <c r="Q21" s="18" t="s">
        <v>66</v>
      </c>
      <c r="R21" s="18" t="s">
        <v>33</v>
      </c>
      <c r="S21" s="18" t="s">
        <v>12</v>
      </c>
      <c r="T21" s="18"/>
    </row>
    <row r="22" spans="2:20" x14ac:dyDescent="0.25">
      <c r="B22" t="s">
        <v>37</v>
      </c>
      <c r="C22" s="9">
        <v>110</v>
      </c>
      <c r="N22" s="16" t="s">
        <v>5</v>
      </c>
      <c r="O22" s="39">
        <v>500000000</v>
      </c>
      <c r="P22" s="17">
        <v>25487394</v>
      </c>
      <c r="Q22" s="32" t="s">
        <v>49</v>
      </c>
      <c r="R22" s="16" t="s">
        <v>5</v>
      </c>
      <c r="S22" s="17">
        <v>80000000</v>
      </c>
      <c r="T22" s="32" t="s">
        <v>53</v>
      </c>
    </row>
    <row r="23" spans="2:20" x14ac:dyDescent="0.25">
      <c r="B23" t="s">
        <v>9</v>
      </c>
      <c r="C23" s="10">
        <v>125</v>
      </c>
      <c r="N23" s="30"/>
      <c r="O23" s="28"/>
      <c r="P23" s="28"/>
      <c r="Q23" s="28"/>
      <c r="R23" s="28"/>
      <c r="S23" s="28"/>
      <c r="T23" s="31"/>
    </row>
    <row r="24" spans="2:20" x14ac:dyDescent="0.25">
      <c r="B24" t="s">
        <v>40</v>
      </c>
      <c r="C24" s="9">
        <v>142</v>
      </c>
      <c r="N24" s="18" t="s">
        <v>44</v>
      </c>
      <c r="O24" s="18" t="s">
        <v>45</v>
      </c>
      <c r="P24" s="18" t="s">
        <v>14</v>
      </c>
      <c r="Q24" s="18" t="s">
        <v>66</v>
      </c>
      <c r="R24" s="18" t="s">
        <v>50</v>
      </c>
      <c r="S24" s="18" t="s">
        <v>51</v>
      </c>
      <c r="T24" s="18"/>
    </row>
    <row r="25" spans="2:20" x14ac:dyDescent="0.25">
      <c r="B25" t="s">
        <v>31</v>
      </c>
      <c r="C25" s="9">
        <v>153</v>
      </c>
      <c r="N25" s="16" t="s">
        <v>5</v>
      </c>
      <c r="O25" s="27">
        <v>40800000</v>
      </c>
      <c r="P25" s="17">
        <v>30040000</v>
      </c>
      <c r="Q25" s="32" t="s">
        <v>48</v>
      </c>
      <c r="R25" s="11" t="s">
        <v>5</v>
      </c>
      <c r="S25" s="13">
        <v>80000000</v>
      </c>
      <c r="T25" s="15" t="s">
        <v>52</v>
      </c>
    </row>
    <row r="26" spans="2:20" x14ac:dyDescent="0.25">
      <c r="B26" t="s">
        <v>60</v>
      </c>
      <c r="C26" s="9">
        <v>154</v>
      </c>
      <c r="N26" s="30"/>
      <c r="O26" s="28"/>
      <c r="P26" s="28"/>
      <c r="Q26" s="31"/>
    </row>
    <row r="27" spans="2:20" x14ac:dyDescent="0.25">
      <c r="B27" t="s">
        <v>29</v>
      </c>
      <c r="C27" s="9">
        <v>169</v>
      </c>
      <c r="N27" s="18" t="s">
        <v>46</v>
      </c>
      <c r="O27" s="18" t="s">
        <v>64</v>
      </c>
      <c r="P27" s="18" t="s">
        <v>14</v>
      </c>
      <c r="Q27" s="18" t="s">
        <v>66</v>
      </c>
    </row>
    <row r="28" spans="2:20" x14ac:dyDescent="0.25">
      <c r="B28" t="s">
        <v>27</v>
      </c>
      <c r="C28" s="9">
        <v>535</v>
      </c>
      <c r="N28" s="16" t="s">
        <v>5</v>
      </c>
      <c r="O28" s="40">
        <v>540000000</v>
      </c>
      <c r="P28" s="17">
        <v>52538220</v>
      </c>
      <c r="Q28" s="32" t="s">
        <v>47</v>
      </c>
      <c r="R28" t="s">
        <v>67</v>
      </c>
    </row>
    <row r="29" spans="2:20" x14ac:dyDescent="0.25">
      <c r="B29" t="s">
        <v>32</v>
      </c>
      <c r="C29" s="9">
        <v>565</v>
      </c>
      <c r="N29" s="30"/>
      <c r="O29" s="28"/>
      <c r="P29" s="28"/>
      <c r="Q29" s="31"/>
    </row>
    <row r="30" spans="2:20" x14ac:dyDescent="0.25">
      <c r="B30" t="s">
        <v>18</v>
      </c>
      <c r="C30" s="9">
        <v>579</v>
      </c>
      <c r="N30" s="18" t="s">
        <v>55</v>
      </c>
      <c r="O30" s="18" t="s">
        <v>56</v>
      </c>
      <c r="P30" s="18" t="s">
        <v>14</v>
      </c>
      <c r="Q30" s="18" t="s">
        <v>66</v>
      </c>
    </row>
    <row r="31" spans="2:20" x14ac:dyDescent="0.25">
      <c r="B31" t="s">
        <v>19</v>
      </c>
      <c r="C31" s="9">
        <v>960</v>
      </c>
      <c r="N31" s="16" t="s">
        <v>5</v>
      </c>
      <c r="O31" s="41">
        <v>250000000</v>
      </c>
      <c r="P31" s="17">
        <v>58227491</v>
      </c>
      <c r="Q31" s="32" t="s">
        <v>54</v>
      </c>
      <c r="R31" t="s">
        <v>67</v>
      </c>
    </row>
    <row r="32" spans="2:20" x14ac:dyDescent="0.25">
      <c r="B32" t="s">
        <v>17</v>
      </c>
      <c r="C32" s="9">
        <v>973</v>
      </c>
      <c r="N32" s="30"/>
      <c r="O32" s="28"/>
      <c r="P32" s="28"/>
      <c r="Q32" s="31"/>
    </row>
    <row r="33" spans="2:18" x14ac:dyDescent="0.25">
      <c r="B33" t="s">
        <v>11</v>
      </c>
      <c r="C33" s="9">
        <v>1850</v>
      </c>
      <c r="N33" s="18" t="s">
        <v>57</v>
      </c>
      <c r="O33" s="18" t="s">
        <v>64</v>
      </c>
      <c r="P33" s="18" t="s">
        <v>14</v>
      </c>
      <c r="Q33" s="18" t="s">
        <v>66</v>
      </c>
    </row>
    <row r="34" spans="2:18" x14ac:dyDescent="0.25">
      <c r="B34" t="s">
        <v>10</v>
      </c>
      <c r="C34" s="9">
        <v>2714</v>
      </c>
      <c r="N34" s="16" t="s">
        <v>5</v>
      </c>
      <c r="O34" s="42">
        <v>400000000</v>
      </c>
      <c r="P34" s="17">
        <v>41112000</v>
      </c>
      <c r="Q34" s="32" t="s">
        <v>59</v>
      </c>
      <c r="R34" t="s">
        <v>67</v>
      </c>
    </row>
    <row r="35" spans="2:18" x14ac:dyDescent="0.25">
      <c r="N35" s="30"/>
      <c r="O35" s="28"/>
      <c r="P35" s="28"/>
      <c r="Q35" s="31"/>
    </row>
    <row r="36" spans="2:18" x14ac:dyDescent="0.25">
      <c r="N36" s="18" t="s">
        <v>60</v>
      </c>
      <c r="O36" s="18" t="s">
        <v>61</v>
      </c>
      <c r="P36" s="18" t="s">
        <v>14</v>
      </c>
      <c r="Q36" s="18" t="s">
        <v>66</v>
      </c>
    </row>
    <row r="37" spans="2:18" x14ac:dyDescent="0.25">
      <c r="N37" s="11" t="s">
        <v>5</v>
      </c>
      <c r="O37" s="21">
        <v>660000000</v>
      </c>
      <c r="P37" s="13">
        <v>154935950</v>
      </c>
      <c r="Q37" s="15" t="s">
        <v>62</v>
      </c>
      <c r="R37" t="s">
        <v>67</v>
      </c>
    </row>
    <row r="38" spans="2:18" x14ac:dyDescent="0.25">
      <c r="N38" s="11"/>
      <c r="O38" s="11"/>
      <c r="P38" s="11"/>
      <c r="Q38" s="11"/>
    </row>
    <row r="39" spans="2:18" x14ac:dyDescent="0.25">
      <c r="N39" s="11" t="s">
        <v>63</v>
      </c>
      <c r="O39" s="11" t="s">
        <v>64</v>
      </c>
      <c r="P39" s="11" t="s">
        <v>14</v>
      </c>
      <c r="Q39" s="11" t="s">
        <v>66</v>
      </c>
    </row>
    <row r="40" spans="2:18" x14ac:dyDescent="0.25">
      <c r="N40" s="16" t="s">
        <v>5</v>
      </c>
      <c r="O40" s="43">
        <v>250000000</v>
      </c>
      <c r="P40" s="17">
        <v>36839000</v>
      </c>
      <c r="Q40" s="32" t="s">
        <v>65</v>
      </c>
      <c r="R40" t="s">
        <v>67</v>
      </c>
    </row>
    <row r="41" spans="2:18" x14ac:dyDescent="0.25">
      <c r="N41" s="30"/>
      <c r="O41" s="28"/>
      <c r="P41" s="28"/>
      <c r="Q41" s="31"/>
    </row>
    <row r="42" spans="2:18" x14ac:dyDescent="0.25">
      <c r="N42" s="18" t="s">
        <v>0</v>
      </c>
      <c r="O42" s="18" t="s">
        <v>16</v>
      </c>
      <c r="P42" s="18" t="s">
        <v>14</v>
      </c>
      <c r="Q42" s="18" t="s">
        <v>66</v>
      </c>
    </row>
    <row r="43" spans="2:18" x14ac:dyDescent="0.25">
      <c r="N43" s="11" t="s">
        <v>1</v>
      </c>
      <c r="O43" s="22">
        <v>600000000</v>
      </c>
      <c r="P43" s="13">
        <v>140640000</v>
      </c>
      <c r="Q43" s="11"/>
    </row>
    <row r="44" spans="2:18" x14ac:dyDescent="0.25">
      <c r="N44" s="11" t="s">
        <v>2</v>
      </c>
      <c r="O44" s="22">
        <v>650000000</v>
      </c>
      <c r="P44" s="13">
        <v>152360000</v>
      </c>
      <c r="Q44" s="11"/>
    </row>
    <row r="45" spans="2:18" x14ac:dyDescent="0.25">
      <c r="N45" s="11" t="s">
        <v>3</v>
      </c>
      <c r="O45" s="22"/>
      <c r="P45" s="13">
        <v>70000000</v>
      </c>
      <c r="Q45" s="11"/>
    </row>
    <row r="46" spans="2:18" x14ac:dyDescent="0.25">
      <c r="N46" s="11" t="s">
        <v>4</v>
      </c>
      <c r="O46" s="22"/>
      <c r="P46" s="13">
        <v>30000000</v>
      </c>
      <c r="Q46" s="11"/>
    </row>
    <row r="47" spans="2:18" x14ac:dyDescent="0.25">
      <c r="N47" s="11" t="s">
        <v>41</v>
      </c>
      <c r="O47" s="23">
        <v>600000000</v>
      </c>
      <c r="P47" s="13">
        <v>142000000</v>
      </c>
      <c r="Q47" s="11"/>
    </row>
    <row r="48" spans="2:18" x14ac:dyDescent="0.25">
      <c r="N48" s="16" t="s">
        <v>5</v>
      </c>
      <c r="O48" s="44">
        <f>O43+O44+O45+O46</f>
        <v>1250000000</v>
      </c>
      <c r="P48" s="17">
        <f>SUM(P43:P47)</f>
        <v>535000000</v>
      </c>
      <c r="Q48" s="16"/>
    </row>
    <row r="49" spans="3:20" x14ac:dyDescent="0.25">
      <c r="N49" s="30"/>
      <c r="O49" s="28"/>
      <c r="P49" s="28"/>
      <c r="Q49" s="31"/>
    </row>
    <row r="50" spans="3:20" x14ac:dyDescent="0.25">
      <c r="C50" s="1"/>
      <c r="N50" s="18" t="s">
        <v>26</v>
      </c>
      <c r="O50" s="18" t="s">
        <v>15</v>
      </c>
      <c r="P50" s="18" t="s">
        <v>14</v>
      </c>
      <c r="Q50" s="18" t="s">
        <v>66</v>
      </c>
    </row>
    <row r="51" spans="3:20" x14ac:dyDescent="0.25">
      <c r="N51" s="11" t="s">
        <v>6</v>
      </c>
      <c r="O51" s="14">
        <v>45000000</v>
      </c>
      <c r="P51" s="13">
        <v>39224250</v>
      </c>
      <c r="Q51" s="11"/>
    </row>
    <row r="52" spans="3:20" x14ac:dyDescent="0.25">
      <c r="N52" s="11" t="s">
        <v>7</v>
      </c>
      <c r="O52" s="14">
        <v>30000000</v>
      </c>
      <c r="P52" s="13">
        <v>26149500</v>
      </c>
      <c r="Q52" s="11"/>
      <c r="R52" s="7"/>
      <c r="S52" s="8"/>
      <c r="T52" s="5"/>
    </row>
    <row r="53" spans="3:20" x14ac:dyDescent="0.25">
      <c r="C53" s="6"/>
      <c r="D53" s="3"/>
      <c r="N53" s="11" t="s">
        <v>8</v>
      </c>
      <c r="O53" s="14">
        <v>15000000</v>
      </c>
      <c r="P53" s="13">
        <v>13074750</v>
      </c>
      <c r="Q53" s="11"/>
      <c r="R53" s="7"/>
      <c r="S53" s="8"/>
      <c r="T53" s="5"/>
    </row>
    <row r="54" spans="3:20" x14ac:dyDescent="0.25">
      <c r="C54" s="2"/>
      <c r="D54" s="3"/>
      <c r="N54" s="16" t="s">
        <v>5</v>
      </c>
      <c r="O54" s="27">
        <f>SUM(O51:O53)</f>
        <v>90000000</v>
      </c>
      <c r="P54" s="27">
        <f>SUM(P51:P53)</f>
        <v>78448500</v>
      </c>
      <c r="Q54" s="16"/>
      <c r="R54" s="7"/>
      <c r="S54" s="8"/>
      <c r="T54" s="5"/>
    </row>
    <row r="55" spans="3:20" x14ac:dyDescent="0.25">
      <c r="C55" s="2"/>
      <c r="D55" s="3"/>
      <c r="N55" s="30"/>
      <c r="O55" s="28"/>
      <c r="P55" s="28"/>
      <c r="Q55" s="31"/>
    </row>
    <row r="56" spans="3:20" x14ac:dyDescent="0.25">
      <c r="N56" s="18" t="s">
        <v>9</v>
      </c>
      <c r="O56" s="18" t="s">
        <v>15</v>
      </c>
      <c r="P56" s="18" t="s">
        <v>14</v>
      </c>
      <c r="Q56" s="18" t="s">
        <v>66</v>
      </c>
    </row>
    <row r="57" spans="3:20" x14ac:dyDescent="0.25">
      <c r="N57" s="24" t="s">
        <v>5</v>
      </c>
      <c r="O57" s="25">
        <v>143500000</v>
      </c>
      <c r="P57" s="26">
        <v>125198010</v>
      </c>
      <c r="Q57" s="11"/>
    </row>
  </sheetData>
  <sortState ref="B10:C35">
    <sortCondition ref="C10:C35"/>
  </sortState>
  <hyperlinks>
    <hyperlink ref="T12" r:id="rId1" xr:uid="{6CB2DCCE-3C1A-47BC-A4C9-6FFC4AAD7AB6}"/>
    <hyperlink ref="Q22" r:id="rId2" xr:uid="{EF537979-5586-473C-BB83-F30221678B20}"/>
    <hyperlink ref="Q37" r:id="rId3" xr:uid="{1A8BE4BE-8D25-4306-B41C-342D50EEA1CD}"/>
    <hyperlink ref="T25" r:id="rId4" xr:uid="{27937427-AE6F-488A-87DE-02DD98070165}"/>
    <hyperlink ref="T22" r:id="rId5" xr:uid="{6ED435C4-C389-4A62-88C4-D71FDD8FDE33}"/>
    <hyperlink ref="Q31" r:id="rId6" xr:uid="{59CA056E-3439-4AA7-B4A1-620F82C8EC54}"/>
    <hyperlink ref="Q28" r:id="rId7" xr:uid="{9864A21E-B935-4AF1-9E11-B64A4D233787}"/>
    <hyperlink ref="Q34" r:id="rId8" xr:uid="{4AFB8A3F-BDDB-40C2-9366-06919D486449}"/>
    <hyperlink ref="Q40" r:id="rId9" xr:uid="{6DE0A0B1-B974-46F7-B08F-6644E1484DF8}"/>
    <hyperlink ref="Q25" r:id="rId10" xr:uid="{93B38D87-F307-486B-BEE1-70970F9CE47C}"/>
  </hyperlinks>
  <pageMargins left="0.7" right="0.7" top="0.75" bottom="0.75" header="0.3" footer="0.3"/>
  <pageSetup paperSize="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TV Deals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2019-01-19T14:18:14Z</dcterms:modified>
</cp:coreProperties>
</file>