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7242024 - LN3 etch test poling\"/>
    </mc:Choice>
  </mc:AlternateContent>
  <xr:revisionPtr revIDLastSave="0" documentId="8_{13C3A5C5-20CE-405C-8365-21C7D8A44B39}" xr6:coauthVersionLast="47" xr6:coauthVersionMax="47" xr10:uidLastSave="{00000000-0000-0000-0000-000000000000}"/>
  <bookViews>
    <workbookView xWindow="-120" yWindow="-120" windowWidth="29040" windowHeight="15840" xr2:uid="{2922F478-EC50-41CC-B50B-5EE7BC0AFB8B}"/>
  </bookViews>
  <sheets>
    <sheet name="Pulse duration calculator" sheetId="1" r:id="rId1"/>
    <sheet name="Electrode Separation calulato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L8" i="2" s="1"/>
  <c r="C7" i="2"/>
  <c r="F7" i="2" s="1"/>
  <c r="I6" i="2"/>
  <c r="C6" i="2"/>
  <c r="F6" i="2" s="1"/>
  <c r="C5" i="2"/>
  <c r="L5" i="2" s="1"/>
  <c r="C4" i="2"/>
  <c r="F4" i="2" s="1"/>
  <c r="I3" i="2"/>
  <c r="C3" i="2"/>
  <c r="L3" i="2" s="1"/>
  <c r="C2" i="2"/>
  <c r="I2" i="2" s="1"/>
  <c r="L6" i="2" l="1"/>
  <c r="I5" i="2"/>
  <c r="I7" i="2"/>
  <c r="L7" i="2"/>
  <c r="F8" i="2"/>
  <c r="I8" i="2"/>
  <c r="L2" i="2"/>
  <c r="F2" i="2"/>
  <c r="I4" i="2"/>
  <c r="L4" i="2"/>
  <c r="F3" i="2"/>
  <c r="F5" i="2"/>
  <c r="D7" i="1"/>
  <c r="C7" i="1"/>
  <c r="B7" i="1"/>
  <c r="A7" i="1"/>
</calcChain>
</file>

<file path=xl/sharedStrings.xml><?xml version="1.0" encoding="utf-8"?>
<sst xmlns="http://schemas.openxmlformats.org/spreadsheetml/2006/main" count="21" uniqueCount="16">
  <si>
    <t>rising edge</t>
  </si>
  <si>
    <t>falling edge</t>
  </si>
  <si>
    <t>rising edge [ms]</t>
  </si>
  <si>
    <t>falling edge [ms]</t>
  </si>
  <si>
    <t>flat duration [ms]</t>
  </si>
  <si>
    <t>flat peak voltage [V]</t>
  </si>
  <si>
    <t>Rise edge time is defined as the duration of the pulse amplitude rising from 10% to 90% threshold, while fall edge time is defined as duration of the pulse amplitude moving down from 90% to 10% threshold.</t>
  </si>
  <si>
    <t>Pulse width is defined as the time from the 50% threshold of a rising edge amplitude to the 50% threshold of the next falling edge amplitude</t>
  </si>
  <si>
    <t>pulse duration</t>
  </si>
  <si>
    <t>Desired</t>
  </si>
  <si>
    <t>Generator input</t>
  </si>
  <si>
    <t>Voltage</t>
  </si>
  <si>
    <t>Separation [um]</t>
  </si>
  <si>
    <t>field [V/um]</t>
  </si>
  <si>
    <t>separation um</t>
  </si>
  <si>
    <t>required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</si>
</sst>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2</xdr:row>
      <xdr:rowOff>0</xdr:rowOff>
    </xdr:from>
    <xdr:to>
      <xdr:col>19</xdr:col>
      <xdr:colOff>591563</xdr:colOff>
      <xdr:row>23</xdr:row>
      <xdr:rowOff>95822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4827F-6BFB-B44E-3D1B-336D7D25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381000"/>
          <a:ext cx="7259063" cy="4096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DBAE-CC2B-4F12-8857-4071175F3DD2}">
  <dimension ref="A1:I27"/>
  <sheetViews>
    <sheetView tabSelected="1" workbookViewId="0">
      <selection activeCell="E21" sqref="E21"/>
    </sheetView>
  </sheetViews>
  <sheetFormatPr defaultRowHeight="15" x14ac:dyDescent="0.25"/>
  <cols>
    <col min="1" max="1" width="17" bestFit="1" customWidth="1"/>
    <col min="2" max="2" width="15.5703125" bestFit="1" customWidth="1"/>
    <col min="3" max="3" width="16.28515625" bestFit="1" customWidth="1"/>
    <col min="4" max="4" width="18.28515625" bestFit="1" customWidth="1"/>
  </cols>
  <sheetData>
    <row r="1" spans="1:4" x14ac:dyDescent="0.25">
      <c r="A1" s="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0.03</v>
      </c>
      <c r="B3">
        <v>0.03</v>
      </c>
      <c r="C3">
        <v>6.25E-2</v>
      </c>
      <c r="D3">
        <v>0.45</v>
      </c>
    </row>
    <row r="5" spans="1:4" x14ac:dyDescent="0.25">
      <c r="A5" s="1" t="s">
        <v>10</v>
      </c>
    </row>
    <row r="6" spans="1:4" x14ac:dyDescent="0.25">
      <c r="A6" t="s">
        <v>0</v>
      </c>
      <c r="B6" t="s">
        <v>1</v>
      </c>
      <c r="C6" t="s">
        <v>8</v>
      </c>
      <c r="D6" t="s">
        <v>5</v>
      </c>
    </row>
    <row r="7" spans="1:4" x14ac:dyDescent="0.25">
      <c r="A7">
        <f>0.8*A3</f>
        <v>2.4E-2</v>
      </c>
      <c r="B7">
        <f>0.8*B3</f>
        <v>2.4E-2</v>
      </c>
      <c r="C7">
        <f>C3+B3/2+A3/2</f>
        <v>9.2499999999999999E-2</v>
      </c>
      <c r="D7">
        <f>D3</f>
        <v>0.45</v>
      </c>
    </row>
    <row r="26" spans="9:9" x14ac:dyDescent="0.25">
      <c r="I26" t="s">
        <v>6</v>
      </c>
    </row>
    <row r="27" spans="9:9" x14ac:dyDescent="0.25">
      <c r="I27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0EAF-FA21-45BB-B729-43667129E823}">
  <dimension ref="A1:L8"/>
  <sheetViews>
    <sheetView workbookViewId="0">
      <selection activeCell="A3" sqref="A3"/>
    </sheetView>
  </sheetViews>
  <sheetFormatPr defaultRowHeight="15" x14ac:dyDescent="0.25"/>
  <sheetData>
    <row r="1" spans="1:12" x14ac:dyDescent="0.25">
      <c r="A1" t="s">
        <v>11</v>
      </c>
      <c r="B1" t="s">
        <v>12</v>
      </c>
      <c r="C1" t="s">
        <v>13</v>
      </c>
      <c r="E1" t="s">
        <v>14</v>
      </c>
      <c r="F1" t="s">
        <v>15</v>
      </c>
      <c r="H1" t="s">
        <v>14</v>
      </c>
      <c r="I1" t="s">
        <v>15</v>
      </c>
      <c r="K1" t="s">
        <v>14</v>
      </c>
      <c r="L1" t="s">
        <v>15</v>
      </c>
    </row>
    <row r="2" spans="1:12" x14ac:dyDescent="0.25">
      <c r="A2">
        <v>410</v>
      </c>
      <c r="B2">
        <v>15</v>
      </c>
      <c r="C2">
        <f>A2/B2</f>
        <v>27.333333333333332</v>
      </c>
      <c r="E2">
        <v>5</v>
      </c>
      <c r="F2">
        <f>C2*E2</f>
        <v>136.66666666666666</v>
      </c>
      <c r="H2">
        <v>10</v>
      </c>
      <c r="I2">
        <f>C2*H2</f>
        <v>273.33333333333331</v>
      </c>
      <c r="K2">
        <v>20</v>
      </c>
      <c r="L2">
        <f>C2*K2</f>
        <v>546.66666666666663</v>
      </c>
    </row>
    <row r="3" spans="1:12" x14ac:dyDescent="0.25">
      <c r="A3">
        <v>425</v>
      </c>
      <c r="B3">
        <v>15</v>
      </c>
      <c r="C3">
        <f>A3/B3</f>
        <v>28.333333333333332</v>
      </c>
      <c r="E3">
        <v>5</v>
      </c>
      <c r="F3">
        <f>C3*E3</f>
        <v>141.66666666666666</v>
      </c>
      <c r="H3">
        <v>10</v>
      </c>
      <c r="I3">
        <f t="shared" ref="I3:I8" si="0">C3*H3</f>
        <v>283.33333333333331</v>
      </c>
      <c r="K3">
        <v>20</v>
      </c>
      <c r="L3">
        <f>C3*K3</f>
        <v>566.66666666666663</v>
      </c>
    </row>
    <row r="4" spans="1:12" x14ac:dyDescent="0.25">
      <c r="A4">
        <v>450</v>
      </c>
      <c r="B4">
        <v>15</v>
      </c>
      <c r="C4">
        <f>A4/B4</f>
        <v>30</v>
      </c>
      <c r="E4">
        <v>5</v>
      </c>
      <c r="F4">
        <f>C4*E4</f>
        <v>150</v>
      </c>
      <c r="H4">
        <v>10</v>
      </c>
      <c r="I4">
        <f t="shared" si="0"/>
        <v>300</v>
      </c>
      <c r="K4">
        <v>20</v>
      </c>
      <c r="L4">
        <f>C4*K4</f>
        <v>600</v>
      </c>
    </row>
    <row r="5" spans="1:12" x14ac:dyDescent="0.25">
      <c r="A5">
        <v>460</v>
      </c>
      <c r="B5">
        <v>15</v>
      </c>
      <c r="C5">
        <f>A5/B5</f>
        <v>30.666666666666668</v>
      </c>
      <c r="E5">
        <v>5</v>
      </c>
      <c r="F5">
        <f>C5*E5</f>
        <v>153.33333333333334</v>
      </c>
      <c r="H5">
        <v>10</v>
      </c>
      <c r="I5">
        <f t="shared" si="0"/>
        <v>306.66666666666669</v>
      </c>
      <c r="K5">
        <v>20</v>
      </c>
      <c r="L5">
        <f>C5*K5</f>
        <v>613.33333333333337</v>
      </c>
    </row>
    <row r="6" spans="1:12" x14ac:dyDescent="0.25">
      <c r="A6">
        <v>470</v>
      </c>
      <c r="B6">
        <v>15</v>
      </c>
      <c r="C6">
        <f>A6/B6</f>
        <v>31.333333333333332</v>
      </c>
      <c r="E6">
        <v>5</v>
      </c>
      <c r="F6">
        <f>C6*E6</f>
        <v>156.66666666666666</v>
      </c>
      <c r="H6">
        <v>10</v>
      </c>
      <c r="I6">
        <f t="shared" si="0"/>
        <v>313.33333333333331</v>
      </c>
      <c r="K6">
        <v>20</v>
      </c>
      <c r="L6">
        <f>C6*K6</f>
        <v>626.66666666666663</v>
      </c>
    </row>
    <row r="7" spans="1:12" x14ac:dyDescent="0.25">
      <c r="A7">
        <v>480</v>
      </c>
      <c r="B7">
        <v>15</v>
      </c>
      <c r="C7">
        <f>A7/B7</f>
        <v>32</v>
      </c>
      <c r="E7">
        <v>5</v>
      </c>
      <c r="F7">
        <f>C7*E7</f>
        <v>160</v>
      </c>
      <c r="H7">
        <v>10</v>
      </c>
      <c r="I7">
        <f t="shared" si="0"/>
        <v>320</v>
      </c>
      <c r="K7">
        <v>20</v>
      </c>
      <c r="L7">
        <f>C7*K7</f>
        <v>640</v>
      </c>
    </row>
    <row r="8" spans="1:12" x14ac:dyDescent="0.25">
      <c r="A8">
        <v>500</v>
      </c>
      <c r="B8">
        <v>15</v>
      </c>
      <c r="C8">
        <f>A8/B8</f>
        <v>33.333333333333336</v>
      </c>
      <c r="E8">
        <v>5</v>
      </c>
      <c r="F8">
        <f>C8*E8</f>
        <v>166.66666666666669</v>
      </c>
      <c r="H8">
        <v>10</v>
      </c>
      <c r="I8">
        <f t="shared" si="0"/>
        <v>333.33333333333337</v>
      </c>
      <c r="K8">
        <v>20</v>
      </c>
      <c r="L8">
        <f>C8*K8</f>
        <v>666.66666666666674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E42ECA1FF4CF4792467E12D193C1D6" ma:contentTypeVersion="15" ma:contentTypeDescription="Create a new document." ma:contentTypeScope="" ma:versionID="178c9e3812609b93e978864cbd7e26ee">
  <xsd:schema xmlns:xsd="http://www.w3.org/2001/XMLSchema" xmlns:xs="http://www.w3.org/2001/XMLSchema" xmlns:p="http://schemas.microsoft.com/office/2006/metadata/properties" xmlns:ns2="faa897a7-b23e-4a1b-9f51-fab33c84b343" xmlns:ns3="92f97443-6928-410f-87dc-21cc3381b285" targetNamespace="http://schemas.microsoft.com/office/2006/metadata/properties" ma:root="true" ma:fieldsID="7a5cb9f7dfe848bdaca0cb09f665fb94" ns2:_="" ns3:_="">
    <xsd:import namespace="faa897a7-b23e-4a1b-9f51-fab33c84b343"/>
    <xsd:import namespace="92f97443-6928-410f-87dc-21cc3381b2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897a7-b23e-4a1b-9f51-fab33c84b3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1df87359-714c-4f59-8911-c9b2d5df496d}" ma:internalName="TaxCatchAll" ma:showField="CatchAllData" ma:web="faa897a7-b23e-4a1b-9f51-fab33c84b3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97443-6928-410f-87dc-21cc3381b28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5635244-c82b-4076-a1e2-53f26757b1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DE8A20-1A20-4EBF-A7CA-70365DD194C3}"/>
</file>

<file path=customXml/itemProps2.xml><?xml version="1.0" encoding="utf-8"?>
<ds:datastoreItem xmlns:ds="http://schemas.openxmlformats.org/officeDocument/2006/customXml" ds:itemID="{E38916FF-D965-4C16-9660-740FF7E8E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 duration calculator</vt:lpstr>
      <vt:lpstr>Electrode Separation calulator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Octave Lab</dc:creator>
  <cp:lastModifiedBy>Octave Lab</cp:lastModifiedBy>
  <dcterms:created xsi:type="dcterms:W3CDTF">2024-07-23T20:04:27Z</dcterms:created>
  <dcterms:modified xsi:type="dcterms:W3CDTF">2024-08-12T16:47:03Z</dcterms:modified>
</cp:coreProperties>
</file>