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92A0156-5488-4A36-8E8D-BDB9212EC6A5}" xr6:coauthVersionLast="37" xr6:coauthVersionMax="37" xr10:uidLastSave="{00000000-0000-0000-0000-000000000000}"/>
  <bookViews>
    <workbookView xWindow="0" yWindow="0" windowWidth="21570" windowHeight="7170" activeTab="2" xr2:uid="{00000000-000D-0000-FFFF-FFFF00000000}"/>
  </bookViews>
  <sheets>
    <sheet name="Задача 1.1" sheetId="1" r:id="rId1"/>
    <sheet name="Задача 1.2" sheetId="2" r:id="rId2"/>
    <sheet name="Задача 3.1" sheetId="3" r:id="rId3"/>
    <sheet name="Задача 3.2" sheetId="4" r:id="rId4"/>
  </sheets>
  <calcPr calcId="179021"/>
</workbook>
</file>

<file path=xl/calcChain.xml><?xml version="1.0" encoding="utf-8"?>
<calcChain xmlns="http://schemas.openxmlformats.org/spreadsheetml/2006/main">
  <c r="C17" i="4" l="1"/>
  <c r="G10" i="4" s="1"/>
  <c r="C16" i="4"/>
  <c r="F11" i="4" s="1"/>
  <c r="H11" i="4" s="1"/>
  <c r="I11" i="4"/>
  <c r="G11" i="4"/>
  <c r="J11" i="4" s="1"/>
  <c r="F10" i="4"/>
  <c r="H10" i="4" s="1"/>
  <c r="G9" i="4"/>
  <c r="J9" i="4" s="1"/>
  <c r="F9" i="4"/>
  <c r="H9" i="4" s="1"/>
  <c r="G8" i="4"/>
  <c r="J8" i="4" s="1"/>
  <c r="F8" i="4"/>
  <c r="H8" i="4" s="1"/>
  <c r="I7" i="4"/>
  <c r="H7" i="4"/>
  <c r="G7" i="4"/>
  <c r="J7" i="4" s="1"/>
  <c r="F7" i="4"/>
  <c r="I6" i="4"/>
  <c r="G6" i="4"/>
  <c r="F6" i="4"/>
  <c r="J6" i="4" s="1"/>
  <c r="G5" i="4"/>
  <c r="J5" i="4" s="1"/>
  <c r="F5" i="4"/>
  <c r="H5" i="4" s="1"/>
  <c r="H4" i="4"/>
  <c r="G4" i="4"/>
  <c r="I4" i="4" s="1"/>
  <c r="F4" i="4"/>
  <c r="J4" i="4" s="1"/>
  <c r="I3" i="4"/>
  <c r="H3" i="4"/>
  <c r="G3" i="4"/>
  <c r="J3" i="4" s="1"/>
  <c r="F3" i="4"/>
  <c r="C18" i="3"/>
  <c r="F14" i="3" s="1"/>
  <c r="H14" i="3" s="1"/>
  <c r="C17" i="3"/>
  <c r="E13" i="3" s="1"/>
  <c r="H15" i="3"/>
  <c r="F15" i="3"/>
  <c r="E14" i="3"/>
  <c r="I14" i="3" s="1"/>
  <c r="F13" i="3"/>
  <c r="H13" i="3" s="1"/>
  <c r="G12" i="3"/>
  <c r="F12" i="3"/>
  <c r="H12" i="3" s="1"/>
  <c r="E12" i="3"/>
  <c r="I12" i="3" s="1"/>
  <c r="H11" i="3"/>
  <c r="F11" i="3"/>
  <c r="E10" i="3"/>
  <c r="F9" i="3"/>
  <c r="H9" i="3" s="1"/>
  <c r="G8" i="3"/>
  <c r="F8" i="3"/>
  <c r="H8" i="3" s="1"/>
  <c r="E8" i="3"/>
  <c r="I8" i="3" s="1"/>
  <c r="H7" i="3"/>
  <c r="F7" i="3"/>
  <c r="H6" i="3"/>
  <c r="F6" i="3"/>
  <c r="E6" i="3"/>
  <c r="I6" i="3" s="1"/>
  <c r="F5" i="3"/>
  <c r="H5" i="3" s="1"/>
  <c r="G4" i="3"/>
  <c r="F4" i="3"/>
  <c r="H4" i="3" s="1"/>
  <c r="E4" i="3"/>
  <c r="I4" i="3" s="1"/>
  <c r="H3" i="3"/>
  <c r="F3" i="3"/>
  <c r="H2" i="3"/>
  <c r="F2" i="3"/>
  <c r="E2" i="3"/>
  <c r="I2" i="3" s="1"/>
  <c r="L11" i="2"/>
  <c r="K11" i="2"/>
  <c r="J11" i="2"/>
  <c r="I11" i="2"/>
  <c r="H11" i="2"/>
  <c r="G11" i="2"/>
  <c r="F11" i="2"/>
  <c r="E11" i="2"/>
  <c r="D11" i="2"/>
  <c r="C11" i="2"/>
  <c r="O6" i="2" s="1"/>
  <c r="L10" i="2"/>
  <c r="K10" i="2"/>
  <c r="J10" i="2"/>
  <c r="I10" i="2"/>
  <c r="H10" i="2"/>
  <c r="G10" i="2"/>
  <c r="F10" i="2"/>
  <c r="E10" i="2"/>
  <c r="D10" i="2"/>
  <c r="O5" i="2" s="1"/>
  <c r="C10" i="2"/>
  <c r="L9" i="2"/>
  <c r="K9" i="2"/>
  <c r="J9" i="2"/>
  <c r="I9" i="2"/>
  <c r="H9" i="2"/>
  <c r="G9" i="2"/>
  <c r="F9" i="2"/>
  <c r="E9" i="2"/>
  <c r="D9" i="2"/>
  <c r="C9" i="2"/>
  <c r="O4" i="2" s="1"/>
  <c r="X9" i="1"/>
  <c r="W9" i="1"/>
  <c r="V9" i="1"/>
  <c r="U9" i="1"/>
  <c r="T9" i="1"/>
  <c r="S9" i="1"/>
  <c r="R9" i="1"/>
  <c r="Q9" i="1"/>
  <c r="P9" i="1"/>
  <c r="O9" i="1"/>
  <c r="C18" i="1" l="1"/>
  <c r="I13" i="3"/>
  <c r="G13" i="3"/>
  <c r="J10" i="4"/>
  <c r="C19" i="4" s="1"/>
  <c r="I10" i="4"/>
  <c r="E3" i="3"/>
  <c r="E7" i="3"/>
  <c r="F10" i="3"/>
  <c r="H10" i="3" s="1"/>
  <c r="E11" i="3"/>
  <c r="E15" i="3"/>
  <c r="I8" i="4"/>
  <c r="I9" i="4"/>
  <c r="G2" i="3"/>
  <c r="G6" i="3"/>
  <c r="G10" i="3"/>
  <c r="G14" i="3"/>
  <c r="I5" i="4"/>
  <c r="H6" i="4"/>
  <c r="E5" i="3"/>
  <c r="E9" i="3"/>
  <c r="G15" i="3" l="1"/>
  <c r="I15" i="3"/>
  <c r="G3" i="3"/>
  <c r="I3" i="3"/>
  <c r="G11" i="3"/>
  <c r="I11" i="3"/>
  <c r="I9" i="3"/>
  <c r="G9" i="3"/>
  <c r="I5" i="3"/>
  <c r="G5" i="3"/>
  <c r="G7" i="3"/>
  <c r="I7" i="3"/>
  <c r="I10" i="3"/>
  <c r="C20" i="3" l="1"/>
</calcChain>
</file>

<file path=xl/sharedStrings.xml><?xml version="1.0" encoding="utf-8"?>
<sst xmlns="http://schemas.openxmlformats.org/spreadsheetml/2006/main" count="126" uniqueCount="62">
  <si>
    <t>Определить пару орибитров у которых оценки наиболее согласуются</t>
  </si>
  <si>
    <t xml:space="preserve">Задача 1.1 </t>
  </si>
  <si>
    <t>№</t>
  </si>
  <si>
    <t>С помощью коэффициента ранговой корреляции установить зависимость</t>
  </si>
  <si>
    <t>сп1</t>
  </si>
  <si>
    <t>Агрессивность</t>
  </si>
  <si>
    <t>IQ</t>
  </si>
  <si>
    <t>△X</t>
  </si>
  <si>
    <t>△Y</t>
  </si>
  <si>
    <t>△X ^2</t>
  </si>
  <si>
    <t>△Y ^2</t>
  </si>
  <si>
    <t>△X  * △Y</t>
  </si>
  <si>
    <t>сп2</t>
  </si>
  <si>
    <t>сп3</t>
  </si>
  <si>
    <t>сп4</t>
  </si>
  <si>
    <t>сп5</t>
  </si>
  <si>
    <t>сп6</t>
  </si>
  <si>
    <t>сп7</t>
  </si>
  <si>
    <t>сп8</t>
  </si>
  <si>
    <t>сп9</t>
  </si>
  <si>
    <t>сп10</t>
  </si>
  <si>
    <t>x</t>
  </si>
  <si>
    <t>Стаж, мес.</t>
  </si>
  <si>
    <t>y</t>
  </si>
  <si>
    <t>t, мин</t>
  </si>
  <si>
    <t>z</t>
  </si>
  <si>
    <t>di^2 xy</t>
  </si>
  <si>
    <t>di^2</t>
  </si>
  <si>
    <t>di^2 xz</t>
  </si>
  <si>
    <t>di^2 yz</t>
  </si>
  <si>
    <t xml:space="preserve">n = </t>
  </si>
  <si>
    <t>rs  xy</t>
  </si>
  <si>
    <t>Ответ</t>
  </si>
  <si>
    <t xml:space="preserve">rs = </t>
  </si>
  <si>
    <t>n =</t>
  </si>
  <si>
    <t>rs  xz</t>
  </si>
  <si>
    <t>rs  yz</t>
  </si>
  <si>
    <t>Чем больше значение модуля rs, тем больше взаимосвязь</t>
  </si>
  <si>
    <t>Наиболее совпадают оценки x и z</t>
  </si>
  <si>
    <t>x ср</t>
  </si>
  <si>
    <t>y ср</t>
  </si>
  <si>
    <t>r xy</t>
  </si>
  <si>
    <t>df</t>
  </si>
  <si>
    <t xml:space="preserve">p-value </t>
  </si>
  <si>
    <t>0.05</t>
  </si>
  <si>
    <t>0.01</t>
  </si>
  <si>
    <t>крит знач</t>
  </si>
  <si>
    <t>0.37</t>
  </si>
  <si>
    <t>0.48</t>
  </si>
  <si>
    <t>При p-value = 0.05 результат статистически значимо отличается от случайного</t>
  </si>
  <si>
    <t>А при p-value =0.01 проверка не проходится</t>
  </si>
  <si>
    <t>IQ и агрессивность имеют отрийательную взаимосвязь</t>
  </si>
  <si>
    <t>X</t>
  </si>
  <si>
    <t>Y</t>
  </si>
  <si>
    <t>Небходимо проверить наличие линейной взаимосвязи</t>
  </si>
  <si>
    <t>Построим диаграмму рассеивания</t>
  </si>
  <si>
    <t>крит зн</t>
  </si>
  <si>
    <t>По графику видно, что зависисмость имеет не линейный вид</t>
  </si>
  <si>
    <t>Методом перебора линий треда приходим к выводу,</t>
  </si>
  <si>
    <t>что связь имеет логарифмический вид</t>
  </si>
  <si>
    <t xml:space="preserve">Ответ </t>
  </si>
  <si>
    <t>Связь не линейная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</si>
</sst>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color rgb="FF000000"/>
      <name val="Arial"/>
    </font>
    <font>
      <sz val="12"/>
      <color theme="1"/>
      <name val="Open Sans"/>
    </font>
    <font>
      <sz val="11"/>
      <color theme="1"/>
      <name val="Open Sans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rgb="FFF3F3F3"/>
      </patternFill>
    </fill>
    <fill>
      <patternFill patternType="solid">
        <fgColor theme="7" tint="0.79998168889431442"/>
        <bgColor rgb="FFF4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 applyAlignment="1">
      <alignment horizontal="left"/>
    </xf>
    <xf numFmtId="0" fontId="6" fillId="0" borderId="0" xfId="0" applyFont="1" applyAlignment="1"/>
    <xf numFmtId="0" fontId="3" fillId="8" borderId="1" xfId="0" applyFont="1" applyFill="1" applyBorder="1"/>
    <xf numFmtId="0" fontId="6" fillId="5" borderId="1" xfId="0" applyFont="1" applyFill="1" applyBorder="1" applyAlignment="1"/>
    <xf numFmtId="164" fontId="3" fillId="6" borderId="1" xfId="0" applyNumberFormat="1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left"/>
    </xf>
    <xf numFmtId="0" fontId="6" fillId="0" borderId="0" xfId="0" applyFont="1"/>
    <xf numFmtId="0" fontId="6" fillId="9" borderId="0" xfId="0" applyFont="1" applyFill="1" applyAlignment="1"/>
    <xf numFmtId="0" fontId="7" fillId="8" borderId="1" xfId="0" applyFont="1" applyFill="1" applyBorder="1" applyAlignment="1"/>
    <xf numFmtId="0" fontId="8" fillId="8" borderId="1" xfId="0" applyFont="1" applyFill="1" applyBorder="1" applyAlignment="1"/>
    <xf numFmtId="0" fontId="9" fillId="0" borderId="0" xfId="0" applyFont="1" applyAlignment="1"/>
    <xf numFmtId="0" fontId="9" fillId="8" borderId="1" xfId="0" applyFont="1" applyFill="1" applyBorder="1" applyAlignment="1"/>
    <xf numFmtId="0" fontId="4" fillId="8" borderId="1" xfId="0" applyFont="1" applyFill="1" applyBorder="1" applyAlignment="1"/>
    <xf numFmtId="164" fontId="9" fillId="8" borderId="1" xfId="0" applyNumberFormat="1" applyFont="1" applyFill="1" applyBorder="1"/>
    <xf numFmtId="0" fontId="9" fillId="0" borderId="1" xfId="0" applyFont="1" applyBorder="1" applyAlignment="1"/>
    <xf numFmtId="0" fontId="9" fillId="0" borderId="1" xfId="0" applyFont="1" applyBorder="1"/>
    <xf numFmtId="0" fontId="9" fillId="2" borderId="1" xfId="0" applyFont="1" applyFill="1" applyBorder="1" applyAlignment="1"/>
    <xf numFmtId="0" fontId="9" fillId="2" borderId="1" xfId="0" applyFont="1" applyFill="1" applyBorder="1"/>
    <xf numFmtId="0" fontId="9" fillId="3" borderId="1" xfId="0" applyFont="1" applyFill="1" applyBorder="1" applyAlignment="1"/>
    <xf numFmtId="0" fontId="9" fillId="4" borderId="1" xfId="0" applyFont="1" applyFill="1" applyBorder="1" applyAlignment="1"/>
    <xf numFmtId="0" fontId="10" fillId="0" borderId="0" xfId="0" applyFont="1"/>
    <xf numFmtId="0" fontId="11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/>
    <xf numFmtId="164" fontId="10" fillId="8" borderId="1" xfId="0" applyNumberFormat="1" applyFont="1" applyFill="1" applyBorder="1"/>
    <xf numFmtId="0" fontId="10" fillId="0" borderId="0" xfId="0" applyFont="1" applyAlignment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0" fillId="9" borderId="0" xfId="0" applyFont="1" applyFill="1" applyAlignment="1"/>
    <xf numFmtId="0" fontId="10" fillId="9" borderId="0" xfId="0" applyFont="1" applyFill="1"/>
    <xf numFmtId="164" fontId="13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Линия тренда (параметр 1)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3.2'!$C$3:$C$11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3.2'!$D$3:$D$11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6-410F-A387-51097F19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42655"/>
        <c:axId val="194000624"/>
      </c:scatterChart>
      <c:valAx>
        <c:axId val="13896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00624"/>
        <c:crosses val="autoZero"/>
        <c:crossBetween val="midCat"/>
      </c:valAx>
      <c:valAx>
        <c:axId val="1940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6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Линия тренда (параметр 1)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3.2'!$C$3:$C$11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3.2'!$D$3:$D$11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8-42AB-AA90-B6549ECD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64877"/>
        <c:axId val="1757891716"/>
      </c:scatterChart>
      <c:valAx>
        <c:axId val="991764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91716"/>
        <c:crosses val="autoZero"/>
        <c:crossBetween val="midCat"/>
      </c:valAx>
      <c:valAx>
        <c:axId val="1757891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7648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Линия тренда (параметр 1)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3.2'!$C$3:$C$11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3.2'!$D$3:$D$11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F-473E-9EE7-D992B5FC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92894"/>
        <c:axId val="1063218251"/>
      </c:scatterChart>
      <c:valAx>
        <c:axId val="2015492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18251"/>
        <c:crosses val="autoZero"/>
        <c:crossBetween val="midCat"/>
      </c:valAx>
      <c:valAx>
        <c:axId val="1063218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4928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Линия тренда (параметр 1)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3.2'!$C$3:$C$11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3.2'!$D$3:$D$11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B-4895-8BC5-D8F28313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87153"/>
        <c:axId val="1976570608"/>
      </c:scatterChart>
      <c:valAx>
        <c:axId val="2869871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570608"/>
        <c:crosses val="autoZero"/>
        <c:crossBetween val="midCat"/>
      </c:valAx>
      <c:valAx>
        <c:axId val="19765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9871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</a:t>
            </a:r>
            <a:r>
              <a:rPr lang="en-US"/>
              <a:t>X </a:t>
            </a:r>
            <a:r>
              <a:rPr lang="ru-RU"/>
              <a:t>и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Линия тренда (параметр 1)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'Задача 3.2'!$C$3:$C$11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3.2'!$D$3:$D$11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C-49D9-896B-242A215E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51213"/>
        <c:axId val="768147655"/>
      </c:scatterChart>
      <c:valAx>
        <c:axId val="1273851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147655"/>
        <c:crosses val="autoZero"/>
        <c:crossBetween val="midCat"/>
      </c:valAx>
      <c:valAx>
        <c:axId val="76814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8512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638175</xdr:colOff>
      <xdr:row>12</xdr:row>
      <xdr:rowOff>0</xdr:rowOff>
    </xdr:from>
    <xdr:ext cx="3514725" cy="217170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552450</xdr:colOff>
      <xdr:row>12</xdr:row>
      <xdr:rowOff>9525</xdr:rowOff>
    </xdr:from>
    <xdr:ext cx="3514725" cy="21717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790575</xdr:colOff>
      <xdr:row>0</xdr:row>
      <xdr:rowOff>95250</xdr:rowOff>
    </xdr:from>
    <xdr:ext cx="3514725" cy="2171700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714375</xdr:colOff>
      <xdr:row>12</xdr:row>
      <xdr:rowOff>9525</xdr:rowOff>
    </xdr:from>
    <xdr:ext cx="3514725" cy="2171700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581025</xdr:colOff>
      <xdr:row>0</xdr:row>
      <xdr:rowOff>123825</xdr:rowOff>
    </xdr:from>
    <xdr:ext cx="3514725" cy="2171700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selection sqref="A1:X30"/>
    </sheetView>
  </sheetViews>
  <sheetFormatPr defaultColWidth="14.42578125" defaultRowHeight="15.75" customHeight="1"/>
  <cols>
    <col min="1" max="1" width="8.85546875" customWidth="1"/>
    <col min="2" max="2" width="14.7109375" customWidth="1"/>
    <col min="3" max="12" width="10.28515625" customWidth="1"/>
  </cols>
  <sheetData>
    <row r="1" spans="1:2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3"/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3"/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3"/>
      <c r="B6" s="7" t="s">
        <v>2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3"/>
      <c r="N6" s="7" t="s">
        <v>2</v>
      </c>
      <c r="O6" s="7">
        <v>1</v>
      </c>
      <c r="P6" s="7">
        <v>2</v>
      </c>
      <c r="Q6" s="7">
        <v>3</v>
      </c>
      <c r="R6" s="7">
        <v>4</v>
      </c>
      <c r="S6" s="7">
        <v>5</v>
      </c>
      <c r="T6" s="7">
        <v>6</v>
      </c>
      <c r="U6" s="7">
        <v>7</v>
      </c>
      <c r="V6" s="7">
        <v>8</v>
      </c>
      <c r="W6" s="7">
        <v>9</v>
      </c>
      <c r="X6" s="7">
        <v>10</v>
      </c>
    </row>
    <row r="7" spans="1:24">
      <c r="A7" s="3"/>
      <c r="B7" s="7" t="s">
        <v>22</v>
      </c>
      <c r="C7" s="8">
        <v>32</v>
      </c>
      <c r="D7" s="8">
        <v>15</v>
      </c>
      <c r="E7" s="8">
        <v>16</v>
      </c>
      <c r="F7" s="8">
        <v>18</v>
      </c>
      <c r="G7" s="8">
        <v>20</v>
      </c>
      <c r="H7" s="8">
        <v>28</v>
      </c>
      <c r="I7" s="8">
        <v>21</v>
      </c>
      <c r="J7" s="8">
        <v>29</v>
      </c>
      <c r="K7" s="8">
        <v>23</v>
      </c>
      <c r="L7" s="8">
        <v>17</v>
      </c>
      <c r="M7" s="3"/>
      <c r="N7" s="7" t="s">
        <v>22</v>
      </c>
      <c r="O7" s="8">
        <v>1</v>
      </c>
      <c r="P7" s="8">
        <v>10</v>
      </c>
      <c r="Q7" s="8">
        <v>9</v>
      </c>
      <c r="R7" s="8">
        <v>7</v>
      </c>
      <c r="S7" s="8">
        <v>6</v>
      </c>
      <c r="T7" s="8">
        <v>3</v>
      </c>
      <c r="U7" s="8">
        <v>5</v>
      </c>
      <c r="V7" s="8">
        <v>2</v>
      </c>
      <c r="W7" s="8">
        <v>4</v>
      </c>
      <c r="X7" s="8">
        <v>8</v>
      </c>
    </row>
    <row r="8" spans="1:24">
      <c r="A8" s="3"/>
      <c r="B8" s="7" t="s">
        <v>24</v>
      </c>
      <c r="C8" s="8">
        <v>12</v>
      </c>
      <c r="D8" s="8">
        <v>24</v>
      </c>
      <c r="E8" s="8">
        <v>23</v>
      </c>
      <c r="F8" s="8">
        <v>21</v>
      </c>
      <c r="G8" s="8">
        <v>20</v>
      </c>
      <c r="H8" s="8">
        <v>9</v>
      </c>
      <c r="I8" s="8">
        <v>11</v>
      </c>
      <c r="J8" s="8">
        <v>10</v>
      </c>
      <c r="K8" s="8">
        <v>15</v>
      </c>
      <c r="L8" s="8">
        <v>16</v>
      </c>
      <c r="M8" s="3"/>
      <c r="N8" s="7" t="s">
        <v>24</v>
      </c>
      <c r="O8" s="8">
        <v>4</v>
      </c>
      <c r="P8" s="8">
        <v>10</v>
      </c>
      <c r="Q8" s="8">
        <v>9</v>
      </c>
      <c r="R8" s="8">
        <v>8</v>
      </c>
      <c r="S8" s="8">
        <v>7</v>
      </c>
      <c r="T8" s="8">
        <v>1</v>
      </c>
      <c r="U8" s="8">
        <v>3</v>
      </c>
      <c r="V8" s="8">
        <v>2</v>
      </c>
      <c r="W8" s="8">
        <v>5</v>
      </c>
      <c r="X8" s="8">
        <v>6</v>
      </c>
    </row>
    <row r="9" spans="1:2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" t="s">
        <v>27</v>
      </c>
      <c r="O9" s="9">
        <f t="shared" ref="O9:X9" si="0">(O7-O8)^2</f>
        <v>9</v>
      </c>
      <c r="P9" s="9">
        <f t="shared" si="0"/>
        <v>0</v>
      </c>
      <c r="Q9" s="9">
        <f t="shared" si="0"/>
        <v>0</v>
      </c>
      <c r="R9" s="9">
        <f t="shared" si="0"/>
        <v>1</v>
      </c>
      <c r="S9" s="9">
        <f t="shared" si="0"/>
        <v>1</v>
      </c>
      <c r="T9" s="9">
        <f t="shared" si="0"/>
        <v>4</v>
      </c>
      <c r="U9" s="9">
        <f t="shared" si="0"/>
        <v>4</v>
      </c>
      <c r="V9" s="9">
        <f t="shared" si="0"/>
        <v>0</v>
      </c>
      <c r="W9" s="9">
        <f t="shared" si="0"/>
        <v>1</v>
      </c>
      <c r="X9" s="9">
        <f t="shared" si="0"/>
        <v>4</v>
      </c>
    </row>
    <row r="10" spans="1:24">
      <c r="A10" s="3"/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3"/>
      <c r="B17" s="10" t="s">
        <v>30</v>
      </c>
      <c r="C17" s="11">
        <v>10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12" t="s">
        <v>32</v>
      </c>
      <c r="B18" s="13" t="s">
        <v>33</v>
      </c>
      <c r="C18" s="14">
        <f>1-6*SUM(O9:X9)/C17/(C17*C17-1)</f>
        <v>0.8545454545454545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4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00"/>
  <sheetViews>
    <sheetView workbookViewId="0">
      <selection sqref="A1:S24"/>
    </sheetView>
  </sheetViews>
  <sheetFormatPr defaultColWidth="14.42578125" defaultRowHeight="15.75" customHeight="1"/>
  <cols>
    <col min="1" max="1" width="8.42578125" customWidth="1"/>
    <col min="2" max="2" width="9.7109375" customWidth="1"/>
    <col min="3" max="12" width="8.140625" customWidth="1"/>
  </cols>
  <sheetData>
    <row r="1" spans="1:1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</row>
    <row r="2" spans="1:19" ht="15.75" customHeight="1">
      <c r="A2" s="3"/>
      <c r="B2" s="15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</row>
    <row r="3" spans="1:1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</row>
    <row r="4" spans="1:19">
      <c r="A4" s="3"/>
      <c r="B4" s="16"/>
      <c r="C4" s="7" t="s">
        <v>4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3"/>
      <c r="N4" s="17" t="s">
        <v>31</v>
      </c>
      <c r="O4" s="18">
        <f>1-6*SUM(C9:L9)/$R$4/($R$4*$R$4-1)</f>
        <v>-0.21212121212121215</v>
      </c>
      <c r="P4" s="16"/>
      <c r="Q4" s="19" t="s">
        <v>34</v>
      </c>
      <c r="R4" s="20">
        <v>10</v>
      </c>
      <c r="S4" s="4"/>
    </row>
    <row r="5" spans="1:19">
      <c r="A5" s="3"/>
      <c r="B5" s="7" t="s">
        <v>21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3"/>
      <c r="N5" s="17" t="s">
        <v>35</v>
      </c>
      <c r="O5" s="18">
        <f>1-6*SUM(C10:L10)/$R$4/($R$4*$R$4-1)</f>
        <v>0.63636363636363635</v>
      </c>
      <c r="P5" s="16"/>
      <c r="Q5" s="16"/>
      <c r="R5" s="16"/>
      <c r="S5" s="4"/>
    </row>
    <row r="6" spans="1:19">
      <c r="A6" s="3"/>
      <c r="B6" s="7" t="s">
        <v>23</v>
      </c>
      <c r="C6" s="8">
        <v>3</v>
      </c>
      <c r="D6" s="8">
        <v>10</v>
      </c>
      <c r="E6" s="8">
        <v>7</v>
      </c>
      <c r="F6" s="8">
        <v>2</v>
      </c>
      <c r="G6" s="8">
        <v>8</v>
      </c>
      <c r="H6" s="8">
        <v>5</v>
      </c>
      <c r="I6" s="8">
        <v>6</v>
      </c>
      <c r="J6" s="8">
        <v>9</v>
      </c>
      <c r="K6" s="8">
        <v>1</v>
      </c>
      <c r="L6" s="8">
        <v>4</v>
      </c>
      <c r="M6" s="3"/>
      <c r="N6" s="17" t="s">
        <v>36</v>
      </c>
      <c r="O6" s="18">
        <f>1-6*SUM(C11:L11)/$R$4/($R$4*$R$4-1)</f>
        <v>-0.29696969696969711</v>
      </c>
      <c r="P6" s="16"/>
      <c r="Q6" s="16"/>
      <c r="R6" s="16"/>
      <c r="S6" s="4"/>
    </row>
    <row r="7" spans="1:19">
      <c r="A7" s="3"/>
      <c r="B7" s="7" t="s">
        <v>25</v>
      </c>
      <c r="C7" s="8">
        <v>6</v>
      </c>
      <c r="D7" s="8">
        <v>2</v>
      </c>
      <c r="E7" s="8">
        <v>1</v>
      </c>
      <c r="F7" s="8">
        <v>3</v>
      </c>
      <c r="G7" s="8">
        <v>9</v>
      </c>
      <c r="H7" s="8">
        <v>4</v>
      </c>
      <c r="I7" s="8">
        <v>5</v>
      </c>
      <c r="J7" s="8">
        <v>7</v>
      </c>
      <c r="K7" s="8">
        <v>10</v>
      </c>
      <c r="L7" s="8">
        <v>8</v>
      </c>
      <c r="M7" s="3"/>
      <c r="N7" s="4"/>
      <c r="O7" s="4"/>
      <c r="P7" s="4"/>
      <c r="Q7" s="4"/>
      <c r="R7" s="4"/>
      <c r="S7" s="4"/>
    </row>
    <row r="8" spans="1:19">
      <c r="A8" s="3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"/>
      <c r="N8" s="4"/>
      <c r="O8" s="4"/>
      <c r="P8" s="4"/>
      <c r="Q8" s="4"/>
      <c r="R8" s="4"/>
      <c r="S8" s="4"/>
    </row>
    <row r="9" spans="1:19">
      <c r="A9" s="3"/>
      <c r="B9" s="7" t="s">
        <v>26</v>
      </c>
      <c r="C9" s="9">
        <f t="shared" ref="C9:L9" si="0">(C$5-C6)^2</f>
        <v>4</v>
      </c>
      <c r="D9" s="9">
        <f t="shared" si="0"/>
        <v>64</v>
      </c>
      <c r="E9" s="9">
        <f t="shared" si="0"/>
        <v>16</v>
      </c>
      <c r="F9" s="9">
        <f t="shared" si="0"/>
        <v>4</v>
      </c>
      <c r="G9" s="9">
        <f t="shared" si="0"/>
        <v>9</v>
      </c>
      <c r="H9" s="9">
        <f t="shared" si="0"/>
        <v>1</v>
      </c>
      <c r="I9" s="9">
        <f t="shared" si="0"/>
        <v>1</v>
      </c>
      <c r="J9" s="9">
        <f t="shared" si="0"/>
        <v>1</v>
      </c>
      <c r="K9" s="9">
        <f t="shared" si="0"/>
        <v>64</v>
      </c>
      <c r="L9" s="9">
        <f t="shared" si="0"/>
        <v>36</v>
      </c>
      <c r="M9" s="3"/>
      <c r="N9" s="4"/>
      <c r="O9" s="4"/>
      <c r="P9" s="4"/>
      <c r="Q9" s="4"/>
      <c r="R9" s="4"/>
      <c r="S9" s="4"/>
    </row>
    <row r="10" spans="1:19">
      <c r="A10" s="3"/>
      <c r="B10" s="7" t="s">
        <v>28</v>
      </c>
      <c r="C10" s="9">
        <f t="shared" ref="C10:L10" si="1">(C$5-C7)^2</f>
        <v>25</v>
      </c>
      <c r="D10" s="9">
        <f t="shared" si="1"/>
        <v>0</v>
      </c>
      <c r="E10" s="9">
        <f t="shared" si="1"/>
        <v>4</v>
      </c>
      <c r="F10" s="9">
        <f t="shared" si="1"/>
        <v>1</v>
      </c>
      <c r="G10" s="9">
        <f t="shared" si="1"/>
        <v>16</v>
      </c>
      <c r="H10" s="9">
        <f t="shared" si="1"/>
        <v>4</v>
      </c>
      <c r="I10" s="9">
        <f t="shared" si="1"/>
        <v>4</v>
      </c>
      <c r="J10" s="9">
        <f t="shared" si="1"/>
        <v>1</v>
      </c>
      <c r="K10" s="9">
        <f t="shared" si="1"/>
        <v>1</v>
      </c>
      <c r="L10" s="9">
        <f t="shared" si="1"/>
        <v>4</v>
      </c>
      <c r="M10" s="3"/>
      <c r="N10" s="4"/>
      <c r="O10" s="4"/>
      <c r="P10" s="4"/>
      <c r="Q10" s="4"/>
      <c r="R10" s="4"/>
      <c r="S10" s="4"/>
    </row>
    <row r="11" spans="1:19">
      <c r="A11" s="3"/>
      <c r="B11" s="7" t="s">
        <v>29</v>
      </c>
      <c r="C11" s="9">
        <f t="shared" ref="C11:L11" si="2">(C6-C7)^2</f>
        <v>9</v>
      </c>
      <c r="D11" s="9">
        <f t="shared" si="2"/>
        <v>64</v>
      </c>
      <c r="E11" s="9">
        <f t="shared" si="2"/>
        <v>36</v>
      </c>
      <c r="F11" s="9">
        <f t="shared" si="2"/>
        <v>1</v>
      </c>
      <c r="G11" s="9">
        <f t="shared" si="2"/>
        <v>1</v>
      </c>
      <c r="H11" s="9">
        <f t="shared" si="2"/>
        <v>1</v>
      </c>
      <c r="I11" s="9">
        <f t="shared" si="2"/>
        <v>1</v>
      </c>
      <c r="J11" s="9">
        <f t="shared" si="2"/>
        <v>4</v>
      </c>
      <c r="K11" s="9">
        <f t="shared" si="2"/>
        <v>81</v>
      </c>
      <c r="L11" s="9">
        <f t="shared" si="2"/>
        <v>16</v>
      </c>
      <c r="M11" s="3"/>
      <c r="N11" s="4"/>
      <c r="O11" s="4"/>
      <c r="P11" s="4"/>
      <c r="Q11" s="4"/>
      <c r="R11" s="4"/>
      <c r="S11" s="4"/>
    </row>
    <row r="12" spans="1:1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</row>
    <row r="13" spans="1:19" ht="15.75" customHeight="1">
      <c r="A13" s="3"/>
      <c r="B13" s="4"/>
      <c r="C13" s="4"/>
      <c r="D13" s="4"/>
      <c r="E13" s="4"/>
      <c r="F13" s="4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</row>
    <row r="14" spans="1:19" ht="15.75" customHeight="1">
      <c r="A14" s="3"/>
      <c r="B14" s="4"/>
      <c r="C14" s="4"/>
      <c r="D14" s="4"/>
      <c r="E14" s="4"/>
      <c r="F14" s="4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</row>
    <row r="15" spans="1:19" ht="15.75" customHeight="1">
      <c r="A15" s="3"/>
      <c r="B15" s="4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</row>
    <row r="16" spans="1:1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</row>
    <row r="17" spans="1:19" ht="15.75" customHeight="1">
      <c r="A17" s="21"/>
      <c r="B17" s="6" t="s">
        <v>37</v>
      </c>
      <c r="C17" s="21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</row>
    <row r="18" spans="1:19" ht="15.75" customHeight="1">
      <c r="A18" s="21"/>
      <c r="B18" s="21"/>
      <c r="C18" s="21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</row>
    <row r="19" spans="1:19" ht="15.75" customHeight="1">
      <c r="A19" s="22" t="s">
        <v>32</v>
      </c>
      <c r="B19" s="6" t="s">
        <v>38</v>
      </c>
      <c r="C19" s="21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</row>
    <row r="20" spans="1:1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</row>
    <row r="21" spans="1:1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</row>
    <row r="22" spans="1:1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</row>
    <row r="23" spans="1:1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</row>
    <row r="24" spans="1:1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</row>
    <row r="25" spans="1:19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9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9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9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9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1"/>
  <sheetViews>
    <sheetView tabSelected="1" workbookViewId="0">
      <selection activeCell="K1" sqref="K1:M2"/>
    </sheetView>
  </sheetViews>
  <sheetFormatPr defaultColWidth="14.42578125" defaultRowHeight="15.75" customHeight="1"/>
  <cols>
    <col min="1" max="1" width="6.28515625" customWidth="1"/>
    <col min="2" max="3" width="14.85546875" customWidth="1"/>
    <col min="4" max="4" width="7.140625" customWidth="1"/>
    <col min="5" max="6" width="14.85546875" customWidth="1"/>
  </cols>
  <sheetData>
    <row r="1" spans="1:14">
      <c r="A1" s="23" t="s">
        <v>2</v>
      </c>
      <c r="B1" s="23" t="s">
        <v>5</v>
      </c>
      <c r="C1" s="23" t="s">
        <v>6</v>
      </c>
      <c r="D1" s="24"/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4"/>
      <c r="K1" s="25"/>
      <c r="L1" s="4"/>
      <c r="M1" s="4"/>
      <c r="N1" s="4"/>
    </row>
    <row r="2" spans="1:14">
      <c r="A2" s="26">
        <v>1</v>
      </c>
      <c r="B2" s="26">
        <v>24</v>
      </c>
      <c r="C2" s="26">
        <v>100</v>
      </c>
      <c r="D2" s="27"/>
      <c r="E2" s="28">
        <f t="shared" ref="E2:E15" si="0">B2-$C$17</f>
        <v>-0.57142857142857295</v>
      </c>
      <c r="F2" s="28">
        <f t="shared" ref="F2:F15" si="1">C2-$C$18</f>
        <v>-10.642857142857139</v>
      </c>
      <c r="G2" s="28">
        <f t="shared" ref="G2:H2" si="2">E2*E2</f>
        <v>0.32653061224489971</v>
      </c>
      <c r="H2" s="28">
        <f t="shared" si="2"/>
        <v>113.27040816326522</v>
      </c>
      <c r="I2" s="28">
        <f t="shared" ref="I2:I15" si="3">E2*F2</f>
        <v>6.0816326530612388</v>
      </c>
      <c r="J2" s="4"/>
      <c r="K2" s="4"/>
      <c r="L2" s="4"/>
      <c r="M2" s="4"/>
      <c r="N2" s="4"/>
    </row>
    <row r="3" spans="1:14">
      <c r="A3" s="26">
        <v>2</v>
      </c>
      <c r="B3" s="26">
        <v>27</v>
      </c>
      <c r="C3" s="26">
        <v>115</v>
      </c>
      <c r="D3" s="27"/>
      <c r="E3" s="28">
        <f t="shared" si="0"/>
        <v>2.428571428571427</v>
      </c>
      <c r="F3" s="28">
        <f t="shared" si="1"/>
        <v>4.3571428571428612</v>
      </c>
      <c r="G3" s="28">
        <f t="shared" ref="G3:H3" si="4">E3*E3</f>
        <v>5.8979591836734624</v>
      </c>
      <c r="H3" s="28">
        <f t="shared" si="4"/>
        <v>18.984693877551056</v>
      </c>
      <c r="I3" s="28">
        <f t="shared" si="3"/>
        <v>10.581632653061227</v>
      </c>
      <c r="J3" s="4"/>
      <c r="K3" s="4"/>
      <c r="L3" s="4"/>
      <c r="M3" s="4"/>
      <c r="N3" s="4"/>
    </row>
    <row r="4" spans="1:14">
      <c r="A4" s="26">
        <v>3</v>
      </c>
      <c r="B4" s="26">
        <v>26</v>
      </c>
      <c r="C4" s="26">
        <v>117</v>
      </c>
      <c r="D4" s="27"/>
      <c r="E4" s="28">
        <f t="shared" si="0"/>
        <v>1.428571428571427</v>
      </c>
      <c r="F4" s="28">
        <f t="shared" si="1"/>
        <v>6.3571428571428612</v>
      </c>
      <c r="G4" s="28">
        <f t="shared" ref="G4:H4" si="5">E4*E4</f>
        <v>2.0408163265306078</v>
      </c>
      <c r="H4" s="28">
        <f t="shared" si="5"/>
        <v>40.413265306122497</v>
      </c>
      <c r="I4" s="28">
        <f t="shared" si="3"/>
        <v>9.0816326530612201</v>
      </c>
      <c r="J4" s="4"/>
      <c r="K4" s="4"/>
      <c r="L4" s="4"/>
      <c r="M4" s="4"/>
      <c r="N4" s="4"/>
    </row>
    <row r="5" spans="1:14">
      <c r="A5" s="26">
        <v>4</v>
      </c>
      <c r="B5" s="26">
        <v>21</v>
      </c>
      <c r="C5" s="26">
        <v>119</v>
      </c>
      <c r="D5" s="27"/>
      <c r="E5" s="28">
        <f t="shared" si="0"/>
        <v>-3.571428571428573</v>
      </c>
      <c r="F5" s="28">
        <f t="shared" si="1"/>
        <v>8.3571428571428612</v>
      </c>
      <c r="G5" s="28">
        <f t="shared" ref="G5:H5" si="6">E5*E5</f>
        <v>12.755102040816338</v>
      </c>
      <c r="H5" s="28">
        <f t="shared" si="6"/>
        <v>69.841836734693942</v>
      </c>
      <c r="I5" s="28">
        <f t="shared" si="3"/>
        <v>-29.846938775510232</v>
      </c>
      <c r="J5" s="4"/>
      <c r="K5" s="4"/>
      <c r="L5" s="4"/>
      <c r="M5" s="4"/>
      <c r="N5" s="4"/>
    </row>
    <row r="6" spans="1:14">
      <c r="A6" s="26">
        <v>5</v>
      </c>
      <c r="B6" s="26">
        <v>20</v>
      </c>
      <c r="C6" s="26">
        <v>134</v>
      </c>
      <c r="D6" s="27"/>
      <c r="E6" s="28">
        <f t="shared" si="0"/>
        <v>-4.571428571428573</v>
      </c>
      <c r="F6" s="28">
        <f t="shared" si="1"/>
        <v>23.357142857142861</v>
      </c>
      <c r="G6" s="28">
        <f t="shared" ref="G6:H6" si="7">E6*E6</f>
        <v>20.897959183673482</v>
      </c>
      <c r="H6" s="28">
        <f t="shared" si="7"/>
        <v>545.55612244897975</v>
      </c>
      <c r="I6" s="28">
        <f t="shared" si="3"/>
        <v>-106.77551020408168</v>
      </c>
      <c r="J6" s="4"/>
      <c r="K6" s="4"/>
      <c r="L6" s="4"/>
      <c r="M6" s="4"/>
      <c r="N6" s="4"/>
    </row>
    <row r="7" spans="1:14">
      <c r="A7" s="26">
        <v>6</v>
      </c>
      <c r="B7" s="26">
        <v>31</v>
      </c>
      <c r="C7" s="26">
        <v>94</v>
      </c>
      <c r="D7" s="27"/>
      <c r="E7" s="28">
        <f t="shared" si="0"/>
        <v>6.428571428571427</v>
      </c>
      <c r="F7" s="28">
        <f t="shared" si="1"/>
        <v>-16.642857142857139</v>
      </c>
      <c r="G7" s="28">
        <f t="shared" ref="G7:H7" si="8">E7*E7</f>
        <v>41.326530612244881</v>
      </c>
      <c r="H7" s="28">
        <f t="shared" si="8"/>
        <v>276.98469387755091</v>
      </c>
      <c r="I7" s="28">
        <f t="shared" si="3"/>
        <v>-106.98979591836729</v>
      </c>
      <c r="J7" s="4"/>
      <c r="K7" s="4"/>
      <c r="L7" s="4"/>
      <c r="M7" s="4"/>
      <c r="N7" s="4"/>
    </row>
    <row r="8" spans="1:14">
      <c r="A8" s="26">
        <v>7</v>
      </c>
      <c r="B8" s="26">
        <v>26</v>
      </c>
      <c r="C8" s="26">
        <v>105</v>
      </c>
      <c r="D8" s="27"/>
      <c r="E8" s="28">
        <f t="shared" si="0"/>
        <v>1.428571428571427</v>
      </c>
      <c r="F8" s="28">
        <f t="shared" si="1"/>
        <v>-5.6428571428571388</v>
      </c>
      <c r="G8" s="28">
        <f t="shared" ref="G8:H8" si="9">E8*E8</f>
        <v>2.0408163265306078</v>
      </c>
      <c r="H8" s="28">
        <f t="shared" si="9"/>
        <v>31.841836734693832</v>
      </c>
      <c r="I8" s="28">
        <f t="shared" si="3"/>
        <v>-8.0612244897959044</v>
      </c>
      <c r="J8" s="4"/>
      <c r="K8" s="4"/>
      <c r="L8" s="4"/>
      <c r="M8" s="4"/>
      <c r="N8" s="4"/>
    </row>
    <row r="9" spans="1:14">
      <c r="A9" s="26">
        <v>8</v>
      </c>
      <c r="B9" s="26">
        <v>22</v>
      </c>
      <c r="C9" s="26">
        <v>103</v>
      </c>
      <c r="D9" s="27"/>
      <c r="E9" s="28">
        <f t="shared" si="0"/>
        <v>-2.571428571428573</v>
      </c>
      <c r="F9" s="28">
        <f t="shared" si="1"/>
        <v>-7.6428571428571388</v>
      </c>
      <c r="G9" s="28">
        <f t="shared" ref="G9:H9" si="10">E9*E9</f>
        <v>6.6122448979591919</v>
      </c>
      <c r="H9" s="28">
        <f t="shared" si="10"/>
        <v>58.413265306122383</v>
      </c>
      <c r="I9" s="28">
        <f t="shared" si="3"/>
        <v>19.653061224489797</v>
      </c>
      <c r="J9" s="4"/>
      <c r="K9" s="4"/>
      <c r="L9" s="4"/>
      <c r="M9" s="4"/>
      <c r="N9" s="4"/>
    </row>
    <row r="10" spans="1:14">
      <c r="A10" s="26">
        <v>9</v>
      </c>
      <c r="B10" s="26">
        <v>20</v>
      </c>
      <c r="C10" s="26">
        <v>111</v>
      </c>
      <c r="D10" s="27"/>
      <c r="E10" s="28">
        <f t="shared" si="0"/>
        <v>-4.571428571428573</v>
      </c>
      <c r="F10" s="28">
        <f t="shared" si="1"/>
        <v>0.3571428571428612</v>
      </c>
      <c r="G10" s="28">
        <f t="shared" ref="G10:H10" si="11">E10*E10</f>
        <v>20.897959183673482</v>
      </c>
      <c r="H10" s="28">
        <f t="shared" si="11"/>
        <v>0.12755102040816615</v>
      </c>
      <c r="I10" s="28">
        <f t="shared" si="3"/>
        <v>-1.6326530612245089</v>
      </c>
      <c r="J10" s="4"/>
      <c r="K10" s="4"/>
      <c r="L10" s="4"/>
      <c r="M10" s="4"/>
      <c r="N10" s="4"/>
    </row>
    <row r="11" spans="1:14">
      <c r="A11" s="26">
        <v>10</v>
      </c>
      <c r="B11" s="26">
        <v>18</v>
      </c>
      <c r="C11" s="26">
        <v>124</v>
      </c>
      <c r="D11" s="27"/>
      <c r="E11" s="28">
        <f t="shared" si="0"/>
        <v>-6.571428571428573</v>
      </c>
      <c r="F11" s="28">
        <f t="shared" si="1"/>
        <v>13.357142857142861</v>
      </c>
      <c r="G11" s="28">
        <f t="shared" ref="G11:H11" si="12">E11*E11</f>
        <v>43.183673469387777</v>
      </c>
      <c r="H11" s="28">
        <f t="shared" si="12"/>
        <v>178.41326530612255</v>
      </c>
      <c r="I11" s="28">
        <f t="shared" si="3"/>
        <v>-87.775510204081684</v>
      </c>
      <c r="J11" s="4"/>
      <c r="K11" s="4"/>
      <c r="L11" s="4"/>
      <c r="M11" s="4"/>
      <c r="N11" s="4"/>
    </row>
    <row r="12" spans="1:14">
      <c r="A12" s="26">
        <v>11</v>
      </c>
      <c r="B12" s="26">
        <v>30</v>
      </c>
      <c r="C12" s="26">
        <v>122</v>
      </c>
      <c r="D12" s="27"/>
      <c r="E12" s="28">
        <f t="shared" si="0"/>
        <v>5.428571428571427</v>
      </c>
      <c r="F12" s="28">
        <f t="shared" si="1"/>
        <v>11.357142857142861</v>
      </c>
      <c r="G12" s="28">
        <f t="shared" ref="G12:H12" si="13">E12*E12</f>
        <v>29.469387755102023</v>
      </c>
      <c r="H12" s="28">
        <f t="shared" si="13"/>
        <v>128.98469387755111</v>
      </c>
      <c r="I12" s="28">
        <f t="shared" si="3"/>
        <v>61.653061224489804</v>
      </c>
      <c r="J12" s="4"/>
      <c r="K12" s="4"/>
      <c r="L12" s="4"/>
      <c r="M12" s="4"/>
      <c r="N12" s="4"/>
    </row>
    <row r="13" spans="1:14">
      <c r="A13" s="26">
        <v>12</v>
      </c>
      <c r="B13" s="26">
        <v>29</v>
      </c>
      <c r="C13" s="26">
        <v>109</v>
      </c>
      <c r="D13" s="27"/>
      <c r="E13" s="28">
        <f t="shared" si="0"/>
        <v>4.428571428571427</v>
      </c>
      <c r="F13" s="28">
        <f t="shared" si="1"/>
        <v>-1.6428571428571388</v>
      </c>
      <c r="G13" s="28">
        <f t="shared" ref="G13:H13" si="14">E13*E13</f>
        <v>19.612244897959169</v>
      </c>
      <c r="H13" s="28">
        <f t="shared" si="14"/>
        <v>2.6989795918367214</v>
      </c>
      <c r="I13" s="28">
        <f t="shared" si="3"/>
        <v>-7.2755102040816118</v>
      </c>
      <c r="J13" s="4"/>
      <c r="K13" s="4"/>
      <c r="L13" s="4"/>
      <c r="M13" s="4"/>
      <c r="N13" s="4"/>
    </row>
    <row r="14" spans="1:14">
      <c r="A14" s="26">
        <v>13</v>
      </c>
      <c r="B14" s="26">
        <v>24</v>
      </c>
      <c r="C14" s="26">
        <v>110</v>
      </c>
      <c r="D14" s="27"/>
      <c r="E14" s="28">
        <f t="shared" si="0"/>
        <v>-0.57142857142857295</v>
      </c>
      <c r="F14" s="28">
        <f t="shared" si="1"/>
        <v>-0.6428571428571388</v>
      </c>
      <c r="G14" s="28">
        <f t="shared" ref="G14:H14" si="15">E14*E14</f>
        <v>0.32653061224489971</v>
      </c>
      <c r="H14" s="28">
        <f t="shared" si="15"/>
        <v>0.41326530612244378</v>
      </c>
      <c r="I14" s="28">
        <f t="shared" si="3"/>
        <v>0.36734693877550884</v>
      </c>
      <c r="J14" s="4"/>
      <c r="K14" s="4"/>
      <c r="L14" s="4"/>
      <c r="M14" s="4"/>
      <c r="N14" s="4"/>
    </row>
    <row r="15" spans="1:14">
      <c r="A15" s="26">
        <v>14</v>
      </c>
      <c r="B15" s="26">
        <v>26</v>
      </c>
      <c r="C15" s="26">
        <v>86</v>
      </c>
      <c r="D15" s="27"/>
      <c r="E15" s="28">
        <f t="shared" si="0"/>
        <v>1.428571428571427</v>
      </c>
      <c r="F15" s="28">
        <f t="shared" si="1"/>
        <v>-24.642857142857139</v>
      </c>
      <c r="G15" s="28">
        <f t="shared" ref="G15:H15" si="16">E15*E15</f>
        <v>2.0408163265306078</v>
      </c>
      <c r="H15" s="28">
        <f t="shared" si="16"/>
        <v>607.27040816326507</v>
      </c>
      <c r="I15" s="28">
        <f t="shared" si="3"/>
        <v>-35.204081632653015</v>
      </c>
      <c r="J15" s="4"/>
      <c r="K15" s="4"/>
      <c r="L15" s="4"/>
      <c r="M15" s="4"/>
      <c r="N15" s="4"/>
    </row>
    <row r="16" spans="1:14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29" t="s">
        <v>39</v>
      </c>
      <c r="C17" s="30">
        <f>AVERAGE(B2:B15)</f>
        <v>24.571428571428573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29" t="s">
        <v>40</v>
      </c>
      <c r="C18" s="30">
        <f>AVERAGE(C2:C15)</f>
        <v>110.64285714285714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31" t="s">
        <v>41</v>
      </c>
      <c r="C20" s="32">
        <f>SUM(I2:I15)/SQRT(SUM(G2:G15)*SUM(H2:H15))</f>
        <v>-0.42109242545908376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29" t="s">
        <v>42</v>
      </c>
      <c r="C21" s="29">
        <v>26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33" t="s">
        <v>43</v>
      </c>
      <c r="C23" s="33" t="s">
        <v>44</v>
      </c>
      <c r="D23" s="33" t="s">
        <v>45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34" t="s">
        <v>46</v>
      </c>
      <c r="C24" s="34" t="s">
        <v>47</v>
      </c>
      <c r="D24" s="34" t="s">
        <v>48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25" t="s">
        <v>49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25" t="s">
        <v>50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25" t="s">
        <v>51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workbookViewId="0">
      <selection activeCell="B22" sqref="B22:D23"/>
    </sheetView>
  </sheetViews>
  <sheetFormatPr defaultColWidth="14.42578125" defaultRowHeight="15.75" customHeight="1"/>
  <cols>
    <col min="1" max="1" width="7.85546875" customWidth="1"/>
    <col min="2" max="2" width="8.28515625" customWidth="1"/>
    <col min="3" max="4" width="10.7109375" customWidth="1"/>
  </cols>
  <sheetData>
    <row r="1" spans="1:19" ht="15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4"/>
      <c r="R1" s="4"/>
      <c r="S1" s="4"/>
    </row>
    <row r="2" spans="1:19" ht="15">
      <c r="A2" s="35"/>
      <c r="B2" s="36" t="s">
        <v>2</v>
      </c>
      <c r="C2" s="36" t="s">
        <v>52</v>
      </c>
      <c r="D2" s="36" t="s">
        <v>53</v>
      </c>
      <c r="E2" s="37"/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K2" s="35"/>
      <c r="L2" s="35"/>
      <c r="M2" s="35"/>
      <c r="N2" s="35"/>
      <c r="O2" s="35"/>
      <c r="P2" s="35"/>
      <c r="Q2" s="4"/>
      <c r="R2" s="4"/>
      <c r="S2" s="4"/>
    </row>
    <row r="3" spans="1:19" ht="15">
      <c r="A3" s="35"/>
      <c r="B3" s="39">
        <v>1</v>
      </c>
      <c r="C3" s="39">
        <v>500</v>
      </c>
      <c r="D3" s="39">
        <v>5.4</v>
      </c>
      <c r="E3" s="35"/>
      <c r="F3" s="40">
        <f t="shared" ref="F3:F11" si="0">C3-$C$16</f>
        <v>-798.33333333333326</v>
      </c>
      <c r="G3" s="40">
        <f t="shared" ref="G3:G11" si="1">D3-$C$17</f>
        <v>-8.8888888888888573E-2</v>
      </c>
      <c r="H3" s="40">
        <f t="shared" ref="H3:I3" si="2">F3*F3</f>
        <v>637336.11111111101</v>
      </c>
      <c r="I3" s="40">
        <f t="shared" si="2"/>
        <v>7.9012345679011792E-3</v>
      </c>
      <c r="J3" s="40">
        <f t="shared" ref="J3:J11" si="3">G3*F3</f>
        <v>70.962962962962706</v>
      </c>
      <c r="K3" s="35"/>
      <c r="L3" s="35"/>
      <c r="M3" s="35"/>
      <c r="N3" s="35"/>
      <c r="O3" s="35"/>
      <c r="P3" s="35"/>
      <c r="Q3" s="4"/>
      <c r="R3" s="4"/>
      <c r="S3" s="4"/>
    </row>
    <row r="4" spans="1:19" ht="15">
      <c r="A4" s="35"/>
      <c r="B4" s="39">
        <v>2</v>
      </c>
      <c r="C4" s="39">
        <v>790</v>
      </c>
      <c r="D4" s="39">
        <v>4.2</v>
      </c>
      <c r="E4" s="35"/>
      <c r="F4" s="40">
        <f t="shared" si="0"/>
        <v>-508.33333333333326</v>
      </c>
      <c r="G4" s="40">
        <f t="shared" si="1"/>
        <v>-1.2888888888888888</v>
      </c>
      <c r="H4" s="40">
        <f t="shared" ref="H4:I4" si="4">F4*F4</f>
        <v>258402.77777777769</v>
      </c>
      <c r="I4" s="40">
        <f t="shared" si="4"/>
        <v>1.6612345679012341</v>
      </c>
      <c r="J4" s="40">
        <f t="shared" si="3"/>
        <v>655.18518518518499</v>
      </c>
      <c r="K4" s="35"/>
      <c r="L4" s="35"/>
      <c r="M4" s="35"/>
      <c r="N4" s="35"/>
      <c r="O4" s="35"/>
      <c r="P4" s="35"/>
      <c r="Q4" s="4"/>
      <c r="R4" s="4"/>
      <c r="S4" s="4"/>
    </row>
    <row r="5" spans="1:19" ht="15">
      <c r="A5" s="35"/>
      <c r="B5" s="39">
        <v>3</v>
      </c>
      <c r="C5" s="39">
        <v>870</v>
      </c>
      <c r="D5" s="39">
        <v>4</v>
      </c>
      <c r="E5" s="35"/>
      <c r="F5" s="40">
        <f t="shared" si="0"/>
        <v>-428.33333333333326</v>
      </c>
      <c r="G5" s="40">
        <f t="shared" si="1"/>
        <v>-1.4888888888888889</v>
      </c>
      <c r="H5" s="40">
        <f t="shared" ref="H5:I5" si="5">F5*F5</f>
        <v>183469.44444444438</v>
      </c>
      <c r="I5" s="40">
        <f t="shared" si="5"/>
        <v>2.2167901234567902</v>
      </c>
      <c r="J5" s="40">
        <f t="shared" si="3"/>
        <v>637.74074074074065</v>
      </c>
      <c r="K5" s="35"/>
      <c r="L5" s="35"/>
      <c r="M5" s="35"/>
      <c r="N5" s="35"/>
      <c r="O5" s="35"/>
      <c r="P5" s="35"/>
      <c r="Q5" s="4"/>
      <c r="R5" s="4"/>
      <c r="S5" s="4"/>
    </row>
    <row r="6" spans="1:19" ht="15">
      <c r="A6" s="35"/>
      <c r="B6" s="39">
        <v>4</v>
      </c>
      <c r="C6" s="39">
        <v>1500</v>
      </c>
      <c r="D6" s="39">
        <v>3.4</v>
      </c>
      <c r="E6" s="35"/>
      <c r="F6" s="40">
        <f t="shared" si="0"/>
        <v>201.66666666666674</v>
      </c>
      <c r="G6" s="40">
        <f t="shared" si="1"/>
        <v>-2.088888888888889</v>
      </c>
      <c r="H6" s="40">
        <f t="shared" ref="H6:I6" si="6">F6*F6</f>
        <v>40669.444444444474</v>
      </c>
      <c r="I6" s="40">
        <f t="shared" si="6"/>
        <v>4.3634567901234576</v>
      </c>
      <c r="J6" s="40">
        <f t="shared" si="3"/>
        <v>-421.25925925925947</v>
      </c>
      <c r="K6" s="35"/>
      <c r="L6" s="35"/>
      <c r="M6" s="35"/>
      <c r="N6" s="35"/>
      <c r="O6" s="35"/>
      <c r="P6" s="35"/>
      <c r="Q6" s="4"/>
      <c r="R6" s="4"/>
      <c r="S6" s="4"/>
    </row>
    <row r="7" spans="1:19" ht="15">
      <c r="A7" s="35"/>
      <c r="B7" s="39">
        <v>5</v>
      </c>
      <c r="C7" s="39">
        <v>2300</v>
      </c>
      <c r="D7" s="39">
        <v>2.5</v>
      </c>
      <c r="E7" s="35"/>
      <c r="F7" s="40">
        <f t="shared" si="0"/>
        <v>1001.6666666666667</v>
      </c>
      <c r="G7" s="40">
        <f t="shared" si="1"/>
        <v>-2.9888888888888889</v>
      </c>
      <c r="H7" s="40">
        <f t="shared" ref="H7:I7" si="7">F7*F7</f>
        <v>1003336.1111111112</v>
      </c>
      <c r="I7" s="40">
        <f t="shared" si="7"/>
        <v>8.9334567901234578</v>
      </c>
      <c r="J7" s="40">
        <f t="shared" si="3"/>
        <v>-2993.8703703703704</v>
      </c>
      <c r="K7" s="35"/>
      <c r="L7" s="35"/>
      <c r="M7" s="35"/>
      <c r="N7" s="35"/>
      <c r="O7" s="35"/>
      <c r="P7" s="35"/>
      <c r="Q7" s="4"/>
      <c r="R7" s="4"/>
      <c r="S7" s="4"/>
    </row>
    <row r="8" spans="1:19" ht="15">
      <c r="A8" s="35"/>
      <c r="B8" s="39">
        <v>6</v>
      </c>
      <c r="C8" s="39">
        <v>5600</v>
      </c>
      <c r="D8" s="39">
        <v>1</v>
      </c>
      <c r="E8" s="35"/>
      <c r="F8" s="40">
        <f t="shared" si="0"/>
        <v>4301.666666666667</v>
      </c>
      <c r="G8" s="40">
        <f t="shared" si="1"/>
        <v>-4.4888888888888889</v>
      </c>
      <c r="H8" s="40">
        <f t="shared" ref="H8:I8" si="8">F8*F8</f>
        <v>18504336.111111112</v>
      </c>
      <c r="I8" s="40">
        <f t="shared" si="8"/>
        <v>20.150123456790123</v>
      </c>
      <c r="J8" s="40">
        <f t="shared" si="3"/>
        <v>-19309.703703703704</v>
      </c>
      <c r="K8" s="35"/>
      <c r="L8" s="35"/>
      <c r="M8" s="35"/>
      <c r="N8" s="35"/>
      <c r="O8" s="35"/>
      <c r="P8" s="35"/>
      <c r="Q8" s="4"/>
      <c r="R8" s="4"/>
      <c r="S8" s="4"/>
    </row>
    <row r="9" spans="1:19" ht="15">
      <c r="A9" s="35"/>
      <c r="B9" s="39">
        <v>7</v>
      </c>
      <c r="C9" s="39">
        <v>100</v>
      </c>
      <c r="D9" s="39">
        <v>6.1</v>
      </c>
      <c r="E9" s="35"/>
      <c r="F9" s="40">
        <f t="shared" si="0"/>
        <v>-1198.3333333333333</v>
      </c>
      <c r="G9" s="40">
        <f t="shared" si="1"/>
        <v>0.61111111111111072</v>
      </c>
      <c r="H9" s="40">
        <f t="shared" ref="H9:I9" si="9">F9*F9</f>
        <v>1436002.7777777775</v>
      </c>
      <c r="I9" s="40">
        <f t="shared" si="9"/>
        <v>0.37345679012345628</v>
      </c>
      <c r="J9" s="40">
        <f t="shared" si="3"/>
        <v>-732.31481481481433</v>
      </c>
      <c r="K9" s="35"/>
      <c r="L9" s="35"/>
      <c r="M9" s="35"/>
      <c r="N9" s="35"/>
      <c r="O9" s="35"/>
      <c r="P9" s="35"/>
      <c r="Q9" s="4"/>
      <c r="R9" s="4"/>
      <c r="S9" s="4"/>
    </row>
    <row r="10" spans="1:19" ht="15">
      <c r="A10" s="35"/>
      <c r="B10" s="39">
        <v>8</v>
      </c>
      <c r="C10" s="39">
        <v>20</v>
      </c>
      <c r="D10" s="39">
        <v>8.1999999999999993</v>
      </c>
      <c r="E10" s="35"/>
      <c r="F10" s="40">
        <f t="shared" si="0"/>
        <v>-1278.3333333333333</v>
      </c>
      <c r="G10" s="40">
        <f t="shared" si="1"/>
        <v>2.7111111111111104</v>
      </c>
      <c r="H10" s="40">
        <f t="shared" ref="H10:I10" si="10">F10*F10</f>
        <v>1634136.111111111</v>
      </c>
      <c r="I10" s="40">
        <f t="shared" si="10"/>
        <v>7.3501234567901195</v>
      </c>
      <c r="J10" s="40">
        <f t="shared" si="3"/>
        <v>-3465.7037037037026</v>
      </c>
      <c r="K10" s="35"/>
      <c r="L10" s="35"/>
      <c r="M10" s="35"/>
      <c r="N10" s="35"/>
      <c r="O10" s="35"/>
      <c r="P10" s="35"/>
      <c r="Q10" s="4"/>
      <c r="R10" s="4"/>
      <c r="S10" s="4"/>
    </row>
    <row r="11" spans="1:19" ht="15">
      <c r="A11" s="35"/>
      <c r="B11" s="39">
        <v>9</v>
      </c>
      <c r="C11" s="39">
        <v>5</v>
      </c>
      <c r="D11" s="39">
        <v>14.6</v>
      </c>
      <c r="E11" s="35"/>
      <c r="F11" s="40">
        <f t="shared" si="0"/>
        <v>-1293.3333333333333</v>
      </c>
      <c r="G11" s="40">
        <f t="shared" si="1"/>
        <v>9.1111111111111107</v>
      </c>
      <c r="H11" s="40">
        <f t="shared" ref="H11:I11" si="11">F11*F11</f>
        <v>1672711.111111111</v>
      </c>
      <c r="I11" s="40">
        <f t="shared" si="11"/>
        <v>83.012345679012341</v>
      </c>
      <c r="J11" s="40">
        <f t="shared" si="3"/>
        <v>-11783.703703703703</v>
      </c>
      <c r="K11" s="35"/>
      <c r="L11" s="35"/>
      <c r="M11" s="35"/>
      <c r="N11" s="35"/>
      <c r="O11" s="35"/>
      <c r="P11" s="35"/>
      <c r="Q11" s="4"/>
      <c r="R11" s="4"/>
      <c r="S11" s="4"/>
    </row>
    <row r="12" spans="1:19" ht="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4"/>
      <c r="R12" s="4"/>
      <c r="S12" s="4"/>
    </row>
    <row r="13" spans="1:19" ht="15">
      <c r="A13" s="35"/>
      <c r="B13" s="41" t="s">
        <v>54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"/>
      <c r="R13" s="4"/>
      <c r="S13" s="4"/>
    </row>
    <row r="14" spans="1:19" ht="15">
      <c r="A14" s="35"/>
      <c r="B14" s="41" t="s">
        <v>55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"/>
      <c r="R14" s="4"/>
      <c r="S14" s="4"/>
    </row>
    <row r="15" spans="1:19" ht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4"/>
      <c r="R15" s="4"/>
      <c r="S15" s="4"/>
    </row>
    <row r="16" spans="1:19" ht="15">
      <c r="A16" s="35"/>
      <c r="B16" s="38" t="s">
        <v>39</v>
      </c>
      <c r="C16" s="47">
        <f>AVERAGE(C3:C11)</f>
        <v>1298.3333333333333</v>
      </c>
      <c r="D16" s="42"/>
      <c r="E16" s="43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4"/>
      <c r="R16" s="4"/>
      <c r="S16" s="4"/>
    </row>
    <row r="17" spans="1:19" ht="15">
      <c r="A17" s="35"/>
      <c r="B17" s="38" t="s">
        <v>40</v>
      </c>
      <c r="C17" s="47">
        <f>AVERAGE(D3:D11)</f>
        <v>5.4888888888888889</v>
      </c>
      <c r="D17" s="42"/>
      <c r="E17" s="43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4"/>
      <c r="R17" s="4"/>
      <c r="S17" s="4"/>
    </row>
    <row r="18" spans="1:19" ht="15">
      <c r="A18" s="35"/>
      <c r="B18" s="42"/>
      <c r="C18" s="42"/>
      <c r="D18" s="42"/>
      <c r="E18" s="43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4"/>
      <c r="R18" s="4"/>
      <c r="S18" s="4"/>
    </row>
    <row r="19" spans="1:19" ht="15">
      <c r="A19" s="44"/>
      <c r="B19" s="36" t="s">
        <v>41</v>
      </c>
      <c r="C19" s="48">
        <f>SUM(J3:J11)/SQRT(SUM(H3:H11)*SUM(I3:I11))</f>
        <v>-0.6551184791652499</v>
      </c>
      <c r="D19" s="43"/>
      <c r="E19" s="43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4"/>
      <c r="R19" s="4"/>
      <c r="S19" s="4"/>
    </row>
    <row r="20" spans="1:19" ht="15">
      <c r="A20" s="44"/>
      <c r="B20" s="36" t="s">
        <v>42</v>
      </c>
      <c r="C20" s="48">
        <v>16</v>
      </c>
      <c r="D20" s="43"/>
      <c r="E20" s="43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4"/>
      <c r="R20" s="4"/>
      <c r="S20" s="4"/>
    </row>
    <row r="21" spans="1:19" ht="15">
      <c r="A21" s="35"/>
      <c r="B21" s="37"/>
      <c r="C21" s="43"/>
      <c r="D21" s="43"/>
      <c r="E21" s="43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4"/>
      <c r="R21" s="4"/>
      <c r="S21" s="4"/>
    </row>
    <row r="22" spans="1:19" ht="15">
      <c r="A22" s="35"/>
      <c r="B22" s="36" t="s">
        <v>43</v>
      </c>
      <c r="C22" s="48" t="s">
        <v>44</v>
      </c>
      <c r="D22" s="48" t="s">
        <v>45</v>
      </c>
      <c r="E22" s="43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4"/>
      <c r="R22" s="4"/>
      <c r="S22" s="4"/>
    </row>
    <row r="23" spans="1:19" ht="15">
      <c r="A23" s="35"/>
      <c r="B23" s="36" t="s">
        <v>56</v>
      </c>
      <c r="C23" s="48">
        <v>0.47</v>
      </c>
      <c r="D23" s="48">
        <v>0.59</v>
      </c>
      <c r="E23" s="43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4"/>
      <c r="R23" s="4"/>
      <c r="S23" s="4"/>
    </row>
    <row r="24" spans="1:19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4"/>
      <c r="R24" s="4"/>
      <c r="S24" s="4"/>
    </row>
    <row r="25" spans="1:19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4"/>
      <c r="R25" s="4"/>
      <c r="S25" s="4"/>
    </row>
    <row r="26" spans="1:19" ht="15">
      <c r="A26" s="35"/>
      <c r="B26" s="41" t="s">
        <v>57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4"/>
      <c r="R26" s="4"/>
      <c r="S26" s="4"/>
    </row>
    <row r="27" spans="1:19" ht="15">
      <c r="A27" s="35"/>
      <c r="B27" s="41" t="s">
        <v>58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4"/>
      <c r="R27" s="4"/>
      <c r="S27" s="4"/>
    </row>
    <row r="28" spans="1:19" ht="15">
      <c r="A28" s="35"/>
      <c r="B28" s="41" t="s">
        <v>59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4"/>
      <c r="R28" s="4"/>
      <c r="S28" s="4"/>
    </row>
    <row r="29" spans="1:19" ht="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4"/>
      <c r="R29" s="4"/>
      <c r="S29" s="4"/>
    </row>
    <row r="30" spans="1:19" ht="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4"/>
      <c r="R30" s="4"/>
      <c r="S30" s="4"/>
    </row>
    <row r="31" spans="1:19" ht="15">
      <c r="A31" s="35"/>
      <c r="B31" s="45" t="s">
        <v>60</v>
      </c>
      <c r="C31" s="45" t="s">
        <v>61</v>
      </c>
      <c r="D31" s="46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4"/>
      <c r="R31" s="4"/>
      <c r="S31" s="4"/>
    </row>
    <row r="32" spans="1:19" ht="15">
      <c r="A32" s="35"/>
      <c r="B32" s="43"/>
      <c r="C32" s="43"/>
      <c r="D32" s="43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4"/>
      <c r="R32" s="4"/>
      <c r="S32" s="4"/>
    </row>
    <row r="33" spans="1:19" ht="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"/>
      <c r="R33" s="4"/>
      <c r="S33" s="4"/>
    </row>
    <row r="34" spans="1:19" ht="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4"/>
      <c r="R34" s="4"/>
      <c r="S34" s="4"/>
    </row>
    <row r="35" spans="1:19" ht="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4"/>
      <c r="R35" s="4"/>
      <c r="S35" s="4"/>
    </row>
    <row r="36" spans="1:19" ht="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4"/>
      <c r="R36" s="4"/>
      <c r="S36" s="4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1.1</vt:lpstr>
      <vt:lpstr>Задача 1.2</vt:lpstr>
      <vt:lpstr>Задача 3.1</vt:lpstr>
      <vt:lpstr>Задача 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Шимко Никита</cp:lastModifiedBy>
  <dcterms:modified xsi:type="dcterms:W3CDTF">2020-05-25T20:04:46Z</dcterms:modified>
</cp:coreProperties>
</file>