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3.1" sheetId="1" r:id="rId4"/>
    <sheet state="visible" name="Часть 3.2" sheetId="2" r:id="rId5"/>
  </sheets>
  <definedNames/>
  <calcPr/>
</workbook>
</file>

<file path=xl/sharedStrings.xml><?xml version="1.0" encoding="utf-8"?>
<sst xmlns="http://schemas.openxmlformats.org/spreadsheetml/2006/main" count="29" uniqueCount="22">
  <si>
    <t>Ссылка на задание</t>
  </si>
  <si>
    <t>Номер страха</t>
  </si>
  <si>
    <t>Ранг в Америке</t>
  </si>
  <si>
    <t>Ранг в России</t>
  </si>
  <si>
    <t>d</t>
  </si>
  <si>
    <t>d^2</t>
  </si>
  <si>
    <t>n</t>
  </si>
  <si>
    <t>rs</t>
  </si>
  <si>
    <t>Критические занчения</t>
  </si>
  <si>
    <t xml:space="preserve"> p = 0,01</t>
  </si>
  <si>
    <t xml:space="preserve"> p = 0,05</t>
  </si>
  <si>
    <t>Коэффициент корреляции не является значимым при p-value = 0,01 и p-value = 0,05</t>
  </si>
  <si>
    <t>Отвергаем альтернативную гипотезу</t>
  </si>
  <si>
    <t>Номер качества</t>
  </si>
  <si>
    <t>Усредненные эталонные оценки избирателей</t>
  </si>
  <si>
    <t>Индивидуальные показатели депутата</t>
  </si>
  <si>
    <t>Ранг 1</t>
  </si>
  <si>
    <t>Ранг 2</t>
  </si>
  <si>
    <t>a</t>
  </si>
  <si>
    <t>b</t>
  </si>
  <si>
    <t>Ta</t>
  </si>
  <si>
    <t>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</si>
</sst>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left" readingOrder="0" shrinkToFit="0" vertical="center" wrapText="1"/>
    </xf>
    <xf borderId="0" fillId="2" fontId="3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Корреляционное поле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'Часть 3.1'!$D$3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'Часть 3.1'!$C$4:$C$23</c:f>
            </c:numRef>
          </c:xVal>
          <c:yVal>
            <c:numRef>
              <c:f>'Часть 3.1'!$D$4:$D$23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493667"/>
        <c:axId val="17523806"/>
      </c:scatterChart>
      <c:valAx>
        <c:axId val="11024936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Ранг в Америке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23806"/>
      </c:valAx>
      <c:valAx>
        <c:axId val="17523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Ранг в России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493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Корреляционное поле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'Часть 3.2'!$F$2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'Часть 3.2'!$E$3:$E$20</c:f>
            </c:numRef>
          </c:xVal>
          <c:yVal>
            <c:numRef>
              <c:f>'Часть 3.2'!$F$3:$F$20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99087"/>
        <c:axId val="1542240685"/>
      </c:scatterChart>
      <c:valAx>
        <c:axId val="18243990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Усредненные эталонные оценки избирателей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2240685"/>
      </c:valAx>
      <c:valAx>
        <c:axId val="1542240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Индивидуальные показатели депутата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399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6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57150</xdr:colOff>
      <xdr:row>22</xdr:row>
      <xdr:rowOff>38100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295275</xdr:colOff>
      <xdr:row>1</xdr:row>
      <xdr:rowOff>228600</xdr:rowOff>
    </xdr:from>
    <xdr:ext cx="2247900" cy="8477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16</xdr:row>
      <xdr:rowOff>219075</xdr:rowOff>
    </xdr:from>
    <xdr:ext cx="6724650" cy="101917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5</xdr:row>
      <xdr:rowOff>28575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276225</xdr:colOff>
      <xdr:row>0</xdr:row>
      <xdr:rowOff>142875</xdr:rowOff>
    </xdr:from>
    <xdr:ext cx="6524625" cy="1295400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21</xdr:row>
      <xdr:rowOff>76200</xdr:rowOff>
    </xdr:from>
    <xdr:ext cx="4010025" cy="140017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24</xdr:row>
      <xdr:rowOff>38100</xdr:rowOff>
    </xdr:from>
    <xdr:ext cx="2657475" cy="857250"/>
    <xdr:pic>
      <xdr:nvPicPr>
        <xdr:cNvPr id="0" name="image6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314325</xdr:colOff>
      <xdr:row>36</xdr:row>
      <xdr:rowOff>76200</xdr:rowOff>
    </xdr:from>
    <xdr:ext cx="6124575" cy="1038225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odle.herzen.spb.ru/pluginfile.php/526052/mod_resource/content/1/%D0%9B%D0%B0%D0%B1_%D1%80%D0%B0%D0%B1_%D0%9A%D0%BE%D1%80_%D0%90%D0%BD%D0%B0%D0%B8%D0%B7_%D0%A7%D0%B0%D1%81%D1%82%D1%8C3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2" t="s">
        <v>0</v>
      </c>
      <c r="C2" s="1"/>
      <c r="D2" s="1"/>
      <c r="E2" s="1"/>
      <c r="F2" s="1"/>
      <c r="G2" s="1"/>
      <c r="H2" s="3"/>
      <c r="I2" s="3"/>
      <c r="J2" s="3"/>
      <c r="K2" s="1"/>
      <c r="L2" s="1"/>
      <c r="M2" s="1"/>
      <c r="N2" s="1"/>
      <c r="O2" s="1"/>
    </row>
    <row r="3" ht="36.75" customHeight="1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/>
      <c r="H3" s="3"/>
      <c r="I3" s="3"/>
      <c r="J3" s="3"/>
      <c r="K3" s="1"/>
      <c r="L3" s="1"/>
      <c r="M3" s="1"/>
      <c r="N3" s="1"/>
      <c r="O3" s="1"/>
    </row>
    <row r="4">
      <c r="A4" s="1"/>
      <c r="B4" s="5">
        <v>1.0</v>
      </c>
      <c r="C4" s="5">
        <v>1.0</v>
      </c>
      <c r="D4" s="5">
        <v>7.0</v>
      </c>
      <c r="E4" s="1">
        <f t="shared" ref="E4:E23" si="1">C4-D4</f>
        <v>-6</v>
      </c>
      <c r="F4" s="1">
        <f t="shared" ref="F4:F23" si="2">E4*E4</f>
        <v>36</v>
      </c>
      <c r="G4" s="1"/>
      <c r="H4" s="3"/>
      <c r="I4" s="3"/>
      <c r="J4" s="3"/>
      <c r="K4" s="1"/>
      <c r="L4" s="1"/>
      <c r="M4" s="1"/>
      <c r="N4" s="1"/>
      <c r="O4" s="1"/>
    </row>
    <row r="5">
      <c r="A5" s="1"/>
      <c r="B5" s="5">
        <v>2.0</v>
      </c>
      <c r="C5" s="5">
        <v>2.0</v>
      </c>
      <c r="D5" s="5">
        <v>12.0</v>
      </c>
      <c r="E5" s="1">
        <f t="shared" si="1"/>
        <v>-10</v>
      </c>
      <c r="F5" s="1">
        <f t="shared" si="2"/>
        <v>100</v>
      </c>
      <c r="G5" s="1"/>
      <c r="H5" s="3"/>
      <c r="I5" s="3"/>
      <c r="J5" s="3"/>
      <c r="K5" s="1"/>
      <c r="L5" s="1"/>
      <c r="M5" s="1"/>
      <c r="N5" s="1"/>
      <c r="O5" s="1"/>
    </row>
    <row r="6">
      <c r="A6" s="1"/>
      <c r="B6" s="5">
        <v>3.0</v>
      </c>
      <c r="C6" s="5">
        <v>3.0</v>
      </c>
      <c r="D6" s="5">
        <v>10.0</v>
      </c>
      <c r="E6" s="1">
        <f t="shared" si="1"/>
        <v>-7</v>
      </c>
      <c r="F6" s="1">
        <f t="shared" si="2"/>
        <v>49</v>
      </c>
      <c r="G6" s="1"/>
      <c r="H6" s="3"/>
      <c r="I6" s="3"/>
      <c r="J6" s="3"/>
      <c r="K6" s="1"/>
      <c r="L6" s="1"/>
      <c r="M6" s="1"/>
      <c r="N6" s="1"/>
      <c r="O6" s="1"/>
    </row>
    <row r="7">
      <c r="A7" s="1"/>
      <c r="B7" s="5">
        <v>4.0</v>
      </c>
      <c r="C7" s="5">
        <v>4.0</v>
      </c>
      <c r="D7" s="5">
        <v>6.0</v>
      </c>
      <c r="E7" s="1">
        <f t="shared" si="1"/>
        <v>-2</v>
      </c>
      <c r="F7" s="1">
        <f t="shared" si="2"/>
        <v>4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5">
        <v>5.0</v>
      </c>
      <c r="C8" s="5">
        <v>5.0</v>
      </c>
      <c r="D8" s="5">
        <v>9.0</v>
      </c>
      <c r="E8" s="1">
        <f t="shared" si="1"/>
        <v>-4</v>
      </c>
      <c r="F8" s="1">
        <f t="shared" si="2"/>
        <v>16</v>
      </c>
      <c r="G8" s="1"/>
      <c r="I8" s="5" t="s">
        <v>6</v>
      </c>
      <c r="J8" s="5">
        <v>20.0</v>
      </c>
      <c r="K8" s="1"/>
      <c r="L8" s="1"/>
      <c r="M8" s="1"/>
      <c r="N8" s="1"/>
      <c r="O8" s="1"/>
    </row>
    <row r="9">
      <c r="A9" s="1"/>
      <c r="B9" s="5">
        <v>6.0</v>
      </c>
      <c r="C9" s="5">
        <v>6.0</v>
      </c>
      <c r="D9" s="5">
        <v>2.0</v>
      </c>
      <c r="E9" s="1">
        <f t="shared" si="1"/>
        <v>4</v>
      </c>
      <c r="F9" s="1">
        <f t="shared" si="2"/>
        <v>16</v>
      </c>
      <c r="G9" s="1"/>
      <c r="I9" s="5" t="s">
        <v>7</v>
      </c>
      <c r="J9" s="6">
        <f>1-6*SUM(F4:F23)/J8/(J8*J8-1)</f>
        <v>0.3969924812</v>
      </c>
      <c r="K9" s="1"/>
      <c r="L9" s="1"/>
      <c r="M9" s="1"/>
      <c r="N9" s="1"/>
      <c r="O9" s="1"/>
    </row>
    <row r="10">
      <c r="A10" s="1"/>
      <c r="B10" s="5">
        <v>7.0</v>
      </c>
      <c r="C10" s="5">
        <v>7.0</v>
      </c>
      <c r="D10" s="5">
        <v>5.0</v>
      </c>
      <c r="E10" s="1">
        <f t="shared" si="1"/>
        <v>2</v>
      </c>
      <c r="F10" s="1">
        <f t="shared" si="2"/>
        <v>4</v>
      </c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5">
        <v>8.0</v>
      </c>
      <c r="C11" s="5">
        <v>8.0</v>
      </c>
      <c r="D11" s="5">
        <v>1.0</v>
      </c>
      <c r="E11" s="1">
        <f t="shared" si="1"/>
        <v>7</v>
      </c>
      <c r="F11" s="1">
        <f t="shared" si="2"/>
        <v>49</v>
      </c>
      <c r="G11" s="1"/>
      <c r="H11" s="7" t="s">
        <v>8</v>
      </c>
      <c r="I11" s="5" t="s">
        <v>9</v>
      </c>
      <c r="J11" s="5">
        <v>0.45</v>
      </c>
      <c r="K11" s="1"/>
      <c r="L11" s="1"/>
      <c r="M11" s="1"/>
      <c r="N11" s="1"/>
      <c r="O11" s="1"/>
    </row>
    <row r="12">
      <c r="A12" s="1"/>
      <c r="B12" s="5">
        <v>9.0</v>
      </c>
      <c r="C12" s="5">
        <v>9.0</v>
      </c>
      <c r="D12" s="5">
        <v>16.0</v>
      </c>
      <c r="E12" s="1">
        <f t="shared" si="1"/>
        <v>-7</v>
      </c>
      <c r="F12" s="1">
        <f t="shared" si="2"/>
        <v>49</v>
      </c>
      <c r="G12" s="1"/>
      <c r="I12" s="5" t="s">
        <v>10</v>
      </c>
      <c r="J12" s="5">
        <v>0.57</v>
      </c>
      <c r="K12" s="1"/>
      <c r="L12" s="1"/>
      <c r="M12" s="1"/>
      <c r="N12" s="1"/>
      <c r="O12" s="1"/>
    </row>
    <row r="13">
      <c r="A13" s="1"/>
      <c r="B13" s="5">
        <v>10.0</v>
      </c>
      <c r="C13" s="5">
        <v>10.0</v>
      </c>
      <c r="D13" s="5">
        <v>13.0</v>
      </c>
      <c r="E13" s="1">
        <f t="shared" si="1"/>
        <v>-3</v>
      </c>
      <c r="F13" s="1">
        <f t="shared" si="2"/>
        <v>9</v>
      </c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5">
        <v>11.0</v>
      </c>
      <c r="C14" s="5">
        <v>11.0</v>
      </c>
      <c r="D14" s="5">
        <v>3.0</v>
      </c>
      <c r="E14" s="1">
        <f t="shared" si="1"/>
        <v>8</v>
      </c>
      <c r="F14" s="1">
        <f t="shared" si="2"/>
        <v>64</v>
      </c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5">
        <v>12.0</v>
      </c>
      <c r="C15" s="5">
        <v>12.0</v>
      </c>
      <c r="D15" s="5">
        <v>19.0</v>
      </c>
      <c r="E15" s="1">
        <f t="shared" si="1"/>
        <v>-7</v>
      </c>
      <c r="F15" s="1">
        <f t="shared" si="2"/>
        <v>49</v>
      </c>
      <c r="G15" s="1"/>
      <c r="H15" s="5" t="s">
        <v>11</v>
      </c>
      <c r="I15" s="1"/>
      <c r="J15" s="1"/>
      <c r="K15" s="1"/>
      <c r="L15" s="1"/>
      <c r="M15" s="1"/>
      <c r="N15" s="1"/>
      <c r="O15" s="1"/>
    </row>
    <row r="16">
      <c r="A16" s="1"/>
      <c r="B16" s="5">
        <v>13.0</v>
      </c>
      <c r="C16" s="5">
        <v>13.0</v>
      </c>
      <c r="D16" s="5">
        <v>20.0</v>
      </c>
      <c r="E16" s="1">
        <f t="shared" si="1"/>
        <v>-7</v>
      </c>
      <c r="F16" s="1">
        <f t="shared" si="2"/>
        <v>49</v>
      </c>
      <c r="G16" s="1"/>
      <c r="H16" s="5" t="s">
        <v>12</v>
      </c>
      <c r="I16" s="1"/>
      <c r="J16" s="1"/>
      <c r="K16" s="1"/>
      <c r="L16" s="1"/>
      <c r="M16" s="1"/>
      <c r="N16" s="1"/>
      <c r="O16" s="1"/>
    </row>
    <row r="17">
      <c r="A17" s="1"/>
      <c r="B17" s="5">
        <v>14.0</v>
      </c>
      <c r="C17" s="5">
        <v>14.0</v>
      </c>
      <c r="D17" s="5">
        <v>17.0</v>
      </c>
      <c r="E17" s="1">
        <f t="shared" si="1"/>
        <v>-3</v>
      </c>
      <c r="F17" s="1">
        <f t="shared" si="2"/>
        <v>9</v>
      </c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5">
        <v>15.0</v>
      </c>
      <c r="C18" s="5">
        <v>15.0</v>
      </c>
      <c r="D18" s="5">
        <v>4.0</v>
      </c>
      <c r="E18" s="1">
        <f t="shared" si="1"/>
        <v>11</v>
      </c>
      <c r="F18" s="1">
        <f t="shared" si="2"/>
        <v>121</v>
      </c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5">
        <v>16.0</v>
      </c>
      <c r="C19" s="5">
        <v>16.0</v>
      </c>
      <c r="D19" s="5">
        <v>11.0</v>
      </c>
      <c r="E19" s="1">
        <f t="shared" si="1"/>
        <v>5</v>
      </c>
      <c r="F19" s="1">
        <f t="shared" si="2"/>
        <v>25</v>
      </c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5">
        <v>17.0</v>
      </c>
      <c r="C20" s="5">
        <v>17.0</v>
      </c>
      <c r="D20" s="5">
        <v>18.0</v>
      </c>
      <c r="E20" s="1">
        <f t="shared" si="1"/>
        <v>-1</v>
      </c>
      <c r="F20" s="1">
        <f t="shared" si="2"/>
        <v>1</v>
      </c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5">
        <v>18.0</v>
      </c>
      <c r="C21" s="5">
        <v>18.0</v>
      </c>
      <c r="D21" s="5">
        <v>8.0</v>
      </c>
      <c r="E21" s="1">
        <f t="shared" si="1"/>
        <v>10</v>
      </c>
      <c r="F21" s="1">
        <f t="shared" si="2"/>
        <v>100</v>
      </c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5">
        <v>19.0</v>
      </c>
      <c r="C22" s="5">
        <v>19.0</v>
      </c>
      <c r="D22" s="5">
        <v>15.0</v>
      </c>
      <c r="E22" s="1">
        <f t="shared" si="1"/>
        <v>4</v>
      </c>
      <c r="F22" s="1">
        <f t="shared" si="2"/>
        <v>16</v>
      </c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5">
        <v>20.0</v>
      </c>
      <c r="C23" s="5">
        <v>20.0</v>
      </c>
      <c r="D23" s="5">
        <v>14.0</v>
      </c>
      <c r="E23" s="1">
        <f t="shared" si="1"/>
        <v>6</v>
      </c>
      <c r="F23" s="1">
        <f t="shared" si="2"/>
        <v>36</v>
      </c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mergeCells count="1">
    <mergeCell ref="H11:H12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3" max="3" width="23.0"/>
    <col customWidth="1" min="4" max="4" width="2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53.25" customHeight="1">
      <c r="A2" s="1"/>
      <c r="B2" s="4" t="s">
        <v>13</v>
      </c>
      <c r="C2" s="4" t="s">
        <v>14</v>
      </c>
      <c r="D2" s="4" t="s">
        <v>15</v>
      </c>
      <c r="E2" s="5" t="s">
        <v>16</v>
      </c>
      <c r="F2" s="5" t="s">
        <v>17</v>
      </c>
      <c r="G2" s="4" t="s">
        <v>4</v>
      </c>
      <c r="H2" s="4" t="s">
        <v>5</v>
      </c>
      <c r="I2" s="1"/>
      <c r="J2" s="1"/>
      <c r="K2" s="1"/>
      <c r="L2" s="1"/>
      <c r="M2" s="1"/>
      <c r="N2" s="1"/>
    </row>
    <row r="3">
      <c r="A3" s="1"/>
      <c r="B3" s="5">
        <v>1.0</v>
      </c>
      <c r="C3" s="5">
        <v>8.64</v>
      </c>
      <c r="D3" s="5">
        <v>15.0</v>
      </c>
      <c r="E3" s="5">
        <v>1.0</v>
      </c>
      <c r="F3" s="5">
        <v>2.0</v>
      </c>
      <c r="G3" s="1">
        <f t="shared" ref="G3:G20" si="1">E3-F3</f>
        <v>-1</v>
      </c>
      <c r="H3" s="1">
        <f t="shared" ref="H3:H20" si="2">G3*G3</f>
        <v>1</v>
      </c>
      <c r="I3" s="1"/>
      <c r="J3" s="1"/>
      <c r="K3" s="1"/>
      <c r="L3" s="1"/>
      <c r="M3" s="1"/>
      <c r="N3" s="1"/>
    </row>
    <row r="4">
      <c r="A4" s="1"/>
      <c r="B4" s="5">
        <v>2.0</v>
      </c>
      <c r="C4" s="5">
        <v>7.89</v>
      </c>
      <c r="D4" s="5">
        <v>7.0</v>
      </c>
      <c r="E4" s="5">
        <v>2.0</v>
      </c>
      <c r="F4" s="5">
        <v>8.5</v>
      </c>
      <c r="G4" s="1">
        <f t="shared" si="1"/>
        <v>-6.5</v>
      </c>
      <c r="H4" s="1">
        <f t="shared" si="2"/>
        <v>42.25</v>
      </c>
      <c r="I4" s="1"/>
      <c r="J4" s="1"/>
      <c r="K4" s="1"/>
      <c r="L4" s="1"/>
      <c r="M4" s="1"/>
      <c r="N4" s="1"/>
    </row>
    <row r="5">
      <c r="A5" s="1"/>
      <c r="B5" s="5">
        <v>3.0</v>
      </c>
      <c r="C5" s="5">
        <v>8.38</v>
      </c>
      <c r="D5" s="5">
        <v>12.0</v>
      </c>
      <c r="E5" s="5">
        <v>3.0</v>
      </c>
      <c r="F5" s="5">
        <v>13.5</v>
      </c>
      <c r="G5" s="1">
        <f t="shared" si="1"/>
        <v>-10.5</v>
      </c>
      <c r="H5" s="1">
        <f t="shared" si="2"/>
        <v>110.25</v>
      </c>
      <c r="I5" s="1"/>
      <c r="J5" s="1"/>
      <c r="K5" s="1"/>
      <c r="L5" s="1"/>
      <c r="M5" s="1"/>
      <c r="N5" s="1"/>
    </row>
    <row r="6">
      <c r="A6" s="1"/>
      <c r="B6" s="5">
        <v>4.0</v>
      </c>
      <c r="C6" s="5">
        <v>6.97</v>
      </c>
      <c r="D6" s="5">
        <v>5.0</v>
      </c>
      <c r="E6" s="5">
        <v>4.0</v>
      </c>
      <c r="F6" s="5">
        <v>12.0</v>
      </c>
      <c r="G6" s="1">
        <f t="shared" si="1"/>
        <v>-8</v>
      </c>
      <c r="H6" s="1">
        <f t="shared" si="2"/>
        <v>64</v>
      </c>
      <c r="I6" s="1"/>
      <c r="J6" s="1"/>
      <c r="K6" s="1"/>
      <c r="L6" s="1"/>
      <c r="M6" s="1"/>
      <c r="N6" s="1"/>
    </row>
    <row r="7">
      <c r="A7" s="1"/>
      <c r="B7" s="5">
        <v>5.0</v>
      </c>
      <c r="C7" s="5">
        <v>8.28</v>
      </c>
      <c r="D7" s="5">
        <v>14.0</v>
      </c>
      <c r="E7" s="5">
        <v>5.0</v>
      </c>
      <c r="F7" s="5">
        <v>5.0</v>
      </c>
      <c r="G7" s="1">
        <f t="shared" si="1"/>
        <v>0</v>
      </c>
      <c r="H7" s="1">
        <f t="shared" si="2"/>
        <v>0</v>
      </c>
      <c r="I7" s="1"/>
      <c r="J7" s="1"/>
      <c r="K7" s="1"/>
      <c r="L7" s="1"/>
      <c r="M7" s="1"/>
      <c r="N7" s="1"/>
    </row>
    <row r="8">
      <c r="A8" s="1"/>
      <c r="B8" s="5">
        <v>6.0</v>
      </c>
      <c r="C8" s="5">
        <v>9.56</v>
      </c>
      <c r="D8" s="5">
        <v>18.0</v>
      </c>
      <c r="E8" s="5">
        <v>6.0</v>
      </c>
      <c r="F8" s="5">
        <v>3.0</v>
      </c>
      <c r="G8" s="1">
        <f t="shared" si="1"/>
        <v>3</v>
      </c>
      <c r="H8" s="1">
        <f t="shared" si="2"/>
        <v>9</v>
      </c>
      <c r="I8" s="1"/>
      <c r="J8" s="1"/>
      <c r="K8" s="1"/>
      <c r="L8" s="1"/>
      <c r="M8" s="1"/>
      <c r="N8" s="1"/>
    </row>
    <row r="9">
      <c r="A9" s="1"/>
      <c r="B9" s="5">
        <v>7.0</v>
      </c>
      <c r="C9" s="5">
        <v>8.12</v>
      </c>
      <c r="D9" s="5">
        <v>13.0</v>
      </c>
      <c r="E9" s="5">
        <v>7.0</v>
      </c>
      <c r="F9" s="5">
        <v>8.5</v>
      </c>
      <c r="G9" s="1">
        <f t="shared" si="1"/>
        <v>-1.5</v>
      </c>
      <c r="H9" s="1">
        <f t="shared" si="2"/>
        <v>2.25</v>
      </c>
      <c r="I9" s="1"/>
      <c r="J9" s="1"/>
      <c r="K9" s="1"/>
      <c r="L9" s="1"/>
      <c r="M9" s="1"/>
      <c r="N9" s="1"/>
    </row>
    <row r="10">
      <c r="A10" s="1"/>
      <c r="B10" s="5">
        <v>8.0</v>
      </c>
      <c r="C10" s="5">
        <v>8.41</v>
      </c>
      <c r="D10" s="5">
        <v>17.0</v>
      </c>
      <c r="E10" s="5">
        <v>8.0</v>
      </c>
      <c r="F10" s="5">
        <v>6.0</v>
      </c>
      <c r="G10" s="1">
        <f t="shared" si="1"/>
        <v>2</v>
      </c>
      <c r="H10" s="1">
        <f t="shared" si="2"/>
        <v>4</v>
      </c>
      <c r="I10" s="1"/>
      <c r="J10" s="1"/>
      <c r="K10" s="1"/>
      <c r="L10" s="1"/>
      <c r="M10" s="1"/>
      <c r="N10" s="1"/>
    </row>
    <row r="11">
      <c r="A11" s="1"/>
      <c r="B11" s="5">
        <v>9.0</v>
      </c>
      <c r="C11" s="5">
        <v>8.0</v>
      </c>
      <c r="D11" s="5">
        <v>19.0</v>
      </c>
      <c r="E11" s="5">
        <v>9.0</v>
      </c>
      <c r="F11" s="5">
        <v>7.0</v>
      </c>
      <c r="G11" s="1">
        <f t="shared" si="1"/>
        <v>2</v>
      </c>
      <c r="H11" s="1">
        <f t="shared" si="2"/>
        <v>4</v>
      </c>
      <c r="I11" s="1"/>
      <c r="J11" s="1"/>
      <c r="K11" s="1"/>
      <c r="L11" s="1"/>
      <c r="M11" s="1"/>
      <c r="N11" s="1"/>
    </row>
    <row r="12">
      <c r="A12" s="1"/>
      <c r="B12" s="5">
        <v>10.0</v>
      </c>
      <c r="C12" s="5">
        <v>8.71</v>
      </c>
      <c r="D12" s="5">
        <v>9.0</v>
      </c>
      <c r="E12" s="5">
        <v>10.0</v>
      </c>
      <c r="F12" s="5">
        <v>10.0</v>
      </c>
      <c r="G12" s="1">
        <f t="shared" si="1"/>
        <v>0</v>
      </c>
      <c r="H12" s="1">
        <f t="shared" si="2"/>
        <v>0</v>
      </c>
      <c r="I12" s="1"/>
      <c r="J12" s="1"/>
      <c r="K12" s="1"/>
      <c r="L12" s="1"/>
      <c r="M12" s="1"/>
      <c r="N12" s="1"/>
    </row>
    <row r="13">
      <c r="A13" s="1"/>
      <c r="B13" s="5">
        <v>11.0</v>
      </c>
      <c r="C13" s="5">
        <v>7.74</v>
      </c>
      <c r="D13" s="5">
        <v>16.0</v>
      </c>
      <c r="E13" s="5">
        <v>11.0</v>
      </c>
      <c r="F13" s="5">
        <v>1.0</v>
      </c>
      <c r="G13" s="1">
        <f t="shared" si="1"/>
        <v>10</v>
      </c>
      <c r="H13" s="1">
        <f t="shared" si="2"/>
        <v>100</v>
      </c>
      <c r="I13" s="1"/>
      <c r="J13" s="1"/>
      <c r="K13" s="1"/>
      <c r="L13" s="1"/>
      <c r="M13" s="1"/>
      <c r="N13" s="1"/>
    </row>
    <row r="14">
      <c r="A14" s="1"/>
      <c r="B14" s="5">
        <v>12.0</v>
      </c>
      <c r="C14" s="5">
        <v>8.1</v>
      </c>
      <c r="D14" s="5">
        <v>11.0</v>
      </c>
      <c r="E14" s="5">
        <v>12.5</v>
      </c>
      <c r="F14" s="5">
        <v>15.0</v>
      </c>
      <c r="G14" s="1">
        <f t="shared" si="1"/>
        <v>-2.5</v>
      </c>
      <c r="H14" s="1">
        <f t="shared" si="2"/>
        <v>6.25</v>
      </c>
      <c r="I14" s="1"/>
      <c r="J14" s="1"/>
      <c r="K14" s="1"/>
      <c r="L14" s="1"/>
      <c r="M14" s="1"/>
      <c r="N14" s="1"/>
    </row>
    <row r="15">
      <c r="A15" s="1"/>
      <c r="B15" s="5">
        <v>13.0</v>
      </c>
      <c r="C15" s="5">
        <v>9.02</v>
      </c>
      <c r="D15" s="5">
        <v>12.0</v>
      </c>
      <c r="E15" s="5">
        <v>12.5</v>
      </c>
      <c r="F15" s="5">
        <v>11.0</v>
      </c>
      <c r="G15" s="1">
        <f t="shared" si="1"/>
        <v>1.5</v>
      </c>
      <c r="H15" s="1">
        <f t="shared" si="2"/>
        <v>2.25</v>
      </c>
      <c r="I15" s="1"/>
      <c r="J15" s="1"/>
      <c r="K15" s="1"/>
      <c r="L15" s="1"/>
      <c r="M15" s="1"/>
      <c r="N15" s="1"/>
    </row>
    <row r="16">
      <c r="A16" s="1"/>
      <c r="B16" s="5">
        <v>14.0</v>
      </c>
      <c r="C16" s="5">
        <v>7.89</v>
      </c>
      <c r="D16" s="5">
        <v>10.0</v>
      </c>
      <c r="E16" s="5">
        <v>14.0</v>
      </c>
      <c r="F16" s="5">
        <v>16.0</v>
      </c>
      <c r="G16" s="1">
        <f t="shared" si="1"/>
        <v>-2</v>
      </c>
      <c r="H16" s="1">
        <f t="shared" si="2"/>
        <v>4</v>
      </c>
      <c r="I16" s="1"/>
      <c r="J16" s="1"/>
      <c r="K16" s="1"/>
      <c r="L16" s="1"/>
      <c r="M16" s="1"/>
      <c r="N16" s="1"/>
    </row>
    <row r="17">
      <c r="A17" s="1"/>
      <c r="B17" s="5">
        <v>15.0</v>
      </c>
      <c r="C17" s="5">
        <v>8.74</v>
      </c>
      <c r="D17" s="5">
        <v>8.0</v>
      </c>
      <c r="E17" s="5">
        <v>15.0</v>
      </c>
      <c r="F17" s="5">
        <v>4.0</v>
      </c>
      <c r="G17" s="1">
        <f t="shared" si="1"/>
        <v>11</v>
      </c>
      <c r="H17" s="1">
        <f t="shared" si="2"/>
        <v>121</v>
      </c>
      <c r="I17" s="1"/>
      <c r="J17" s="1"/>
      <c r="K17" s="1"/>
      <c r="L17" s="1"/>
      <c r="M17" s="1"/>
      <c r="N17" s="1"/>
    </row>
    <row r="18">
      <c r="A18" s="1"/>
      <c r="B18" s="5">
        <v>16.0</v>
      </c>
      <c r="C18" s="5">
        <v>7.84</v>
      </c>
      <c r="D18" s="5">
        <v>6.0</v>
      </c>
      <c r="E18" s="5">
        <v>16.0</v>
      </c>
      <c r="F18" s="5">
        <v>18.0</v>
      </c>
      <c r="G18" s="1">
        <f t="shared" si="1"/>
        <v>-2</v>
      </c>
      <c r="H18" s="1">
        <f t="shared" si="2"/>
        <v>4</v>
      </c>
      <c r="I18" s="1"/>
      <c r="J18" s="1"/>
      <c r="K18" s="1"/>
      <c r="L18" s="1"/>
      <c r="M18" s="1"/>
      <c r="N18" s="1"/>
    </row>
    <row r="19">
      <c r="A19" s="1"/>
      <c r="B19" s="5">
        <v>17.0</v>
      </c>
      <c r="C19" s="5">
        <v>7.67</v>
      </c>
      <c r="D19" s="5">
        <v>4.0</v>
      </c>
      <c r="E19" s="5">
        <v>17.0</v>
      </c>
      <c r="F19" s="5">
        <v>13.5</v>
      </c>
      <c r="G19" s="1">
        <f t="shared" si="1"/>
        <v>3.5</v>
      </c>
      <c r="H19" s="1">
        <f t="shared" si="2"/>
        <v>12.25</v>
      </c>
      <c r="I19" s="1"/>
      <c r="J19" s="1"/>
      <c r="K19" s="1"/>
      <c r="L19" s="1"/>
      <c r="M19" s="1"/>
      <c r="N19" s="1"/>
    </row>
    <row r="20">
      <c r="A20" s="1"/>
      <c r="B20" s="5">
        <v>18.0</v>
      </c>
      <c r="C20" s="5">
        <v>7.23</v>
      </c>
      <c r="D20" s="5">
        <v>8.0</v>
      </c>
      <c r="E20" s="5">
        <v>18.0</v>
      </c>
      <c r="F20" s="5">
        <v>17.0</v>
      </c>
      <c r="G20" s="1">
        <f t="shared" si="1"/>
        <v>1</v>
      </c>
      <c r="H20" s="1">
        <f t="shared" si="2"/>
        <v>1</v>
      </c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3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3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3"/>
      <c r="C24" s="8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3"/>
      <c r="C25" s="8"/>
      <c r="D25" s="3"/>
      <c r="E25" s="3"/>
      <c r="F25" s="1"/>
      <c r="G25" s="3"/>
      <c r="H25" s="3"/>
      <c r="I25" s="3"/>
      <c r="J25" s="1"/>
      <c r="K25" s="1"/>
      <c r="L25" s="1"/>
      <c r="M25" s="1"/>
      <c r="N25" s="1"/>
    </row>
    <row r="26">
      <c r="A26" s="1"/>
      <c r="B26" s="3"/>
      <c r="C26" s="8"/>
      <c r="D26" s="3"/>
      <c r="E26" s="3"/>
      <c r="F26" s="1"/>
      <c r="G26" s="3"/>
      <c r="H26" s="3"/>
      <c r="I26" s="3"/>
      <c r="J26" s="1"/>
      <c r="K26" s="1"/>
      <c r="L26" s="1"/>
      <c r="M26" s="1"/>
      <c r="N26" s="1"/>
    </row>
    <row r="27">
      <c r="A27" s="1"/>
      <c r="B27" s="3"/>
      <c r="C27" s="8"/>
      <c r="D27" s="3"/>
      <c r="E27" s="3"/>
      <c r="F27" s="1"/>
      <c r="G27" s="3"/>
      <c r="H27" s="3"/>
      <c r="I27" s="3"/>
      <c r="J27" s="1"/>
      <c r="K27" s="1"/>
      <c r="L27" s="1"/>
      <c r="M27" s="1"/>
      <c r="N27" s="1"/>
    </row>
    <row r="28">
      <c r="A28" s="1"/>
      <c r="B28" s="3"/>
      <c r="C28" s="8"/>
      <c r="D28" s="3"/>
      <c r="E28" s="3"/>
      <c r="F28" s="1"/>
      <c r="G28" s="3"/>
      <c r="H28" s="3"/>
      <c r="I28" s="3"/>
      <c r="J28" s="1"/>
      <c r="K28" s="1"/>
      <c r="L28" s="1"/>
      <c r="M28" s="1"/>
      <c r="N28" s="1"/>
    </row>
    <row r="29">
      <c r="A29" s="1"/>
      <c r="B29" s="3"/>
      <c r="C29" s="8"/>
      <c r="D29" s="3"/>
      <c r="E29" s="3"/>
      <c r="F29" s="1"/>
      <c r="G29" s="3"/>
      <c r="H29" s="3"/>
      <c r="I29" s="3"/>
      <c r="J29" s="1"/>
      <c r="K29" s="1"/>
      <c r="L29" s="1"/>
      <c r="M29" s="1"/>
      <c r="N29" s="1"/>
    </row>
    <row r="30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9" t="s">
        <v>18</v>
      </c>
      <c r="C31" s="10">
        <f>2</f>
        <v>2</v>
      </c>
      <c r="D31" s="1"/>
      <c r="E31" s="1"/>
      <c r="F31" s="1"/>
      <c r="H31" s="5" t="s">
        <v>6</v>
      </c>
      <c r="I31" s="1">
        <f>B20</f>
        <v>18</v>
      </c>
      <c r="J31" s="1"/>
      <c r="K31" s="1"/>
      <c r="L31" s="1"/>
      <c r="M31" s="1"/>
      <c r="N31" s="1"/>
    </row>
    <row r="32">
      <c r="A32" s="1"/>
      <c r="B32" s="9" t="s">
        <v>19</v>
      </c>
      <c r="C32" s="10">
        <f>4</f>
        <v>4</v>
      </c>
      <c r="D32" s="1"/>
      <c r="E32" s="1"/>
      <c r="F32" s="1"/>
      <c r="H32" s="5" t="s">
        <v>7</v>
      </c>
      <c r="I32" s="6">
        <f>1-6*(SUM(H3:H20)+C34+C35)/I31/(I31*I31-1)</f>
        <v>0.4912280702</v>
      </c>
      <c r="J32" s="1"/>
      <c r="K32" s="1"/>
      <c r="L32" s="1"/>
      <c r="M32" s="1"/>
      <c r="N32" s="1"/>
    </row>
    <row r="33">
      <c r="A33" s="1"/>
      <c r="B33" s="11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9" t="s">
        <v>20</v>
      </c>
      <c r="C34" s="10">
        <f t="shared" ref="C34:C35" si="3">(C31*C31*C31-C31)/12</f>
        <v>0.5</v>
      </c>
      <c r="D34" s="1"/>
      <c r="E34" s="1"/>
      <c r="F34" s="1"/>
      <c r="G34" s="7" t="s">
        <v>8</v>
      </c>
      <c r="H34" s="5" t="s">
        <v>9</v>
      </c>
      <c r="I34" s="5">
        <f>0.47</f>
        <v>0.47</v>
      </c>
      <c r="J34" s="1"/>
      <c r="K34" s="1"/>
      <c r="L34" s="1"/>
      <c r="M34" s="1"/>
      <c r="N34" s="1"/>
    </row>
    <row r="35">
      <c r="A35" s="1"/>
      <c r="B35" s="9" t="s">
        <v>21</v>
      </c>
      <c r="C35" s="10">
        <f t="shared" si="3"/>
        <v>5</v>
      </c>
      <c r="D35" s="1"/>
      <c r="E35" s="1"/>
      <c r="F35" s="1"/>
      <c r="H35" s="5" t="s">
        <v>10</v>
      </c>
      <c r="I35" s="5">
        <v>0.6</v>
      </c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3"/>
      <c r="C37" s="3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</row>
    <row r="38">
      <c r="A38" s="1"/>
      <c r="B38" s="3"/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</row>
    <row r="39">
      <c r="A39" s="1"/>
      <c r="B39" s="3"/>
      <c r="C39" s="3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</row>
    <row r="40">
      <c r="A40" s="1"/>
      <c r="B40" s="3"/>
      <c r="C40" s="12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</row>
    <row r="41">
      <c r="A41" s="1"/>
      <c r="B41" s="3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</row>
    <row r="42">
      <c r="A42" s="1"/>
      <c r="B42" s="3"/>
      <c r="C42" s="3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 count="1">
    <mergeCell ref="G34:G35"/>
  </mergeCells>
  <drawing r:id="rId1"/>
</worksheet>
</file>