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grish\Documents\моделирование\кореляция\"/>
    </mc:Choice>
  </mc:AlternateContent>
  <xr:revisionPtr revIDLastSave="0" documentId="13_ncr:1_{6DF356CB-77B6-416E-B776-388F17FA259D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задание 2" sheetId="1" r:id="rId1"/>
    <sheet name="задание 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" i="3" l="1"/>
  <c r="J8" i="3"/>
  <c r="J3" i="3"/>
  <c r="J4" i="3"/>
  <c r="J5" i="3"/>
  <c r="J6" i="3"/>
  <c r="J7" i="3"/>
  <c r="I3" i="3"/>
  <c r="I4" i="3"/>
  <c r="I5" i="3"/>
  <c r="I6" i="3"/>
  <c r="I7" i="3"/>
  <c r="I8" i="3"/>
  <c r="H3" i="3"/>
  <c r="H4" i="3"/>
  <c r="H5" i="3"/>
  <c r="H6" i="3"/>
  <c r="H7" i="3"/>
  <c r="H8" i="3"/>
  <c r="G3" i="3"/>
  <c r="G4" i="3"/>
  <c r="G5" i="3"/>
  <c r="G6" i="3"/>
  <c r="G7" i="3"/>
  <c r="G8" i="3"/>
  <c r="F3" i="3"/>
  <c r="F4" i="3"/>
  <c r="F5" i="3"/>
  <c r="F6" i="3"/>
  <c r="F7" i="3"/>
  <c r="F8" i="3"/>
  <c r="E3" i="3"/>
  <c r="E4" i="3"/>
  <c r="E5" i="3"/>
  <c r="E6" i="3"/>
  <c r="E7" i="3"/>
  <c r="E8" i="3"/>
  <c r="D10" i="3"/>
  <c r="C10" i="3"/>
  <c r="B10" i="3"/>
  <c r="D9" i="3"/>
  <c r="C9" i="3"/>
  <c r="B9" i="3"/>
  <c r="M6" i="1"/>
  <c r="M4" i="1"/>
  <c r="N2" i="1"/>
  <c r="M2" i="1"/>
  <c r="L2" i="1"/>
  <c r="J3" i="1"/>
  <c r="J4" i="1"/>
  <c r="J8" i="1" s="1"/>
  <c r="J5" i="1"/>
  <c r="J6" i="1"/>
  <c r="J7" i="1"/>
  <c r="J2" i="1"/>
  <c r="I7" i="1"/>
  <c r="I3" i="1"/>
  <c r="I4" i="1"/>
  <c r="I5" i="1"/>
  <c r="I6" i="1"/>
  <c r="I2" i="1"/>
  <c r="H3" i="1"/>
  <c r="H4" i="1"/>
  <c r="H5" i="1"/>
  <c r="H6" i="1"/>
  <c r="H7" i="1"/>
  <c r="H2" i="1"/>
  <c r="E3" i="1"/>
  <c r="E9" i="1" s="1"/>
  <c r="F3" i="1"/>
  <c r="F8" i="1" s="1"/>
  <c r="G3" i="1"/>
  <c r="E4" i="1"/>
  <c r="F4" i="1"/>
  <c r="G4" i="1"/>
  <c r="E5" i="1"/>
  <c r="F5" i="1"/>
  <c r="G5" i="1"/>
  <c r="E6" i="1"/>
  <c r="F6" i="1"/>
  <c r="G6" i="1"/>
  <c r="E7" i="1"/>
  <c r="F7" i="1"/>
  <c r="G7" i="1"/>
  <c r="F2" i="1"/>
  <c r="G2" i="1"/>
  <c r="E2" i="1"/>
  <c r="E8" i="1" s="1"/>
  <c r="C9" i="1"/>
  <c r="D9" i="1"/>
  <c r="B9" i="1"/>
  <c r="B8" i="1"/>
  <c r="D8" i="1"/>
  <c r="C8" i="1"/>
  <c r="F2" i="3" l="1"/>
  <c r="H2" i="3"/>
  <c r="E2" i="3"/>
  <c r="I2" i="3"/>
  <c r="J2" i="3"/>
  <c r="G2" i="3"/>
  <c r="I8" i="1"/>
  <c r="I9" i="1"/>
  <c r="J9" i="1"/>
  <c r="H9" i="1"/>
  <c r="H8" i="1"/>
  <c r="F9" i="1"/>
  <c r="G9" i="1"/>
  <c r="G8" i="1"/>
  <c r="F10" i="3" l="1"/>
  <c r="F9" i="3"/>
  <c r="E9" i="3"/>
  <c r="H10" i="3"/>
  <c r="H9" i="3"/>
  <c r="E10" i="3"/>
  <c r="G9" i="3"/>
  <c r="G10" i="3"/>
  <c r="I10" i="3"/>
  <c r="I9" i="3"/>
  <c r="J10" i="3"/>
  <c r="J9" i="3"/>
  <c r="L2" i="3" l="1"/>
  <c r="N2" i="3"/>
  <c r="M2" i="3"/>
  <c r="M4" i="3" l="1"/>
</calcChain>
</file>

<file path=xl/sharedStrings.xml><?xml version="1.0" encoding="utf-8"?>
<sst xmlns="http://schemas.openxmlformats.org/spreadsheetml/2006/main" count="18" uniqueCount="9">
  <si>
    <t>i</t>
  </si>
  <si>
    <t>сред.</t>
  </si>
  <si>
    <t>r12</t>
  </si>
  <si>
    <t>r13</t>
  </si>
  <si>
    <t>r23</t>
  </si>
  <si>
    <t xml:space="preserve">Rz = </t>
  </si>
  <si>
    <t xml:space="preserve">t = </t>
  </si>
  <si>
    <t>t &gt;Fкр,</t>
  </si>
  <si>
    <t>Кореляция значима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</si>
</sst>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2"/>
      <color theme="1"/>
      <name val="Open Sans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2" fontId="1" fillId="0" borderId="4" xfId="0" applyNumberFormat="1" applyFont="1" applyBorder="1" applyAlignment="1">
      <alignment vertical="center" wrapText="1"/>
    </xf>
    <xf numFmtId="0" fontId="1" fillId="0" borderId="4" xfId="0" applyNumberFormat="1" applyFont="1" applyBorder="1" applyAlignment="1">
      <alignment vertical="center" wrapText="1"/>
    </xf>
    <xf numFmtId="0" fontId="2" fillId="0" borderId="0" xfId="0" applyFont="1"/>
    <xf numFmtId="2" fontId="2" fillId="0" borderId="0" xfId="0" applyNumberFormat="1" applyFont="1"/>
    <xf numFmtId="2" fontId="1" fillId="0" borderId="0" xfId="0" applyNumberFormat="1" applyFont="1" applyBorder="1" applyAlignment="1">
      <alignment vertical="center" wrapText="1"/>
    </xf>
    <xf numFmtId="0" fontId="2" fillId="0" borderId="0" xfId="0" applyNumberFormat="1" applyFon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152400</xdr:colOff>
      <xdr:row>0</xdr:row>
      <xdr:rowOff>205740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22A90BA-AA20-4D94-92CB-BA2CC9D12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524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2</xdr:col>
      <xdr:colOff>152400</xdr:colOff>
      <xdr:row>0</xdr:row>
      <xdr:rowOff>205740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8AF5154-21CC-42F1-B532-51329F8FE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0"/>
          <a:ext cx="1524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0</xdr:row>
      <xdr:rowOff>0</xdr:rowOff>
    </xdr:from>
    <xdr:to>
      <xdr:col>3</xdr:col>
      <xdr:colOff>137160</xdr:colOff>
      <xdr:row>0</xdr:row>
      <xdr:rowOff>205740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C392CF64-E952-482B-92D6-AA00F40BD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0"/>
          <a:ext cx="13716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182880</xdr:colOff>
      <xdr:row>0</xdr:row>
      <xdr:rowOff>220980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C39E1BEF-FFF2-4B62-B6F1-0D8CD906D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0"/>
          <a:ext cx="182880" cy="22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5</xdr:col>
      <xdr:colOff>190500</xdr:colOff>
      <xdr:row>0</xdr:row>
      <xdr:rowOff>220980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F579D37D-D3C8-4B99-AA88-B861480E9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0"/>
          <a:ext cx="190500" cy="22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0</xdr:row>
      <xdr:rowOff>0</xdr:rowOff>
    </xdr:from>
    <xdr:to>
      <xdr:col>6</xdr:col>
      <xdr:colOff>175260</xdr:colOff>
      <xdr:row>0</xdr:row>
      <xdr:rowOff>220980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2AC86A36-F43D-4368-AE2C-6F2AF4F2F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0"/>
          <a:ext cx="175260" cy="22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297180</xdr:colOff>
      <xdr:row>0</xdr:row>
      <xdr:rowOff>205740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DC18B569-B5A1-4F5A-A2C1-211DCED68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0"/>
          <a:ext cx="29718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8</xdr:col>
      <xdr:colOff>289560</xdr:colOff>
      <xdr:row>0</xdr:row>
      <xdr:rowOff>205740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D0EA6413-F02E-464A-BFB8-A0DE47DEA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0"/>
          <a:ext cx="28956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0</xdr:row>
      <xdr:rowOff>0</xdr:rowOff>
    </xdr:from>
    <xdr:to>
      <xdr:col>9</xdr:col>
      <xdr:colOff>289560</xdr:colOff>
      <xdr:row>0</xdr:row>
      <xdr:rowOff>205740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55D6748B-90E7-40A8-8CFE-0C5A9D97F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0"/>
          <a:ext cx="28956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198120</xdr:colOff>
      <xdr:row>8</xdr:row>
      <xdr:rowOff>45720</xdr:rowOff>
    </xdr:from>
    <xdr:to>
      <xdr:col>0</xdr:col>
      <xdr:colOff>502920</xdr:colOff>
      <xdr:row>8</xdr:row>
      <xdr:rowOff>373380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E6B2EFB6-D42F-4BCE-A475-EDDDE6BAD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" y="1699260"/>
          <a:ext cx="304800" cy="327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152400</xdr:colOff>
      <xdr:row>0</xdr:row>
      <xdr:rowOff>205740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52BE329-96EE-4070-A7DE-D5ED8511D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524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2</xdr:col>
      <xdr:colOff>152400</xdr:colOff>
      <xdr:row>0</xdr:row>
      <xdr:rowOff>205740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3EF811C-3BDE-4E94-AD13-73D4629F4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0"/>
          <a:ext cx="1524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0</xdr:row>
      <xdr:rowOff>0</xdr:rowOff>
    </xdr:from>
    <xdr:to>
      <xdr:col>3</xdr:col>
      <xdr:colOff>137160</xdr:colOff>
      <xdr:row>0</xdr:row>
      <xdr:rowOff>205740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6CA80C34-9F54-47B9-B082-65DD3AE84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0"/>
          <a:ext cx="13716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182880</xdr:colOff>
      <xdr:row>0</xdr:row>
      <xdr:rowOff>220980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A3122313-E295-4574-B2C9-1B7DAC480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0"/>
          <a:ext cx="182880" cy="22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5</xdr:col>
      <xdr:colOff>190500</xdr:colOff>
      <xdr:row>0</xdr:row>
      <xdr:rowOff>220980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FCBC0EB-3276-4DEE-8BC3-DA99F6058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0"/>
          <a:ext cx="190500" cy="22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0</xdr:row>
      <xdr:rowOff>0</xdr:rowOff>
    </xdr:from>
    <xdr:to>
      <xdr:col>6</xdr:col>
      <xdr:colOff>175260</xdr:colOff>
      <xdr:row>0</xdr:row>
      <xdr:rowOff>220980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94453875-39A4-42BA-A2E4-BAA871A65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0"/>
          <a:ext cx="175260" cy="22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297180</xdr:colOff>
      <xdr:row>0</xdr:row>
      <xdr:rowOff>205740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5B0B88E4-F534-4F95-A20D-977039F50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0"/>
          <a:ext cx="29718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8</xdr:col>
      <xdr:colOff>289560</xdr:colOff>
      <xdr:row>0</xdr:row>
      <xdr:rowOff>205740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C0FB3059-6AD2-4DF7-9935-1ED540556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0"/>
          <a:ext cx="28956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0</xdr:row>
      <xdr:rowOff>0</xdr:rowOff>
    </xdr:from>
    <xdr:to>
      <xdr:col>9</xdr:col>
      <xdr:colOff>289560</xdr:colOff>
      <xdr:row>0</xdr:row>
      <xdr:rowOff>205740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6666071-EA8C-485A-8EBB-C683DF3AF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4020" y="0"/>
          <a:ext cx="28956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198120</xdr:colOff>
      <xdr:row>9</xdr:row>
      <xdr:rowOff>45720</xdr:rowOff>
    </xdr:from>
    <xdr:to>
      <xdr:col>0</xdr:col>
      <xdr:colOff>502920</xdr:colOff>
      <xdr:row>9</xdr:row>
      <xdr:rowOff>373380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F7B17A97-F677-434C-AC5A-BB28F6E809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" y="2110740"/>
          <a:ext cx="304800" cy="327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workbookViewId="0">
      <selection activeCell="M9" sqref="M9"/>
    </sheetView>
  </sheetViews>
  <sheetFormatPr defaultRowHeight="14.4" x14ac:dyDescent="0.3"/>
  <cols>
    <col min="9" max="9" width="9" customWidth="1"/>
    <col min="13" max="13" width="10.6640625" bestFit="1" customWidth="1"/>
  </cols>
  <sheetData>
    <row r="1" spans="1:16" ht="18.600000000000001" thickBo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7"/>
      <c r="L1" s="7" t="s">
        <v>2</v>
      </c>
      <c r="M1" s="7" t="s">
        <v>3</v>
      </c>
      <c r="N1" s="7" t="s">
        <v>4</v>
      </c>
      <c r="O1" s="7"/>
      <c r="P1" s="7"/>
    </row>
    <row r="2" spans="1:16" ht="18.600000000000001" thickBot="1" x14ac:dyDescent="0.35">
      <c r="A2" s="3">
        <v>1</v>
      </c>
      <c r="B2" s="4">
        <v>26</v>
      </c>
      <c r="C2" s="6">
        <v>2.1</v>
      </c>
      <c r="D2" s="6">
        <v>18</v>
      </c>
      <c r="E2" s="5">
        <f>(B2-B$8)*(B2-B$8)</f>
        <v>124.69444444444439</v>
      </c>
      <c r="F2" s="5">
        <f t="shared" ref="F2:G2" si="0">(C2-C$8)*(C2-C$8)</f>
        <v>0.20250000000000015</v>
      </c>
      <c r="G2" s="5">
        <f t="shared" si="0"/>
        <v>33.833611111111111</v>
      </c>
      <c r="H2" s="6">
        <f>(B2-B$8)*(C2-C$8)</f>
        <v>5.0250000000000012</v>
      </c>
      <c r="I2" s="5">
        <f>(B2-B$8)*(D2-D$8)</f>
        <v>64.952777777777754</v>
      </c>
      <c r="J2" s="6">
        <f>(D2-D$8)*(C2-C$8)</f>
        <v>2.617500000000001</v>
      </c>
      <c r="K2" s="8"/>
      <c r="L2" s="10">
        <f>H8/SQRT(E8*F8)</f>
        <v>0.93523353886554106</v>
      </c>
      <c r="M2" s="10">
        <f>I8/SQRT(E8*G8)</f>
        <v>0.95435478817917208</v>
      </c>
      <c r="N2" s="10">
        <f>J8/SQRT(G8*F8)</f>
        <v>0.99145569982972981</v>
      </c>
      <c r="O2" s="8"/>
      <c r="P2" s="8"/>
    </row>
    <row r="3" spans="1:16" ht="18.600000000000001" thickBot="1" x14ac:dyDescent="0.35">
      <c r="A3" s="3">
        <v>2</v>
      </c>
      <c r="B3" s="4">
        <v>35</v>
      </c>
      <c r="C3" s="6">
        <v>2.2999999999999998</v>
      </c>
      <c r="D3" s="6">
        <v>21</v>
      </c>
      <c r="E3" s="5">
        <f t="shared" ref="E3:E7" si="1">(B3-B$8)*(B3-B$8)</f>
        <v>4.694444444444434</v>
      </c>
      <c r="F3" s="5">
        <f t="shared" ref="F3:F7" si="2">(C3-C$8)*(C3-C$8)</f>
        <v>6.2500000000000222E-2</v>
      </c>
      <c r="G3" s="5">
        <f t="shared" ref="G3:G7" si="3">(D3-D$8)*(D3-D$8)</f>
        <v>7.9336111111111096</v>
      </c>
      <c r="H3" s="6">
        <f t="shared" ref="H3:H7" si="4">(B3-B$8)*(C3-C$8)</f>
        <v>0.54166666666666707</v>
      </c>
      <c r="I3" s="5">
        <f t="shared" ref="I3:I6" si="5">(B3-B$8)*(D3-D$8)</f>
        <v>6.1027777777777708</v>
      </c>
      <c r="J3" s="6">
        <f t="shared" ref="J3:J7" si="6">(D3-D$8)*(C3-C$8)</f>
        <v>0.70416666666666783</v>
      </c>
      <c r="K3" s="8"/>
      <c r="L3" s="8"/>
      <c r="M3" s="8"/>
      <c r="N3" s="8"/>
      <c r="O3" s="8"/>
      <c r="P3" s="8"/>
    </row>
    <row r="4" spans="1:16" ht="18.600000000000001" thickBot="1" x14ac:dyDescent="0.35">
      <c r="A4" s="3">
        <v>3</v>
      </c>
      <c r="B4" s="4">
        <v>36</v>
      </c>
      <c r="C4" s="6">
        <v>2.4</v>
      </c>
      <c r="D4" s="6">
        <v>22.1</v>
      </c>
      <c r="E4" s="5">
        <f t="shared" si="1"/>
        <v>1.3611111111111056</v>
      </c>
      <c r="F4" s="5">
        <f t="shared" si="2"/>
        <v>2.2500000000000107E-2</v>
      </c>
      <c r="G4" s="5">
        <f t="shared" si="3"/>
        <v>2.9469444444444388</v>
      </c>
      <c r="H4" s="6">
        <f t="shared" si="4"/>
        <v>0.17500000000000007</v>
      </c>
      <c r="I4" s="5">
        <f t="shared" si="5"/>
        <v>2.002777777777772</v>
      </c>
      <c r="J4" s="6">
        <f t="shared" si="6"/>
        <v>0.25750000000000034</v>
      </c>
      <c r="K4" s="8"/>
      <c r="L4" s="8" t="s">
        <v>5</v>
      </c>
      <c r="M4" s="10">
        <f>SQRT((N2*N2+M2*M2-2*M2*L2*N2)/(1-L2*L2))</f>
        <v>0.99440891590153591</v>
      </c>
      <c r="N4" s="8"/>
      <c r="O4" s="8"/>
      <c r="P4" s="8"/>
    </row>
    <row r="5" spans="1:16" ht="18.600000000000001" thickBot="1" x14ac:dyDescent="0.35">
      <c r="A5" s="3">
        <v>4</v>
      </c>
      <c r="B5" s="4">
        <v>40</v>
      </c>
      <c r="C5" s="6">
        <v>2.6</v>
      </c>
      <c r="D5" s="6">
        <v>25.3</v>
      </c>
      <c r="E5" s="5">
        <f t="shared" si="1"/>
        <v>8.027777777777791</v>
      </c>
      <c r="F5" s="5">
        <f t="shared" si="2"/>
        <v>2.4999999999999823E-3</v>
      </c>
      <c r="G5" s="5">
        <f t="shared" si="3"/>
        <v>2.2002777777777807</v>
      </c>
      <c r="H5" s="6">
        <f t="shared" si="4"/>
        <v>0.14166666666666627</v>
      </c>
      <c r="I5" s="5">
        <f t="shared" si="5"/>
        <v>4.2027777777777837</v>
      </c>
      <c r="J5" s="6">
        <f t="shared" si="6"/>
        <v>7.416666666666645E-2</v>
      </c>
      <c r="K5" s="8"/>
      <c r="L5" s="8"/>
      <c r="M5" s="8"/>
      <c r="N5" s="8"/>
      <c r="O5" s="8"/>
      <c r="P5" s="8"/>
    </row>
    <row r="6" spans="1:16" ht="18.600000000000001" thickBot="1" x14ac:dyDescent="0.35">
      <c r="A6" s="3">
        <v>5</v>
      </c>
      <c r="B6" s="4">
        <v>41</v>
      </c>
      <c r="C6" s="6">
        <v>2.9</v>
      </c>
      <c r="D6" s="6">
        <v>28</v>
      </c>
      <c r="E6" s="5">
        <f t="shared" si="1"/>
        <v>14.694444444444462</v>
      </c>
      <c r="F6" s="5">
        <f t="shared" si="2"/>
        <v>0.12249999999999975</v>
      </c>
      <c r="G6" s="5">
        <f t="shared" si="3"/>
        <v>17.500277777777779</v>
      </c>
      <c r="H6" s="6">
        <f t="shared" si="4"/>
        <v>1.3416666666666661</v>
      </c>
      <c r="I6" s="5">
        <f t="shared" si="5"/>
        <v>16.036111111111122</v>
      </c>
      <c r="J6" s="6">
        <f t="shared" si="6"/>
        <v>1.4641666666666653</v>
      </c>
      <c r="K6" s="8"/>
      <c r="L6" s="8" t="s">
        <v>6</v>
      </c>
      <c r="M6" s="8">
        <f>M4*M4*(3)/(1-M4*M4)/(3-1)</f>
        <v>133.01819379115847</v>
      </c>
      <c r="N6" s="8"/>
      <c r="O6" s="8"/>
      <c r="P6" s="8"/>
    </row>
    <row r="7" spans="1:16" ht="18.600000000000001" thickBot="1" x14ac:dyDescent="0.35">
      <c r="A7" s="3">
        <v>6</v>
      </c>
      <c r="B7" s="4">
        <v>45</v>
      </c>
      <c r="C7" s="6">
        <v>3</v>
      </c>
      <c r="D7" s="6">
        <v>28.5</v>
      </c>
      <c r="E7" s="5">
        <f t="shared" si="1"/>
        <v>61.36111111111115</v>
      </c>
      <c r="F7" s="5">
        <f t="shared" si="2"/>
        <v>0.20249999999999976</v>
      </c>
      <c r="G7" s="5">
        <f t="shared" si="3"/>
        <v>21.933611111111112</v>
      </c>
      <c r="H7" s="6">
        <f t="shared" si="4"/>
        <v>3.524999999999999</v>
      </c>
      <c r="I7" s="5">
        <f>(B7-B$8)*(D7-D$8)</f>
        <v>36.686111111111124</v>
      </c>
      <c r="J7" s="6">
        <f t="shared" si="6"/>
        <v>2.107499999999999</v>
      </c>
      <c r="K7" s="8"/>
      <c r="L7" s="8"/>
      <c r="M7" s="8"/>
      <c r="N7" s="8"/>
      <c r="O7" s="8"/>
      <c r="P7" s="8"/>
    </row>
    <row r="8" spans="1:16" ht="32.4" customHeight="1" thickBot="1" x14ac:dyDescent="0.35">
      <c r="A8" s="3" t="s">
        <v>1</v>
      </c>
      <c r="B8" s="5">
        <f>AVERAGE(B2:B7)</f>
        <v>37.166666666666664</v>
      </c>
      <c r="C8" s="5">
        <f>AVERAGE(C2:C7)</f>
        <v>2.5500000000000003</v>
      </c>
      <c r="D8" s="5">
        <f>AVERAGE(D2:D7)</f>
        <v>23.816666666666666</v>
      </c>
      <c r="E8" s="5">
        <f t="shared" ref="E8:J8" si="7">AVERAGE(E2:E7)</f>
        <v>35.805555555555557</v>
      </c>
      <c r="F8" s="5">
        <f t="shared" si="7"/>
        <v>0.10249999999999999</v>
      </c>
      <c r="G8" s="5">
        <f t="shared" si="7"/>
        <v>14.391388888888889</v>
      </c>
      <c r="H8" s="5">
        <f t="shared" si="7"/>
        <v>1.7916666666666667</v>
      </c>
      <c r="I8" s="5">
        <f t="shared" si="7"/>
        <v>21.663888888888888</v>
      </c>
      <c r="J8" s="5">
        <f t="shared" si="7"/>
        <v>1.2041666666666666</v>
      </c>
      <c r="K8" s="8"/>
      <c r="L8" s="8" t="s">
        <v>7</v>
      </c>
      <c r="M8" s="11" t="s">
        <v>8</v>
      </c>
      <c r="N8" s="11"/>
      <c r="O8" s="11"/>
      <c r="P8" s="8"/>
    </row>
    <row r="9" spans="1:16" ht="38.4" customHeight="1" thickBot="1" x14ac:dyDescent="0.35">
      <c r="A9" s="3"/>
      <c r="B9" s="5">
        <f>SUM(B2:B7)</f>
        <v>223</v>
      </c>
      <c r="C9" s="5">
        <f t="shared" ref="C9:J9" si="8">SUM(C2:C7)</f>
        <v>15.3</v>
      </c>
      <c r="D9" s="5">
        <f t="shared" si="8"/>
        <v>142.9</v>
      </c>
      <c r="E9" s="5">
        <f t="shared" si="8"/>
        <v>214.83333333333334</v>
      </c>
      <c r="F9" s="5">
        <f t="shared" si="8"/>
        <v>0.61499999999999999</v>
      </c>
      <c r="G9" s="5">
        <f t="shared" si="8"/>
        <v>86.348333333333329</v>
      </c>
      <c r="H9" s="5">
        <f t="shared" si="8"/>
        <v>10.75</v>
      </c>
      <c r="I9" s="5">
        <f t="shared" si="8"/>
        <v>129.98333333333332</v>
      </c>
      <c r="J9" s="5">
        <f t="shared" si="8"/>
        <v>7.2249999999999996</v>
      </c>
      <c r="K9" s="9"/>
      <c r="L9" s="9"/>
      <c r="M9" s="9"/>
      <c r="N9" s="9"/>
      <c r="O9" s="9"/>
      <c r="P9" s="9"/>
    </row>
  </sheetData>
  <mergeCells count="1">
    <mergeCell ref="M8:O8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EB802-AD35-45EA-9AE2-E9653E6FFD8A}">
  <dimension ref="A1:P10"/>
  <sheetViews>
    <sheetView tabSelected="1" workbookViewId="0">
      <selection activeCell="M9" sqref="M9"/>
    </sheetView>
  </sheetViews>
  <sheetFormatPr defaultRowHeight="14.4" x14ac:dyDescent="0.3"/>
  <cols>
    <col min="9" max="9" width="9" customWidth="1"/>
    <col min="13" max="13" width="10.6640625" bestFit="1" customWidth="1"/>
  </cols>
  <sheetData>
    <row r="1" spans="1:16" ht="18.600000000000001" thickBo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7"/>
      <c r="L1" s="7" t="s">
        <v>2</v>
      </c>
      <c r="M1" s="7" t="s">
        <v>3</v>
      </c>
      <c r="N1" s="7" t="s">
        <v>4</v>
      </c>
      <c r="O1" s="7"/>
      <c r="P1" s="7"/>
    </row>
    <row r="2" spans="1:16" ht="18.600000000000001" thickBot="1" x14ac:dyDescent="0.35">
      <c r="A2" s="3">
        <v>1</v>
      </c>
      <c r="B2" s="4">
        <v>0.2</v>
      </c>
      <c r="C2" s="6">
        <v>0.8</v>
      </c>
      <c r="D2" s="6">
        <v>10</v>
      </c>
      <c r="E2" s="5">
        <f>(B2-B$9)*(B2-B$9)</f>
        <v>8.1632653061224511E-2</v>
      </c>
      <c r="F2" s="5">
        <f>(C2-C$9)*(C2-C$9)</f>
        <v>7.346938775510228E-3</v>
      </c>
      <c r="G2" s="5">
        <f>(D2-D$9)*(D2-D$9)</f>
        <v>17.163265306122444</v>
      </c>
      <c r="H2" s="6">
        <f>(B2-B$9)*(C2-C$9)</f>
        <v>2.4489795918367391E-2</v>
      </c>
      <c r="I2" s="5">
        <f>(B2-B$9)*(D2-D$9)</f>
        <v>1.1836734693877551</v>
      </c>
      <c r="J2" s="6">
        <f>(D2-D$9)*(C2-C$9)</f>
        <v>0.35510204081632707</v>
      </c>
      <c r="K2" s="8"/>
      <c r="L2" s="10">
        <f>H9/SQRT(E9*F9)</f>
        <v>0.2040679359109617</v>
      </c>
      <c r="M2" s="10">
        <f>I9/SQRT(E9*G9)</f>
        <v>0.89597448081419717</v>
      </c>
      <c r="N2" s="10">
        <f>J9/SQRT(G9*F9)</f>
        <v>0.4635801295271828</v>
      </c>
      <c r="O2" s="8"/>
      <c r="P2" s="8"/>
    </row>
    <row r="3" spans="1:16" ht="18.600000000000001" thickBot="1" x14ac:dyDescent="0.35">
      <c r="A3" s="3">
        <v>2</v>
      </c>
      <c r="B3" s="4">
        <v>0.5</v>
      </c>
      <c r="C3" s="6">
        <v>0.2</v>
      </c>
      <c r="D3" s="6">
        <v>12</v>
      </c>
      <c r="E3" s="5">
        <f t="shared" ref="E3:E8" si="0">(B3-B$9)*(B3-B$9)</f>
        <v>2.0408163265305977E-4</v>
      </c>
      <c r="F3" s="5">
        <f t="shared" ref="F3:F8" si="1">(C3-C$9)*(C3-C$9)</f>
        <v>0.47020408163265337</v>
      </c>
      <c r="G3" s="5">
        <f t="shared" ref="G3:G8" si="2">(D3-D$9)*(D3-D$9)</f>
        <v>4.5918367346938753</v>
      </c>
      <c r="H3" s="6">
        <f t="shared" ref="H3:H8" si="3">(B3-B$9)*(C3-C$9)</f>
        <v>-9.795918367346907E-3</v>
      </c>
      <c r="I3" s="5">
        <f t="shared" ref="I3:I8" si="4">(B3-B$9)*(D3-D$9)</f>
        <v>-3.0612244897959068E-2</v>
      </c>
      <c r="J3" s="6">
        <f t="shared" ref="J3:J7" si="5">(D3-D$9)*(C3-C$9)</f>
        <v>1.4693877551020409</v>
      </c>
      <c r="K3" s="8"/>
      <c r="L3" s="8"/>
      <c r="M3" s="8"/>
      <c r="N3" s="8"/>
      <c r="O3" s="8"/>
      <c r="P3" s="8"/>
    </row>
    <row r="4" spans="1:16" ht="18.600000000000001" thickBot="1" x14ac:dyDescent="0.35">
      <c r="A4" s="3">
        <v>3</v>
      </c>
      <c r="B4" s="4">
        <v>0.3</v>
      </c>
      <c r="C4" s="6">
        <v>1</v>
      </c>
      <c r="D4" s="6">
        <v>12</v>
      </c>
      <c r="E4" s="5">
        <f t="shared" si="0"/>
        <v>3.4489795918367372E-2</v>
      </c>
      <c r="F4" s="5">
        <f t="shared" si="1"/>
        <v>1.3061224489795875E-2</v>
      </c>
      <c r="G4" s="5">
        <f t="shared" si="2"/>
        <v>4.5918367346938753</v>
      </c>
      <c r="H4" s="6">
        <f t="shared" si="3"/>
        <v>-2.1224489795918341E-2</v>
      </c>
      <c r="I4" s="5">
        <f t="shared" si="4"/>
        <v>0.39795918367346944</v>
      </c>
      <c r="J4" s="6">
        <f t="shared" si="5"/>
        <v>-0.24489795918367302</v>
      </c>
      <c r="K4" s="8"/>
      <c r="L4" s="8" t="s">
        <v>5</v>
      </c>
      <c r="M4" s="10">
        <f>SQRT((N2*N2+M2*M2-2*M2*L2*N2)/(1-L2*L2))</f>
        <v>0.94074983876049956</v>
      </c>
      <c r="N4" s="8"/>
      <c r="O4" s="8"/>
      <c r="P4" s="8"/>
    </row>
    <row r="5" spans="1:16" ht="18.600000000000001" thickBot="1" x14ac:dyDescent="0.35">
      <c r="A5" s="3">
        <v>4</v>
      </c>
      <c r="B5" s="4">
        <v>0.5</v>
      </c>
      <c r="C5" s="6">
        <v>1.2</v>
      </c>
      <c r="D5" s="6">
        <v>14</v>
      </c>
      <c r="E5" s="5">
        <f t="shared" si="0"/>
        <v>2.0408163265305977E-4</v>
      </c>
      <c r="F5" s="5">
        <f t="shared" si="1"/>
        <v>9.8775510204081485E-2</v>
      </c>
      <c r="G5" s="5">
        <f t="shared" si="2"/>
        <v>2.0408163265305979E-2</v>
      </c>
      <c r="H5" s="6">
        <f t="shared" si="3"/>
        <v>4.4897959183673279E-3</v>
      </c>
      <c r="I5" s="5">
        <f t="shared" si="4"/>
        <v>-2.0408163265305977E-3</v>
      </c>
      <c r="J5" s="6">
        <f t="shared" si="5"/>
        <v>-4.4897959183673279E-2</v>
      </c>
      <c r="K5" s="8"/>
      <c r="L5" s="8"/>
      <c r="M5" s="8"/>
      <c r="N5" s="8"/>
      <c r="O5" s="8"/>
      <c r="P5" s="8"/>
    </row>
    <row r="6" spans="1:16" ht="18.600000000000001" thickBot="1" x14ac:dyDescent="0.35">
      <c r="A6" s="3">
        <v>5</v>
      </c>
      <c r="B6" s="4">
        <v>0.5</v>
      </c>
      <c r="C6" s="6">
        <v>0.9</v>
      </c>
      <c r="D6" s="6">
        <v>16</v>
      </c>
      <c r="E6" s="5">
        <f t="shared" si="0"/>
        <v>2.0408163265305977E-4</v>
      </c>
      <c r="F6" s="5">
        <f t="shared" si="1"/>
        <v>2.040816326530566E-4</v>
      </c>
      <c r="G6" s="5">
        <f t="shared" si="2"/>
        <v>3.4489795918367365</v>
      </c>
      <c r="H6" s="6">
        <f t="shared" si="3"/>
        <v>2.040816326530582E-4</v>
      </c>
      <c r="I6" s="5">
        <f t="shared" si="4"/>
        <v>2.6530612244897871E-2</v>
      </c>
      <c r="J6" s="6">
        <f t="shared" si="5"/>
        <v>2.6530612244897667E-2</v>
      </c>
      <c r="K6" s="8"/>
      <c r="L6" s="8" t="s">
        <v>6</v>
      </c>
      <c r="M6" s="8">
        <f>M4*M4*(4)/(1-M4*M4)/(3-1)</f>
        <v>15.392855961164818</v>
      </c>
      <c r="N6" s="8"/>
      <c r="O6" s="8"/>
      <c r="P6" s="8"/>
    </row>
    <row r="7" spans="1:16" ht="18.600000000000001" thickBot="1" x14ac:dyDescent="0.35">
      <c r="A7" s="3">
        <v>6</v>
      </c>
      <c r="B7" s="4">
        <v>0.6</v>
      </c>
      <c r="C7" s="6">
        <v>1</v>
      </c>
      <c r="D7" s="6">
        <v>17</v>
      </c>
      <c r="E7" s="5">
        <f t="shared" si="0"/>
        <v>1.3061224489795902E-2</v>
      </c>
      <c r="F7" s="5">
        <f t="shared" si="1"/>
        <v>1.3061224489795875E-2</v>
      </c>
      <c r="G7" s="5">
        <f t="shared" si="2"/>
        <v>8.1632653061224527</v>
      </c>
      <c r="H7" s="6">
        <f t="shared" si="3"/>
        <v>1.3061224489795889E-2</v>
      </c>
      <c r="I7" s="5">
        <f t="shared" si="4"/>
        <v>0.32653061224489782</v>
      </c>
      <c r="J7" s="6">
        <f t="shared" si="5"/>
        <v>0.32653061224489749</v>
      </c>
      <c r="K7" s="8"/>
      <c r="L7" s="8"/>
      <c r="M7" s="8"/>
      <c r="N7" s="8"/>
      <c r="O7" s="8"/>
      <c r="P7" s="8"/>
    </row>
    <row r="8" spans="1:16" ht="19.2" customHeight="1" thickBot="1" x14ac:dyDescent="0.35">
      <c r="A8" s="3">
        <v>6</v>
      </c>
      <c r="B8" s="4">
        <v>0.8</v>
      </c>
      <c r="C8" s="6">
        <v>1.1000000000000001</v>
      </c>
      <c r="D8" s="6">
        <v>18</v>
      </c>
      <c r="E8" s="5">
        <f t="shared" si="0"/>
        <v>9.8775510204081624E-2</v>
      </c>
      <c r="F8" s="5">
        <f t="shared" si="1"/>
        <v>4.5918367346938736E-2</v>
      </c>
      <c r="G8" s="5">
        <f t="shared" si="2"/>
        <v>14.877551020408168</v>
      </c>
      <c r="H8" s="6">
        <f t="shared" si="3"/>
        <v>6.7346938775510179E-2</v>
      </c>
      <c r="I8" s="5">
        <f t="shared" si="4"/>
        <v>1.2122448979591838</v>
      </c>
      <c r="J8" s="6">
        <f>(D8-D$9)*(C8-C$9)</f>
        <v>0.82653061224489766</v>
      </c>
      <c r="K8" s="8"/>
      <c r="L8" s="8" t="s">
        <v>7</v>
      </c>
      <c r="M8" s="11" t="s">
        <v>8</v>
      </c>
      <c r="N8" s="11"/>
      <c r="O8" s="11"/>
      <c r="P8" s="8"/>
    </row>
    <row r="9" spans="1:16" ht="38.4" customHeight="1" thickBot="1" x14ac:dyDescent="0.35">
      <c r="A9" s="3" t="s">
        <v>1</v>
      </c>
      <c r="B9" s="5">
        <f>AVERAGE(B2:B8)</f>
        <v>0.48571428571428577</v>
      </c>
      <c r="C9" s="5">
        <f>AVERAGE(C2:C8)</f>
        <v>0.8857142857142859</v>
      </c>
      <c r="D9" s="5">
        <f>AVERAGE(D2:D8)</f>
        <v>14.142857142857142</v>
      </c>
      <c r="E9" s="5">
        <f>AVERAGE(E2:E8)</f>
        <v>3.2653061224489799E-2</v>
      </c>
      <c r="F9" s="5">
        <f>AVERAGE(F2:F8)</f>
        <v>9.2653061224489811E-2</v>
      </c>
      <c r="G9" s="5">
        <f>AVERAGE(G2:G8)</f>
        <v>7.5510204081632653</v>
      </c>
      <c r="H9" s="5">
        <f>AVERAGE(H2:H8)</f>
        <v>1.1224489795918372E-2</v>
      </c>
      <c r="I9" s="5">
        <f>AVERAGE(I2:I8)</f>
        <v>0.44489795918367347</v>
      </c>
      <c r="J9" s="5">
        <f>AVERAGE(J2:J8)</f>
        <v>0.38775510204081637</v>
      </c>
      <c r="K9" s="9"/>
      <c r="L9" s="9"/>
      <c r="M9" s="9"/>
      <c r="N9" s="9"/>
      <c r="O9" s="9"/>
      <c r="P9" s="9"/>
    </row>
    <row r="10" spans="1:16" ht="18.600000000000001" thickBot="1" x14ac:dyDescent="0.35">
      <c r="A10" s="3"/>
      <c r="B10" s="5">
        <f>SUM(B2:B8)</f>
        <v>3.4000000000000004</v>
      </c>
      <c r="C10" s="5">
        <f>SUM(C2:C8)</f>
        <v>6.2000000000000011</v>
      </c>
      <c r="D10" s="5">
        <f>SUM(D2:D8)</f>
        <v>99</v>
      </c>
      <c r="E10" s="5">
        <f>SUM(E2:E8)</f>
        <v>0.22857142857142859</v>
      </c>
      <c r="F10" s="5">
        <f>SUM(F2:F8)</f>
        <v>0.64857142857142869</v>
      </c>
      <c r="G10" s="5">
        <f>SUM(G2:G8)</f>
        <v>52.857142857142854</v>
      </c>
      <c r="H10" s="5">
        <f>SUM(H2:H8)</f>
        <v>7.8571428571428598E-2</v>
      </c>
      <c r="I10" s="5">
        <f>SUM(I2:I8)</f>
        <v>3.1142857142857143</v>
      </c>
      <c r="J10" s="5">
        <f>SUM(J2:J8)</f>
        <v>2.7142857142857144</v>
      </c>
    </row>
  </sheetData>
  <mergeCells count="1">
    <mergeCell ref="M8:O8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2</vt:lpstr>
      <vt:lpstr>задание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Гришутенко</dc:creator>
  <cp:lastModifiedBy>Павел Гришутенко</cp:lastModifiedBy>
  <dcterms:created xsi:type="dcterms:W3CDTF">2015-06-05T18:19:34Z</dcterms:created>
  <dcterms:modified xsi:type="dcterms:W3CDTF">2020-05-26T15:42:52Z</dcterms:modified>
</cp:coreProperties>
</file>