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/OneDrive - University of Nevada, Reno/Teaching/STAT_445-645/git_public/course_materials/"/>
    </mc:Choice>
  </mc:AlternateContent>
  <xr:revisionPtr revIDLastSave="0" documentId="13_ncr:1_{10F53590-D470-5B45-A181-F5C41CE38549}" xr6:coauthVersionLast="36" xr6:coauthVersionMax="36" xr10:uidLastSave="{00000000-0000-0000-0000-000000000000}"/>
  <bookViews>
    <workbookView xWindow="0" yWindow="460" windowWidth="34400" windowHeight="28240" xr2:uid="{817317F3-93E4-1348-8419-7945FAAB9B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J29" i="1" l="1"/>
  <c r="P5" i="1"/>
  <c r="P4" i="1"/>
  <c r="O5" i="1"/>
  <c r="O4" i="1"/>
  <c r="O3" i="1"/>
  <c r="O2" i="1"/>
  <c r="P3" i="1"/>
  <c r="P2" i="1"/>
  <c r="B31" i="1"/>
  <c r="C31" i="1"/>
  <c r="D31" i="1"/>
  <c r="E31" i="1"/>
  <c r="F31" i="1"/>
  <c r="G31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" i="1"/>
  <c r="C29" i="1"/>
  <c r="D29" i="1"/>
  <c r="E29" i="1"/>
  <c r="F29" i="1"/>
  <c r="G29" i="1"/>
  <c r="H29" i="1"/>
  <c r="I29" i="1"/>
  <c r="B29" i="1"/>
  <c r="I9" i="1"/>
  <c r="I17" i="1"/>
  <c r="I25" i="1"/>
  <c r="I26" i="1"/>
  <c r="I27" i="1"/>
  <c r="I28" i="1"/>
  <c r="I18" i="1" l="1"/>
  <c r="I2" i="1"/>
  <c r="I3" i="1"/>
  <c r="I4" i="1"/>
  <c r="I19" i="1"/>
  <c r="I20" i="1"/>
  <c r="I21" i="1"/>
  <c r="I22" i="1"/>
  <c r="I5" i="1"/>
  <c r="I6" i="1"/>
  <c r="I7" i="1" l="1"/>
  <c r="I8" i="1"/>
  <c r="I10" i="1"/>
  <c r="I11" i="1"/>
  <c r="I12" i="1"/>
  <c r="I13" i="1"/>
  <c r="I14" i="1"/>
  <c r="I15" i="1"/>
  <c r="I16" i="1"/>
  <c r="I23" i="1"/>
  <c r="I24" i="1"/>
  <c r="J25" i="1" l="1"/>
  <c r="J17" i="1"/>
  <c r="J28" i="1"/>
  <c r="J27" i="1"/>
  <c r="J26" i="1"/>
  <c r="J20" i="1"/>
  <c r="J21" i="1"/>
  <c r="B30" i="1"/>
  <c r="G30" i="1"/>
  <c r="F30" i="1"/>
  <c r="E30" i="1"/>
  <c r="H30" i="1"/>
  <c r="D30" i="1"/>
  <c r="I30" i="1"/>
  <c r="C30" i="1"/>
  <c r="J2" i="1"/>
  <c r="J18" i="1"/>
  <c r="J8" i="1"/>
  <c r="J16" i="1"/>
  <c r="J7" i="1"/>
  <c r="J15" i="1"/>
  <c r="J6" i="1"/>
  <c r="J14" i="1"/>
  <c r="J5" i="1"/>
  <c r="J13" i="1"/>
  <c r="J3" i="1"/>
  <c r="J24" i="1"/>
  <c r="J23" i="1"/>
  <c r="J12" i="1"/>
  <c r="J4" i="1"/>
  <c r="J22" i="1"/>
  <c r="J11" i="1"/>
  <c r="J19" i="1"/>
  <c r="J10" i="1"/>
</calcChain>
</file>

<file path=xl/sharedStrings.xml><?xml version="1.0" encoding="utf-8"?>
<sst xmlns="http://schemas.openxmlformats.org/spreadsheetml/2006/main" count="45" uniqueCount="45">
  <si>
    <t>Number of points</t>
  </si>
  <si>
    <t>Midterm 1</t>
  </si>
  <si>
    <t>Midterm 2</t>
  </si>
  <si>
    <t>Final Exam</t>
  </si>
  <si>
    <t>Total points</t>
  </si>
  <si>
    <t>% of 4XX grade</t>
  </si>
  <si>
    <t>% of 6XX grade</t>
  </si>
  <si>
    <t>% of Assessment points 6XX</t>
  </si>
  <si>
    <t>% of Assessment points 4XX</t>
  </si>
  <si>
    <t>SLO2 (3 apply)</t>
  </si>
  <si>
    <t>SLO3 (3 apply, 4 analyze)</t>
  </si>
  <si>
    <t>SLO4 (3 apply, 4 analyze)</t>
  </si>
  <si>
    <t>SLO7 (5 evaluate, 6 create)</t>
  </si>
  <si>
    <t>SLO6 (4 analyze, 5 evaluate)</t>
  </si>
  <si>
    <t>SLO5 (4 analyze, 5 evaluate)</t>
  </si>
  <si>
    <t>Assessment</t>
  </si>
  <si>
    <t>SLO1 (1 recall, 3 apply)</t>
  </si>
  <si>
    <t>Lab 1 R basics</t>
  </si>
  <si>
    <t>Graduate Project</t>
  </si>
  <si>
    <t>Lab 2 functions</t>
  </si>
  <si>
    <t>Lab 3 ttest parallel text</t>
  </si>
  <si>
    <t>Lab 4 reading, cleaning</t>
  </si>
  <si>
    <t>Lab 5 apply numeric</t>
  </si>
  <si>
    <t>Lab 6 base graphics</t>
  </si>
  <si>
    <t>Lab 7 ggplot2</t>
  </si>
  <si>
    <t>Lab 8 simulation</t>
  </si>
  <si>
    <t>Lab 9 Fitting/prediction</t>
  </si>
  <si>
    <t>Lab 10 bootstrap mcmc mle</t>
  </si>
  <si>
    <t>DC 1 (DataCamp) Intro to R</t>
  </si>
  <si>
    <t>DC 2 Intermediate R</t>
  </si>
  <si>
    <t>DC 3 Writing Functions</t>
  </si>
  <si>
    <t>DC 4 Efficient</t>
  </si>
  <si>
    <t>DC 5 Intermediate R - practice</t>
  </si>
  <si>
    <t>DC 6 Intro to TidyVerse</t>
  </si>
  <si>
    <t>DC 7Importing Data I</t>
  </si>
  <si>
    <t>DC 8 Cleaning Data</t>
  </si>
  <si>
    <t>DC 9 EDA</t>
  </si>
  <si>
    <t>DC 10 ggplot2</t>
  </si>
  <si>
    <t>DC 11 Importing Case Study</t>
  </si>
  <si>
    <t>DC 12 Foundations of probability</t>
  </si>
  <si>
    <t>DC 13 Inference</t>
  </si>
  <si>
    <t>Percentage</t>
  </si>
  <si>
    <t>6XX</t>
  </si>
  <si>
    <t>4XX</t>
  </si>
  <si>
    <t>Drops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</si>
</sst>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ACAA-9F95-1041-930E-34B16F49EBA3}">
  <dimension ref="A1:P55"/>
  <sheetViews>
    <sheetView tabSelected="1" workbookViewId="0">
      <selection activeCell="H32" sqref="H32"/>
    </sheetView>
  </sheetViews>
  <sheetFormatPr baseColWidth="10" defaultRowHeight="16" x14ac:dyDescent="0.2"/>
  <cols>
    <col min="1" max="1" width="32.83203125" bestFit="1" customWidth="1"/>
    <col min="2" max="2" width="17.83203125" bestFit="1" customWidth="1"/>
    <col min="3" max="3" width="12.6640625" bestFit="1" customWidth="1"/>
    <col min="4" max="6" width="21.83203125" bestFit="1" customWidth="1"/>
    <col min="7" max="7" width="26.6640625" bestFit="1" customWidth="1"/>
    <col min="8" max="8" width="25.6640625" bestFit="1" customWidth="1"/>
    <col min="9" max="9" width="15.5" bestFit="1" customWidth="1"/>
    <col min="10" max="11" width="13.83203125" style="3" bestFit="1" customWidth="1"/>
  </cols>
  <sheetData>
    <row r="1" spans="1:16" s="1" customFormat="1" x14ac:dyDescent="0.2">
      <c r="A1" s="1" t="s">
        <v>15</v>
      </c>
      <c r="B1" s="1" t="s">
        <v>16</v>
      </c>
      <c r="C1" s="1" t="s">
        <v>9</v>
      </c>
      <c r="D1" s="1" t="s">
        <v>10</v>
      </c>
      <c r="E1" s="1" t="s">
        <v>11</v>
      </c>
      <c r="F1" s="1" t="s">
        <v>14</v>
      </c>
      <c r="G1" s="1" t="s">
        <v>13</v>
      </c>
      <c r="H1" s="1" t="s">
        <v>12</v>
      </c>
      <c r="I1" s="1" t="s">
        <v>0</v>
      </c>
      <c r="J1" s="3" t="s">
        <v>6</v>
      </c>
      <c r="K1" s="3" t="s">
        <v>5</v>
      </c>
      <c r="M1" s="1" t="s">
        <v>44</v>
      </c>
      <c r="N1" s="1" t="s">
        <v>41</v>
      </c>
      <c r="O1" s="1" t="s">
        <v>42</v>
      </c>
      <c r="P1" s="1" t="s">
        <v>43</v>
      </c>
    </row>
    <row r="2" spans="1:16" x14ac:dyDescent="0.2">
      <c r="A2" t="s">
        <v>17</v>
      </c>
      <c r="B2">
        <v>10</v>
      </c>
      <c r="C2">
        <v>10</v>
      </c>
      <c r="I2">
        <f t="shared" ref="I2:I28" si="0">SUM(B2:H2)</f>
        <v>20</v>
      </c>
      <c r="J2" s="4">
        <f>I2/I29*100</f>
        <v>2.8571428571428572</v>
      </c>
      <c r="K2" s="4">
        <f>I2/(I29-H28)*100</f>
        <v>3.6363636363636362</v>
      </c>
      <c r="M2">
        <v>40</v>
      </c>
      <c r="N2">
        <v>0.9</v>
      </c>
      <c r="O2">
        <f>N2*(I29-M2)</f>
        <v>594</v>
      </c>
      <c r="P2">
        <f>N2*(I29-H28-M2)</f>
        <v>459</v>
      </c>
    </row>
    <row r="3" spans="1:16" x14ac:dyDescent="0.2">
      <c r="A3" t="s">
        <v>19</v>
      </c>
      <c r="B3">
        <v>15</v>
      </c>
      <c r="C3">
        <v>5</v>
      </c>
      <c r="I3">
        <f t="shared" si="0"/>
        <v>20</v>
      </c>
      <c r="J3" s="4">
        <f>I3/I29*100</f>
        <v>2.8571428571428572</v>
      </c>
      <c r="K3" s="4">
        <f>I3/(I29-H28)*100</f>
        <v>3.6363636363636362</v>
      </c>
      <c r="N3">
        <v>0.8</v>
      </c>
      <c r="O3">
        <f>N3*(I29-M2)</f>
        <v>528</v>
      </c>
      <c r="P3">
        <f>N3*(I29-H28-M2)</f>
        <v>408</v>
      </c>
    </row>
    <row r="4" spans="1:16" x14ac:dyDescent="0.2">
      <c r="A4" t="s">
        <v>20</v>
      </c>
      <c r="B4">
        <v>15</v>
      </c>
      <c r="C4">
        <v>5</v>
      </c>
      <c r="I4">
        <f t="shared" si="0"/>
        <v>20</v>
      </c>
      <c r="J4" s="4">
        <f>I4/I29*100</f>
        <v>2.8571428571428572</v>
      </c>
      <c r="K4" s="4">
        <f>I4/(I29-H28)*100</f>
        <v>3.6363636363636362</v>
      </c>
      <c r="N4">
        <v>0.7</v>
      </c>
      <c r="O4">
        <f>N4*(I29-M2)</f>
        <v>461.99999999999994</v>
      </c>
      <c r="P4">
        <f>N4*(I29-H29-M2)</f>
        <v>343</v>
      </c>
    </row>
    <row r="5" spans="1:16" x14ac:dyDescent="0.2">
      <c r="A5" t="s">
        <v>21</v>
      </c>
      <c r="C5">
        <v>5</v>
      </c>
      <c r="D5">
        <v>15</v>
      </c>
      <c r="I5">
        <f t="shared" si="0"/>
        <v>20</v>
      </c>
      <c r="J5" s="4">
        <f>I5/I29*100</f>
        <v>2.8571428571428572</v>
      </c>
      <c r="K5" s="4">
        <f>I5/(I29-H28)*100</f>
        <v>3.6363636363636362</v>
      </c>
      <c r="N5">
        <v>0.6</v>
      </c>
      <c r="O5">
        <f>N5*(I29-M2)</f>
        <v>396</v>
      </c>
      <c r="P5">
        <f>N5*(I29-H28-M2)</f>
        <v>306</v>
      </c>
    </row>
    <row r="6" spans="1:16" x14ac:dyDescent="0.2">
      <c r="A6" t="s">
        <v>22</v>
      </c>
      <c r="C6">
        <v>5</v>
      </c>
      <c r="E6">
        <v>15</v>
      </c>
      <c r="I6">
        <f t="shared" si="0"/>
        <v>20</v>
      </c>
      <c r="J6" s="4">
        <f>I6/I29*100</f>
        <v>2.8571428571428572</v>
      </c>
      <c r="K6" s="4">
        <f>I6/(I29-H28)*100</f>
        <v>3.6363636363636362</v>
      </c>
    </row>
    <row r="7" spans="1:16" x14ac:dyDescent="0.2">
      <c r="A7" t="s">
        <v>23</v>
      </c>
      <c r="C7">
        <v>5</v>
      </c>
      <c r="E7">
        <v>15</v>
      </c>
      <c r="I7">
        <f t="shared" si="0"/>
        <v>20</v>
      </c>
      <c r="J7" s="4">
        <f>I7/I29*100</f>
        <v>2.8571428571428572</v>
      </c>
      <c r="K7" s="4">
        <f>I7/(I29-H28)*100</f>
        <v>3.6363636363636362</v>
      </c>
    </row>
    <row r="8" spans="1:16" x14ac:dyDescent="0.2">
      <c r="A8" t="s">
        <v>24</v>
      </c>
      <c r="C8">
        <v>5</v>
      </c>
      <c r="E8">
        <v>15</v>
      </c>
      <c r="I8">
        <f t="shared" si="0"/>
        <v>20</v>
      </c>
      <c r="J8" s="4">
        <f>I8/I29*100</f>
        <v>2.8571428571428572</v>
      </c>
      <c r="K8" s="4">
        <f>I8/(I29-H28)*100</f>
        <v>3.6363636363636362</v>
      </c>
    </row>
    <row r="9" spans="1:16" x14ac:dyDescent="0.2">
      <c r="A9" t="s">
        <v>25</v>
      </c>
      <c r="C9">
        <v>5</v>
      </c>
      <c r="F9">
        <v>15</v>
      </c>
      <c r="I9">
        <f t="shared" si="0"/>
        <v>20</v>
      </c>
      <c r="J9" s="4">
        <f>I9/I29*100</f>
        <v>2.8571428571428572</v>
      </c>
      <c r="K9" s="4">
        <f>I9/(I29-H28)*100</f>
        <v>3.6363636363636362</v>
      </c>
    </row>
    <row r="10" spans="1:16" x14ac:dyDescent="0.2">
      <c r="A10" t="s">
        <v>26</v>
      </c>
      <c r="C10">
        <v>5</v>
      </c>
      <c r="G10">
        <v>15</v>
      </c>
      <c r="I10">
        <f t="shared" si="0"/>
        <v>20</v>
      </c>
      <c r="J10" s="4">
        <f>I10/I29*100</f>
        <v>2.8571428571428572</v>
      </c>
      <c r="K10" s="4">
        <f>I10/(I29-H28)*100</f>
        <v>3.6363636363636362</v>
      </c>
    </row>
    <row r="11" spans="1:16" x14ac:dyDescent="0.2">
      <c r="A11" t="s">
        <v>27</v>
      </c>
      <c r="C11">
        <v>5</v>
      </c>
      <c r="G11">
        <v>15</v>
      </c>
      <c r="I11">
        <f t="shared" si="0"/>
        <v>20</v>
      </c>
      <c r="J11" s="4">
        <f>I11/I29*100</f>
        <v>2.8571428571428572</v>
      </c>
      <c r="K11" s="4">
        <f>I11/(I29-H28)*100</f>
        <v>3.6363636363636362</v>
      </c>
    </row>
    <row r="12" spans="1:16" x14ac:dyDescent="0.2">
      <c r="A12" t="s">
        <v>28</v>
      </c>
      <c r="B12">
        <v>10</v>
      </c>
      <c r="I12">
        <f t="shared" si="0"/>
        <v>10</v>
      </c>
      <c r="J12" s="4">
        <f>I12/I29*100</f>
        <v>1.4285714285714286</v>
      </c>
      <c r="K12" s="4">
        <f>I12/(I29-H28)*100</f>
        <v>1.8181818181818181</v>
      </c>
    </row>
    <row r="13" spans="1:16" x14ac:dyDescent="0.2">
      <c r="A13" t="s">
        <v>29</v>
      </c>
      <c r="B13">
        <v>10</v>
      </c>
      <c r="I13">
        <f t="shared" si="0"/>
        <v>10</v>
      </c>
      <c r="J13" s="4">
        <f>I13/I29*100</f>
        <v>1.4285714285714286</v>
      </c>
      <c r="K13" s="4">
        <f>I13/(I29-H28)*100</f>
        <v>1.8181818181818181</v>
      </c>
    </row>
    <row r="14" spans="1:16" x14ac:dyDescent="0.2">
      <c r="A14" t="s">
        <v>30</v>
      </c>
      <c r="B14">
        <v>10</v>
      </c>
      <c r="I14">
        <f t="shared" si="0"/>
        <v>10</v>
      </c>
      <c r="J14" s="4">
        <f>I14/I29*100</f>
        <v>1.4285714285714286</v>
      </c>
      <c r="K14" s="4">
        <f>I14/(I29-H28)*100</f>
        <v>1.8181818181818181</v>
      </c>
    </row>
    <row r="15" spans="1:16" x14ac:dyDescent="0.2">
      <c r="A15" t="s">
        <v>31</v>
      </c>
      <c r="B15">
        <v>10</v>
      </c>
      <c r="I15">
        <f t="shared" si="0"/>
        <v>10</v>
      </c>
      <c r="J15" s="4">
        <f>I15/I29*100</f>
        <v>1.4285714285714286</v>
      </c>
      <c r="K15" s="4">
        <f>I15/(I29-H28)*100</f>
        <v>1.8181818181818181</v>
      </c>
    </row>
    <row r="16" spans="1:16" x14ac:dyDescent="0.2">
      <c r="A16" t="s">
        <v>32</v>
      </c>
      <c r="B16">
        <v>10</v>
      </c>
      <c r="I16">
        <f t="shared" si="0"/>
        <v>10</v>
      </c>
      <c r="J16" s="4">
        <f>I16/I29*100</f>
        <v>1.4285714285714286</v>
      </c>
      <c r="K16" s="4">
        <f>I16/(I29-H28)*100</f>
        <v>1.8181818181818181</v>
      </c>
    </row>
    <row r="17" spans="1:16" x14ac:dyDescent="0.2">
      <c r="A17" t="s">
        <v>33</v>
      </c>
      <c r="B17">
        <v>5</v>
      </c>
      <c r="D17">
        <v>5</v>
      </c>
      <c r="I17">
        <f t="shared" si="0"/>
        <v>10</v>
      </c>
      <c r="J17" s="4">
        <f>I17/I29*100</f>
        <v>1.4285714285714286</v>
      </c>
      <c r="K17" s="4">
        <f>I17/(I29-H28)*100</f>
        <v>1.8181818181818181</v>
      </c>
    </row>
    <row r="18" spans="1:16" x14ac:dyDescent="0.2">
      <c r="A18" s="2" t="s">
        <v>34</v>
      </c>
      <c r="D18">
        <v>10</v>
      </c>
      <c r="I18">
        <f t="shared" si="0"/>
        <v>10</v>
      </c>
      <c r="J18" s="4">
        <f>I18/I29*100</f>
        <v>1.4285714285714286</v>
      </c>
      <c r="K18" s="4">
        <f>I18/(I29-H28)*100</f>
        <v>1.8181818181818181</v>
      </c>
    </row>
    <row r="19" spans="1:16" x14ac:dyDescent="0.2">
      <c r="A19" t="s">
        <v>35</v>
      </c>
      <c r="D19">
        <v>10</v>
      </c>
      <c r="I19">
        <f t="shared" si="0"/>
        <v>10</v>
      </c>
      <c r="J19" s="4">
        <f>I19/I29*100</f>
        <v>1.4285714285714286</v>
      </c>
      <c r="K19" s="4">
        <f>I19/(I29-H28)*100</f>
        <v>1.8181818181818181</v>
      </c>
    </row>
    <row r="20" spans="1:16" x14ac:dyDescent="0.2">
      <c r="A20" t="s">
        <v>36</v>
      </c>
      <c r="E20">
        <v>10</v>
      </c>
      <c r="I20">
        <f t="shared" si="0"/>
        <v>10</v>
      </c>
      <c r="J20" s="4">
        <f>I20/I29*100</f>
        <v>1.4285714285714286</v>
      </c>
      <c r="K20" s="4">
        <f>I20/(I29-H28)*100</f>
        <v>1.8181818181818181</v>
      </c>
    </row>
    <row r="21" spans="1:16" x14ac:dyDescent="0.2">
      <c r="A21" t="s">
        <v>37</v>
      </c>
      <c r="E21">
        <v>10</v>
      </c>
      <c r="I21">
        <f t="shared" si="0"/>
        <v>10</v>
      </c>
      <c r="J21" s="4">
        <f>I21/I29*100</f>
        <v>1.4285714285714286</v>
      </c>
      <c r="K21" s="4">
        <f>I21/(I29-H28)*100</f>
        <v>1.8181818181818181</v>
      </c>
    </row>
    <row r="22" spans="1:16" x14ac:dyDescent="0.2">
      <c r="A22" t="s">
        <v>38</v>
      </c>
      <c r="E22">
        <v>10</v>
      </c>
      <c r="I22">
        <f t="shared" si="0"/>
        <v>10</v>
      </c>
      <c r="J22" s="4">
        <f>I22/I29*100</f>
        <v>1.4285714285714286</v>
      </c>
      <c r="K22" s="4">
        <f>I22/(I29-H28)*100</f>
        <v>1.8181818181818181</v>
      </c>
    </row>
    <row r="23" spans="1:16" x14ac:dyDescent="0.2">
      <c r="A23" t="s">
        <v>39</v>
      </c>
      <c r="G23">
        <v>10</v>
      </c>
      <c r="I23">
        <f t="shared" si="0"/>
        <v>10</v>
      </c>
      <c r="J23" s="4">
        <f>I23/I29*100</f>
        <v>1.4285714285714286</v>
      </c>
      <c r="K23" s="4">
        <f>I23/(I29-H28)*100</f>
        <v>1.8181818181818181</v>
      </c>
    </row>
    <row r="24" spans="1:16" x14ac:dyDescent="0.2">
      <c r="A24" t="s">
        <v>40</v>
      </c>
      <c r="G24">
        <v>10</v>
      </c>
      <c r="I24">
        <f t="shared" si="0"/>
        <v>10</v>
      </c>
      <c r="J24" s="4">
        <f>I24/I29*100</f>
        <v>1.4285714285714286</v>
      </c>
      <c r="K24" s="4">
        <f>I24/(I29-H28)*100</f>
        <v>1.8181818181818181</v>
      </c>
    </row>
    <row r="25" spans="1:16" x14ac:dyDescent="0.2">
      <c r="A25" t="s">
        <v>1</v>
      </c>
      <c r="B25">
        <v>60</v>
      </c>
      <c r="I25">
        <f t="shared" si="0"/>
        <v>60</v>
      </c>
      <c r="J25" s="4">
        <f>I25/I29*100</f>
        <v>8.5714285714285712</v>
      </c>
      <c r="K25" s="4">
        <f>I25/(I29-H28)*100</f>
        <v>10.909090909090908</v>
      </c>
    </row>
    <row r="26" spans="1:16" x14ac:dyDescent="0.2">
      <c r="A26" t="s">
        <v>2</v>
      </c>
      <c r="D26">
        <v>30</v>
      </c>
      <c r="E26">
        <v>30</v>
      </c>
      <c r="I26">
        <f t="shared" si="0"/>
        <v>60</v>
      </c>
      <c r="J26" s="4">
        <f>I26/I29*100</f>
        <v>8.5714285714285712</v>
      </c>
      <c r="K26" s="4">
        <f>I26/(I29-H28)*100</f>
        <v>10.909090909090908</v>
      </c>
    </row>
    <row r="27" spans="1:16" x14ac:dyDescent="0.2">
      <c r="A27" t="s">
        <v>3</v>
      </c>
      <c r="B27">
        <v>10</v>
      </c>
      <c r="C27">
        <v>10</v>
      </c>
      <c r="D27">
        <v>10</v>
      </c>
      <c r="E27">
        <v>10</v>
      </c>
      <c r="F27">
        <v>20</v>
      </c>
      <c r="G27">
        <v>20</v>
      </c>
      <c r="H27">
        <v>20</v>
      </c>
      <c r="I27">
        <f t="shared" si="0"/>
        <v>100</v>
      </c>
      <c r="J27" s="4">
        <f>I27/I29*100</f>
        <v>14.285714285714285</v>
      </c>
      <c r="K27" s="4">
        <f>I27/(I29-H28)*100</f>
        <v>18.181818181818183</v>
      </c>
    </row>
    <row r="28" spans="1:16" x14ac:dyDescent="0.2">
      <c r="A28" t="s">
        <v>18</v>
      </c>
      <c r="H28">
        <v>150</v>
      </c>
      <c r="I28">
        <f t="shared" si="0"/>
        <v>150</v>
      </c>
      <c r="J28" s="4">
        <f>I28/I29*100</f>
        <v>21.428571428571427</v>
      </c>
      <c r="K28" s="4"/>
    </row>
    <row r="29" spans="1:16" s="1" customFormat="1" x14ac:dyDescent="0.2">
      <c r="A29" s="1" t="s">
        <v>4</v>
      </c>
      <c r="B29" s="1">
        <f>SUM(B2:B28)</f>
        <v>165</v>
      </c>
      <c r="C29" s="1">
        <f t="shared" ref="C29:I29" si="1">SUM(C2:C28)</f>
        <v>65</v>
      </c>
      <c r="D29" s="1">
        <f t="shared" si="1"/>
        <v>80</v>
      </c>
      <c r="E29" s="1">
        <f t="shared" si="1"/>
        <v>115</v>
      </c>
      <c r="F29" s="1">
        <f t="shared" si="1"/>
        <v>35</v>
      </c>
      <c r="G29" s="1">
        <f t="shared" si="1"/>
        <v>70</v>
      </c>
      <c r="H29" s="1">
        <f t="shared" si="1"/>
        <v>170</v>
      </c>
      <c r="I29" s="1">
        <f t="shared" si="1"/>
        <v>700</v>
      </c>
      <c r="J29" s="4">
        <f>I29/I29*100</f>
        <v>100</v>
      </c>
      <c r="K29" s="4"/>
    </row>
    <row r="30" spans="1:16" s="1" customFormat="1" x14ac:dyDescent="0.2">
      <c r="A30" s="1" t="s">
        <v>7</v>
      </c>
      <c r="B30" s="4">
        <f>(B29/I29)*100</f>
        <v>23.571428571428569</v>
      </c>
      <c r="C30" s="4">
        <f>(C29/I29)*100</f>
        <v>9.2857142857142865</v>
      </c>
      <c r="D30" s="4">
        <f>(D29/I29)*100</f>
        <v>11.428571428571429</v>
      </c>
      <c r="E30" s="4">
        <f>(E29/I29)*100</f>
        <v>16.428571428571427</v>
      </c>
      <c r="F30" s="4">
        <f>(F29/I29)*100</f>
        <v>5</v>
      </c>
      <c r="G30" s="4">
        <f>(G29/I29)*100</f>
        <v>10</v>
      </c>
      <c r="H30" s="4">
        <f>(H29/I29)*100</f>
        <v>24.285714285714285</v>
      </c>
      <c r="I30" s="4">
        <f>(I29/I29)*100</f>
        <v>100</v>
      </c>
      <c r="J30" s="4"/>
      <c r="K30" s="4"/>
      <c r="L30" s="4"/>
      <c r="M30" s="4"/>
      <c r="N30" s="4"/>
      <c r="O30" s="4"/>
      <c r="P30" s="4"/>
    </row>
    <row r="31" spans="1:16" s="1" customFormat="1" x14ac:dyDescent="0.2">
      <c r="A31" s="1" t="s">
        <v>8</v>
      </c>
      <c r="B31" s="4">
        <f>(B29/(I29-I28))*100</f>
        <v>30</v>
      </c>
      <c r="C31" s="4">
        <f>(C29/(I29-I28))*100</f>
        <v>11.818181818181818</v>
      </c>
      <c r="D31" s="4">
        <f>(D29/(I29-I28))*100</f>
        <v>14.545454545454545</v>
      </c>
      <c r="E31" s="4">
        <f>(E29/(I29-I28))*100</f>
        <v>20.909090909090907</v>
      </c>
      <c r="F31" s="4">
        <f>(F29/(I29-I28))*100</f>
        <v>6.3636363636363633</v>
      </c>
      <c r="G31" s="4">
        <f>(G29/(I29-I28))*100</f>
        <v>12.727272727272727</v>
      </c>
      <c r="H31" s="4">
        <f>H27/(I29-H28)*100</f>
        <v>3.6363636363636362</v>
      </c>
      <c r="I31" s="4"/>
      <c r="J31" s="4"/>
      <c r="K31" s="4"/>
      <c r="L31" s="4"/>
      <c r="M31" s="4"/>
      <c r="N31" s="4"/>
      <c r="O31" s="4"/>
      <c r="P31" s="4"/>
    </row>
    <row r="32" spans="1:16" x14ac:dyDescent="0.2">
      <c r="J32" s="4"/>
      <c r="K32" s="4"/>
    </row>
    <row r="33" spans="10:11" x14ac:dyDescent="0.2">
      <c r="J33" s="4"/>
      <c r="K33" s="4"/>
    </row>
    <row r="34" spans="10:11" x14ac:dyDescent="0.2">
      <c r="J34" s="4"/>
      <c r="K34" s="4"/>
    </row>
    <row r="35" spans="10:11" x14ac:dyDescent="0.2">
      <c r="J35" s="4"/>
      <c r="K35" s="4"/>
    </row>
    <row r="36" spans="10:11" x14ac:dyDescent="0.2">
      <c r="J36" s="4"/>
      <c r="K36" s="4"/>
    </row>
    <row r="37" spans="10:11" x14ac:dyDescent="0.2">
      <c r="J37" s="4"/>
      <c r="K37" s="4"/>
    </row>
    <row r="38" spans="10:11" x14ac:dyDescent="0.2">
      <c r="J38" s="4"/>
      <c r="K38" s="4"/>
    </row>
    <row r="39" spans="10:11" x14ac:dyDescent="0.2">
      <c r="J39" s="4"/>
      <c r="K39" s="4"/>
    </row>
    <row r="40" spans="10:11" x14ac:dyDescent="0.2">
      <c r="J40" s="4"/>
      <c r="K40" s="4"/>
    </row>
    <row r="41" spans="10:11" x14ac:dyDescent="0.2">
      <c r="J41" s="4"/>
      <c r="K41" s="4"/>
    </row>
    <row r="42" spans="10:11" x14ac:dyDescent="0.2">
      <c r="J42" s="4"/>
      <c r="K42" s="4"/>
    </row>
    <row r="43" spans="10:11" x14ac:dyDescent="0.2">
      <c r="J43" s="4"/>
      <c r="K43" s="4"/>
    </row>
    <row r="44" spans="10:11" x14ac:dyDescent="0.2">
      <c r="J44" s="4"/>
      <c r="K44" s="4"/>
    </row>
    <row r="45" spans="10:11" x14ac:dyDescent="0.2">
      <c r="J45" s="4"/>
      <c r="K45" s="4"/>
    </row>
    <row r="46" spans="10:11" x14ac:dyDescent="0.2">
      <c r="J46" s="4"/>
      <c r="K46" s="4"/>
    </row>
    <row r="47" spans="10:11" x14ac:dyDescent="0.2">
      <c r="J47" s="4"/>
      <c r="K47" s="4"/>
    </row>
    <row r="48" spans="10:11" x14ac:dyDescent="0.2">
      <c r="J48" s="4"/>
      <c r="K48" s="4"/>
    </row>
    <row r="49" spans="10:11" x14ac:dyDescent="0.2">
      <c r="J49" s="4"/>
      <c r="K49" s="4"/>
    </row>
    <row r="50" spans="10:11" x14ac:dyDescent="0.2">
      <c r="J50" s="4"/>
      <c r="K50" s="4"/>
    </row>
    <row r="51" spans="10:11" x14ac:dyDescent="0.2">
      <c r="J51" s="4"/>
      <c r="K51" s="4"/>
    </row>
    <row r="52" spans="10:11" x14ac:dyDescent="0.2">
      <c r="J52" s="4"/>
      <c r="K52" s="4"/>
    </row>
    <row r="53" spans="10:11" x14ac:dyDescent="0.2">
      <c r="J53" s="4"/>
      <c r="K53" s="4"/>
    </row>
    <row r="54" spans="10:11" x14ac:dyDescent="0.2">
      <c r="J54" s="4"/>
      <c r="K54" s="4"/>
    </row>
    <row r="55" spans="10:11" x14ac:dyDescent="0.2">
      <c r="J55" s="4"/>
      <c r="K55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G Schissler</dc:creator>
  <cp:lastModifiedBy>Alfred G Schissler</cp:lastModifiedBy>
  <dcterms:created xsi:type="dcterms:W3CDTF">2018-12-07T00:13:25Z</dcterms:created>
  <dcterms:modified xsi:type="dcterms:W3CDTF">2019-08-28T17:27:19Z</dcterms:modified>
</cp:coreProperties>
</file>