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lurton\Documents\DRCHRH\output\tables\"/>
    </mc:Choice>
  </mc:AlternateContent>
  <bookViews>
    <workbookView xWindow="0" yWindow="0" windowWidth="24000" windowHeight="9135" activeTab="1"/>
  </bookViews>
  <sheets>
    <sheet name="median_revenue_composition_JR" sheetId="1" r:id="rId1"/>
    <sheet name="Table 11" sheetId="2" r:id="rId2"/>
  </sheets>
  <calcPr calcId="0"/>
</workbook>
</file>

<file path=xl/calcChain.xml><?xml version="1.0" encoding="utf-8"?>
<calcChain xmlns="http://schemas.openxmlformats.org/spreadsheetml/2006/main">
  <c r="G12" i="2" l="1"/>
  <c r="G13" i="2"/>
  <c r="G14" i="2"/>
  <c r="G15" i="2"/>
  <c r="G16" i="2"/>
  <c r="G11" i="2"/>
  <c r="F12" i="2"/>
  <c r="F13" i="2"/>
  <c r="F14" i="2"/>
  <c r="F15" i="2"/>
  <c r="F16" i="2"/>
  <c r="F11" i="2"/>
  <c r="E12" i="2"/>
  <c r="E13" i="2"/>
  <c r="E14" i="2"/>
  <c r="E15" i="2"/>
  <c r="E16" i="2"/>
  <c r="E11" i="2"/>
  <c r="D12" i="2"/>
  <c r="D13" i="2"/>
  <c r="D14" i="2"/>
  <c r="D15" i="2"/>
  <c r="D16" i="2"/>
  <c r="D11" i="2"/>
  <c r="C12" i="2"/>
  <c r="C13" i="2"/>
  <c r="C14" i="2"/>
  <c r="C15" i="2"/>
  <c r="C16" i="2"/>
  <c r="C11" i="2"/>
  <c r="B12" i="2"/>
  <c r="B13" i="2"/>
  <c r="B14" i="2"/>
  <c r="B15" i="2"/>
  <c r="B16" i="2"/>
  <c r="B11" i="2"/>
  <c r="B3" i="2"/>
  <c r="C3" i="2"/>
  <c r="J3" i="2" s="1"/>
  <c r="D3" i="2"/>
  <c r="E3" i="2"/>
  <c r="F3" i="2"/>
  <c r="G3" i="2"/>
  <c r="H3" i="2"/>
  <c r="I3" i="2"/>
  <c r="B4" i="2"/>
  <c r="C4" i="2"/>
  <c r="D4" i="2"/>
  <c r="E4" i="2"/>
  <c r="F4" i="2"/>
  <c r="G4" i="2"/>
  <c r="H4" i="2"/>
  <c r="I4" i="2"/>
  <c r="B5" i="2"/>
  <c r="J5" i="2" s="1"/>
  <c r="C5" i="2"/>
  <c r="D5" i="2"/>
  <c r="E5" i="2"/>
  <c r="F5" i="2"/>
  <c r="G5" i="2"/>
  <c r="H5" i="2"/>
  <c r="I5" i="2"/>
  <c r="B6" i="2"/>
  <c r="J6" i="2" s="1"/>
  <c r="C6" i="2"/>
  <c r="D6" i="2"/>
  <c r="E6" i="2"/>
  <c r="F6" i="2"/>
  <c r="G6" i="2"/>
  <c r="H6" i="2"/>
  <c r="I6" i="2"/>
  <c r="B7" i="2"/>
  <c r="C7" i="2"/>
  <c r="J7" i="2" s="1"/>
  <c r="D7" i="2"/>
  <c r="E7" i="2"/>
  <c r="F7" i="2"/>
  <c r="G7" i="2"/>
  <c r="H7" i="2"/>
  <c r="I7" i="2"/>
  <c r="C2" i="2"/>
  <c r="D2" i="2"/>
  <c r="E2" i="2"/>
  <c r="J2" i="2" s="1"/>
  <c r="F2" i="2"/>
  <c r="G2" i="2"/>
  <c r="H2" i="2"/>
  <c r="I2" i="2"/>
  <c r="B2" i="2"/>
  <c r="J4" i="2"/>
  <c r="B1" i="2"/>
  <c r="C1" i="2"/>
  <c r="D1" i="2"/>
  <c r="E1" i="2"/>
  <c r="F1" i="2"/>
  <c r="G1" i="2"/>
  <c r="H1" i="2"/>
  <c r="I1" i="2"/>
  <c r="A2" i="2"/>
  <c r="A3" i="2"/>
  <c r="A4" i="2"/>
  <c r="A5" i="2"/>
  <c r="A6" i="2"/>
  <c r="A7" i="2"/>
  <c r="A1" i="2"/>
</calcChain>
</file>

<file path=xl/sharedStrings.xml><?xml version="1.0" encoding="utf-8"?>
<sst xmlns="http://schemas.openxmlformats.org/spreadsheetml/2006/main" count="26" uniqueCount="20">
  <si>
    <t>Role_french_graph</t>
  </si>
  <si>
    <t>Salaire</t>
  </si>
  <si>
    <t>Prime de Risque</t>
  </si>
  <si>
    <t>Prime de Partenaire</t>
  </si>
  <si>
    <t>Per Diem</t>
  </si>
  <si>
    <t>Prime Locale</t>
  </si>
  <si>
    <t>Activité  Privée</t>
  </si>
  <si>
    <t>Activité non santé</t>
  </si>
  <si>
    <t>Informel</t>
  </si>
  <si>
    <t>Autre</t>
  </si>
  <si>
    <t>Infirmier (Fosa)</t>
  </si>
  <si>
    <t>Tech Labo</t>
  </si>
  <si>
    <t>Pharm. / prep Pharm.</t>
  </si>
  <si>
    <t>Admin (FoSa)</t>
  </si>
  <si>
    <t>Médecin (FoSa)</t>
  </si>
  <si>
    <t>Government</t>
  </si>
  <si>
    <t>Partners</t>
  </si>
  <si>
    <t>Health Facility</t>
  </si>
  <si>
    <t>Exterior</t>
  </si>
  <si>
    <t>Informal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</si>
</sst>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9" fontId="0" fillId="0" borderId="0" xfId="1" applyFont="1"/>
    <xf numFmtId="9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9</v>
      </c>
      <c r="C2">
        <v>5.3754781341179303</v>
      </c>
      <c r="D2">
        <v>5.0819189620908896</v>
      </c>
      <c r="E2">
        <v>5.4579234113491104</v>
      </c>
      <c r="F2">
        <v>5.2269450129980601</v>
      </c>
      <c r="G2">
        <v>27.352510244843</v>
      </c>
      <c r="H2">
        <v>0.44750807462166098</v>
      </c>
      <c r="I2">
        <v>27.2351329675075</v>
      </c>
      <c r="J2">
        <v>6.4456619988003903</v>
      </c>
    </row>
    <row r="3" spans="1:10" x14ac:dyDescent="0.25">
      <c r="A3">
        <v>2</v>
      </c>
      <c r="B3" t="s">
        <v>10</v>
      </c>
      <c r="C3">
        <v>7.4574039196263602</v>
      </c>
      <c r="D3">
        <v>8.4076053807643802</v>
      </c>
      <c r="E3">
        <v>7.7315813303601901</v>
      </c>
      <c r="F3">
        <v>8.3806704943074006</v>
      </c>
      <c r="G3">
        <v>30.533545340257199</v>
      </c>
      <c r="H3">
        <v>2.2664051721006602</v>
      </c>
      <c r="I3">
        <v>22.892687842965199</v>
      </c>
      <c r="J3">
        <v>7.7600364390742396</v>
      </c>
    </row>
    <row r="4" spans="1:10" x14ac:dyDescent="0.25">
      <c r="A4">
        <v>3</v>
      </c>
      <c r="B4" t="s">
        <v>11</v>
      </c>
      <c r="C4">
        <v>9.6955080620829097</v>
      </c>
      <c r="D4">
        <v>6.7994492614384896</v>
      </c>
      <c r="E4">
        <v>8.1486395920838905</v>
      </c>
      <c r="F4">
        <v>6.7959401150841297</v>
      </c>
      <c r="G4">
        <v>39.424360920224899</v>
      </c>
      <c r="H4">
        <v>1.6769827151319101</v>
      </c>
      <c r="I4">
        <v>26.1074056514604</v>
      </c>
      <c r="J4">
        <v>4.8505795656948001</v>
      </c>
    </row>
    <row r="5" spans="1:10" x14ac:dyDescent="0.25">
      <c r="A5">
        <v>4</v>
      </c>
      <c r="B5" t="s">
        <v>12</v>
      </c>
      <c r="C5">
        <v>12.5395977404311</v>
      </c>
      <c r="D5">
        <v>8.5405256820071909</v>
      </c>
      <c r="E5">
        <v>5.7638913093211697</v>
      </c>
      <c r="F5">
        <v>6.3104813775105404</v>
      </c>
      <c r="G5">
        <v>36.490929170654503</v>
      </c>
      <c r="H5">
        <v>1.16102056411303</v>
      </c>
      <c r="I5">
        <v>30.938810752065098</v>
      </c>
      <c r="J5">
        <v>2.9112372602393699</v>
      </c>
    </row>
    <row r="6" spans="1:10" x14ac:dyDescent="0.25">
      <c r="A6">
        <v>5</v>
      </c>
      <c r="B6" t="s">
        <v>13</v>
      </c>
      <c r="C6">
        <v>7.4327081362461502</v>
      </c>
      <c r="D6">
        <v>4.8505003751003803</v>
      </c>
      <c r="E6">
        <v>5.0512548060320697</v>
      </c>
      <c r="F6">
        <v>2.6959904184282402</v>
      </c>
      <c r="G6">
        <v>54.930965265025797</v>
      </c>
      <c r="H6">
        <v>1.6964172174685701</v>
      </c>
      <c r="I6">
        <v>31.436724572960198</v>
      </c>
      <c r="J6">
        <v>3.8825125670022702</v>
      </c>
    </row>
    <row r="7" spans="1:10" x14ac:dyDescent="0.25">
      <c r="A7">
        <v>6</v>
      </c>
      <c r="B7" t="s">
        <v>14</v>
      </c>
      <c r="C7">
        <v>65.970776096728201</v>
      </c>
      <c r="D7">
        <v>267.93172479928501</v>
      </c>
      <c r="E7">
        <v>36.8731231583997</v>
      </c>
      <c r="F7">
        <v>23.068253375872001</v>
      </c>
      <c r="G7">
        <v>131.75103333438901</v>
      </c>
      <c r="H7">
        <v>57.709660629396197</v>
      </c>
      <c r="I7">
        <v>77.455051083015206</v>
      </c>
      <c r="J7">
        <v>21.234127424224699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G11" sqref="G11:G16"/>
    </sheetView>
  </sheetViews>
  <sheetFormatPr defaultRowHeight="15" x14ac:dyDescent="0.25"/>
  <cols>
    <col min="1" max="1" width="18" bestFit="1" customWidth="1"/>
    <col min="2" max="2" width="12.28515625" customWidth="1"/>
    <col min="4" max="4" width="11.85546875" customWidth="1"/>
  </cols>
  <sheetData>
    <row r="1" spans="1:10" x14ac:dyDescent="0.25">
      <c r="A1" t="str">
        <f>median_revenue_composition_JR!B1</f>
        <v>Role_french_graph</v>
      </c>
      <c r="B1" t="str">
        <f>median_revenue_composition_JR!C1</f>
        <v>Salaire</v>
      </c>
      <c r="C1" t="str">
        <f>median_revenue_composition_JR!D1</f>
        <v>Prime de Risque</v>
      </c>
      <c r="D1" t="str">
        <f>median_revenue_composition_JR!E1</f>
        <v>Prime de Partenaire</v>
      </c>
      <c r="E1" t="str">
        <f>median_revenue_composition_JR!F1</f>
        <v>Per Diem</v>
      </c>
      <c r="F1" t="str">
        <f>median_revenue_composition_JR!G1</f>
        <v>Prime Locale</v>
      </c>
      <c r="G1" t="str">
        <f>median_revenue_composition_JR!H1</f>
        <v>Activité  Privée</v>
      </c>
      <c r="H1" t="str">
        <f>median_revenue_composition_JR!I1</f>
        <v>Activité non santé</v>
      </c>
      <c r="I1" t="str">
        <f>median_revenue_composition_JR!J1</f>
        <v>Informel</v>
      </c>
    </row>
    <row r="2" spans="1:10" x14ac:dyDescent="0.25">
      <c r="A2" t="str">
        <f>median_revenue_composition_JR!B2</f>
        <v>Autre</v>
      </c>
      <c r="B2" s="1">
        <f>median_revenue_composition_JR!C2/SUM(median_revenue_composition_JR!$C2:$J2)</f>
        <v>6.5060249651531912E-2</v>
      </c>
      <c r="C2" s="1">
        <f>median_revenue_composition_JR!D2/SUM(median_revenue_composition_JR!$C2:$J2)</f>
        <v>6.150725723986987E-2</v>
      </c>
      <c r="D2" s="1">
        <f>median_revenue_composition_JR!E2/SUM(median_revenue_composition_JR!$C2:$J2)</f>
        <v>6.6058097691356663E-2</v>
      </c>
      <c r="E2" s="1">
        <f>median_revenue_composition_JR!F2/SUM(median_revenue_composition_JR!$C2:$J2)</f>
        <v>6.3262530137011802E-2</v>
      </c>
      <c r="F2" s="1">
        <f>median_revenue_composition_JR!G2/SUM(median_revenue_composition_JR!$C2:$J2)</f>
        <v>0.3310516945145347</v>
      </c>
      <c r="G2" s="1">
        <f>median_revenue_composition_JR!H2/SUM(median_revenue_composition_JR!$C2:$J2)</f>
        <v>5.4162599734468376E-3</v>
      </c>
      <c r="H2" s="1">
        <f>median_revenue_composition_JR!I2/SUM(median_revenue_composition_JR!$C2:$J2)</f>
        <v>0.32963105903312595</v>
      </c>
      <c r="I2" s="1">
        <f>median_revenue_composition_JR!J2/SUM(median_revenue_composition_JR!$C2:$J2)</f>
        <v>7.8012851759122329E-2</v>
      </c>
      <c r="J2">
        <f>SUM(B2:I2)</f>
        <v>1</v>
      </c>
    </row>
    <row r="3" spans="1:10" x14ac:dyDescent="0.25">
      <c r="A3" t="str">
        <f>median_revenue_composition_JR!B3</f>
        <v>Infirmier (Fosa)</v>
      </c>
      <c r="B3" s="1">
        <f>median_revenue_composition_JR!C3/SUM(median_revenue_composition_JR!$C3:$J3)</f>
        <v>7.8145330894076326E-2</v>
      </c>
      <c r="C3" s="1">
        <f>median_revenue_composition_JR!D3/SUM(median_revenue_composition_JR!$C3:$J3)</f>
        <v>8.8102389462574218E-2</v>
      </c>
      <c r="D3" s="1">
        <f>median_revenue_composition_JR!E3/SUM(median_revenue_composition_JR!$C3:$J3)</f>
        <v>8.1018406392788178E-2</v>
      </c>
      <c r="E3" s="1">
        <f>median_revenue_composition_JR!F3/SUM(median_revenue_composition_JR!$C3:$J3)</f>
        <v>8.7820141694120168E-2</v>
      </c>
      <c r="F3" s="1">
        <f>median_revenue_composition_JR!G3/SUM(median_revenue_composition_JR!$C3:$J3)</f>
        <v>0.31995772653591625</v>
      </c>
      <c r="G3" s="1">
        <f>median_revenue_composition_JR!H3/SUM(median_revenue_composition_JR!$C3:$J3)</f>
        <v>2.3749415215090806E-2</v>
      </c>
      <c r="H3" s="1">
        <f>median_revenue_composition_JR!I3/SUM(median_revenue_composition_JR!$C3:$J3)</f>
        <v>0.23989000539921757</v>
      </c>
      <c r="I3" s="1">
        <f>median_revenue_composition_JR!J3/SUM(median_revenue_composition_JR!$C3:$J3)</f>
        <v>8.1316584406216433E-2</v>
      </c>
      <c r="J3">
        <f t="shared" ref="J3:J7" si="0">SUM(B3:I3)</f>
        <v>0.99999999999999989</v>
      </c>
    </row>
    <row r="4" spans="1:10" x14ac:dyDescent="0.25">
      <c r="A4" t="str">
        <f>median_revenue_composition_JR!B4</f>
        <v>Tech Labo</v>
      </c>
      <c r="B4" s="1">
        <f>median_revenue_composition_JR!C4/SUM(median_revenue_composition_JR!$C4:$J4)</f>
        <v>9.3677432881480074E-2</v>
      </c>
      <c r="C4" s="1">
        <f>median_revenue_composition_JR!D4/SUM(median_revenue_composition_JR!$C4:$J4)</f>
        <v>6.5695881818759974E-2</v>
      </c>
      <c r="D4" s="1">
        <f>median_revenue_composition_JR!E4/SUM(median_revenue_composition_JR!$C4:$J4)</f>
        <v>7.8731680029031803E-2</v>
      </c>
      <c r="E4" s="1">
        <f>median_revenue_composition_JR!F4/SUM(median_revenue_composition_JR!$C4:$J4)</f>
        <v>6.5661976651544704E-2</v>
      </c>
      <c r="F4" s="1">
        <f>median_revenue_composition_JR!G4/SUM(median_revenue_composition_JR!$C4:$J4)</f>
        <v>0.38091587365522755</v>
      </c>
      <c r="G4" s="1">
        <f>median_revenue_composition_JR!H4/SUM(median_revenue_composition_JR!$C4:$J4)</f>
        <v>1.6202909092978727E-2</v>
      </c>
      <c r="H4" s="1">
        <f>median_revenue_composition_JR!I4/SUM(median_revenue_composition_JR!$C4:$J4)</f>
        <v>0.25224822927936846</v>
      </c>
      <c r="I4" s="1">
        <f>median_revenue_composition_JR!J4/SUM(median_revenue_composition_JR!$C4:$J4)</f>
        <v>4.6866016591608682E-2</v>
      </c>
      <c r="J4">
        <f t="shared" si="0"/>
        <v>0.99999999999999989</v>
      </c>
    </row>
    <row r="5" spans="1:10" x14ac:dyDescent="0.25">
      <c r="A5" t="str">
        <f>median_revenue_composition_JR!B5</f>
        <v>Pharm. / prep Pharm.</v>
      </c>
      <c r="B5" s="1">
        <f>median_revenue_composition_JR!C5/SUM(median_revenue_composition_JR!$C5:$J5)</f>
        <v>0.11981671923429549</v>
      </c>
      <c r="C5" s="1">
        <f>median_revenue_composition_JR!D5/SUM(median_revenue_composition_JR!$C5:$J5)</f>
        <v>8.1605310547957458E-2</v>
      </c>
      <c r="D5" s="1">
        <f>median_revenue_composition_JR!E5/SUM(median_revenue_composition_JR!$C5:$J5)</f>
        <v>5.5074378062321148E-2</v>
      </c>
      <c r="E5" s="1">
        <f>median_revenue_composition_JR!F5/SUM(median_revenue_composition_JR!$C5:$J5)</f>
        <v>6.0297083773632805E-2</v>
      </c>
      <c r="F5" s="1">
        <f>median_revenue_composition_JR!G5/SUM(median_revenue_composition_JR!$C5:$J5)</f>
        <v>0.34867333909297804</v>
      </c>
      <c r="G5" s="1">
        <f>median_revenue_composition_JR!H5/SUM(median_revenue_composition_JR!$C5:$J5)</f>
        <v>1.10936313775877E-2</v>
      </c>
      <c r="H5" s="1">
        <f>median_revenue_composition_JR!I5/SUM(median_revenue_composition_JR!$C5:$J5)</f>
        <v>0.29562246557326516</v>
      </c>
      <c r="I5" s="1">
        <f>median_revenue_composition_JR!J5/SUM(median_revenue_composition_JR!$C5:$J5)</f>
        <v>2.7817072337962278E-2</v>
      </c>
      <c r="J5">
        <f t="shared" si="0"/>
        <v>1</v>
      </c>
    </row>
    <row r="6" spans="1:10" x14ac:dyDescent="0.25">
      <c r="A6" t="str">
        <f>median_revenue_composition_JR!B6</f>
        <v>Admin (FoSa)</v>
      </c>
      <c r="B6" s="1">
        <f>median_revenue_composition_JR!C6/SUM(median_revenue_composition_JR!$C6:$J6)</f>
        <v>6.6377053028218225E-2</v>
      </c>
      <c r="C6" s="1">
        <f>median_revenue_composition_JR!D6/SUM(median_revenue_composition_JR!$C6:$J6)</f>
        <v>4.3316906127574051E-2</v>
      </c>
      <c r="D6" s="1">
        <f>median_revenue_composition_JR!E6/SUM(median_revenue_composition_JR!$C6:$J6)</f>
        <v>4.5109723397314512E-2</v>
      </c>
      <c r="E6" s="1">
        <f>median_revenue_composition_JR!F6/SUM(median_revenue_composition_JR!$C6:$J6)</f>
        <v>2.4076271486419248E-2</v>
      </c>
      <c r="F6" s="1">
        <f>median_revenue_composition_JR!G6/SUM(median_revenue_composition_JR!$C6:$J6)</f>
        <v>0.49055546477159301</v>
      </c>
      <c r="G6" s="1">
        <f>median_revenue_composition_JR!H6/SUM(median_revenue_composition_JR!$C6:$J6)</f>
        <v>1.5149683471731654E-2</v>
      </c>
      <c r="H6" s="1">
        <f>median_revenue_composition_JR!I6/SUM(median_revenue_composition_JR!$C6:$J6)</f>
        <v>0.28074250942762502</v>
      </c>
      <c r="I6" s="1">
        <f>median_revenue_composition_JR!J6/SUM(median_revenue_composition_JR!$C6:$J6)</f>
        <v>3.4672388289524347E-2</v>
      </c>
      <c r="J6">
        <f t="shared" si="0"/>
        <v>1</v>
      </c>
    </row>
    <row r="7" spans="1:10" x14ac:dyDescent="0.25">
      <c r="A7" t="str">
        <f>median_revenue_composition_JR!B7</f>
        <v>Médecin (FoSa)</v>
      </c>
      <c r="B7" s="1">
        <f>median_revenue_composition_JR!C7/SUM(median_revenue_composition_JR!$C7:$J7)</f>
        <v>9.6732229740044834E-2</v>
      </c>
      <c r="C7" s="1">
        <f>median_revenue_composition_JR!D7/SUM(median_revenue_composition_JR!$C7:$J7)</f>
        <v>0.39286536693049884</v>
      </c>
      <c r="D7" s="1">
        <f>median_revenue_composition_JR!E7/SUM(median_revenue_composition_JR!$C7:$J7)</f>
        <v>5.4066658475587989E-2</v>
      </c>
      <c r="E7" s="1">
        <f>median_revenue_composition_JR!F7/SUM(median_revenue_composition_JR!$C7:$J7)</f>
        <v>3.3824728421939586E-2</v>
      </c>
      <c r="F7" s="1">
        <f>median_revenue_composition_JR!G7/SUM(median_revenue_composition_JR!$C7:$J7)</f>
        <v>0.19318510375418313</v>
      </c>
      <c r="G7" s="1">
        <f>median_revenue_composition_JR!H7/SUM(median_revenue_composition_JR!$C7:$J7)</f>
        <v>8.4619046197633413E-2</v>
      </c>
      <c r="H7" s="1">
        <f>median_revenue_composition_JR!I7/SUM(median_revenue_composition_JR!$C7:$J7)</f>
        <v>0.11357149694439805</v>
      </c>
      <c r="I7" s="1">
        <f>median_revenue_composition_JR!J7/SUM(median_revenue_composition_JR!$C7:$J7)</f>
        <v>3.1135369535714143E-2</v>
      </c>
      <c r="J7">
        <f t="shared" si="0"/>
        <v>1</v>
      </c>
    </row>
    <row r="10" spans="1:10" x14ac:dyDescent="0.25">
      <c r="B10" t="s">
        <v>15</v>
      </c>
      <c r="C10" t="s">
        <v>16</v>
      </c>
      <c r="D10" t="s">
        <v>17</v>
      </c>
      <c r="E10" t="s">
        <v>18</v>
      </c>
      <c r="F10" t="s">
        <v>19</v>
      </c>
    </row>
    <row r="11" spans="1:10" x14ac:dyDescent="0.25">
      <c r="A11" t="s">
        <v>9</v>
      </c>
      <c r="B11" s="2">
        <f>B2+C2</f>
        <v>0.12656750689140178</v>
      </c>
      <c r="C11" s="2">
        <f>D2+E2</f>
        <v>0.12932062782836845</v>
      </c>
      <c r="D11" s="2">
        <f>F2</f>
        <v>0.3310516945145347</v>
      </c>
      <c r="E11" s="2">
        <f>G2+H2</f>
        <v>0.33504731900657281</v>
      </c>
      <c r="F11" s="2">
        <f>I2</f>
        <v>7.8012851759122329E-2</v>
      </c>
      <c r="G11" s="2">
        <f>SUM(B11:F11)</f>
        <v>1</v>
      </c>
    </row>
    <row r="12" spans="1:10" x14ac:dyDescent="0.25">
      <c r="A12" t="s">
        <v>10</v>
      </c>
      <c r="B12" s="2">
        <f t="shared" ref="B12:B16" si="1">B3+C3</f>
        <v>0.16624772035665053</v>
      </c>
      <c r="C12" s="2">
        <f t="shared" ref="C12:C16" si="2">D3+E3</f>
        <v>0.16883854808690835</v>
      </c>
      <c r="D12" s="2">
        <f t="shared" ref="D12:D16" si="3">F3</f>
        <v>0.31995772653591625</v>
      </c>
      <c r="E12" s="2">
        <f t="shared" ref="E12:E16" si="4">G3+H3</f>
        <v>0.2636394206143084</v>
      </c>
      <c r="F12" s="2">
        <f t="shared" ref="F12:F16" si="5">I3</f>
        <v>8.1316584406216433E-2</v>
      </c>
      <c r="G12" s="2">
        <f t="shared" ref="G12:G16" si="6">SUM(B12:F12)</f>
        <v>1</v>
      </c>
    </row>
    <row r="13" spans="1:10" x14ac:dyDescent="0.25">
      <c r="A13" t="s">
        <v>11</v>
      </c>
      <c r="B13" s="2">
        <f t="shared" si="1"/>
        <v>0.15937331470024005</v>
      </c>
      <c r="C13" s="2">
        <f t="shared" si="2"/>
        <v>0.14439365668057652</v>
      </c>
      <c r="D13" s="2">
        <f t="shared" si="3"/>
        <v>0.38091587365522755</v>
      </c>
      <c r="E13" s="2">
        <f t="shared" si="4"/>
        <v>0.26845113837234719</v>
      </c>
      <c r="F13" s="2">
        <f t="shared" si="5"/>
        <v>4.6866016591608682E-2</v>
      </c>
      <c r="G13" s="2">
        <f t="shared" si="6"/>
        <v>0.99999999999999989</v>
      </c>
    </row>
    <row r="14" spans="1:10" x14ac:dyDescent="0.25">
      <c r="A14" t="s">
        <v>12</v>
      </c>
      <c r="B14" s="2">
        <f t="shared" si="1"/>
        <v>0.20142202978225293</v>
      </c>
      <c r="C14" s="2">
        <f t="shared" si="2"/>
        <v>0.11537146183595395</v>
      </c>
      <c r="D14" s="2">
        <f t="shared" si="3"/>
        <v>0.34867333909297804</v>
      </c>
      <c r="E14" s="2">
        <f t="shared" si="4"/>
        <v>0.30671609695085283</v>
      </c>
      <c r="F14" s="2">
        <f t="shared" si="5"/>
        <v>2.7817072337962278E-2</v>
      </c>
      <c r="G14" s="2">
        <f t="shared" si="6"/>
        <v>1</v>
      </c>
    </row>
    <row r="15" spans="1:10" x14ac:dyDescent="0.25">
      <c r="A15" t="s">
        <v>13</v>
      </c>
      <c r="B15" s="2">
        <f t="shared" si="1"/>
        <v>0.10969395915579228</v>
      </c>
      <c r="C15" s="2">
        <f t="shared" si="2"/>
        <v>6.9185994883733754E-2</v>
      </c>
      <c r="D15" s="2">
        <f t="shared" si="3"/>
        <v>0.49055546477159301</v>
      </c>
      <c r="E15" s="2">
        <f t="shared" si="4"/>
        <v>0.2958921928993567</v>
      </c>
      <c r="F15" s="2">
        <f t="shared" si="5"/>
        <v>3.4672388289524347E-2</v>
      </c>
      <c r="G15" s="2">
        <f t="shared" si="6"/>
        <v>1</v>
      </c>
    </row>
    <row r="16" spans="1:10" x14ac:dyDescent="0.25">
      <c r="A16" t="s">
        <v>14</v>
      </c>
      <c r="B16" s="2">
        <f t="shared" si="1"/>
        <v>0.4895975966705437</v>
      </c>
      <c r="C16" s="2">
        <f t="shared" si="2"/>
        <v>8.7891386897527568E-2</v>
      </c>
      <c r="D16" s="2">
        <f t="shared" si="3"/>
        <v>0.19318510375418313</v>
      </c>
      <c r="E16" s="2">
        <f t="shared" si="4"/>
        <v>0.19819054314203147</v>
      </c>
      <c r="F16" s="2">
        <f t="shared" si="5"/>
        <v>3.1135369535714143E-2</v>
      </c>
      <c r="G16" s="2">
        <f t="shared" si="6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median_revenue_composition_JR</vt:lpstr>
      <vt:lpstr>Table 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Gregoire Lurton</dc:creator>
  <cp:lastModifiedBy>Gregoire Lurton</cp:lastModifiedBy>
  <dcterms:created xsi:type="dcterms:W3CDTF">2015-05-10T23:35:40Z</dcterms:created>
  <dcterms:modified xsi:type="dcterms:W3CDTF">2015-05-10T23:45:08Z</dcterms:modified>
</cp:coreProperties>
</file>