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2.xml" ContentType="application/vnd.openxmlformats-officedocument.drawingml.chart+xml"/>
  <Override PartName="/xl/charts/chart14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13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_rels/chart5.xml.rels" ContentType="application/vnd.openxmlformats-package.relationships+xml"/>
  <Override PartName="/xl/charts/_rels/chart6.xml.rels" ContentType="application/vnd.openxmlformats-package.relationship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media/image1.wmf" ContentType="image/x-wmf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egenda" sheetId="1" state="visible" r:id="rId2"/>
    <sheet name="Praca" sheetId="2" state="visible" r:id="rId3"/>
    <sheet name="Broad money (M3)" sheetId="3" state="visible" r:id="rId4"/>
    <sheet name="Narrow money (M1)" sheetId="4" state="visible" r:id="rId5"/>
  </sheets>
  <definedNames>
    <definedName function="false" hidden="false" name="Ad" vbProcedure="false">Praca!$C$3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<sst xmlns="http://schemas.openxmlformats.org/spreadsheetml/2006/main" count="1280" uniqueCount="192">
  <si>
    <t xml:space="preserve">Numer Zadania</t>
  </si>
  <si>
    <t xml:space="preserve">Kolor</t>
  </si>
  <si>
    <t xml:space="preserve">-</t>
  </si>
  <si>
    <t xml:space="preserve">Niebieski</t>
  </si>
  <si>
    <t xml:space="preserve">Różowy</t>
  </si>
  <si>
    <t xml:space="preserve">Zielony</t>
  </si>
  <si>
    <t xml:space="preserve">Żłóty</t>
  </si>
  <si>
    <t xml:space="preserve">Czerwony</t>
  </si>
  <si>
    <t xml:space="preserve">Szary</t>
  </si>
  <si>
    <t xml:space="preserve">Country Name</t>
  </si>
  <si>
    <t xml:space="preserve">New Zealand</t>
  </si>
  <si>
    <t xml:space="preserve">Country Code</t>
  </si>
  <si>
    <t xml:space="preserve">NZL</t>
  </si>
  <si>
    <t xml:space="preserve">Year</t>
  </si>
  <si>
    <t xml:space="preserve">GDP (constant 2015 US$)</t>
  </si>
  <si>
    <t xml:space="preserve">GDP (current US$)</t>
  </si>
  <si>
    <t xml:space="preserve">GDP (constant LCU)</t>
  </si>
  <si>
    <t xml:space="preserve">GDP (current LCU)</t>
  </si>
  <si>
    <t xml:space="preserve">GDP per capita (constant LCU)</t>
  </si>
  <si>
    <t xml:space="preserve">GDP per capita (current LCU)</t>
  </si>
  <si>
    <t xml:space="preserve">GDP per capita, PPP (constant 2017 international $)</t>
  </si>
  <si>
    <t xml:space="preserve">GDP per capita (constant 2015 US$)</t>
  </si>
  <si>
    <t xml:space="preserve">GDP per capita (current US$)</t>
  </si>
  <si>
    <t xml:space="preserve">Exports of goods and services (constant LCU)</t>
  </si>
  <si>
    <t xml:space="preserve">Imports of goods and services (constant LCU)</t>
  </si>
  <si>
    <t xml:space="preserve">Export - Import = Sadło (constant LCU)</t>
  </si>
  <si>
    <t xml:space="preserve">GNI (constant LCU)</t>
  </si>
  <si>
    <t xml:space="preserve">GNI per capita (constant LCU)</t>
  </si>
  <si>
    <t xml:space="preserve">Population, total</t>
  </si>
  <si>
    <t xml:space="preserve">Labor force, total</t>
  </si>
  <si>
    <t xml:space="preserve">Employers, total (% of total employment) (modeled ILO estimate)</t>
  </si>
  <si>
    <t xml:space="preserve">Employment</t>
  </si>
  <si>
    <t xml:space="preserve">Unemployment</t>
  </si>
  <si>
    <t xml:space="preserve">Unemployment, total (%)</t>
  </si>
  <si>
    <t xml:space="preserve">Inflation, GDP deflator (annual %)</t>
  </si>
  <si>
    <t xml:space="preserve">Consumer price index (2010 = 100)</t>
  </si>
  <si>
    <t xml:space="preserve">Wholesale price index (2010 = 100)</t>
  </si>
  <si>
    <t xml:space="preserve">Broad money (current LCU)</t>
  </si>
  <si>
    <t xml:space="preserve">Czy badana gospodarka jest wysoko rozwiętą, bogatą gospodarką? </t>
  </si>
  <si>
    <t xml:space="preserve">Czy badana gospodarka jest dużą gospodarką?</t>
  </si>
  <si>
    <t xml:space="preserve">GNI (current US$)</t>
  </si>
  <si>
    <t xml:space="preserve">GNI (constant 2015 US$)</t>
  </si>
  <si>
    <t xml:space="preserve">GNI (current LCU)</t>
  </si>
  <si>
    <t xml:space="preserve">GNI (constant 2015 LCU)</t>
  </si>
  <si>
    <t xml:space="preserve">LN from GNI (current US$)</t>
  </si>
  <si>
    <t xml:space="preserve">LN from GNI (const 2015 US$)</t>
  </si>
  <si>
    <t xml:space="preserve">LN from GNI (current LCU)</t>
  </si>
  <si>
    <t xml:space="preserve">LN from GNI (const 2015 LCU)</t>
  </si>
  <si>
    <t xml:space="preserve">Diff-s LN from GNI (current US$)</t>
  </si>
  <si>
    <t xml:space="preserve">Average growth rate from GNI (current US$)</t>
  </si>
  <si>
    <t xml:space="preserve">Diff-s LN from GNI  (const 2015 US$)</t>
  </si>
  <si>
    <t xml:space="preserve">Average growth rate from GNI (const 2015 US$)</t>
  </si>
  <si>
    <t xml:space="preserve">Diff-s LN from GNI (current LCU)</t>
  </si>
  <si>
    <t xml:space="preserve">Average growth rate from GNI (current LCU)</t>
  </si>
  <si>
    <t xml:space="preserve">Diff-s LN from GNI  (const 2015 LCU)</t>
  </si>
  <si>
    <t xml:space="preserve">Average growth rate from GNI (const 2015 LCU)</t>
  </si>
  <si>
    <t xml:space="preserve"> 1) Czy badana gospodarka charakteryzowała się wysoką dynamiką wzrostu PKB w badanym okresie? Czy uległą ona zmianie w badanym okresie ?</t>
  </si>
  <si>
    <t xml:space="preserve">Fluctuations in GDP changes (constant 2015 US$)</t>
  </si>
  <si>
    <t xml:space="preserve">Fluctuations in GDP changes (current US$)</t>
  </si>
  <si>
    <t xml:space="preserve">Fluctuations in GDP changes (constant LCU)</t>
  </si>
  <si>
    <t xml:space="preserve">Fluctuations in GDP changes (current LCU)</t>
  </si>
  <si>
    <t xml:space="preserve">Odchylenie PNB od PKB</t>
  </si>
  <si>
    <t xml:space="preserve">W oparciu o wyniki z poprzedniego ćwiczenia określ, czy badana gospodarka charakteryzowała się dużymi rocznymi wahaniami PKB? Czy PKB znacząco odchylał się od PNB?</t>
  </si>
  <si>
    <t xml:space="preserve">Export Netto (constant LCU)</t>
  </si>
  <si>
    <t xml:space="preserve">Households and NPISHs Final consumption expenditure (constant LCU)</t>
  </si>
  <si>
    <t xml:space="preserve">General government final consumption expenditure (constant LCU)</t>
  </si>
  <si>
    <t xml:space="preserve">Gross capital formation (constant LCU)</t>
  </si>
  <si>
    <t xml:space="preserve">LN from Net Export (constant LCU)</t>
  </si>
  <si>
    <t xml:space="preserve">LN from Households and NPISHs Final consumption expenditure (constant LCU)</t>
  </si>
  <si>
    <t xml:space="preserve">LN from General government final consumption expenditure (constant LCU)</t>
  </si>
  <si>
    <t xml:space="preserve">LN from Gross capital formation (constant LCU)</t>
  </si>
  <si>
    <t xml:space="preserve">Fluctuations in Net Export (constant LCU) changes </t>
  </si>
  <si>
    <t xml:space="preserve">Fluctuations in Households and NPISHs Final consumption expenditure (constant LCU) changes</t>
  </si>
  <si>
    <t xml:space="preserve">Fluctuations in General government final consumption expenditure (constant LCU) changes</t>
  </si>
  <si>
    <t xml:space="preserve">Fluctuations in Final consumption expenditure (constant LCU) changes</t>
  </si>
  <si>
    <t xml:space="preserve">W oparciu o wyniki  poprzedniego ćwiczenia określ, które składniki globalnego popytu była w badanej gospodarce najbardziej stabilne, a które najmniej stabilne</t>
  </si>
  <si>
    <t xml:space="preserve">% Net Export from GDP (constant LCU) </t>
  </si>
  <si>
    <t xml:space="preserve">% Households and NPISHs Final consumption expenditure from GDP (constant LCU) </t>
  </si>
  <si>
    <t xml:space="preserve">% General government final consumption expenditure from GDP (constant LCU) </t>
  </si>
  <si>
    <t xml:space="preserve">% Gross capital formation from GDP (constant LCU) </t>
  </si>
  <si>
    <t xml:space="preserve">LN z broad money (current LCU)</t>
  </si>
  <si>
    <t xml:space="preserve">% of fluctuations in broad money (current LCU)</t>
  </si>
  <si>
    <t xml:space="preserve">Speed of money circulation</t>
  </si>
  <si>
    <t xml:space="preserve">Czy V było stabilne w krótkim okresie? Czy podlegało zmianom w dłuższym okresie?</t>
  </si>
  <si>
    <t xml:space="preserve">Broad money (M3)</t>
  </si>
  <si>
    <t xml:space="preserve">Narrow money (M1)</t>
  </si>
  <si>
    <t xml:space="preserve">Relacja M3/M1</t>
  </si>
  <si>
    <t xml:space="preserve">Przeanalizuj zmiany relacji M3/M1. Czy zmiany były podobne?</t>
  </si>
  <si>
    <t xml:space="preserve">Czy to duża gospodarka?</t>
  </si>
  <si>
    <t xml:space="preserve">1960</t>
  </si>
  <si>
    <t xml:space="preserve">Так, $43T pkb\osobę,  3.77% bezrabicia oraz 4.32% inflacji mowią że ta gospodarka jest dużą gospodarką</t>
  </si>
  <si>
    <t xml:space="preserve">Nie, $207.4M PKB jest poziomem malej gospodarki</t>
  </si>
  <si>
    <t xml:space="preserve">q</t>
  </si>
  <si>
    <t xml:space="preserve">1961</t>
  </si>
  <si>
    <t xml:space="preserve">1962</t>
  </si>
  <si>
    <t xml:space="preserve">Najbardziej stabilne był “General government final consumption expenditure (constant LCU)", najmniej stabilnym – “Net Export"</t>
  </si>
  <si>
    <t xml:space="preserve">1963</t>
  </si>
  <si>
    <t xml:space="preserve">Odpowiedź: V stablibne rosło z końcu 1980 lat, po szybkiego wrostu w drugiej półowie lat 1980.</t>
  </si>
  <si>
    <t xml:space="preserve">Odpowiedz: zmiany relacji M3/M1 ze środku lat 80. byli podobnymi</t>
  </si>
  <si>
    <t xml:space="preserve">1964</t>
  </si>
  <si>
    <t xml:space="preserve">Odpowiedź:</t>
  </si>
  <si>
    <t xml:space="preserve">1965</t>
  </si>
  <si>
    <t xml:space="preserve">Wzrost PKB NZ w odsedkach (current US$) z 1990 do 2020:</t>
  </si>
  <si>
    <t xml:space="preserve">1966</t>
  </si>
  <si>
    <t xml:space="preserve">s</t>
  </si>
  <si>
    <t xml:space="preserve">Tak, wahania byli od kilku tysiącach procentów do setek procentów</t>
  </si>
  <si>
    <t xml:space="preserve">1967</t>
  </si>
  <si>
    <t xml:space="preserve">Wzrost PKB PL w odsedkach (current US$) z 1990 do 2020:</t>
  </si>
  <si>
    <t xml:space="preserve">1968</t>
  </si>
  <si>
    <t xml:space="preserve">1969</t>
  </si>
  <si>
    <t xml:space="preserve">Na podstawie danych w constant LCU  przedstaw strukturę PKB wg strony wydatkowej (C, I, G, NX). Czy struktura ta była stabilna w czasie?</t>
  </si>
  <si>
    <t xml:space="preserve">1970</t>
  </si>
  <si>
    <t xml:space="preserve">100%+|-(0..20%)</t>
  </si>
  <si>
    <t xml:space="preserve">1971</t>
  </si>
  <si>
    <t xml:space="preserve">Gospodarka ekonomiki NZ wzrosła ponad 465%, ale to jest zwykłym rostem za 20 lat</t>
  </si>
  <si>
    <t xml:space="preserve">1972</t>
  </si>
  <si>
    <t xml:space="preserve">1973</t>
  </si>
  <si>
    <t xml:space="preserve">1974</t>
  </si>
  <si>
    <t xml:space="preserve">3.1) Jaki był maksymalny roczny wzrost i spadek realnego PKB?</t>
  </si>
  <si>
    <t xml:space="preserve">1975</t>
  </si>
  <si>
    <t xml:space="preserve">1976</t>
  </si>
  <si>
    <t xml:space="preserve">Wszystko było stabilne z wyjątkiem NX (Net Export) : w nasz czas przychody od Exportu zminejszyli się </t>
  </si>
  <si>
    <t xml:space="preserve">1977</t>
  </si>
  <si>
    <t xml:space="preserve">1978</t>
  </si>
  <si>
    <t xml:space="preserve">1979</t>
  </si>
  <si>
    <t xml:space="preserve">Maksymalny wzrost był w 1993 roku (639.16%) Maksymalny spadek był w 2020 roku (-125.27%)</t>
  </si>
  <si>
    <t xml:space="preserve">1980</t>
  </si>
  <si>
    <t xml:space="preserve">1981</t>
  </si>
  <si>
    <t xml:space="preserve"> 3.2) Jak często realny PKB ulegał spadkowi w stosunku do ubiegłego roku?</t>
  </si>
  <si>
    <t xml:space="preserve">1982</t>
  </si>
  <si>
    <t xml:space="preserve">1983</t>
  </si>
  <si>
    <t xml:space="preserve">1984</t>
  </si>
  <si>
    <t xml:space="preserve">1985</t>
  </si>
  <si>
    <t xml:space="preserve">1986</t>
  </si>
  <si>
    <t xml:space="preserve">Nieczęsto (5 razy), tyłko podczas kryzisów</t>
  </si>
  <si>
    <t xml:space="preserve">1987</t>
  </si>
  <si>
    <t xml:space="preserve">1988</t>
  </si>
  <si>
    <t xml:space="preserve">4) Porównaj PKB i PNB badanego kraju. Przedstaw na wykresie obie wielkości w LCU w cenach stałych. Oblicz i przedstaw na wykresie  odchylenia PNB od PKB jako % PKB (formuła (PKB-PNB)*100/PKB). Czy odchylenia była znaczące i czy podlegały dużym wahaniom?</t>
  </si>
  <si>
    <t xml:space="preserve">1989</t>
  </si>
  <si>
    <t xml:space="preserve">1990</t>
  </si>
  <si>
    <t xml:space="preserve">1991</t>
  </si>
  <si>
    <t xml:space="preserve">1992</t>
  </si>
  <si>
    <t xml:space="preserve">1993</t>
  </si>
  <si>
    <t xml:space="preserve">1994</t>
  </si>
  <si>
    <t xml:space="preserve">1995</t>
  </si>
  <si>
    <t xml:space="preserve">1996</t>
  </si>
  <si>
    <t xml:space="preserve">1997</t>
  </si>
  <si>
    <t xml:space="preserve">Oblicz roczne zmiany składowych PKB. Które kategorie charakteryzowały się największymi, a które najmniejszymi wahaniami?</t>
  </si>
  <si>
    <t xml:space="preserve">1998</t>
  </si>
  <si>
    <t xml:space="preserve">1999</t>
  </si>
  <si>
    <t xml:space="preserve">2000</t>
  </si>
  <si>
    <t xml:space="preserve">2001</t>
  </si>
  <si>
    <t xml:space="preserve">2002</t>
  </si>
  <si>
    <t xml:space="preserve">2003</t>
  </si>
  <si>
    <t xml:space="preserve">2004</t>
  </si>
  <si>
    <t xml:space="preserve">Największymi – Net Income. Najmniejszymi – Households and NPISHs Final consumption expenditure.</t>
  </si>
  <si>
    <t xml:space="preserve">2005</t>
  </si>
  <si>
    <t xml:space="preserve">2006</t>
  </si>
  <si>
    <t xml:space="preserve">2007</t>
  </si>
  <si>
    <t xml:space="preserve">2008</t>
  </si>
  <si>
    <t xml:space="preserve">2009</t>
  </si>
  <si>
    <t xml:space="preserve">2010</t>
  </si>
  <si>
    <t xml:space="preserve">2011</t>
  </si>
  <si>
    <t xml:space="preserve">2012</t>
  </si>
  <si>
    <t xml:space="preserve">2013</t>
  </si>
  <si>
    <t xml:space="preserve">Czy odchylenia była znaczące i czy podlegały dużym wahaniom:</t>
  </si>
  <si>
    <t xml:space="preserve">2014</t>
  </si>
  <si>
    <t xml:space="preserve">2015</t>
  </si>
  <si>
    <t xml:space="preserve">Tak, odchylenia była znaczące (ponad 1000% w średnią), ale k naszemy czasu poszedł spadek</t>
  </si>
  <si>
    <t xml:space="preserve">2016</t>
  </si>
  <si>
    <t xml:space="preserve">2017</t>
  </si>
  <si>
    <t xml:space="preserve">2018</t>
  </si>
  <si>
    <t xml:space="preserve">2019</t>
  </si>
  <si>
    <t xml:space="preserve">2020</t>
  </si>
  <si>
    <t xml:space="preserve">2021</t>
  </si>
  <si>
    <t xml:space="preserve">`</t>
  </si>
  <si>
    <t xml:space="preserve">t</t>
  </si>
  <si>
    <t xml:space="preserve">Net primary income (Net income from abroad) (current LCU)</t>
  </si>
  <si>
    <t xml:space="preserve">NY.GSR.NFCY.CN</t>
  </si>
  <si>
    <t xml:space="preserve">NE.GDI.TOTL.KN</t>
  </si>
  <si>
    <t xml:space="preserve">LOCATION</t>
  </si>
  <si>
    <t xml:space="preserve">INDICATOR</t>
  </si>
  <si>
    <t xml:space="preserve">SUBJECT</t>
  </si>
  <si>
    <t xml:space="preserve">MEASURE</t>
  </si>
  <si>
    <t xml:space="preserve">FREQUENCY</t>
  </si>
  <si>
    <t xml:space="preserve">TIME</t>
  </si>
  <si>
    <t xml:space="preserve">Value</t>
  </si>
  <si>
    <t xml:space="preserve">M3</t>
  </si>
  <si>
    <t xml:space="preserve">TOT</t>
  </si>
  <si>
    <t xml:space="preserve">IDX2015</t>
  </si>
  <si>
    <t xml:space="preserve">A</t>
  </si>
  <si>
    <t xml:space="preserve">M1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</si>
</sst>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"/>
    <numFmt numFmtId="166" formatCode="0.00%"/>
    <numFmt numFmtId="167" formatCode="0"/>
    <numFmt numFmtId="168" formatCode="General"/>
    <numFmt numFmtId="169" formatCode="0.0"/>
    <numFmt numFmtId="170" formatCode="&quot;TRUE&quot;;&quot;TRUE&quot;;&quot;FALSE&quot;"/>
    <numFmt numFmtId="171" formatCode="0.00,,,&quot;kkk&quot;"/>
    <numFmt numFmtId="172" formatCode="0,&quot;k NZD&quot;"/>
    <numFmt numFmtId="173" formatCode="0,&quot;k USD&quot;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sz val="11"/>
      <color rgb="FFFFFFFF"/>
      <name val="Calibri"/>
      <family val="0"/>
      <charset val="1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00349E"/>
        <bgColor rgb="FF004586"/>
      </patternFill>
    </fill>
    <fill>
      <patternFill patternType="solid">
        <fgColor rgb="FFFF388C"/>
        <bgColor rgb="FFFF6D6D"/>
      </patternFill>
    </fill>
    <fill>
      <patternFill patternType="solid">
        <fgColor rgb="FFB9D0FF"/>
        <bgColor rgb="FF99CCFF"/>
      </patternFill>
    </fill>
    <fill>
      <patternFill patternType="solid">
        <fgColor rgb="FFFFD7E8"/>
        <bgColor rgb="FFDDDDDD"/>
      </patternFill>
    </fill>
    <fill>
      <patternFill patternType="solid">
        <fgColor rgb="FF72A1FF"/>
        <bgColor rgb="FF99CCFF"/>
      </patternFill>
    </fill>
    <fill>
      <patternFill patternType="solid">
        <fgColor rgb="FFFF88BA"/>
        <bgColor rgb="FFFF6D6D"/>
      </patternFill>
    </fill>
    <fill>
      <patternFill patternType="solid">
        <fgColor rgb="FFBBE33D"/>
        <bgColor rgb="FFE6E905"/>
      </patternFill>
    </fill>
    <fill>
      <patternFill patternType="solid">
        <fgColor rgb="FFFFFF38"/>
        <bgColor rgb="FFE6E905"/>
      </patternFill>
    </fill>
    <fill>
      <patternFill patternType="solid">
        <fgColor rgb="FFF10D0C"/>
        <bgColor rgb="FFFF0000"/>
      </patternFill>
    </fill>
    <fill>
      <patternFill patternType="solid">
        <fgColor rgb="FF666666"/>
        <bgColor rgb="FF706E0C"/>
      </patternFill>
    </fill>
    <fill>
      <patternFill patternType="solid">
        <fgColor rgb="FF158466"/>
        <bgColor rgb="FF008080"/>
      </patternFill>
    </fill>
    <fill>
      <patternFill patternType="solid">
        <fgColor rgb="FF443205"/>
        <bgColor rgb="FF333333"/>
      </patternFill>
    </fill>
    <fill>
      <patternFill patternType="solid">
        <fgColor rgb="FF8D281E"/>
        <bgColor rgb="FF993366"/>
      </patternFill>
    </fill>
    <fill>
      <patternFill patternType="solid">
        <fgColor rgb="FF706E0C"/>
        <bgColor rgb="FF666666"/>
      </patternFill>
    </fill>
    <fill>
      <patternFill patternType="solid">
        <fgColor rgb="FFFF6D6D"/>
        <bgColor rgb="FFFF88BA"/>
      </patternFill>
    </fill>
    <fill>
      <patternFill patternType="solid">
        <fgColor rgb="FFB2B2B2"/>
        <bgColor rgb="FFB3B3B3"/>
      </patternFill>
    </fill>
    <fill>
      <patternFill patternType="solid">
        <fgColor rgb="FF77BC65"/>
        <bgColor rgb="FF579D1C"/>
      </patternFill>
    </fill>
    <fill>
      <patternFill patternType="solid">
        <fgColor rgb="FFE6E905"/>
        <bgColor rgb="FFFFD320"/>
      </patternFill>
    </fill>
    <fill>
      <patternFill patternType="solid">
        <fgColor rgb="FFFF0000"/>
        <bgColor rgb="FFF10D0C"/>
      </patternFill>
    </fill>
    <fill>
      <patternFill patternType="solid">
        <fgColor rgb="FF333333"/>
        <bgColor rgb="FF443205"/>
      </patternFill>
    </fill>
    <fill>
      <patternFill patternType="solid">
        <fgColor rgb="FFFFFFA6"/>
        <bgColor rgb="FFE8F2A1"/>
      </patternFill>
    </fill>
    <fill>
      <patternFill patternType="solid">
        <fgColor rgb="FFE8F2A1"/>
        <bgColor rgb="FFFFFFA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hair">
        <color rgb="FF666666"/>
      </left>
      <right style="hair">
        <color rgb="FF666666"/>
      </right>
      <top style="hair">
        <color rgb="FF666666"/>
      </top>
      <bottom style="hair">
        <color rgb="FF666666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4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2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12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3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13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4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14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1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4" borderId="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4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5" borderId="5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8" borderId="0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8" borderId="5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5" borderId="5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15" borderId="5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15" borderId="5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16" borderId="5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16" borderId="5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17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6" borderId="2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6" borderId="2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3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7" borderId="4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7" borderId="5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18" borderId="2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9" borderId="2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19" borderId="2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0" borderId="2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20" borderId="2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1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0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4" fillId="2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2" borderId="2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18" borderId="2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18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19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3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15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1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" fillId="7" borderId="5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8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8" borderId="0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19" borderId="2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20" borderId="2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9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4" fillId="2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6" xfId="20"/>
    <cellStyle name="Excel Built-in Accent1" xfId="21"/>
    <cellStyle name="Excel Built-in 20% - Accent6" xfId="22"/>
    <cellStyle name="Excel Built-in 20% - Accent1" xfId="23"/>
    <cellStyle name="Excel Built-in 40% - Accent6" xfId="24"/>
    <cellStyle name="Excel Built-in 60% - Accent1" xfId="25"/>
  </cellStyles>
  <colors>
    <indexedColors>
      <rgbColor rgb="FF000000"/>
      <rgbColor rgb="FFFFFFFF"/>
      <rgbColor rgb="FFFF0000"/>
      <rgbColor rgb="FF00FF00"/>
      <rgbColor rgb="FF0000FF"/>
      <rgbColor rgb="FFFFFF38"/>
      <rgbColor rgb="FFFF388C"/>
      <rgbColor rgb="FF00FFFF"/>
      <rgbColor rgb="FFF10D0C"/>
      <rgbColor rgb="FF008000"/>
      <rgbColor rgb="FF000080"/>
      <rgbColor rgb="FF706E0C"/>
      <rgbColor rgb="FF800080"/>
      <rgbColor rgb="FF158466"/>
      <rgbColor rgb="FFB3B3B3"/>
      <rgbColor rgb="FF77BC65"/>
      <rgbColor rgb="FF72A1FF"/>
      <rgbColor rgb="FF993366"/>
      <rgbColor rgb="FFE8F2A1"/>
      <rgbColor rgb="FFCCFFFF"/>
      <rgbColor rgb="FF660066"/>
      <rgbColor rgb="FFFF6D6D"/>
      <rgbColor rgb="FF0066CC"/>
      <rgbColor rgb="FFB9D0FF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A6"/>
      <rgbColor rgb="FF99CCFF"/>
      <rgbColor rgb="FFFF88BA"/>
      <rgbColor rgb="FFCC99FF"/>
      <rgbColor rgb="FFFFD7E8"/>
      <rgbColor rgb="FF3366FF"/>
      <rgbColor rgb="FF33CCCC"/>
      <rgbColor rgb="FFBBE33D"/>
      <rgbColor rgb="FFFFD320"/>
      <rgbColor rgb="FFFF9900"/>
      <rgbColor rgb="FFFF420E"/>
      <rgbColor rgb="FF666666"/>
      <rgbColor rgb="FFB2B2B2"/>
      <rgbColor rgb="FF004586"/>
      <rgbColor rgb="FF579D1C"/>
      <rgbColor rgb="FF003300"/>
      <rgbColor rgb="FF443205"/>
      <rgbColor rgb="FF8D281E"/>
      <rgbColor rgb="FF993366"/>
      <rgbColor rgb="FF00349E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_rels/chart5.xml.rels><?xml version="1.0" encoding="UTF-8"?>
<Relationships xmlns="http://schemas.openxmlformats.org/package/2006/relationships"><Relationship Id="rId1" Type="http://schemas.openxmlformats.org/officeDocument/2006/relationships/chartUserShapes" Target="../drawings/drawing2.xml"/>
</Relationships>
</file>

<file path=xl/charts/_rels/chart6.xml.rels><?xml version="1.0" encoding="UTF-8"?>
<Relationships xmlns="http://schemas.openxmlformats.org/package/2006/relationships"><Relationship Id="rId1" Type="http://schemas.openxmlformats.org/officeDocument/2006/relationships/chartUserShapes" Target="../drawings/drawing3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3973710055148"/>
          <c:y val="0.0416329175441439"/>
          <c:w val="0.782050313515147"/>
          <c:h val="0.815648793131379"/>
        </c:manualLayout>
      </c:layout>
      <c:lineChart>
        <c:grouping val="standard"/>
        <c:varyColors val="0"/>
        <c:ser>
          <c:idx val="0"/>
          <c:order val="0"/>
          <c:tx>
            <c:strRef>
              <c:f>Praca!$B$3:$B$3</c:f>
              <c:strCache>
                <c:ptCount val="1"/>
                <c:pt idx="0">
                  <c:v>GDP (constant 2015 US$)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Praca!$A$4:$A$65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Praca!$B$4:$B$65</c:f>
              <c:numCache>
                <c:formatCode>General</c:formatCode>
                <c:ptCount val="62"/>
                <c:pt idx="17">
                  <c:v>70158082253.8747</c:v>
                </c:pt>
                <c:pt idx="18">
                  <c:v>70381334402.6221</c:v>
                </c:pt>
                <c:pt idx="19">
                  <c:v>71923802018.8637</c:v>
                </c:pt>
                <c:pt idx="20">
                  <c:v>72847253264.5269</c:v>
                </c:pt>
                <c:pt idx="21">
                  <c:v>76238964417.0923</c:v>
                </c:pt>
                <c:pt idx="22">
                  <c:v>76947750135.1139</c:v>
                </c:pt>
                <c:pt idx="23">
                  <c:v>79634579403.4066</c:v>
                </c:pt>
                <c:pt idx="24">
                  <c:v>83451718474.8688</c:v>
                </c:pt>
                <c:pt idx="25">
                  <c:v>84799816593.7342</c:v>
                </c:pt>
                <c:pt idx="26">
                  <c:v>87094003033.5257</c:v>
                </c:pt>
                <c:pt idx="27">
                  <c:v>87939394340.9055</c:v>
                </c:pt>
                <c:pt idx="28">
                  <c:v>87627934238.7419</c:v>
                </c:pt>
                <c:pt idx="29">
                  <c:v>87769223312.8192</c:v>
                </c:pt>
                <c:pt idx="30">
                  <c:v>87903486462.4557</c:v>
                </c:pt>
                <c:pt idx="31">
                  <c:v>86944908384.0373</c:v>
                </c:pt>
                <c:pt idx="32">
                  <c:v>87896461235.3772</c:v>
                </c:pt>
                <c:pt idx="33">
                  <c:v>93514446904.5834</c:v>
                </c:pt>
                <c:pt idx="34">
                  <c:v>98301092417.9291</c:v>
                </c:pt>
                <c:pt idx="35">
                  <c:v>102943327463.868</c:v>
                </c:pt>
                <c:pt idx="36">
                  <c:v>106665233354.835</c:v>
                </c:pt>
                <c:pt idx="37">
                  <c:v>108851696856.64</c:v>
                </c:pt>
                <c:pt idx="38">
                  <c:v>109719725239.282</c:v>
                </c:pt>
                <c:pt idx="39">
                  <c:v>115700690737.286</c:v>
                </c:pt>
                <c:pt idx="40">
                  <c:v>119061958541.816</c:v>
                </c:pt>
                <c:pt idx="41">
                  <c:v>123186654579.055</c:v>
                </c:pt>
                <c:pt idx="42">
                  <c:v>128945148974.006</c:v>
                </c:pt>
                <c:pt idx="43">
                  <c:v>134812146655.276</c:v>
                </c:pt>
                <c:pt idx="44">
                  <c:v>140242788054.185</c:v>
                </c:pt>
                <c:pt idx="45">
                  <c:v>144899853902.613</c:v>
                </c:pt>
                <c:pt idx="46">
                  <c:v>149074508969.822</c:v>
                </c:pt>
                <c:pt idx="47">
                  <c:v>153588724350.146</c:v>
                </c:pt>
                <c:pt idx="48">
                  <c:v>151881550236.231</c:v>
                </c:pt>
                <c:pt idx="49">
                  <c:v>151676251678.028</c:v>
                </c:pt>
                <c:pt idx="50">
                  <c:v>153987612057.393</c:v>
                </c:pt>
                <c:pt idx="51">
                  <c:v>157455041405.882</c:v>
                </c:pt>
                <c:pt idx="52">
                  <c:v>160990384072.247</c:v>
                </c:pt>
                <c:pt idx="53">
                  <c:v>165329745637.128</c:v>
                </c:pt>
                <c:pt idx="54">
                  <c:v>171637782388.117</c:v>
                </c:pt>
                <c:pt idx="55">
                  <c:v>178064471137.921</c:v>
                </c:pt>
                <c:pt idx="56">
                  <c:v>184772956990.185</c:v>
                </c:pt>
                <c:pt idx="57">
                  <c:v>191384647570.564</c:v>
                </c:pt>
                <c:pt idx="58">
                  <c:v>197813678062.728</c:v>
                </c:pt>
                <c:pt idx="59">
                  <c:v>202150697885.249</c:v>
                </c:pt>
                <c:pt idx="60">
                  <c:v>199618427796.858</c:v>
                </c:pt>
                <c:pt idx="61">
                  <c:v>207032276406.53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Praca!$C$3:$C$3</c:f>
              <c:strCache>
                <c:ptCount val="1"/>
                <c:pt idx="0">
                  <c:v>GDP (current US$)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Praca!$A$4:$A$65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Praca!$C$4:$C$65</c:f>
              <c:numCache>
                <c:formatCode>General</c:formatCode>
                <c:ptCount val="62"/>
                <c:pt idx="0">
                  <c:v>5485854791.97096</c:v>
                </c:pt>
                <c:pt idx="1">
                  <c:v>5670064168.21773</c:v>
                </c:pt>
                <c:pt idx="2">
                  <c:v>6077496267.76294</c:v>
                </c:pt>
                <c:pt idx="3">
                  <c:v>6638937283.13963</c:v>
                </c:pt>
                <c:pt idx="4">
                  <c:v>7274144350.81809</c:v>
                </c:pt>
                <c:pt idx="5">
                  <c:v>5654463586.00366</c:v>
                </c:pt>
                <c:pt idx="6">
                  <c:v>5863733230.97616</c:v>
                </c:pt>
                <c:pt idx="7">
                  <c:v>5961418093.53003</c:v>
                </c:pt>
                <c:pt idx="8">
                  <c:v>5180597620.64135</c:v>
                </c:pt>
                <c:pt idx="9">
                  <c:v>5761588761.69421</c:v>
                </c:pt>
                <c:pt idx="11">
                  <c:v>7911136757.06867</c:v>
                </c:pt>
                <c:pt idx="12">
                  <c:v>9567331064.65727</c:v>
                </c:pt>
                <c:pt idx="13">
                  <c:v>12802281897.8712</c:v>
                </c:pt>
                <c:pt idx="14">
                  <c:v>13940981798.1247</c:v>
                </c:pt>
                <c:pt idx="15">
                  <c:v>12861983284.3912</c:v>
                </c:pt>
                <c:pt idx="16">
                  <c:v>13604832424.0062</c:v>
                </c:pt>
                <c:pt idx="17">
                  <c:v>15446825318.4556</c:v>
                </c:pt>
                <c:pt idx="18">
                  <c:v>18530518394.6488</c:v>
                </c:pt>
                <c:pt idx="19">
                  <c:v>20731243113.2926</c:v>
                </c:pt>
                <c:pt idx="20">
                  <c:v>23244547384.6748</c:v>
                </c:pt>
                <c:pt idx="21">
                  <c:v>24417617184.2478</c:v>
                </c:pt>
                <c:pt idx="22">
                  <c:v>24164603058.9949</c:v>
                </c:pt>
                <c:pt idx="23">
                  <c:v>24309279705.5731</c:v>
                </c:pt>
                <c:pt idx="24">
                  <c:v>21665975318.8842</c:v>
                </c:pt>
                <c:pt idx="25">
                  <c:v>24679795396.4194</c:v>
                </c:pt>
                <c:pt idx="26">
                  <c:v>30604668356.5695</c:v>
                </c:pt>
                <c:pt idx="27">
                  <c:v>40376354069.9474</c:v>
                </c:pt>
                <c:pt idx="28">
                  <c:v>45176811594.2029</c:v>
                </c:pt>
                <c:pt idx="29">
                  <c:v>43920222524.7085</c:v>
                </c:pt>
                <c:pt idx="30">
                  <c:v>45495129385.0475</c:v>
                </c:pt>
                <c:pt idx="31">
                  <c:v>42745329732.163</c:v>
                </c:pt>
                <c:pt idx="32">
                  <c:v>41649829859.6342</c:v>
                </c:pt>
                <c:pt idx="33">
                  <c:v>46775620817.4327</c:v>
                </c:pt>
                <c:pt idx="34">
                  <c:v>55314732279.1379</c:v>
                </c:pt>
                <c:pt idx="35">
                  <c:v>63918703506.9075</c:v>
                </c:pt>
                <c:pt idx="36">
                  <c:v>70140835299.0149</c:v>
                </c:pt>
                <c:pt idx="37">
                  <c:v>66075143415.4952</c:v>
                </c:pt>
                <c:pt idx="38">
                  <c:v>56227169851.0448</c:v>
                </c:pt>
                <c:pt idx="39">
                  <c:v>58762260625.8758</c:v>
                </c:pt>
                <c:pt idx="40">
                  <c:v>52623281956.7031</c:v>
                </c:pt>
                <c:pt idx="41">
                  <c:v>53872425916.6248</c:v>
                </c:pt>
                <c:pt idx="42">
                  <c:v>66627729311.4496</c:v>
                </c:pt>
                <c:pt idx="43">
                  <c:v>88250885550.2626</c:v>
                </c:pt>
                <c:pt idx="44">
                  <c:v>103905210084.034</c:v>
                </c:pt>
                <c:pt idx="45">
                  <c:v>114720129550.095</c:v>
                </c:pt>
                <c:pt idx="46">
                  <c:v>111538810712.665</c:v>
                </c:pt>
                <c:pt idx="47">
                  <c:v>137188946865.584</c:v>
                </c:pt>
                <c:pt idx="48">
                  <c:v>133131369930.414</c:v>
                </c:pt>
                <c:pt idx="49">
                  <c:v>121373602348.679</c:v>
                </c:pt>
                <c:pt idx="50">
                  <c:v>146517541181.254</c:v>
                </c:pt>
                <c:pt idx="51">
                  <c:v>168291357111.739</c:v>
                </c:pt>
                <c:pt idx="52">
                  <c:v>176206659722.524</c:v>
                </c:pt>
                <c:pt idx="53">
                  <c:v>190906575136.003</c:v>
                </c:pt>
                <c:pt idx="54">
                  <c:v>201313497220.917</c:v>
                </c:pt>
                <c:pt idx="55">
                  <c:v>178064471137.921</c:v>
                </c:pt>
                <c:pt idx="56">
                  <c:v>188838342527.976</c:v>
                </c:pt>
                <c:pt idx="57">
                  <c:v>206623758800.159</c:v>
                </c:pt>
                <c:pt idx="58">
                  <c:v>211953111035.513</c:v>
                </c:pt>
                <c:pt idx="59">
                  <c:v>213434571357.984</c:v>
                </c:pt>
                <c:pt idx="60">
                  <c:v>211734532308.013</c:v>
                </c:pt>
                <c:pt idx="61">
                  <c:v>249885687029.634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2445910"/>
        <c:axId val="56954479"/>
      </c:lineChart>
      <c:catAx>
        <c:axId val="6244591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954479"/>
        <c:crosses val="autoZero"/>
        <c:auto val="1"/>
        <c:lblAlgn val="ctr"/>
        <c:lblOffset val="100"/>
        <c:noMultiLvlLbl val="0"/>
      </c:catAx>
      <c:valAx>
        <c:axId val="5695447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,,,&quot;kkk&quot;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445910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226020677684703"/>
          <c:y val="0.0417003394213674"/>
          <c:w val="0.415364878122406"/>
          <c:h val="0.276062712138355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Praca!$BL$3</c:f>
              <c:strCache>
                <c:ptCount val="1"/>
                <c:pt idx="0">
                  <c:v>% Net Export from GDP (constant LCU) 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Praca!$A$4:$A$65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Praca!$BL$4:$BL$65</c:f>
              <c:numCache>
                <c:formatCode>General</c:formatCode>
                <c:ptCount val="62"/>
                <c:pt idx="17">
                  <c:v>0.0419058166291165</c:v>
                </c:pt>
                <c:pt idx="18">
                  <c:v>0.0436646100452698</c:v>
                </c:pt>
                <c:pt idx="19">
                  <c:v>0.0353182013341603</c:v>
                </c:pt>
                <c:pt idx="20">
                  <c:v>0.0487545799327865</c:v>
                </c:pt>
                <c:pt idx="21">
                  <c:v>0.0378646763936908</c:v>
                </c:pt>
                <c:pt idx="22">
                  <c:v>0.0382292462965992</c:v>
                </c:pt>
                <c:pt idx="23">
                  <c:v>0.0475662223082201</c:v>
                </c:pt>
                <c:pt idx="24">
                  <c:v>0.0471573869762895</c:v>
                </c:pt>
                <c:pt idx="25">
                  <c:v>0.0473463677468549</c:v>
                </c:pt>
                <c:pt idx="26">
                  <c:v>0.0514232922034507</c:v>
                </c:pt>
                <c:pt idx="27">
                  <c:v>0.0529365650635787</c:v>
                </c:pt>
                <c:pt idx="28">
                  <c:v>0.0569218963030312</c:v>
                </c:pt>
                <c:pt idx="29">
                  <c:v>0.0311966247401296</c:v>
                </c:pt>
                <c:pt idx="30">
                  <c:v>0.0468541873100309</c:v>
                </c:pt>
                <c:pt idx="31">
                  <c:v>0.0728620335014146</c:v>
                </c:pt>
                <c:pt idx="32">
                  <c:v>0.0709653027457788</c:v>
                </c:pt>
                <c:pt idx="33">
                  <c:v>0.0715027174393916</c:v>
                </c:pt>
                <c:pt idx="34">
                  <c:v>0.0645236062613465</c:v>
                </c:pt>
                <c:pt idx="35">
                  <c:v>0.0595448969089561</c:v>
                </c:pt>
                <c:pt idx="36">
                  <c:v>0.0560748613068455</c:v>
                </c:pt>
                <c:pt idx="37">
                  <c:v>0.0614482631408992</c:v>
                </c:pt>
                <c:pt idx="38">
                  <c:v>0.0635623300481189</c:v>
                </c:pt>
                <c:pt idx="39">
                  <c:v>0.0635620297707642</c:v>
                </c:pt>
                <c:pt idx="40">
                  <c:v>0.0750962479928762</c:v>
                </c:pt>
                <c:pt idx="41">
                  <c:v>0.0730979324972281</c:v>
                </c:pt>
                <c:pt idx="42">
                  <c:v>0.0754235762837518</c:v>
                </c:pt>
                <c:pt idx="43">
                  <c:v>0.0537375330317138</c:v>
                </c:pt>
                <c:pt idx="44">
                  <c:v>0.0317868330564526</c:v>
                </c:pt>
                <c:pt idx="45">
                  <c:v>0.0183279683712751</c:v>
                </c:pt>
                <c:pt idx="46">
                  <c:v>0.0305642088556299</c:v>
                </c:pt>
                <c:pt idx="47">
                  <c:v>0.0159123363312924</c:v>
                </c:pt>
                <c:pt idx="48">
                  <c:v>0.0168681743464543</c:v>
                </c:pt>
                <c:pt idx="49">
                  <c:v>0.0502791143131879</c:v>
                </c:pt>
                <c:pt idx="50">
                  <c:v>0.0320137203379494</c:v>
                </c:pt>
                <c:pt idx="51">
                  <c:v>0.0218562800139333</c:v>
                </c:pt>
                <c:pt idx="52">
                  <c:v>0.0262747085321768</c:v>
                </c:pt>
                <c:pt idx="53">
                  <c:v>0.00608245222445564</c:v>
                </c:pt>
                <c:pt idx="54">
                  <c:v>-0.000917893966978611</c:v>
                </c:pt>
                <c:pt idx="55">
                  <c:v>0.00952063914780293</c:v>
                </c:pt>
                <c:pt idx="56">
                  <c:v>-0.000131121777223859</c:v>
                </c:pt>
                <c:pt idx="57">
                  <c:v>-0.00982922364313178</c:v>
                </c:pt>
                <c:pt idx="58">
                  <c:v>-0.0128067428530047</c:v>
                </c:pt>
                <c:pt idx="59">
                  <c:v>-0.0160756082518789</c:v>
                </c:pt>
                <c:pt idx="60">
                  <c:v>-0.0183150310988378</c:v>
                </c:pt>
                <c:pt idx="61">
                  <c:v>-0.0547227054096118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Praca!$BM$3</c:f>
              <c:strCache>
                <c:ptCount val="1"/>
                <c:pt idx="0">
                  <c:v>% Households and NPISHs Final consumption expenditure from GDP (constant LCU) 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Praca!$A$4:$A$65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Praca!$BM$4:$BM$65</c:f>
              <c:numCache>
                <c:formatCode>General</c:formatCode>
                <c:ptCount val="62"/>
                <c:pt idx="17">
                  <c:v>0.550603133428761</c:v>
                </c:pt>
                <c:pt idx="18">
                  <c:v>0.558663281237723</c:v>
                </c:pt>
                <c:pt idx="19">
                  <c:v>0.544106924877174</c:v>
                </c:pt>
                <c:pt idx="20">
                  <c:v>0.535918285019673</c:v>
                </c:pt>
                <c:pt idx="21">
                  <c:v>0.522553722478023</c:v>
                </c:pt>
                <c:pt idx="22">
                  <c:v>0.510601983031716</c:v>
                </c:pt>
                <c:pt idx="23">
                  <c:v>0.508581843479757</c:v>
                </c:pt>
                <c:pt idx="24">
                  <c:v>0.504120327295061</c:v>
                </c:pt>
                <c:pt idx="25">
                  <c:v>0.502887969905663</c:v>
                </c:pt>
                <c:pt idx="26">
                  <c:v>0.509807041318066</c:v>
                </c:pt>
                <c:pt idx="27">
                  <c:v>0.519242052599063</c:v>
                </c:pt>
                <c:pt idx="28">
                  <c:v>0.536656512325008</c:v>
                </c:pt>
                <c:pt idx="29">
                  <c:v>0.541566040731717</c:v>
                </c:pt>
                <c:pt idx="30">
                  <c:v>0.543791714430911</c:v>
                </c:pt>
                <c:pt idx="31">
                  <c:v>0.53691511634179</c:v>
                </c:pt>
                <c:pt idx="32">
                  <c:v>0.533029936022255</c:v>
                </c:pt>
                <c:pt idx="33">
                  <c:v>0.519275719773762</c:v>
                </c:pt>
                <c:pt idx="34">
                  <c:v>0.52581926576746</c:v>
                </c:pt>
                <c:pt idx="35">
                  <c:v>0.522976678790424</c:v>
                </c:pt>
                <c:pt idx="36">
                  <c:v>0.530069756729807</c:v>
                </c:pt>
                <c:pt idx="37">
                  <c:v>0.533656681415279</c:v>
                </c:pt>
                <c:pt idx="38">
                  <c:v>0.544376218126655</c:v>
                </c:pt>
                <c:pt idx="39">
                  <c:v>0.532037280412524</c:v>
                </c:pt>
                <c:pt idx="40">
                  <c:v>0.524307828124792</c:v>
                </c:pt>
                <c:pt idx="41">
                  <c:v>0.520455841480953</c:v>
                </c:pt>
                <c:pt idx="42">
                  <c:v>0.521966184420336</c:v>
                </c:pt>
                <c:pt idx="43">
                  <c:v>0.530232439476896</c:v>
                </c:pt>
                <c:pt idx="44">
                  <c:v>0.536938349889589</c:v>
                </c:pt>
                <c:pt idx="45">
                  <c:v>0.54364357105879</c:v>
                </c:pt>
                <c:pt idx="46">
                  <c:v>0.543595045643613</c:v>
                </c:pt>
                <c:pt idx="47">
                  <c:v>0.547637988546901</c:v>
                </c:pt>
                <c:pt idx="48">
                  <c:v>0.549376332294687</c:v>
                </c:pt>
                <c:pt idx="49">
                  <c:v>0.558531380464252</c:v>
                </c:pt>
                <c:pt idx="50">
                  <c:v>0.56220077074145</c:v>
                </c:pt>
                <c:pt idx="51">
                  <c:v>0.567168206484253</c:v>
                </c:pt>
                <c:pt idx="52">
                  <c:v>0.56751768826329</c:v>
                </c:pt>
                <c:pt idx="53">
                  <c:v>0.573727822777786</c:v>
                </c:pt>
                <c:pt idx="54">
                  <c:v>0.570919443062363</c:v>
                </c:pt>
                <c:pt idx="55">
                  <c:v>0.573572491579854</c:v>
                </c:pt>
                <c:pt idx="56">
                  <c:v>0.588253691359015</c:v>
                </c:pt>
                <c:pt idx="57">
                  <c:v>0.595321111146739</c:v>
                </c:pt>
                <c:pt idx="58">
                  <c:v>0.602229806430602</c:v>
                </c:pt>
                <c:pt idx="59">
                  <c:v>0.604115860778306</c:v>
                </c:pt>
                <c:pt idx="60">
                  <c:v>0.614295360522115</c:v>
                </c:pt>
                <c:pt idx="61">
                  <c:v>0.619633563615301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Praca!$BN$3</c:f>
              <c:strCache>
                <c:ptCount val="1"/>
                <c:pt idx="0">
                  <c:v>% General government final consumption expenditure from GDP (constant LCU) 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Praca!$A$4:$A$65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Praca!$BN$4:$BN$65</c:f>
              <c:numCache>
                <c:formatCode>General</c:formatCode>
                <c:ptCount val="62"/>
                <c:pt idx="17">
                  <c:v>0.211101272406753</c:v>
                </c:pt>
                <c:pt idx="18">
                  <c:v>0.220236558855533</c:v>
                </c:pt>
                <c:pt idx="19">
                  <c:v>0.212667529946159</c:v>
                </c:pt>
                <c:pt idx="20">
                  <c:v>0.211898357609346</c:v>
                </c:pt>
                <c:pt idx="21">
                  <c:v>0.20619179172471</c:v>
                </c:pt>
                <c:pt idx="22">
                  <c:v>0.205432533556157</c:v>
                </c:pt>
                <c:pt idx="23">
                  <c:v>0.203917349560129</c:v>
                </c:pt>
                <c:pt idx="24">
                  <c:v>0.198128988514342</c:v>
                </c:pt>
                <c:pt idx="25">
                  <c:v>0.198358502805125</c:v>
                </c:pt>
                <c:pt idx="26">
                  <c:v>0.194442820579092</c:v>
                </c:pt>
                <c:pt idx="27">
                  <c:v>0.195088553598846</c:v>
                </c:pt>
                <c:pt idx="28">
                  <c:v>0.19578196605188</c:v>
                </c:pt>
                <c:pt idx="29">
                  <c:v>0.205802718460722</c:v>
                </c:pt>
                <c:pt idx="30">
                  <c:v>0.207659641897517</c:v>
                </c:pt>
                <c:pt idx="31">
                  <c:v>0.207878328630842</c:v>
                </c:pt>
                <c:pt idx="32">
                  <c:v>0.207975141296512</c:v>
                </c:pt>
                <c:pt idx="33">
                  <c:v>0.198629057470243</c:v>
                </c:pt>
                <c:pt idx="34">
                  <c:v>0.18872910721906</c:v>
                </c:pt>
                <c:pt idx="35">
                  <c:v>0.187266758876642</c:v>
                </c:pt>
                <c:pt idx="36">
                  <c:v>0.183289654117068</c:v>
                </c:pt>
                <c:pt idx="37">
                  <c:v>0.184981810437133</c:v>
                </c:pt>
                <c:pt idx="38">
                  <c:v>0.187046746388064</c:v>
                </c:pt>
                <c:pt idx="39">
                  <c:v>0.180950723618387</c:v>
                </c:pt>
                <c:pt idx="40">
                  <c:v>0.178392866213052</c:v>
                </c:pt>
                <c:pt idx="41">
                  <c:v>0.179740006632339</c:v>
                </c:pt>
                <c:pt idx="42">
                  <c:v>0.174589554846047</c:v>
                </c:pt>
                <c:pt idx="43">
                  <c:v>0.174534555757798</c:v>
                </c:pt>
                <c:pt idx="44">
                  <c:v>0.175407225288851</c:v>
                </c:pt>
                <c:pt idx="45">
                  <c:v>0.181272500903444</c:v>
                </c:pt>
                <c:pt idx="46">
                  <c:v>0.183411557213743</c:v>
                </c:pt>
                <c:pt idx="47">
                  <c:v>0.186432815288497</c:v>
                </c:pt>
                <c:pt idx="48">
                  <c:v>0.197126499326112</c:v>
                </c:pt>
                <c:pt idx="49">
                  <c:v>0.195798722770299</c:v>
                </c:pt>
                <c:pt idx="50">
                  <c:v>0.196533010308486</c:v>
                </c:pt>
                <c:pt idx="51">
                  <c:v>0.195645221503475</c:v>
                </c:pt>
                <c:pt idx="52">
                  <c:v>0.190907277659001</c:v>
                </c:pt>
                <c:pt idx="53">
                  <c:v>0.189458044235619</c:v>
                </c:pt>
                <c:pt idx="54">
                  <c:v>0.187793988914276</c:v>
                </c:pt>
                <c:pt idx="55">
                  <c:v>0.184965144513198</c:v>
                </c:pt>
                <c:pt idx="56">
                  <c:v>0.181582741300444</c:v>
                </c:pt>
                <c:pt idx="57">
                  <c:v>0.181729349280428</c:v>
                </c:pt>
                <c:pt idx="58">
                  <c:v>0.181725501678209</c:v>
                </c:pt>
                <c:pt idx="59">
                  <c:v>0.187520562671092</c:v>
                </c:pt>
                <c:pt idx="60">
                  <c:v>0.204125267881939</c:v>
                </c:pt>
                <c:pt idx="61">
                  <c:v>0.216985268220614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Praca!$BO$3</c:f>
              <c:strCache>
                <c:ptCount val="1"/>
                <c:pt idx="0">
                  <c:v>% Gross capital formation from GDP (constant LCU) 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Praca!$A$4:$A$65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Praca!$BO$4:$BO$65</c:f>
              <c:numCache>
                <c:formatCode>General</c:formatCode>
                <c:ptCount val="62"/>
                <c:pt idx="17">
                  <c:v>0.168370317337114</c:v>
                </c:pt>
                <c:pt idx="18">
                  <c:v>0.142943804034268</c:v>
                </c:pt>
                <c:pt idx="19">
                  <c:v>0.157904790925819</c:v>
                </c:pt>
                <c:pt idx="20">
                  <c:v>0.144081272710598</c:v>
                </c:pt>
                <c:pt idx="21">
                  <c:v>0.166098260861635</c:v>
                </c:pt>
                <c:pt idx="22">
                  <c:v>0.176735134625659</c:v>
                </c:pt>
                <c:pt idx="23">
                  <c:v>0.180113567441847</c:v>
                </c:pt>
                <c:pt idx="24">
                  <c:v>0.193995700326031</c:v>
                </c:pt>
                <c:pt idx="25">
                  <c:v>0.183023992347025</c:v>
                </c:pt>
                <c:pt idx="26">
                  <c:v>0.174211261641316</c:v>
                </c:pt>
                <c:pt idx="27">
                  <c:v>0.164870975640503</c:v>
                </c:pt>
                <c:pt idx="28">
                  <c:v>0.164490092642972</c:v>
                </c:pt>
                <c:pt idx="29">
                  <c:v>0.187495681671134</c:v>
                </c:pt>
                <c:pt idx="30">
                  <c:v>0.171693822175814</c:v>
                </c:pt>
                <c:pt idx="31">
                  <c:v>0.144826674885248</c:v>
                </c:pt>
                <c:pt idx="32">
                  <c:v>0.155226895102216</c:v>
                </c:pt>
                <c:pt idx="33">
                  <c:v>0.174934231936032</c:v>
                </c:pt>
                <c:pt idx="34">
                  <c:v>0.188970450040302</c:v>
                </c:pt>
                <c:pt idx="35">
                  <c:v>0.195139638580235</c:v>
                </c:pt>
                <c:pt idx="36">
                  <c:v>0.194178993940961</c:v>
                </c:pt>
                <c:pt idx="37">
                  <c:v>0.192448364543538</c:v>
                </c:pt>
                <c:pt idx="38">
                  <c:v>0.181960069836311</c:v>
                </c:pt>
                <c:pt idx="39">
                  <c:v>0.199233788525522</c:v>
                </c:pt>
                <c:pt idx="40">
                  <c:v>0.191146858625202</c:v>
                </c:pt>
                <c:pt idx="41">
                  <c:v>0.200523103240553</c:v>
                </c:pt>
                <c:pt idx="42">
                  <c:v>0.205256048377938</c:v>
                </c:pt>
                <c:pt idx="43">
                  <c:v>0.224415619655417</c:v>
                </c:pt>
                <c:pt idx="44">
                  <c:v>0.235218367797877</c:v>
                </c:pt>
                <c:pt idx="45">
                  <c:v>0.236879479822889</c:v>
                </c:pt>
                <c:pt idx="46">
                  <c:v>0.217968648689617</c:v>
                </c:pt>
                <c:pt idx="47">
                  <c:v>0.23591258142489</c:v>
                </c:pt>
                <c:pt idx="48">
                  <c:v>0.218388130240994</c:v>
                </c:pt>
                <c:pt idx="49">
                  <c:v>0.189562477744535</c:v>
                </c:pt>
                <c:pt idx="50">
                  <c:v>0.200589335696633</c:v>
                </c:pt>
                <c:pt idx="51">
                  <c:v>0.211919677622311</c:v>
                </c:pt>
                <c:pt idx="52">
                  <c:v>0.214959871164119</c:v>
                </c:pt>
                <c:pt idx="53">
                  <c:v>0.225644265114606</c:v>
                </c:pt>
                <c:pt idx="54">
                  <c:v>0.235825485716284</c:v>
                </c:pt>
                <c:pt idx="55">
                  <c:v>0.231941724759145</c:v>
                </c:pt>
                <c:pt idx="56">
                  <c:v>0.229737385710069</c:v>
                </c:pt>
                <c:pt idx="57">
                  <c:v>0.239869181258763</c:v>
                </c:pt>
                <c:pt idx="58">
                  <c:v>0.241742577974609</c:v>
                </c:pt>
                <c:pt idx="59">
                  <c:v>0.240406137391503</c:v>
                </c:pt>
                <c:pt idx="60">
                  <c:v>0.228559101591109</c:v>
                </c:pt>
                <c:pt idx="61">
                  <c:v>0.245015745138853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693301"/>
        <c:axId val="57052616"/>
      </c:lineChart>
      <c:catAx>
        <c:axId val="96933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052616"/>
        <c:crosses val="autoZero"/>
        <c:auto val="1"/>
        <c:lblAlgn val="ctr"/>
        <c:lblOffset val="100"/>
        <c:noMultiLvlLbl val="0"/>
      </c:catAx>
      <c:valAx>
        <c:axId val="5705261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9330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30166676842298"/>
          <c:y val="0.0414631498968848"/>
          <c:w val="0.856157274558886"/>
          <c:h val="0.916422446542929"/>
        </c:manualLayout>
      </c:layout>
      <c:lineChart>
        <c:grouping val="standard"/>
        <c:varyColors val="0"/>
        <c:ser>
          <c:idx val="0"/>
          <c:order val="0"/>
          <c:tx>
            <c:strRef>
              <c:f>Praca!$AU$3</c:f>
              <c:strCache>
                <c:ptCount val="1"/>
                <c:pt idx="0">
                  <c:v>Fluctuations in GDP changes (constant LCU)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Praca!$A$4:$A$65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Praca!$AU$4:$AU$65</c:f>
              <c:numCache>
                <c:formatCode>General</c:formatCode>
                <c:ptCount val="62"/>
                <c:pt idx="18">
                  <c:v>0.318213014916087</c:v>
                </c:pt>
                <c:pt idx="19">
                  <c:v>2.19158620582235</c:v>
                </c:pt>
                <c:pt idx="20">
                  <c:v>1.28392996441023</c:v>
                </c:pt>
                <c:pt idx="21">
                  <c:v>4.65592180977539</c:v>
                </c:pt>
                <c:pt idx="22">
                  <c:v>0.929689593032664</c:v>
                </c:pt>
                <c:pt idx="23">
                  <c:v>3.49175806124914</c:v>
                </c:pt>
                <c:pt idx="24">
                  <c:v>4.79331855590727</c:v>
                </c:pt>
                <c:pt idx="25">
                  <c:v>1.61542283790281</c:v>
                </c:pt>
                <c:pt idx="26">
                  <c:v>2.70541438878655</c:v>
                </c:pt>
                <c:pt idx="27">
                  <c:v>0.970665347709892</c:v>
                </c:pt>
                <c:pt idx="28">
                  <c:v>-0.354175855426251</c:v>
                </c:pt>
                <c:pt idx="29">
                  <c:v>0.161237481294904</c:v>
                </c:pt>
                <c:pt idx="30">
                  <c:v>0.152972926692049</c:v>
                </c:pt>
                <c:pt idx="31">
                  <c:v>-1.09048925929439</c:v>
                </c:pt>
                <c:pt idx="32">
                  <c:v>1.09443194434892</c:v>
                </c:pt>
                <c:pt idx="33">
                  <c:v>6.3915948267381</c:v>
                </c:pt>
                <c:pt idx="34">
                  <c:v>5.11861607675419</c:v>
                </c:pt>
                <c:pt idx="35">
                  <c:v>4.72246536813871</c:v>
                </c:pt>
                <c:pt idx="36">
                  <c:v>3.61549017567338</c:v>
                </c:pt>
                <c:pt idx="37">
                  <c:v>2.04983707721416</c:v>
                </c:pt>
                <c:pt idx="38">
                  <c:v>0.797441296469515</c:v>
                </c:pt>
                <c:pt idx="39">
                  <c:v>5.45113058291041</c:v>
                </c:pt>
                <c:pt idx="40">
                  <c:v>2.90514065483116</c:v>
                </c:pt>
                <c:pt idx="41">
                  <c:v>3.46432738698021</c:v>
                </c:pt>
                <c:pt idx="42">
                  <c:v>4.67460896200862</c:v>
                </c:pt>
                <c:pt idx="43">
                  <c:v>4.54999488383493</c:v>
                </c:pt>
                <c:pt idx="44">
                  <c:v>4.02830274099495</c:v>
                </c:pt>
                <c:pt idx="45">
                  <c:v>3.32071681762986</c:v>
                </c:pt>
                <c:pt idx="46">
                  <c:v>2.88106230252934</c:v>
                </c:pt>
                <c:pt idx="47">
                  <c:v>3.02816048935487</c:v>
                </c:pt>
                <c:pt idx="48">
                  <c:v>-1.11152307640903</c:v>
                </c:pt>
                <c:pt idx="49">
                  <c:v>-0.135170175629812</c:v>
                </c:pt>
                <c:pt idx="50">
                  <c:v>1.52387757067699</c:v>
                </c:pt>
                <c:pt idx="51">
                  <c:v>2.25175863315355</c:v>
                </c:pt>
                <c:pt idx="52">
                  <c:v>2.24530293523673</c:v>
                </c:pt>
                <c:pt idx="53">
                  <c:v>2.69541661751269</c:v>
                </c:pt>
                <c:pt idx="54">
                  <c:v>3.81542760298834</c:v>
                </c:pt>
                <c:pt idx="55">
                  <c:v>3.74433219794898</c:v>
                </c:pt>
                <c:pt idx="56">
                  <c:v>3.7674477167698</c:v>
                </c:pt>
                <c:pt idx="57">
                  <c:v>3.57827827625822</c:v>
                </c:pt>
                <c:pt idx="58">
                  <c:v>3.35921954753083</c:v>
                </c:pt>
                <c:pt idx="59">
                  <c:v>2.19247721643699</c:v>
                </c:pt>
                <c:pt idx="60">
                  <c:v>-1.25266452942354</c:v>
                </c:pt>
                <c:pt idx="61">
                  <c:v>3.71401011995567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Praca!$AV$3</c:f>
              <c:strCache>
                <c:ptCount val="1"/>
                <c:pt idx="0">
                  <c:v>Fluctuations in GDP changes (current LCU)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Praca!$A$4:$A$65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Praca!$AV$4:$AV$65</c:f>
              <c:numCache>
                <c:formatCode>General</c:formatCode>
                <c:ptCount val="62"/>
                <c:pt idx="1">
                  <c:v>3.53515625709686</c:v>
                </c:pt>
                <c:pt idx="2">
                  <c:v>7.73701564194442</c:v>
                </c:pt>
                <c:pt idx="3">
                  <c:v>9.23803143006033</c:v>
                </c:pt>
                <c:pt idx="4">
                  <c:v>9.56790282221285</c:v>
                </c:pt>
                <c:pt idx="5">
                  <c:v>8.08450953961852</c:v>
                </c:pt>
                <c:pt idx="6">
                  <c:v>3.70096370397528</c:v>
                </c:pt>
                <c:pt idx="7">
                  <c:v>3.71163303889303</c:v>
                </c:pt>
                <c:pt idx="8">
                  <c:v>5.7581993168631</c:v>
                </c:pt>
                <c:pt idx="9">
                  <c:v>11.2147513394591</c:v>
                </c:pt>
                <c:pt idx="12">
                  <c:v>14.835886214442</c:v>
                </c:pt>
                <c:pt idx="13">
                  <c:v>16.8826219512195</c:v>
                </c:pt>
                <c:pt idx="14">
                  <c:v>9.87936093902837</c:v>
                </c:pt>
                <c:pt idx="15">
                  <c:v>12.6409495548961</c:v>
                </c:pt>
                <c:pt idx="16">
                  <c:v>22.6203020723569</c:v>
                </c:pt>
                <c:pt idx="17">
                  <c:v>12.023775422515</c:v>
                </c:pt>
                <c:pt idx="18">
                  <c:v>13.341430671866</c:v>
                </c:pt>
                <c:pt idx="19">
                  <c:v>16.7287084038353</c:v>
                </c:pt>
                <c:pt idx="20">
                  <c:v>16.3799768071125</c:v>
                </c:pt>
                <c:pt idx="21">
                  <c:v>21.763680146143</c:v>
                </c:pt>
                <c:pt idx="22">
                  <c:v>13.1273867975996</c:v>
                </c:pt>
                <c:pt idx="23">
                  <c:v>11.4865272168304</c:v>
                </c:pt>
                <c:pt idx="24">
                  <c:v>12.9660169239504</c:v>
                </c:pt>
                <c:pt idx="25">
                  <c:v>15.4696661481393</c:v>
                </c:pt>
                <c:pt idx="26">
                  <c:v>20.1123339343821</c:v>
                </c:pt>
                <c:pt idx="27">
                  <c:v>12.5532759304954</c:v>
                </c:pt>
                <c:pt idx="28">
                  <c:v>7.52590911878334</c:v>
                </c:pt>
                <c:pt idx="29">
                  <c:v>5.81005745897315</c:v>
                </c:pt>
                <c:pt idx="30">
                  <c:v>2.58044521101709</c:v>
                </c:pt>
                <c:pt idx="31">
                  <c:v>-0.210175102131964</c:v>
                </c:pt>
                <c:pt idx="32">
                  <c:v>3.1171429699738</c:v>
                </c:pt>
                <c:pt idx="33">
                  <c:v>7.96578796195826</c:v>
                </c:pt>
                <c:pt idx="34">
                  <c:v>7.12385456695241</c:v>
                </c:pt>
                <c:pt idx="35">
                  <c:v>6.22075055187638</c:v>
                </c:pt>
                <c:pt idx="36">
                  <c:v>5.05528076811173</c:v>
                </c:pt>
                <c:pt idx="37">
                  <c:v>3.67355416860367</c:v>
                </c:pt>
                <c:pt idx="38">
                  <c:v>1.91861851834184</c:v>
                </c:pt>
                <c:pt idx="39">
                  <c:v>5.99385917286054</c:v>
                </c:pt>
                <c:pt idx="40">
                  <c:v>5.83772708405091</c:v>
                </c:pt>
                <c:pt idx="41">
                  <c:v>7.40410050150619</c:v>
                </c:pt>
                <c:pt idx="42">
                  <c:v>5.02594940642675</c:v>
                </c:pt>
                <c:pt idx="43">
                  <c:v>6.89519976919834</c:v>
                </c:pt>
                <c:pt idx="44">
                  <c:v>6.95976526276453</c:v>
                </c:pt>
                <c:pt idx="45">
                  <c:v>5.42058372530878</c:v>
                </c:pt>
                <c:pt idx="46">
                  <c:v>5.56472747135396</c:v>
                </c:pt>
                <c:pt idx="47">
                  <c:v>8.52829003976652</c:v>
                </c:pt>
                <c:pt idx="48">
                  <c:v>1.46405746947871</c:v>
                </c:pt>
                <c:pt idx="49">
                  <c:v>2.5875632239739</c:v>
                </c:pt>
                <c:pt idx="50">
                  <c:v>4.64985821406331</c:v>
                </c:pt>
                <c:pt idx="51">
                  <c:v>4.76192818011036</c:v>
                </c:pt>
                <c:pt idx="52">
                  <c:v>2.09552869381528</c:v>
                </c:pt>
                <c:pt idx="53">
                  <c:v>7.03667771703397</c:v>
                </c:pt>
                <c:pt idx="54">
                  <c:v>4.24282517085995</c:v>
                </c:pt>
                <c:pt idx="55">
                  <c:v>5.22108212799275</c:v>
                </c:pt>
                <c:pt idx="56">
                  <c:v>6.2391321375421</c:v>
                </c:pt>
                <c:pt idx="57">
                  <c:v>7.20054852896181</c:v>
                </c:pt>
                <c:pt idx="58">
                  <c:v>5.33795958790113</c:v>
                </c:pt>
                <c:pt idx="59">
                  <c:v>5.75855213546308</c:v>
                </c:pt>
                <c:pt idx="60">
                  <c:v>0.784030472239457</c:v>
                </c:pt>
                <c:pt idx="61">
                  <c:v>8.2023920842423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Praca!$BR$3</c:f>
              <c:strCache>
                <c:ptCount val="1"/>
                <c:pt idx="0">
                  <c:v>% of fluctuations in broad money (current LCU)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Praca!$A$4:$A$65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Praca!$BR$4:$BR$65</c:f>
              <c:numCache>
                <c:formatCode>General</c:formatCode>
                <c:ptCount val="62"/>
                <c:pt idx="1">
                  <c:v>-0.103738772931961</c:v>
                </c:pt>
                <c:pt idx="2">
                  <c:v>-0.00116638520600381</c:v>
                </c:pt>
                <c:pt idx="3">
                  <c:v>0.11755601376058</c:v>
                </c:pt>
                <c:pt idx="4">
                  <c:v>0.318065656733074</c:v>
                </c:pt>
                <c:pt idx="5">
                  <c:v>-0.0155296220232701</c:v>
                </c:pt>
                <c:pt idx="6">
                  <c:v>0.212485403920511</c:v>
                </c:pt>
                <c:pt idx="7">
                  <c:v>-0.132101944951434</c:v>
                </c:pt>
                <c:pt idx="8">
                  <c:v>0.138590556656053</c:v>
                </c:pt>
                <c:pt idx="9">
                  <c:v>0.56657096891042</c:v>
                </c:pt>
                <c:pt idx="10">
                  <c:v>0.41834209600601</c:v>
                </c:pt>
                <c:pt idx="11">
                  <c:v>0.726219231015555</c:v>
                </c:pt>
                <c:pt idx="12">
                  <c:v>1.46695175711633</c:v>
                </c:pt>
                <c:pt idx="13">
                  <c:v>1.36411406005992</c:v>
                </c:pt>
                <c:pt idx="14">
                  <c:v>0.269038873067444</c:v>
                </c:pt>
                <c:pt idx="15">
                  <c:v>0.470698464721768</c:v>
                </c:pt>
                <c:pt idx="16">
                  <c:v>0.770805365117066</c:v>
                </c:pt>
                <c:pt idx="17">
                  <c:v>0.624579574321283</c:v>
                </c:pt>
                <c:pt idx="18">
                  <c:v>0.999978267082646</c:v>
                </c:pt>
                <c:pt idx="19">
                  <c:v>0.763030252704655</c:v>
                </c:pt>
                <c:pt idx="20">
                  <c:v>0.391609546003604</c:v>
                </c:pt>
                <c:pt idx="21">
                  <c:v>0.672674437606001</c:v>
                </c:pt>
                <c:pt idx="22">
                  <c:v>0.578543954313937</c:v>
                </c:pt>
                <c:pt idx="23">
                  <c:v>0.280076402776183</c:v>
                </c:pt>
                <c:pt idx="24">
                  <c:v>0.808298632782928</c:v>
                </c:pt>
                <c:pt idx="25">
                  <c:v>1.22027891295486</c:v>
                </c:pt>
                <c:pt idx="26">
                  <c:v>0.951575022539712</c:v>
                </c:pt>
                <c:pt idx="27">
                  <c:v>0.686950736303826</c:v>
                </c:pt>
                <c:pt idx="28">
                  <c:v>3.09952762251875</c:v>
                </c:pt>
                <c:pt idx="29">
                  <c:v>0.366951870019145</c:v>
                </c:pt>
                <c:pt idx="30">
                  <c:v>0.395769035568574</c:v>
                </c:pt>
                <c:pt idx="31">
                  <c:v>0.0650226352754093</c:v>
                </c:pt>
                <c:pt idx="32">
                  <c:v>0.156352478503371</c:v>
                </c:pt>
                <c:pt idx="33">
                  <c:v>0.242239173814336</c:v>
                </c:pt>
                <c:pt idx="34">
                  <c:v>0.351724673228345</c:v>
                </c:pt>
                <c:pt idx="35">
                  <c:v>0.360530694409931</c:v>
                </c:pt>
                <c:pt idx="36">
                  <c:v>0.528779699195503</c:v>
                </c:pt>
                <c:pt idx="37">
                  <c:v>0.255367450472829</c:v>
                </c:pt>
                <c:pt idx="38">
                  <c:v>0.0113934897070877</c:v>
                </c:pt>
                <c:pt idx="39">
                  <c:v>0.273838218168976</c:v>
                </c:pt>
                <c:pt idx="40">
                  <c:v>0.0592146589183795</c:v>
                </c:pt>
                <c:pt idx="41">
                  <c:v>0.34384806602465</c:v>
                </c:pt>
                <c:pt idx="42">
                  <c:v>0.00927924678364873</c:v>
                </c:pt>
                <c:pt idx="43">
                  <c:v>0.357839722230391</c:v>
                </c:pt>
                <c:pt idx="44">
                  <c:v>0.136204795046634</c:v>
                </c:pt>
                <c:pt idx="45">
                  <c:v>0.355648470892119</c:v>
                </c:pt>
                <c:pt idx="46">
                  <c:v>0.417417886356092</c:v>
                </c:pt>
                <c:pt idx="47">
                  <c:v>0.411293249142884</c:v>
                </c:pt>
                <c:pt idx="48">
                  <c:v>0.381911133258248</c:v>
                </c:pt>
                <c:pt idx="49">
                  <c:v>-0.0245250810811222</c:v>
                </c:pt>
                <c:pt idx="50">
                  <c:v>0.310181309370062</c:v>
                </c:pt>
                <c:pt idx="54">
                  <c:v>0.248814824871549</c:v>
                </c:pt>
                <c:pt idx="55">
                  <c:v>0.359078234091984</c:v>
                </c:pt>
                <c:pt idx="56">
                  <c:v>0.281146789053141</c:v>
                </c:pt>
                <c:pt idx="57">
                  <c:v>0.267646832230213</c:v>
                </c:pt>
                <c:pt idx="58">
                  <c:v>0.235845835645157</c:v>
                </c:pt>
                <c:pt idx="59">
                  <c:v>0.173975682776121</c:v>
                </c:pt>
                <c:pt idx="60">
                  <c:v>0.43347621598682</c:v>
                </c:pt>
                <c:pt idx="61">
                  <c:v>0.256199773519688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5886239"/>
        <c:axId val="79259335"/>
      </c:lineChart>
      <c:catAx>
        <c:axId val="7588623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259335"/>
        <c:crosses val="autoZero"/>
        <c:auto val="1"/>
        <c:lblAlgn val="ctr"/>
        <c:lblOffset val="100"/>
        <c:noMultiLvlLbl val="0"/>
      </c:catAx>
      <c:valAx>
        <c:axId val="792593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8862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5452658567853"/>
          <c:y val="0.0466630493760174"/>
          <c:w val="0.432330138575179"/>
          <c:h val="0.302116115029843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Praca!$BS$3</c:f>
              <c:strCache>
                <c:ptCount val="1"/>
                <c:pt idx="0">
                  <c:v>% of fluctuations in broad money (current LCU)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Praca!$A$4:$A$65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Praca!$BS$4:$BS$65</c:f>
              <c:numCache>
                <c:formatCode>General</c:formatCode>
                <c:ptCount val="62"/>
                <c:pt idx="0">
                  <c:v>0.302609935180384</c:v>
                </c:pt>
                <c:pt idx="1">
                  <c:v>0.286108386356378</c:v>
                </c:pt>
                <c:pt idx="2">
                  <c:v>0.265498203453249</c:v>
                </c:pt>
                <c:pt idx="3">
                  <c:v>0.248986302503436</c:v>
                </c:pt>
                <c:pt idx="4">
                  <c:v>0.242606048057787</c:v>
                </c:pt>
                <c:pt idx="5">
                  <c:v>0.223741556384942</c:v>
                </c:pt>
                <c:pt idx="6">
                  <c:v>0.225424126774206</c:v>
                </c:pt>
                <c:pt idx="7">
                  <c:v>0.211501174500062</c:v>
                </c:pt>
                <c:pt idx="8">
                  <c:v>0.205790341311348</c:v>
                </c:pt>
                <c:pt idx="9">
                  <c:v>0.208033204222142</c:v>
                </c:pt>
                <c:pt idx="11">
                  <c:v>0.19818526622903</c:v>
                </c:pt>
                <c:pt idx="12">
                  <c:v>0.234947916666667</c:v>
                </c:pt>
                <c:pt idx="13">
                  <c:v>0.268927290511901</c:v>
                </c:pt>
                <c:pt idx="14">
                  <c:v>0.259412462908012</c:v>
                </c:pt>
                <c:pt idx="15">
                  <c:v>0.255051808921672</c:v>
                </c:pt>
                <c:pt idx="16">
                  <c:v>0.246041248925809</c:v>
                </c:pt>
                <c:pt idx="17">
                  <c:v>0.251917151441539</c:v>
                </c:pt>
                <c:pt idx="18">
                  <c:v>0.277218838127468</c:v>
                </c:pt>
                <c:pt idx="19">
                  <c:v>0.28157518361036</c:v>
                </c:pt>
                <c:pt idx="20">
                  <c:v>0.264215726978328</c:v>
                </c:pt>
                <c:pt idx="21">
                  <c:v>0.252573649754501</c:v>
                </c:pt>
                <c:pt idx="22">
                  <c:v>0.254636506118512</c:v>
                </c:pt>
                <c:pt idx="23">
                  <c:v>0.243501040849982</c:v>
                </c:pt>
                <c:pt idx="24">
                  <c:v>0.259427306449683</c:v>
                </c:pt>
                <c:pt idx="25">
                  <c:v>0.297853841530394</c:v>
                </c:pt>
                <c:pt idx="26">
                  <c:v>0.309793108208376</c:v>
                </c:pt>
                <c:pt idx="27">
                  <c:v>0.323708836695897</c:v>
                </c:pt>
                <c:pt idx="28">
                  <c:v>0.629006173631607</c:v>
                </c:pt>
                <c:pt idx="29">
                  <c:v>0.650411968414812</c:v>
                </c:pt>
                <c:pt idx="30">
                  <c:v>0.69888637408541</c:v>
                </c:pt>
                <c:pt idx="31">
                  <c:v>0.71169613121487</c:v>
                </c:pt>
                <c:pt idx="32">
                  <c:v>0.717372821854854</c:v>
                </c:pt>
                <c:pt idx="33">
                  <c:v>0.705502808158439</c:v>
                </c:pt>
                <c:pt idx="34">
                  <c:v>0.71864348785872</c:v>
                </c:pt>
                <c:pt idx="35">
                  <c:v>0.740100378236835</c:v>
                </c:pt>
                <c:pt idx="36">
                  <c:v>0.804005895095004</c:v>
                </c:pt>
                <c:pt idx="37">
                  <c:v>0.826897867671612</c:v>
                </c:pt>
                <c:pt idx="38">
                  <c:v>0.81366296594462</c:v>
                </c:pt>
                <c:pt idx="39">
                  <c:v>0.822468625528796</c:v>
                </c:pt>
                <c:pt idx="40">
                  <c:v>0.788813140964127</c:v>
                </c:pt>
                <c:pt idx="41">
                  <c:v>0.801110765321338</c:v>
                </c:pt>
                <c:pt idx="42">
                  <c:v>0.764571145671581</c:v>
                </c:pt>
                <c:pt idx="43">
                  <c:v>0.783201231045591</c:v>
                </c:pt>
                <c:pt idx="44">
                  <c:v>0.758068854766141</c:v>
                </c:pt>
                <c:pt idx="45">
                  <c:v>0.787316341732572</c:v>
                </c:pt>
                <c:pt idx="46">
                  <c:v>0.829846791491244</c:v>
                </c:pt>
                <c:pt idx="47">
                  <c:v>0.849831479623245</c:v>
                </c:pt>
                <c:pt idx="48">
                  <c:v>0.924264384078171</c:v>
                </c:pt>
                <c:pt idx="49">
                  <c:v>0.895249531831123</c:v>
                </c:pt>
                <c:pt idx="50">
                  <c:v>0.926981739603968</c:v>
                </c:pt>
                <c:pt idx="53">
                  <c:v>0.928180830179602</c:v>
                </c:pt>
                <c:pt idx="54">
                  <c:v>0.950142168376808</c:v>
                </c:pt>
                <c:pt idx="55">
                  <c:v>0.991944074567244</c:v>
                </c:pt>
                <c:pt idx="56">
                  <c:v>1.00522561202635</c:v>
                </c:pt>
                <c:pt idx="57">
                  <c:v>1.00617549964925</c:v>
                </c:pt>
                <c:pt idx="58">
                  <c:v>1.01655660454351</c:v>
                </c:pt>
                <c:pt idx="59">
                  <c:v>1.00649505659527</c:v>
                </c:pt>
                <c:pt idx="60">
                  <c:v>1.120282095024</c:v>
                </c:pt>
                <c:pt idx="61">
                  <c:v>1.10844838771299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5012165"/>
        <c:axId val="82244801"/>
      </c:lineChart>
      <c:catAx>
        <c:axId val="6501216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244801"/>
        <c:crosses val="autoZero"/>
        <c:auto val="1"/>
        <c:lblAlgn val="ctr"/>
        <c:lblOffset val="100"/>
        <c:noMultiLvlLbl val="0"/>
      </c:catAx>
      <c:valAx>
        <c:axId val="8224480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01216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653933311751376"/>
          <c:y val="0.0421076852277957"/>
          <c:w val="0.921398510844934"/>
          <c:h val="0.819144040497009"/>
        </c:manualLayout>
      </c:layout>
      <c:lineChart>
        <c:grouping val="standard"/>
        <c:varyColors val="0"/>
        <c:ser>
          <c:idx val="0"/>
          <c:order val="0"/>
          <c:tx>
            <c:strRef>
              <c:f>Praca!$BT$3</c:f>
              <c:strCache>
                <c:ptCount val="1"/>
                <c:pt idx="0">
                  <c:v>Speed of money circulation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Praca!$A$4:$A$65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Praca!$BT$4:$BT$65</c:f>
              <c:numCache>
                <c:formatCode>General</c:formatCode>
                <c:ptCount val="62"/>
                <c:pt idx="0">
                  <c:v>0.302609935180384</c:v>
                </c:pt>
                <c:pt idx="1">
                  <c:v>0.286108386356378</c:v>
                </c:pt>
                <c:pt idx="2">
                  <c:v>0.265498203453249</c:v>
                </c:pt>
                <c:pt idx="3">
                  <c:v>0.248986302503436</c:v>
                </c:pt>
                <c:pt idx="4">
                  <c:v>0.242606048057787</c:v>
                </c:pt>
                <c:pt idx="5">
                  <c:v>0.223741556384942</c:v>
                </c:pt>
                <c:pt idx="6">
                  <c:v>0.225424126774206</c:v>
                </c:pt>
                <c:pt idx="7">
                  <c:v>0.211501174500062</c:v>
                </c:pt>
                <c:pt idx="8">
                  <c:v>0.205790341311348</c:v>
                </c:pt>
                <c:pt idx="9">
                  <c:v>0.208033204222142</c:v>
                </c:pt>
                <c:pt idx="11">
                  <c:v>0.19818526622903</c:v>
                </c:pt>
                <c:pt idx="12">
                  <c:v>0.234947916666667</c:v>
                </c:pt>
                <c:pt idx="13">
                  <c:v>0.268927290511901</c:v>
                </c:pt>
                <c:pt idx="14">
                  <c:v>0.259412462908012</c:v>
                </c:pt>
                <c:pt idx="15">
                  <c:v>0.255051808921672</c:v>
                </c:pt>
                <c:pt idx="16">
                  <c:v>0.246041248925809</c:v>
                </c:pt>
                <c:pt idx="17">
                  <c:v>0.251917151441539</c:v>
                </c:pt>
                <c:pt idx="18">
                  <c:v>0.277218838127468</c:v>
                </c:pt>
                <c:pt idx="19">
                  <c:v>0.28157518361036</c:v>
                </c:pt>
                <c:pt idx="20">
                  <c:v>0.264215726978328</c:v>
                </c:pt>
                <c:pt idx="21">
                  <c:v>0.252573649754501</c:v>
                </c:pt>
                <c:pt idx="22">
                  <c:v>0.254636506118512</c:v>
                </c:pt>
                <c:pt idx="23">
                  <c:v>0.243501040849982</c:v>
                </c:pt>
                <c:pt idx="24">
                  <c:v>0.259427306449683</c:v>
                </c:pt>
                <c:pt idx="25">
                  <c:v>0.297853841530394</c:v>
                </c:pt>
                <c:pt idx="26">
                  <c:v>0.309793108208376</c:v>
                </c:pt>
                <c:pt idx="27">
                  <c:v>0.323708836695897</c:v>
                </c:pt>
                <c:pt idx="28">
                  <c:v>0.629006173631607</c:v>
                </c:pt>
                <c:pt idx="29">
                  <c:v>0.650411968414812</c:v>
                </c:pt>
                <c:pt idx="30">
                  <c:v>0.69888637408541</c:v>
                </c:pt>
                <c:pt idx="31">
                  <c:v>0.71169613121487</c:v>
                </c:pt>
                <c:pt idx="32">
                  <c:v>0.717372821854854</c:v>
                </c:pt>
                <c:pt idx="33">
                  <c:v>0.705502808158439</c:v>
                </c:pt>
                <c:pt idx="34">
                  <c:v>0.71864348785872</c:v>
                </c:pt>
                <c:pt idx="35">
                  <c:v>0.740100378236835</c:v>
                </c:pt>
                <c:pt idx="36">
                  <c:v>0.804005895095004</c:v>
                </c:pt>
                <c:pt idx="37">
                  <c:v>0.826897867671612</c:v>
                </c:pt>
                <c:pt idx="38">
                  <c:v>0.81366296594462</c:v>
                </c:pt>
                <c:pt idx="39">
                  <c:v>0.822468625528796</c:v>
                </c:pt>
                <c:pt idx="40">
                  <c:v>0.788813140964127</c:v>
                </c:pt>
                <c:pt idx="41">
                  <c:v>0.801110765321338</c:v>
                </c:pt>
                <c:pt idx="42">
                  <c:v>0.764571145671581</c:v>
                </c:pt>
                <c:pt idx="43">
                  <c:v>0.783201231045591</c:v>
                </c:pt>
                <c:pt idx="44">
                  <c:v>0.758068854766141</c:v>
                </c:pt>
                <c:pt idx="45">
                  <c:v>0.787316341732572</c:v>
                </c:pt>
                <c:pt idx="46">
                  <c:v>0.829846791491244</c:v>
                </c:pt>
                <c:pt idx="47">
                  <c:v>0.849831479623245</c:v>
                </c:pt>
                <c:pt idx="48">
                  <c:v>0.924264384078171</c:v>
                </c:pt>
                <c:pt idx="49">
                  <c:v>0.895249531831123</c:v>
                </c:pt>
                <c:pt idx="50">
                  <c:v>0.926981739603968</c:v>
                </c:pt>
                <c:pt idx="53">
                  <c:v>0.928180830179602</c:v>
                </c:pt>
                <c:pt idx="54">
                  <c:v>0.950142168376808</c:v>
                </c:pt>
                <c:pt idx="55">
                  <c:v>0.991944074567244</c:v>
                </c:pt>
                <c:pt idx="56">
                  <c:v>1.00522561202635</c:v>
                </c:pt>
                <c:pt idx="57">
                  <c:v>1.00617549964925</c:v>
                </c:pt>
                <c:pt idx="58">
                  <c:v>1.01655660454351</c:v>
                </c:pt>
                <c:pt idx="59">
                  <c:v>1.00649505659527</c:v>
                </c:pt>
                <c:pt idx="60">
                  <c:v>1.120282095024</c:v>
                </c:pt>
                <c:pt idx="61">
                  <c:v>1.10844838771299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4865490"/>
        <c:axId val="665156"/>
      </c:lineChart>
      <c:catAx>
        <c:axId val="5486549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5156"/>
        <c:crosses val="autoZero"/>
        <c:auto val="1"/>
        <c:lblAlgn val="ctr"/>
        <c:lblOffset val="100"/>
        <c:noMultiLvlLbl val="0"/>
      </c:catAx>
      <c:valAx>
        <c:axId val="66515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86549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01300650325163"/>
          <c:y val="0.0787952878417426"/>
          <c:w val="0.330915457728864"/>
          <c:h val="0.0663480773505223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65428160380309"/>
          <c:y val="0.0422096001781936"/>
          <c:w val="0.919309438919122"/>
          <c:h val="0.818688049894198"/>
        </c:manualLayout>
      </c:layout>
      <c:lineChart>
        <c:grouping val="standard"/>
        <c:varyColors val="0"/>
        <c:ser>
          <c:idx val="0"/>
          <c:order val="0"/>
          <c:tx>
            <c:strRef>
              <c:f>Praca!$BX$3</c:f>
              <c:strCache>
                <c:ptCount val="1"/>
                <c:pt idx="0">
                  <c:v>Relacja M3/M1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Praca!$A$22:$A$62</c:f>
              <c:strCache>
                <c:ptCount val="41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</c:strCache>
            </c:strRef>
          </c:cat>
          <c:val>
            <c:numRef>
              <c:f>Praca!$BX$22:$BX$62</c:f>
              <c:numCache>
                <c:formatCode>General</c:formatCode>
                <c:ptCount val="41"/>
                <c:pt idx="0">
                  <c:v>0.333564538249611</c:v>
                </c:pt>
                <c:pt idx="1">
                  <c:v>0.40095922875109</c:v>
                </c:pt>
                <c:pt idx="2">
                  <c:v>0.469319055762486</c:v>
                </c:pt>
                <c:pt idx="3">
                  <c:v>0.570501387452765</c:v>
                </c:pt>
                <c:pt idx="4">
                  <c:v>0.620750453738772</c:v>
                </c:pt>
                <c:pt idx="5">
                  <c:v>0.679899024671379</c:v>
                </c:pt>
                <c:pt idx="6">
                  <c:v>0.754071245469372</c:v>
                </c:pt>
                <c:pt idx="7">
                  <c:v>0.914547402558048</c:v>
                </c:pt>
                <c:pt idx="8">
                  <c:v>0.973632545299462</c:v>
                </c:pt>
                <c:pt idx="9">
                  <c:v>0.939731456868665</c:v>
                </c:pt>
                <c:pt idx="10">
                  <c:v>0.91353014447997</c:v>
                </c:pt>
                <c:pt idx="11">
                  <c:v>0.863873666587633</c:v>
                </c:pt>
                <c:pt idx="12">
                  <c:v>0.828814105132341</c:v>
                </c:pt>
                <c:pt idx="13">
                  <c:v>0.930825587892391</c:v>
                </c:pt>
                <c:pt idx="14">
                  <c:v>0.978804866903193</c:v>
                </c:pt>
                <c:pt idx="15">
                  <c:v>1.00336332176406</c:v>
                </c:pt>
                <c:pt idx="16">
                  <c:v>0.980176003422289</c:v>
                </c:pt>
                <c:pt idx="17">
                  <c:v>1.04720854114574</c:v>
                </c:pt>
                <c:pt idx="18">
                  <c:v>1.10746752948314</c:v>
                </c:pt>
                <c:pt idx="19">
                  <c:v>1.12011381813539</c:v>
                </c:pt>
                <c:pt idx="20">
                  <c:v>1.10142794278865</c:v>
                </c:pt>
                <c:pt idx="21">
                  <c:v>0.948474561300471</c:v>
                </c:pt>
                <c:pt idx="22">
                  <c:v>0.908739703226496</c:v>
                </c:pt>
                <c:pt idx="23">
                  <c:v>0.840281083768852</c:v>
                </c:pt>
                <c:pt idx="24">
                  <c:v>0.798931256762638</c:v>
                </c:pt>
                <c:pt idx="25">
                  <c:v>0.803895571383531</c:v>
                </c:pt>
                <c:pt idx="26">
                  <c:v>0.816798554990206</c:v>
                </c:pt>
                <c:pt idx="27">
                  <c:v>0.831432451919046</c:v>
                </c:pt>
                <c:pt idx="28">
                  <c:v>0.864313014028784</c:v>
                </c:pt>
                <c:pt idx="29">
                  <c:v>0.927655876741231</c:v>
                </c:pt>
                <c:pt idx="30">
                  <c:v>0.978154022475501</c:v>
                </c:pt>
                <c:pt idx="31">
                  <c:v>0.982145700873492</c:v>
                </c:pt>
                <c:pt idx="32">
                  <c:v>0.991124230141233</c:v>
                </c:pt>
                <c:pt idx="33">
                  <c:v>0.971415969680262</c:v>
                </c:pt>
                <c:pt idx="34">
                  <c:v>0.990334875678284</c:v>
                </c:pt>
                <c:pt idx="35">
                  <c:v>0.993841526761584</c:v>
                </c:pt>
                <c:pt idx="36">
                  <c:v>0.992015665861011</c:v>
                </c:pt>
                <c:pt idx="37">
                  <c:v>1</c:v>
                </c:pt>
                <c:pt idx="38">
                  <c:v>0.997916051357594</c:v>
                </c:pt>
                <c:pt idx="39">
                  <c:v>0.961757678785047</c:v>
                </c:pt>
                <c:pt idx="40">
                  <c:v>0.936073998099292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301894"/>
        <c:axId val="22804273"/>
      </c:lineChart>
      <c:catAx>
        <c:axId val="230189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804273"/>
        <c:crosses val="autoZero"/>
        <c:auto val="1"/>
        <c:lblAlgn val="ctr"/>
        <c:lblOffset val="100"/>
        <c:noMultiLvlLbl val="0"/>
      </c:catAx>
      <c:valAx>
        <c:axId val="2280427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018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419225717680906"/>
          <c:y val="0.378438578906337"/>
          <c:w val="0.567640252673713"/>
          <c:h val="0.300256153246464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2414457117464"/>
          <c:y val="0.0419134396355353"/>
          <c:w val="0.796104280847282"/>
          <c:h val="0.816400911161731"/>
        </c:manualLayout>
      </c:layout>
      <c:lineChart>
        <c:grouping val="standard"/>
        <c:varyColors val="0"/>
        <c:ser>
          <c:idx val="0"/>
          <c:order val="0"/>
          <c:tx>
            <c:strRef>
              <c:f>Praca!$D$3:$D$3</c:f>
              <c:strCache>
                <c:ptCount val="1"/>
                <c:pt idx="0">
                  <c:v>GDP (constant LCU)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Praca!$A$4:$A$65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Praca!$D$4:$D$65</c:f>
              <c:numCache>
                <c:formatCode>General</c:formatCode>
                <c:ptCount val="62"/>
                <c:pt idx="17">
                  <c:v>100604936000</c:v>
                </c:pt>
                <c:pt idx="18">
                  <c:v>100925074000</c:v>
                </c:pt>
                <c:pt idx="19">
                  <c:v>103136934000</c:v>
                </c:pt>
                <c:pt idx="20">
                  <c:v>104461140000</c:v>
                </c:pt>
                <c:pt idx="21">
                  <c:v>109324769000</c:v>
                </c:pt>
                <c:pt idx="22">
                  <c:v>110341150000</c:v>
                </c:pt>
                <c:pt idx="23">
                  <c:v>114193996000</c:v>
                </c:pt>
                <c:pt idx="24">
                  <c:v>119667678000</c:v>
                </c:pt>
                <c:pt idx="25">
                  <c:v>121600817000</c:v>
                </c:pt>
                <c:pt idx="26">
                  <c:v>124890623000</c:v>
                </c:pt>
                <c:pt idx="27">
                  <c:v>126102893000</c:v>
                </c:pt>
                <c:pt idx="28">
                  <c:v>125656267000</c:v>
                </c:pt>
                <c:pt idx="29">
                  <c:v>125858872000</c:v>
                </c:pt>
                <c:pt idx="30">
                  <c:v>126051402000</c:v>
                </c:pt>
                <c:pt idx="31">
                  <c:v>124676825000</c:v>
                </c:pt>
                <c:pt idx="32">
                  <c:v>126041328000</c:v>
                </c:pt>
                <c:pt idx="33">
                  <c:v>134097379000</c:v>
                </c:pt>
                <c:pt idx="34">
                  <c:v>140961309000</c:v>
                </c:pt>
                <c:pt idx="35">
                  <c:v>147618158000</c:v>
                </c:pt>
                <c:pt idx="36">
                  <c:v>152955278000</c:v>
                </c:pt>
                <c:pt idx="37">
                  <c:v>156090612000</c:v>
                </c:pt>
                <c:pt idx="38">
                  <c:v>157335343000</c:v>
                </c:pt>
                <c:pt idx="39">
                  <c:v>165911898000</c:v>
                </c:pt>
                <c:pt idx="40">
                  <c:v>170731872000</c:v>
                </c:pt>
                <c:pt idx="41">
                  <c:v>176646583000</c:v>
                </c:pt>
                <c:pt idx="42">
                  <c:v>184904120000</c:v>
                </c:pt>
                <c:pt idx="43">
                  <c:v>193317248000</c:v>
                </c:pt>
                <c:pt idx="44">
                  <c:v>201104652000</c:v>
                </c:pt>
                <c:pt idx="45">
                  <c:v>207782768000</c:v>
                </c:pt>
                <c:pt idx="46">
                  <c:v>213769119000</c:v>
                </c:pt>
                <c:pt idx="47">
                  <c:v>220242391000</c:v>
                </c:pt>
                <c:pt idx="48">
                  <c:v>217794346000</c:v>
                </c:pt>
                <c:pt idx="49">
                  <c:v>217499953000</c:v>
                </c:pt>
                <c:pt idx="50">
                  <c:v>220814386000</c:v>
                </c:pt>
                <c:pt idx="51">
                  <c:v>225786593000</c:v>
                </c:pt>
                <c:pt idx="52">
                  <c:v>230856186000</c:v>
                </c:pt>
                <c:pt idx="53">
                  <c:v>237078722000</c:v>
                </c:pt>
                <c:pt idx="54">
                  <c:v>246124289000</c:v>
                </c:pt>
                <c:pt idx="55">
                  <c:v>255340000000</c:v>
                </c:pt>
                <c:pt idx="56">
                  <c:v>264959801000</c:v>
                </c:pt>
                <c:pt idx="57">
                  <c:v>274440800000</c:v>
                </c:pt>
                <c:pt idx="58">
                  <c:v>283659869000</c:v>
                </c:pt>
                <c:pt idx="59">
                  <c:v>289879047000</c:v>
                </c:pt>
                <c:pt idx="60">
                  <c:v>286247835000</c:v>
                </c:pt>
                <c:pt idx="61">
                  <c:v>296879108560.054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Praca!$E$3:$E$3</c:f>
              <c:strCache>
                <c:ptCount val="1"/>
                <c:pt idx="0">
                  <c:v>GDP (current LCU)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Praca!$A$4:$A$65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Praca!$E$4:$E$65</c:f>
              <c:numCache>
                <c:formatCode>General</c:formatCode>
                <c:ptCount val="62"/>
                <c:pt idx="0">
                  <c:v>2818149376</c:v>
                </c:pt>
                <c:pt idx="1">
                  <c:v>2917775360</c:v>
                </c:pt>
                <c:pt idx="2">
                  <c:v>3143524096</c:v>
                </c:pt>
                <c:pt idx="3">
                  <c:v>3433923840</c:v>
                </c:pt>
                <c:pt idx="4">
                  <c:v>3762478336</c:v>
                </c:pt>
                <c:pt idx="5">
                  <c:v>4066656256</c:v>
                </c:pt>
                <c:pt idx="6">
                  <c:v>4217161728</c:v>
                </c:pt>
                <c:pt idx="7">
                  <c:v>4373687296</c:v>
                </c:pt>
                <c:pt idx="8">
                  <c:v>4625532928</c:v>
                </c:pt>
                <c:pt idx="9">
                  <c:v>5144274944</c:v>
                </c:pt>
                <c:pt idx="11">
                  <c:v>6855000000</c:v>
                </c:pt>
                <c:pt idx="12">
                  <c:v>7872000000</c:v>
                </c:pt>
                <c:pt idx="13">
                  <c:v>9201000000</c:v>
                </c:pt>
                <c:pt idx="14">
                  <c:v>10110000000</c:v>
                </c:pt>
                <c:pt idx="15">
                  <c:v>11388000000</c:v>
                </c:pt>
                <c:pt idx="16">
                  <c:v>13964000000</c:v>
                </c:pt>
                <c:pt idx="17">
                  <c:v>15643000000</c:v>
                </c:pt>
                <c:pt idx="18">
                  <c:v>17730000000</c:v>
                </c:pt>
                <c:pt idx="19">
                  <c:v>20696000000</c:v>
                </c:pt>
                <c:pt idx="20">
                  <c:v>24086000000</c:v>
                </c:pt>
                <c:pt idx="21">
                  <c:v>29328000000</c:v>
                </c:pt>
                <c:pt idx="22">
                  <c:v>33178000000</c:v>
                </c:pt>
                <c:pt idx="23">
                  <c:v>36989000000</c:v>
                </c:pt>
                <c:pt idx="24">
                  <c:v>41785000000</c:v>
                </c:pt>
                <c:pt idx="25">
                  <c:v>48249000000</c:v>
                </c:pt>
                <c:pt idx="26">
                  <c:v>57953000000</c:v>
                </c:pt>
                <c:pt idx="27">
                  <c:v>65228000000</c:v>
                </c:pt>
                <c:pt idx="28">
                  <c:v>70137000000</c:v>
                </c:pt>
                <c:pt idx="29">
                  <c:v>74212000000</c:v>
                </c:pt>
                <c:pt idx="30">
                  <c:v>76127000000</c:v>
                </c:pt>
                <c:pt idx="31">
                  <c:v>75967000000</c:v>
                </c:pt>
                <c:pt idx="32">
                  <c:v>78335000000</c:v>
                </c:pt>
                <c:pt idx="33">
                  <c:v>84575000000</c:v>
                </c:pt>
                <c:pt idx="34">
                  <c:v>90600000000</c:v>
                </c:pt>
                <c:pt idx="35">
                  <c:v>96236000000</c:v>
                </c:pt>
                <c:pt idx="36">
                  <c:v>101101000000</c:v>
                </c:pt>
                <c:pt idx="37">
                  <c:v>104815000000</c:v>
                </c:pt>
                <c:pt idx="38">
                  <c:v>106826000000</c:v>
                </c:pt>
                <c:pt idx="39">
                  <c:v>113229000000</c:v>
                </c:pt>
                <c:pt idx="40">
                  <c:v>119839000000</c:v>
                </c:pt>
                <c:pt idx="41">
                  <c:v>128712000000</c:v>
                </c:pt>
                <c:pt idx="42">
                  <c:v>135181000000</c:v>
                </c:pt>
                <c:pt idx="43">
                  <c:v>144502000000</c:v>
                </c:pt>
                <c:pt idx="44">
                  <c:v>154559000000</c:v>
                </c:pt>
                <c:pt idx="45">
                  <c:v>162937000000</c:v>
                </c:pt>
                <c:pt idx="46">
                  <c:v>172004000000</c:v>
                </c:pt>
                <c:pt idx="47">
                  <c:v>186673000000</c:v>
                </c:pt>
                <c:pt idx="48">
                  <c:v>189406000000</c:v>
                </c:pt>
                <c:pt idx="49">
                  <c:v>194307000000</c:v>
                </c:pt>
                <c:pt idx="50">
                  <c:v>203342000000</c:v>
                </c:pt>
                <c:pt idx="51">
                  <c:v>213025000000</c:v>
                </c:pt>
                <c:pt idx="52">
                  <c:v>217489000000</c:v>
                </c:pt>
                <c:pt idx="53">
                  <c:v>232793000000</c:v>
                </c:pt>
                <c:pt idx="54">
                  <c:v>242670000000</c:v>
                </c:pt>
                <c:pt idx="55">
                  <c:v>255340000000</c:v>
                </c:pt>
                <c:pt idx="56">
                  <c:v>271271000000</c:v>
                </c:pt>
                <c:pt idx="57">
                  <c:v>290804000000</c:v>
                </c:pt>
                <c:pt idx="58">
                  <c:v>306327000000</c:v>
                </c:pt>
                <c:pt idx="59">
                  <c:v>323967000000</c:v>
                </c:pt>
                <c:pt idx="60">
                  <c:v>326507000000</c:v>
                </c:pt>
                <c:pt idx="61">
                  <c:v>353288384322.497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5356056"/>
        <c:axId val="41122526"/>
      </c:lineChart>
      <c:catAx>
        <c:axId val="35356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122526"/>
        <c:crosses val="autoZero"/>
        <c:auto val="1"/>
        <c:lblAlgn val="ctr"/>
        <c:lblOffset val="100"/>
        <c:noMultiLvlLbl val="0"/>
      </c:catAx>
      <c:valAx>
        <c:axId val="4112252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,,,&quot;kkk&quot;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356056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255012624387346"/>
          <c:y val="0.0417383820998279"/>
          <c:w val="0.375612654091787"/>
          <c:h val="0.211381239242685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95017054723417"/>
          <c:y val="0.0420034642032333"/>
          <c:w val="0.803574076820406"/>
          <c:h val="0.816397228637413"/>
        </c:manualLayout>
      </c:layout>
      <c:lineChart>
        <c:grouping val="standard"/>
        <c:varyColors val="0"/>
        <c:ser>
          <c:idx val="0"/>
          <c:order val="0"/>
          <c:tx>
            <c:strRef>
              <c:f>Praca!$F$3</c:f>
              <c:strCache>
                <c:ptCount val="1"/>
                <c:pt idx="0">
                  <c:v>GDP per capita (constant LCU)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Praca!$A$4:$A$65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Praca!$F$4:$F$65</c:f>
              <c:numCache>
                <c:formatCode>General</c:formatCode>
                <c:ptCount val="62"/>
                <c:pt idx="17">
                  <c:v>32243.1049291712</c:v>
                </c:pt>
                <c:pt idx="18">
                  <c:v>32335.3434576445</c:v>
                </c:pt>
                <c:pt idx="19">
                  <c:v>33173.6680604696</c:v>
                </c:pt>
                <c:pt idx="20">
                  <c:v>33557.4994378233</c:v>
                </c:pt>
                <c:pt idx="21">
                  <c:v>34985.0456014593</c:v>
                </c:pt>
                <c:pt idx="22">
                  <c:v>34961.2338012104</c:v>
                </c:pt>
                <c:pt idx="23">
                  <c:v>35693.4316881818</c:v>
                </c:pt>
                <c:pt idx="24">
                  <c:v>37082.1102537882</c:v>
                </c:pt>
                <c:pt idx="25">
                  <c:v>37449.0520772382</c:v>
                </c:pt>
                <c:pt idx="26">
                  <c:v>38471.6825308813</c:v>
                </c:pt>
                <c:pt idx="27">
                  <c:v>38511.7557415099</c:v>
                </c:pt>
                <c:pt idx="28">
                  <c:v>38270.1672047268</c:v>
                </c:pt>
                <c:pt idx="29">
                  <c:v>38148.3001939864</c:v>
                </c:pt>
                <c:pt idx="30">
                  <c:v>37855.5474803292</c:v>
                </c:pt>
                <c:pt idx="31">
                  <c:v>35671.8906469057</c:v>
                </c:pt>
                <c:pt idx="32">
                  <c:v>35688.5715094714</c:v>
                </c:pt>
                <c:pt idx="33">
                  <c:v>37539.157661945</c:v>
                </c:pt>
                <c:pt idx="34">
                  <c:v>38939.588121547</c:v>
                </c:pt>
                <c:pt idx="35">
                  <c:v>40185.7020743725</c:v>
                </c:pt>
                <c:pt idx="36">
                  <c:v>40984.8011789925</c:v>
                </c:pt>
                <c:pt idx="37">
                  <c:v>41279.6160050776</c:v>
                </c:pt>
                <c:pt idx="38">
                  <c:v>41241.2432503277</c:v>
                </c:pt>
                <c:pt idx="39">
                  <c:v>43261.4268206826</c:v>
                </c:pt>
                <c:pt idx="40">
                  <c:v>44257.4259273661</c:v>
                </c:pt>
                <c:pt idx="41">
                  <c:v>45521.6036593223</c:v>
                </c:pt>
                <c:pt idx="42">
                  <c:v>46828.9527668735</c:v>
                </c:pt>
                <c:pt idx="43">
                  <c:v>48002.8923321414</c:v>
                </c:pt>
                <c:pt idx="44">
                  <c:v>49199.9148623853</c:v>
                </c:pt>
                <c:pt idx="45">
                  <c:v>50263.1336026513</c:v>
                </c:pt>
                <c:pt idx="46">
                  <c:v>51084.7199254409</c:v>
                </c:pt>
                <c:pt idx="47">
                  <c:v>52143.1864671623</c:v>
                </c:pt>
                <c:pt idx="48">
                  <c:v>51127.8337011127</c:v>
                </c:pt>
                <c:pt idx="49">
                  <c:v>50550.8188072328</c:v>
                </c:pt>
                <c:pt idx="50">
                  <c:v>50753.7605442802</c:v>
                </c:pt>
                <c:pt idx="51">
                  <c:v>51502.4162864964</c:v>
                </c:pt>
                <c:pt idx="52">
                  <c:v>52370.9049250244</c:v>
                </c:pt>
                <c:pt idx="53">
                  <c:v>53370.8655815943</c:v>
                </c:pt>
                <c:pt idx="54">
                  <c:v>54494.4733754013</c:v>
                </c:pt>
                <c:pt idx="55">
                  <c:v>55395.4961600208</c:v>
                </c:pt>
                <c:pt idx="56">
                  <c:v>56205.8083197217</c:v>
                </c:pt>
                <c:pt idx="57">
                  <c:v>57013.6280538474</c:v>
                </c:pt>
                <c:pt idx="58">
                  <c:v>57882.6815083867</c:v>
                </c:pt>
                <c:pt idx="59">
                  <c:v>58217.9962644602</c:v>
                </c:pt>
                <c:pt idx="60">
                  <c:v>56235.0860476995</c:v>
                </c:pt>
                <c:pt idx="61">
                  <c:v>57954.7707336224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Praca!$G$3</c:f>
              <c:strCache>
                <c:ptCount val="1"/>
                <c:pt idx="0">
                  <c:v>GDP per capita (current LCU)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Praca!$A$4:$A$65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Praca!$G$4:$G$65</c:f>
              <c:numCache>
                <c:formatCode>General</c:formatCode>
                <c:ptCount val="62"/>
                <c:pt idx="17">
                  <c:v>5013.46067559772</c:v>
                </c:pt>
                <c:pt idx="18">
                  <c:v>5680.50749711649</c:v>
                </c:pt>
                <c:pt idx="19">
                  <c:v>6656.80283049212</c:v>
                </c:pt>
                <c:pt idx="20">
                  <c:v>7737.47952070417</c:v>
                </c:pt>
                <c:pt idx="21">
                  <c:v>9385.26032833051</c:v>
                </c:pt>
                <c:pt idx="22">
                  <c:v>10512.341180571</c:v>
                </c:pt>
                <c:pt idx="23">
                  <c:v>11561.5915981621</c:v>
                </c:pt>
                <c:pt idx="24">
                  <c:v>12948.1577887267</c:v>
                </c:pt>
                <c:pt idx="25">
                  <c:v>14859.1050475809</c:v>
                </c:pt>
                <c:pt idx="26">
                  <c:v>17852.0161414533</c:v>
                </c:pt>
                <c:pt idx="27">
                  <c:v>19920.5961397508</c:v>
                </c:pt>
                <c:pt idx="28">
                  <c:v>21361.0891149418</c:v>
                </c:pt>
                <c:pt idx="29">
                  <c:v>22493.9379243453</c:v>
                </c:pt>
                <c:pt idx="30">
                  <c:v>22862.3340741186</c:v>
                </c:pt>
                <c:pt idx="31">
                  <c:v>21735.2865440188</c:v>
                </c:pt>
                <c:pt idx="32">
                  <c:v>22180.5362856415</c:v>
                </c:pt>
                <c:pt idx="33">
                  <c:v>23675.8860086221</c:v>
                </c:pt>
                <c:pt idx="34">
                  <c:v>25027.6243093923</c:v>
                </c:pt>
                <c:pt idx="35">
                  <c:v>26198.0726302608</c:v>
                </c:pt>
                <c:pt idx="36">
                  <c:v>27090.3001071811</c:v>
                </c:pt>
                <c:pt idx="37">
                  <c:v>27719.3028852511</c:v>
                </c:pt>
                <c:pt idx="38">
                  <c:v>28001.5727391874</c:v>
                </c:pt>
                <c:pt idx="39">
                  <c:v>29524.393105786</c:v>
                </c:pt>
                <c:pt idx="40">
                  <c:v>31064.8832205718</c:v>
                </c:pt>
                <c:pt idx="41">
                  <c:v>33168.9215307306</c:v>
                </c:pt>
                <c:pt idx="42">
                  <c:v>34236.0390021527</c:v>
                </c:pt>
                <c:pt idx="43">
                  <c:v>35881.5057608264</c:v>
                </c:pt>
                <c:pt idx="44">
                  <c:v>37812.5993883792</c:v>
                </c:pt>
                <c:pt idx="45">
                  <c:v>39414.8382882992</c:v>
                </c:pt>
                <c:pt idx="46">
                  <c:v>41104.0481766477</c:v>
                </c:pt>
                <c:pt idx="47">
                  <c:v>44195.5111510962</c:v>
                </c:pt>
                <c:pt idx="48">
                  <c:v>44463.5898398986</c:v>
                </c:pt>
                <c:pt idx="49">
                  <c:v>45160.368149491</c:v>
                </c:pt>
                <c:pt idx="50">
                  <c:v>46737.7663364516</c:v>
                </c:pt>
                <c:pt idx="51">
                  <c:v>48591.4689781022</c:v>
                </c:pt>
                <c:pt idx="52">
                  <c:v>49338.4905061138</c:v>
                </c:pt>
                <c:pt idx="53">
                  <c:v>52406.0692015038</c:v>
                </c:pt>
                <c:pt idx="54">
                  <c:v>53729.6579209565</c:v>
                </c:pt>
                <c:pt idx="55">
                  <c:v>55395.4961600208</c:v>
                </c:pt>
                <c:pt idx="56">
                  <c:v>57544.6002418277</c:v>
                </c:pt>
                <c:pt idx="57">
                  <c:v>60412.9965098886</c:v>
                </c:pt>
                <c:pt idx="58">
                  <c:v>62508.0602375219</c:v>
                </c:pt>
                <c:pt idx="59">
                  <c:v>65064.0665167095</c:v>
                </c:pt>
                <c:pt idx="60">
                  <c:v>64144.2379474284</c:v>
                </c:pt>
                <c:pt idx="61">
                  <c:v>68966.6154535777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0001776"/>
        <c:axId val="34385502"/>
      </c:lineChart>
      <c:catAx>
        <c:axId val="40001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385502"/>
        <c:crosses val="autoZero"/>
        <c:auto val="1"/>
        <c:lblAlgn val="ctr"/>
        <c:lblOffset val="100"/>
        <c:noMultiLvlLbl val="0"/>
      </c:catAx>
      <c:valAx>
        <c:axId val="3438550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,&quot;k NZD&quot;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001776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21"/>
          <c:y val="0.0548833189282628"/>
          <c:w val="0.50762962962963"/>
          <c:h val="0.2084413713627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85251798561151"/>
          <c:y val="0.042040502435273"/>
          <c:w val="0.813474220623501"/>
          <c:h val="0.816841835426814"/>
        </c:manualLayout>
      </c:layout>
      <c:lineChart>
        <c:grouping val="standard"/>
        <c:varyColors val="0"/>
        <c:ser>
          <c:idx val="0"/>
          <c:order val="0"/>
          <c:tx>
            <c:strRef>
              <c:f>Praca!$I$3:$I$3</c:f>
              <c:strCache>
                <c:ptCount val="1"/>
                <c:pt idx="0">
                  <c:v>GDP per capita (constant 2015 US$)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Praca!$A$4:$A$65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Praca!$I$4:$I$65</c:f>
              <c:numCache>
                <c:formatCode>General</c:formatCode>
                <c:ptCount val="62"/>
                <c:pt idx="17">
                  <c:v>22485.1234708912</c:v>
                </c:pt>
                <c:pt idx="18">
                  <c:v>22549.4471365571</c:v>
                </c:pt>
                <c:pt idx="19">
                  <c:v>23134.0630488465</c:v>
                </c:pt>
                <c:pt idx="20">
                  <c:v>23401.7325530942</c:v>
                </c:pt>
                <c:pt idx="21">
                  <c:v>24397.249325448</c:v>
                </c:pt>
                <c:pt idx="22">
                  <c:v>24380.6438753886</c:v>
                </c:pt>
                <c:pt idx="23">
                  <c:v>24891.2510247262</c:v>
                </c:pt>
                <c:pt idx="24">
                  <c:v>25859.6630023454</c:v>
                </c:pt>
                <c:pt idx="25">
                  <c:v>26115.5543696635</c:v>
                </c:pt>
                <c:pt idx="26">
                  <c:v>26828.6982205975</c:v>
                </c:pt>
                <c:pt idx="27">
                  <c:v>26856.6437640195</c:v>
                </c:pt>
                <c:pt idx="28">
                  <c:v>26688.1690439002</c:v>
                </c:pt>
                <c:pt idx="29">
                  <c:v>26603.1835938468</c:v>
                </c:pt>
                <c:pt idx="30">
                  <c:v>26399.0289093807</c:v>
                </c:pt>
                <c:pt idx="31">
                  <c:v>24876.2291162019</c:v>
                </c:pt>
                <c:pt idx="32">
                  <c:v>24887.8617196753</c:v>
                </c:pt>
                <c:pt idx="33">
                  <c:v>26178.3906009136</c:v>
                </c:pt>
                <c:pt idx="34">
                  <c:v>27154.9979055053</c:v>
                </c:pt>
                <c:pt idx="35">
                  <c:v>28023.9907072108</c:v>
                </c:pt>
                <c:pt idx="36">
                  <c:v>28581.2522387018</c:v>
                </c:pt>
                <c:pt idx="37">
                  <c:v>28786.8449624838</c:v>
                </c:pt>
                <c:pt idx="38">
                  <c:v>28760.0852527607</c:v>
                </c:pt>
                <c:pt idx="39">
                  <c:v>30168.8849670898</c:v>
                </c:pt>
                <c:pt idx="40">
                  <c:v>30863.4571225901</c:v>
                </c:pt>
                <c:pt idx="41">
                  <c:v>31745.0469215449</c:v>
                </c:pt>
                <c:pt idx="42">
                  <c:v>32656.7428071435</c:v>
                </c:pt>
                <c:pt idx="43">
                  <c:v>33475.4039171822</c:v>
                </c:pt>
                <c:pt idx="44">
                  <c:v>34310.1622150911</c:v>
                </c:pt>
                <c:pt idx="45">
                  <c:v>35051.6108039897</c:v>
                </c:pt>
                <c:pt idx="46">
                  <c:v>35624.5540720313</c:v>
                </c:pt>
                <c:pt idx="47">
                  <c:v>36362.688657168</c:v>
                </c:pt>
                <c:pt idx="48">
                  <c:v>35654.6199906641</c:v>
                </c:pt>
                <c:pt idx="49">
                  <c:v>35252.2315990397</c:v>
                </c:pt>
                <c:pt idx="50">
                  <c:v>35393.7555008144</c:v>
                </c:pt>
                <c:pt idx="51">
                  <c:v>35915.8397367432</c:v>
                </c:pt>
                <c:pt idx="52">
                  <c:v>36521.490908157</c:v>
                </c:pt>
                <c:pt idx="53">
                  <c:v>37218.82569891</c:v>
                </c:pt>
                <c:pt idx="54">
                  <c:v>38002.387332695</c:v>
                </c:pt>
                <c:pt idx="55">
                  <c:v>38630.7265886929</c:v>
                </c:pt>
                <c:pt idx="56">
                  <c:v>39195.8076812509</c:v>
                </c:pt>
                <c:pt idx="57">
                  <c:v>39759.1506503582</c:v>
                </c:pt>
                <c:pt idx="58">
                  <c:v>40365.1957031237</c:v>
                </c:pt>
                <c:pt idx="59">
                  <c:v>40599.0315482907</c:v>
                </c:pt>
                <c:pt idx="60">
                  <c:v>39216.2248628459</c:v>
                </c:pt>
                <c:pt idx="61">
                  <c:v>40415.4680058037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Praca!$J$3:$J$3</c:f>
              <c:strCache>
                <c:ptCount val="1"/>
                <c:pt idx="0">
                  <c:v>GDP per capita (current US$)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Praca!$A$4:$A$65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Praca!$J$4:$J$65</c:f>
              <c:numCache>
                <c:formatCode>General</c:formatCode>
                <c:ptCount val="62"/>
                <c:pt idx="0">
                  <c:v>2312.94999239858</c:v>
                </c:pt>
                <c:pt idx="1">
                  <c:v>2343.29221317425</c:v>
                </c:pt>
                <c:pt idx="2">
                  <c:v>2448.62863326468</c:v>
                </c:pt>
                <c:pt idx="3">
                  <c:v>2622.2202714036</c:v>
                </c:pt>
                <c:pt idx="4">
                  <c:v>2813.54697563939</c:v>
                </c:pt>
                <c:pt idx="5">
                  <c:v>2151.29492695315</c:v>
                </c:pt>
                <c:pt idx="6">
                  <c:v>2191.31254193959</c:v>
                </c:pt>
                <c:pt idx="7">
                  <c:v>2188.39913862561</c:v>
                </c:pt>
                <c:pt idx="8">
                  <c:v>1885.15615175625</c:v>
                </c:pt>
                <c:pt idx="9">
                  <c:v>2077.89554302301</c:v>
                </c:pt>
                <c:pt idx="11">
                  <c:v>2772.9185969396</c:v>
                </c:pt>
                <c:pt idx="12">
                  <c:v>3294.64894268304</c:v>
                </c:pt>
                <c:pt idx="13">
                  <c:v>4323.19653458657</c:v>
                </c:pt>
                <c:pt idx="14">
                  <c:v>4610.57042634015</c:v>
                </c:pt>
                <c:pt idx="15">
                  <c:v>4171.76973967474</c:v>
                </c:pt>
                <c:pt idx="16">
                  <c:v>4373.8409979123</c:v>
                </c:pt>
                <c:pt idx="17">
                  <c:v>4950.58820538927</c:v>
                </c:pt>
                <c:pt idx="18">
                  <c:v>5936.98526036422</c:v>
                </c:pt>
                <c:pt idx="19">
                  <c:v>6668.1386662247</c:v>
                </c:pt>
                <c:pt idx="20">
                  <c:v>7467.16803773806</c:v>
                </c:pt>
                <c:pt idx="21">
                  <c:v>7813.88754336068</c:v>
                </c:pt>
                <c:pt idx="22">
                  <c:v>7656.47573238963</c:v>
                </c:pt>
                <c:pt idx="23">
                  <c:v>7598.31203875007</c:v>
                </c:pt>
                <c:pt idx="24">
                  <c:v>6713.76013104156</c:v>
                </c:pt>
                <c:pt idx="25">
                  <c:v>7600.56524172936</c:v>
                </c:pt>
                <c:pt idx="26">
                  <c:v>9427.55394035348</c:v>
                </c:pt>
                <c:pt idx="27">
                  <c:v>12330.9168305483</c:v>
                </c:pt>
                <c:pt idx="28">
                  <c:v>13759.1556295922</c:v>
                </c:pt>
                <c:pt idx="29">
                  <c:v>13312.3855858113</c:v>
                </c:pt>
                <c:pt idx="30">
                  <c:v>13663.0216184298</c:v>
                </c:pt>
                <c:pt idx="31">
                  <c:v>12230.0734548834</c:v>
                </c:pt>
                <c:pt idx="32">
                  <c:v>11793.1392416214</c:v>
                </c:pt>
                <c:pt idx="33">
                  <c:v>13094.3454502639</c:v>
                </c:pt>
                <c:pt idx="34">
                  <c:v>15280.3127842922</c:v>
                </c:pt>
                <c:pt idx="35">
                  <c:v>17400.4201848172</c:v>
                </c:pt>
                <c:pt idx="36">
                  <c:v>18794.4360393931</c:v>
                </c:pt>
                <c:pt idx="37">
                  <c:v>17474.187029724</c:v>
                </c:pt>
                <c:pt idx="38">
                  <c:v>14738.4455703918</c:v>
                </c:pt>
                <c:pt idx="39">
                  <c:v>15322.2238340267</c:v>
                </c:pt>
                <c:pt idx="40">
                  <c:v>13641.1027183822</c:v>
                </c:pt>
                <c:pt idx="41">
                  <c:v>13882.8568268586</c:v>
                </c:pt>
                <c:pt idx="42">
                  <c:v>16874.1874918196</c:v>
                </c:pt>
                <c:pt idx="43">
                  <c:v>21913.7081719961</c:v>
                </c:pt>
                <c:pt idx="44">
                  <c:v>25420.2348829441</c:v>
                </c:pt>
                <c:pt idx="45">
                  <c:v>27751.0654708858</c:v>
                </c:pt>
                <c:pt idx="46">
                  <c:v>26654.5932018986</c:v>
                </c:pt>
                <c:pt idx="47">
                  <c:v>32479.9817381467</c:v>
                </c:pt>
                <c:pt idx="48">
                  <c:v>31252.9625640673</c:v>
                </c:pt>
                <c:pt idx="49">
                  <c:v>28209.3623271229</c:v>
                </c:pt>
                <c:pt idx="50">
                  <c:v>33676.7741239925</c:v>
                </c:pt>
                <c:pt idx="51">
                  <c:v>38387.6270784076</c:v>
                </c:pt>
                <c:pt idx="52">
                  <c:v>39973.3807587224</c:v>
                </c:pt>
                <c:pt idx="53">
                  <c:v>42976.6495882585</c:v>
                </c:pt>
                <c:pt idx="54">
                  <c:v>44572.8987536626</c:v>
                </c:pt>
                <c:pt idx="55">
                  <c:v>38630.7265886929</c:v>
                </c:pt>
                <c:pt idx="56">
                  <c:v>40058.1961621468</c:v>
                </c:pt>
                <c:pt idx="57">
                  <c:v>42924.9955958449</c:v>
                </c:pt>
                <c:pt idx="58">
                  <c:v>43250.4409736589</c:v>
                </c:pt>
                <c:pt idx="59">
                  <c:v>42865.233643554</c:v>
                </c:pt>
                <c:pt idx="60">
                  <c:v>41596.5055023404</c:v>
                </c:pt>
                <c:pt idx="61">
                  <c:v>48781.0266328884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1485661"/>
        <c:axId val="86558059"/>
      </c:lineChart>
      <c:catAx>
        <c:axId val="5148566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558059"/>
        <c:crosses val="autoZero"/>
        <c:auto val="1"/>
        <c:lblAlgn val="ctr"/>
        <c:lblOffset val="100"/>
        <c:noMultiLvlLbl val="0"/>
      </c:catAx>
      <c:valAx>
        <c:axId val="8655805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,&quot;k USD&quot;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485661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223125145112607"/>
          <c:y val="0.0419720186542305"/>
          <c:w val="0.4843278384026"/>
          <c:h val="0.26460137685987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Praca!$A$1:$A$1</c:f>
              <c:strCache>
                <c:ptCount val="1"/>
                <c:pt idx="0">
                  <c:v>Country Name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Praca!$A$5:$A$65</c:f>
              <c:strCache>
                <c:ptCount val="61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  <c:pt idx="60">
                  <c:v>2021</c:v>
                </c:pt>
              </c:strCache>
            </c:strRef>
          </c:cat>
          <c:val>
            <c:numRef>
              <c:f>Praca!$AS$5:$AS$65</c:f>
              <c:numCache>
                <c:formatCode>General</c:formatCode>
                <c:ptCount val="61"/>
                <c:pt idx="17">
                  <c:v>0.318213014916149</c:v>
                </c:pt>
                <c:pt idx="18">
                  <c:v>2.19158620582239</c:v>
                </c:pt>
                <c:pt idx="19">
                  <c:v>1.28392996441013</c:v>
                </c:pt>
                <c:pt idx="20">
                  <c:v>4.65592180977536</c:v>
                </c:pt>
                <c:pt idx="21">
                  <c:v>0.929689593032695</c:v>
                </c:pt>
                <c:pt idx="22">
                  <c:v>3.49175806124915</c:v>
                </c:pt>
                <c:pt idx="23">
                  <c:v>4.79331855590728</c:v>
                </c:pt>
                <c:pt idx="24">
                  <c:v>1.61542283790283</c:v>
                </c:pt>
                <c:pt idx="25">
                  <c:v>2.70541438878655</c:v>
                </c:pt>
                <c:pt idx="26">
                  <c:v>0.970665347709858</c:v>
                </c:pt>
                <c:pt idx="27">
                  <c:v>-0.354175855426295</c:v>
                </c:pt>
                <c:pt idx="28">
                  <c:v>0.161237481294903</c:v>
                </c:pt>
                <c:pt idx="29">
                  <c:v>0.152972926692055</c:v>
                </c:pt>
                <c:pt idx="30">
                  <c:v>-1.09048925929443</c:v>
                </c:pt>
                <c:pt idx="31">
                  <c:v>1.09443194434903</c:v>
                </c:pt>
                <c:pt idx="32">
                  <c:v>6.39159482673808</c:v>
                </c:pt>
                <c:pt idx="33">
                  <c:v>5.11861607675411</c:v>
                </c:pt>
                <c:pt idx="34">
                  <c:v>4.72246536813889</c:v>
                </c:pt>
                <c:pt idx="35">
                  <c:v>3.61549017567298</c:v>
                </c:pt>
                <c:pt idx="36">
                  <c:v>2.0498370772147</c:v>
                </c:pt>
                <c:pt idx="37">
                  <c:v>0.797441296468911</c:v>
                </c:pt>
                <c:pt idx="38">
                  <c:v>5.45113058291062</c:v>
                </c:pt>
                <c:pt idx="39">
                  <c:v>2.90514065483171</c:v>
                </c:pt>
                <c:pt idx="40">
                  <c:v>3.46432738698008</c:v>
                </c:pt>
                <c:pt idx="41">
                  <c:v>4.67460896200854</c:v>
                </c:pt>
                <c:pt idx="42">
                  <c:v>4.54999488383447</c:v>
                </c:pt>
                <c:pt idx="43">
                  <c:v>4.02830274099523</c:v>
                </c:pt>
                <c:pt idx="44">
                  <c:v>3.32071681762964</c:v>
                </c:pt>
                <c:pt idx="45">
                  <c:v>2.88106230252983</c:v>
                </c:pt>
                <c:pt idx="46">
                  <c:v>3.02816048935492</c:v>
                </c:pt>
                <c:pt idx="47">
                  <c:v>-1.1115230764096</c:v>
                </c:pt>
                <c:pt idx="48">
                  <c:v>-0.135170175629402</c:v>
                </c:pt>
                <c:pt idx="49">
                  <c:v>1.52387757067695</c:v>
                </c:pt>
                <c:pt idx="50">
                  <c:v>2.25175863315332</c:v>
                </c:pt>
                <c:pt idx="51">
                  <c:v>2.24530293523708</c:v>
                </c:pt>
                <c:pt idx="52">
                  <c:v>2.69541661751277</c:v>
                </c:pt>
                <c:pt idx="53">
                  <c:v>3.81542760298811</c:v>
                </c:pt>
                <c:pt idx="54">
                  <c:v>3.74433219794905</c:v>
                </c:pt>
                <c:pt idx="55">
                  <c:v>3.7674477167699</c:v>
                </c:pt>
                <c:pt idx="56">
                  <c:v>3.57827827625782</c:v>
                </c:pt>
                <c:pt idx="57">
                  <c:v>3.35921954753116</c:v>
                </c:pt>
                <c:pt idx="58">
                  <c:v>2.19247721643682</c:v>
                </c:pt>
                <c:pt idx="59">
                  <c:v>-1.25266452942371</c:v>
                </c:pt>
                <c:pt idx="60">
                  <c:v>3.71401011995582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Praca!$A$1:$A$1</c:f>
              <c:strCache>
                <c:ptCount val="1"/>
                <c:pt idx="0">
                  <c:v>Country Name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Praca!$A$5:$A$65</c:f>
              <c:strCache>
                <c:ptCount val="61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  <c:pt idx="60">
                  <c:v>2021</c:v>
                </c:pt>
              </c:strCache>
            </c:strRef>
          </c:cat>
          <c:val>
            <c:numRef>
              <c:f>Praca!$AT$5:$AT$65</c:f>
              <c:numCache>
                <c:formatCode>General</c:formatCode>
                <c:ptCount val="61"/>
                <c:pt idx="0">
                  <c:v>3.35789741493663</c:v>
                </c:pt>
                <c:pt idx="1">
                  <c:v>7.18566999345404</c:v>
                </c:pt>
                <c:pt idx="2">
                  <c:v>9.23803143006043</c:v>
                </c:pt>
                <c:pt idx="3">
                  <c:v>9.56790282221289</c:v>
                </c:pt>
                <c:pt idx="4">
                  <c:v>-22.2662719723492</c:v>
                </c:pt>
                <c:pt idx="5">
                  <c:v>3.70096370397537</c:v>
                </c:pt>
                <c:pt idx="6">
                  <c:v>1.66591587144233</c:v>
                </c:pt>
                <c:pt idx="7">
                  <c:v>-13.0978981953323</c:v>
                </c:pt>
                <c:pt idx="8">
                  <c:v>11.2147513394591</c:v>
                </c:pt>
                <c:pt idx="11">
                  <c:v>20.9349725386655</c:v>
                </c:pt>
                <c:pt idx="12">
                  <c:v>33.8124688207371</c:v>
                </c:pt>
                <c:pt idx="13">
                  <c:v>8.89450731781532</c:v>
                </c:pt>
                <c:pt idx="14">
                  <c:v>-7.73975986310121</c:v>
                </c:pt>
                <c:pt idx="15">
                  <c:v>5.77554116802884</c:v>
                </c:pt>
                <c:pt idx="16">
                  <c:v>13.5392545607481</c:v>
                </c:pt>
                <c:pt idx="17">
                  <c:v>19.9632805616624</c:v>
                </c:pt>
                <c:pt idx="18">
                  <c:v>11.8762177710005</c:v>
                </c:pt>
                <c:pt idx="19">
                  <c:v>12.1232685259028</c:v>
                </c:pt>
                <c:pt idx="20">
                  <c:v>5.04664504823358</c:v>
                </c:pt>
                <c:pt idx="21">
                  <c:v>-1.03619498718377</c:v>
                </c:pt>
                <c:pt idx="22">
                  <c:v>0.598713110349841</c:v>
                </c:pt>
                <c:pt idx="23">
                  <c:v>-10.873643393403</c:v>
                </c:pt>
                <c:pt idx="24">
                  <c:v>13.9103826768802</c:v>
                </c:pt>
                <c:pt idx="25">
                  <c:v>24.0069776308182</c:v>
                </c:pt>
                <c:pt idx="26">
                  <c:v>31.9287423720125</c:v>
                </c:pt>
                <c:pt idx="27">
                  <c:v>11.8892793438934</c:v>
                </c:pt>
                <c:pt idx="28">
                  <c:v>-2.78149126764768</c:v>
                </c:pt>
                <c:pt idx="29">
                  <c:v>3.58583533918343</c:v>
                </c:pt>
                <c:pt idx="30">
                  <c:v>-6.04416272698469</c:v>
                </c:pt>
                <c:pt idx="31">
                  <c:v>-2.56285278273222</c:v>
                </c:pt>
                <c:pt idx="32">
                  <c:v>12.3068713007307</c:v>
                </c:pt>
                <c:pt idx="33">
                  <c:v>18.2554743528338</c:v>
                </c:pt>
                <c:pt idx="34">
                  <c:v>15.5545744745738</c:v>
                </c:pt>
                <c:pt idx="35">
                  <c:v>9.73444618042821</c:v>
                </c:pt>
                <c:pt idx="36">
                  <c:v>-5.79646915550319</c:v>
                </c:pt>
                <c:pt idx="37">
                  <c:v>-14.9042030866648</c:v>
                </c:pt>
                <c:pt idx="38">
                  <c:v>4.5086579700648</c:v>
                </c:pt>
                <c:pt idx="39">
                  <c:v>-10.4471451638969</c:v>
                </c:pt>
                <c:pt idx="40">
                  <c:v>2.37374772814333</c:v>
                </c:pt>
                <c:pt idx="41">
                  <c:v>23.6768684123589</c:v>
                </c:pt>
                <c:pt idx="42">
                  <c:v>32.453689270628</c:v>
                </c:pt>
                <c:pt idx="43">
                  <c:v>17.7384333722698</c:v>
                </c:pt>
                <c:pt idx="44">
                  <c:v>10.4084477162544</c:v>
                </c:pt>
                <c:pt idx="45">
                  <c:v>-2.77311300981474</c:v>
                </c:pt>
                <c:pt idx="46">
                  <c:v>22.9966018007815</c:v>
                </c:pt>
                <c:pt idx="47">
                  <c:v>-2.95765586650764</c:v>
                </c:pt>
                <c:pt idx="48">
                  <c:v>-8.83170329268048</c:v>
                </c:pt>
                <c:pt idx="49">
                  <c:v>20.7161510789983</c:v>
                </c:pt>
                <c:pt idx="50">
                  <c:v>14.8608936206137</c:v>
                </c:pt>
                <c:pt idx="51">
                  <c:v>4.70333280723948</c:v>
                </c:pt>
                <c:pt idx="52">
                  <c:v>8.34242896189466</c:v>
                </c:pt>
                <c:pt idx="53">
                  <c:v>5.45131673830514</c:v>
                </c:pt>
                <c:pt idx="54">
                  <c:v>-11.5486673292864</c:v>
                </c:pt>
                <c:pt idx="55">
                  <c:v>6.05054524420543</c:v>
                </c:pt>
                <c:pt idx="56">
                  <c:v>9.41832894426518</c:v>
                </c:pt>
                <c:pt idx="57">
                  <c:v>2.57925432501129</c:v>
                </c:pt>
                <c:pt idx="58">
                  <c:v>0.698956630187319</c:v>
                </c:pt>
                <c:pt idx="59">
                  <c:v>-0.796515315749673</c:v>
                </c:pt>
                <c:pt idx="60">
                  <c:v>18.0183904371924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5433408"/>
        <c:axId val="4236884"/>
      </c:lineChart>
      <c:catAx>
        <c:axId val="95433408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36884"/>
        <c:crosses val="autoZero"/>
        <c:auto val="1"/>
        <c:lblAlgn val="ctr"/>
        <c:lblOffset val="100"/>
        <c:noMultiLvlLbl val="0"/>
      </c:catAx>
      <c:valAx>
        <c:axId val="423688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43340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Praca!$A$1:$A$1</c:f>
              <c:strCache>
                <c:ptCount val="1"/>
                <c:pt idx="0">
                  <c:v>Country Name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Praca!$A$5:$A$65</c:f>
              <c:strCache>
                <c:ptCount val="61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  <c:pt idx="60">
                  <c:v>2021</c:v>
                </c:pt>
              </c:strCache>
            </c:strRef>
          </c:cat>
          <c:val>
            <c:numRef>
              <c:f>Praca!$AU$5:$AU$65</c:f>
              <c:numCache>
                <c:formatCode>General</c:formatCode>
                <c:ptCount val="61"/>
                <c:pt idx="17">
                  <c:v>0.318213014916087</c:v>
                </c:pt>
                <c:pt idx="18">
                  <c:v>2.19158620582235</c:v>
                </c:pt>
                <c:pt idx="19">
                  <c:v>1.28392996441023</c:v>
                </c:pt>
                <c:pt idx="20">
                  <c:v>4.65592180977539</c:v>
                </c:pt>
                <c:pt idx="21">
                  <c:v>0.929689593032664</c:v>
                </c:pt>
                <c:pt idx="22">
                  <c:v>3.49175806124914</c:v>
                </c:pt>
                <c:pt idx="23">
                  <c:v>4.79331855590727</c:v>
                </c:pt>
                <c:pt idx="24">
                  <c:v>1.61542283790281</c:v>
                </c:pt>
                <c:pt idx="25">
                  <c:v>2.70541438878655</c:v>
                </c:pt>
                <c:pt idx="26">
                  <c:v>0.970665347709892</c:v>
                </c:pt>
                <c:pt idx="27">
                  <c:v>-0.354175855426251</c:v>
                </c:pt>
                <c:pt idx="28">
                  <c:v>0.161237481294904</c:v>
                </c:pt>
                <c:pt idx="29">
                  <c:v>0.152972926692049</c:v>
                </c:pt>
                <c:pt idx="30">
                  <c:v>-1.09048925929439</c:v>
                </c:pt>
                <c:pt idx="31">
                  <c:v>1.09443194434892</c:v>
                </c:pt>
                <c:pt idx="32">
                  <c:v>6.3915948267381</c:v>
                </c:pt>
                <c:pt idx="33">
                  <c:v>5.11861607675419</c:v>
                </c:pt>
                <c:pt idx="34">
                  <c:v>4.72246536813871</c:v>
                </c:pt>
                <c:pt idx="35">
                  <c:v>3.61549017567338</c:v>
                </c:pt>
                <c:pt idx="36">
                  <c:v>2.04983707721416</c:v>
                </c:pt>
                <c:pt idx="37">
                  <c:v>0.797441296469515</c:v>
                </c:pt>
                <c:pt idx="38">
                  <c:v>5.45113058291041</c:v>
                </c:pt>
                <c:pt idx="39">
                  <c:v>2.90514065483116</c:v>
                </c:pt>
                <c:pt idx="40">
                  <c:v>3.46432738698021</c:v>
                </c:pt>
                <c:pt idx="41">
                  <c:v>4.67460896200862</c:v>
                </c:pt>
                <c:pt idx="42">
                  <c:v>4.54999488383493</c:v>
                </c:pt>
                <c:pt idx="43">
                  <c:v>4.02830274099495</c:v>
                </c:pt>
                <c:pt idx="44">
                  <c:v>3.32071681762986</c:v>
                </c:pt>
                <c:pt idx="45">
                  <c:v>2.88106230252934</c:v>
                </c:pt>
                <c:pt idx="46">
                  <c:v>3.02816048935487</c:v>
                </c:pt>
                <c:pt idx="47">
                  <c:v>-1.11152307640903</c:v>
                </c:pt>
                <c:pt idx="48">
                  <c:v>-0.135170175629812</c:v>
                </c:pt>
                <c:pt idx="49">
                  <c:v>1.52387757067699</c:v>
                </c:pt>
                <c:pt idx="50">
                  <c:v>2.25175863315355</c:v>
                </c:pt>
                <c:pt idx="51">
                  <c:v>2.24530293523673</c:v>
                </c:pt>
                <c:pt idx="52">
                  <c:v>2.69541661751269</c:v>
                </c:pt>
                <c:pt idx="53">
                  <c:v>3.81542760298834</c:v>
                </c:pt>
                <c:pt idx="54">
                  <c:v>3.74433219794898</c:v>
                </c:pt>
                <c:pt idx="55">
                  <c:v>3.7674477167698</c:v>
                </c:pt>
                <c:pt idx="56">
                  <c:v>3.57827827625822</c:v>
                </c:pt>
                <c:pt idx="57">
                  <c:v>3.35921954753083</c:v>
                </c:pt>
                <c:pt idx="58">
                  <c:v>2.19247721643699</c:v>
                </c:pt>
                <c:pt idx="59">
                  <c:v>-1.25266452942354</c:v>
                </c:pt>
                <c:pt idx="60">
                  <c:v>3.71401011995567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Praca!$A$1:$A$1</c:f>
              <c:strCache>
                <c:ptCount val="1"/>
                <c:pt idx="0">
                  <c:v>Country Name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Praca!$A$5:$A$65</c:f>
              <c:strCache>
                <c:ptCount val="61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  <c:pt idx="60">
                  <c:v>2021</c:v>
                </c:pt>
              </c:strCache>
            </c:strRef>
          </c:cat>
          <c:val>
            <c:numRef>
              <c:f>Praca!$AV$5:$AV$65</c:f>
              <c:numCache>
                <c:formatCode>General</c:formatCode>
                <c:ptCount val="61"/>
                <c:pt idx="0">
                  <c:v>3.53515625709686</c:v>
                </c:pt>
                <c:pt idx="1">
                  <c:v>7.73701564194442</c:v>
                </c:pt>
                <c:pt idx="2">
                  <c:v>9.23803143006033</c:v>
                </c:pt>
                <c:pt idx="3">
                  <c:v>9.56790282221285</c:v>
                </c:pt>
                <c:pt idx="4">
                  <c:v>8.08450953961852</c:v>
                </c:pt>
                <c:pt idx="5">
                  <c:v>3.70096370397528</c:v>
                </c:pt>
                <c:pt idx="6">
                  <c:v>3.71163303889303</c:v>
                </c:pt>
                <c:pt idx="7">
                  <c:v>5.7581993168631</c:v>
                </c:pt>
                <c:pt idx="8">
                  <c:v>11.2147513394591</c:v>
                </c:pt>
                <c:pt idx="11">
                  <c:v>14.835886214442</c:v>
                </c:pt>
                <c:pt idx="12">
                  <c:v>16.8826219512195</c:v>
                </c:pt>
                <c:pt idx="13">
                  <c:v>9.87936093902837</c:v>
                </c:pt>
                <c:pt idx="14">
                  <c:v>12.6409495548961</c:v>
                </c:pt>
                <c:pt idx="15">
                  <c:v>22.6203020723569</c:v>
                </c:pt>
                <c:pt idx="16">
                  <c:v>12.023775422515</c:v>
                </c:pt>
                <c:pt idx="17">
                  <c:v>13.341430671866</c:v>
                </c:pt>
                <c:pt idx="18">
                  <c:v>16.7287084038353</c:v>
                </c:pt>
                <c:pt idx="19">
                  <c:v>16.3799768071125</c:v>
                </c:pt>
                <c:pt idx="20">
                  <c:v>21.763680146143</c:v>
                </c:pt>
                <c:pt idx="21">
                  <c:v>13.1273867975996</c:v>
                </c:pt>
                <c:pt idx="22">
                  <c:v>11.4865272168304</c:v>
                </c:pt>
                <c:pt idx="23">
                  <c:v>12.9660169239504</c:v>
                </c:pt>
                <c:pt idx="24">
                  <c:v>15.4696661481393</c:v>
                </c:pt>
                <c:pt idx="25">
                  <c:v>20.1123339343821</c:v>
                </c:pt>
                <c:pt idx="26">
                  <c:v>12.5532759304954</c:v>
                </c:pt>
                <c:pt idx="27">
                  <c:v>7.52590911878334</c:v>
                </c:pt>
                <c:pt idx="28">
                  <c:v>5.81005745897315</c:v>
                </c:pt>
                <c:pt idx="29">
                  <c:v>2.58044521101709</c:v>
                </c:pt>
                <c:pt idx="30">
                  <c:v>-0.210175102131964</c:v>
                </c:pt>
                <c:pt idx="31">
                  <c:v>3.1171429699738</c:v>
                </c:pt>
                <c:pt idx="32">
                  <c:v>7.96578796195826</c:v>
                </c:pt>
                <c:pt idx="33">
                  <c:v>7.12385456695241</c:v>
                </c:pt>
                <c:pt idx="34">
                  <c:v>6.22075055187638</c:v>
                </c:pt>
                <c:pt idx="35">
                  <c:v>5.05528076811173</c:v>
                </c:pt>
                <c:pt idx="36">
                  <c:v>3.67355416860367</c:v>
                </c:pt>
                <c:pt idx="37">
                  <c:v>1.91861851834184</c:v>
                </c:pt>
                <c:pt idx="38">
                  <c:v>5.99385917286054</c:v>
                </c:pt>
                <c:pt idx="39">
                  <c:v>5.83772708405091</c:v>
                </c:pt>
                <c:pt idx="40">
                  <c:v>7.40410050150619</c:v>
                </c:pt>
                <c:pt idx="41">
                  <c:v>5.02594940642675</c:v>
                </c:pt>
                <c:pt idx="42">
                  <c:v>6.89519976919834</c:v>
                </c:pt>
                <c:pt idx="43">
                  <c:v>6.95976526276453</c:v>
                </c:pt>
                <c:pt idx="44">
                  <c:v>5.42058372530878</c:v>
                </c:pt>
                <c:pt idx="45">
                  <c:v>5.56472747135396</c:v>
                </c:pt>
                <c:pt idx="46">
                  <c:v>8.52829003976652</c:v>
                </c:pt>
                <c:pt idx="47">
                  <c:v>1.46405746947871</c:v>
                </c:pt>
                <c:pt idx="48">
                  <c:v>2.5875632239739</c:v>
                </c:pt>
                <c:pt idx="49">
                  <c:v>4.64985821406331</c:v>
                </c:pt>
                <c:pt idx="50">
                  <c:v>4.76192818011036</c:v>
                </c:pt>
                <c:pt idx="51">
                  <c:v>2.09552869381528</c:v>
                </c:pt>
                <c:pt idx="52">
                  <c:v>7.03667771703397</c:v>
                </c:pt>
                <c:pt idx="53">
                  <c:v>4.24282517085995</c:v>
                </c:pt>
                <c:pt idx="54">
                  <c:v>5.22108212799275</c:v>
                </c:pt>
                <c:pt idx="55">
                  <c:v>6.2391321375421</c:v>
                </c:pt>
                <c:pt idx="56">
                  <c:v>7.20054852896181</c:v>
                </c:pt>
                <c:pt idx="57">
                  <c:v>5.33795958790113</c:v>
                </c:pt>
                <c:pt idx="58">
                  <c:v>5.75855213546308</c:v>
                </c:pt>
                <c:pt idx="59">
                  <c:v>0.784030472239457</c:v>
                </c:pt>
                <c:pt idx="60">
                  <c:v>8.2023920842423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8646035"/>
        <c:axId val="51297810"/>
      </c:lineChart>
      <c:catAx>
        <c:axId val="1864603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297810"/>
        <c:crosses val="autoZero"/>
        <c:auto val="1"/>
        <c:lblAlgn val="ctr"/>
        <c:lblOffset val="100"/>
        <c:noMultiLvlLbl val="0"/>
      </c:catAx>
      <c:valAx>
        <c:axId val="5129781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64603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74686361796843"/>
          <c:y val="0.197083839611179"/>
          <c:w val="0.689295831647106"/>
          <c:h val="0.684447144592953"/>
        </c:manualLayout>
      </c:layout>
      <c:lineChart>
        <c:grouping val="standard"/>
        <c:varyColors val="0"/>
        <c:ser>
          <c:idx val="0"/>
          <c:order val="0"/>
          <c:tx>
            <c:strRef>
              <c:f>Praca!$D$3:$D$3</c:f>
              <c:strCache>
                <c:ptCount val="1"/>
                <c:pt idx="0">
                  <c:v>GDP (constant LCU)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Praca!$A$4:$A$65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Praca!$D$4:$D$65</c:f>
              <c:numCache>
                <c:formatCode>General</c:formatCode>
                <c:ptCount val="62"/>
                <c:pt idx="17">
                  <c:v>100604936000</c:v>
                </c:pt>
                <c:pt idx="18">
                  <c:v>100925074000</c:v>
                </c:pt>
                <c:pt idx="19">
                  <c:v>103136934000</c:v>
                </c:pt>
                <c:pt idx="20">
                  <c:v>104461140000</c:v>
                </c:pt>
                <c:pt idx="21">
                  <c:v>109324769000</c:v>
                </c:pt>
                <c:pt idx="22">
                  <c:v>110341150000</c:v>
                </c:pt>
                <c:pt idx="23">
                  <c:v>114193996000</c:v>
                </c:pt>
                <c:pt idx="24">
                  <c:v>119667678000</c:v>
                </c:pt>
                <c:pt idx="25">
                  <c:v>121600817000</c:v>
                </c:pt>
                <c:pt idx="26">
                  <c:v>124890623000</c:v>
                </c:pt>
                <c:pt idx="27">
                  <c:v>126102893000</c:v>
                </c:pt>
                <c:pt idx="28">
                  <c:v>125656267000</c:v>
                </c:pt>
                <c:pt idx="29">
                  <c:v>125858872000</c:v>
                </c:pt>
                <c:pt idx="30">
                  <c:v>126051402000</c:v>
                </c:pt>
                <c:pt idx="31">
                  <c:v>124676825000</c:v>
                </c:pt>
                <c:pt idx="32">
                  <c:v>126041328000</c:v>
                </c:pt>
                <c:pt idx="33">
                  <c:v>134097379000</c:v>
                </c:pt>
                <c:pt idx="34">
                  <c:v>140961309000</c:v>
                </c:pt>
                <c:pt idx="35">
                  <c:v>147618158000</c:v>
                </c:pt>
                <c:pt idx="36">
                  <c:v>152955278000</c:v>
                </c:pt>
                <c:pt idx="37">
                  <c:v>156090612000</c:v>
                </c:pt>
                <c:pt idx="38">
                  <c:v>157335343000</c:v>
                </c:pt>
                <c:pt idx="39">
                  <c:v>165911898000</c:v>
                </c:pt>
                <c:pt idx="40">
                  <c:v>170731872000</c:v>
                </c:pt>
                <c:pt idx="41">
                  <c:v>176646583000</c:v>
                </c:pt>
                <c:pt idx="42">
                  <c:v>184904120000</c:v>
                </c:pt>
                <c:pt idx="43">
                  <c:v>193317248000</c:v>
                </c:pt>
                <c:pt idx="44">
                  <c:v>201104652000</c:v>
                </c:pt>
                <c:pt idx="45">
                  <c:v>207782768000</c:v>
                </c:pt>
                <c:pt idx="46">
                  <c:v>213769119000</c:v>
                </c:pt>
                <c:pt idx="47">
                  <c:v>220242391000</c:v>
                </c:pt>
                <c:pt idx="48">
                  <c:v>217794346000</c:v>
                </c:pt>
                <c:pt idx="49">
                  <c:v>217499953000</c:v>
                </c:pt>
                <c:pt idx="50">
                  <c:v>220814386000</c:v>
                </c:pt>
                <c:pt idx="51">
                  <c:v>225786593000</c:v>
                </c:pt>
                <c:pt idx="52">
                  <c:v>230856186000</c:v>
                </c:pt>
                <c:pt idx="53">
                  <c:v>237078722000</c:v>
                </c:pt>
                <c:pt idx="54">
                  <c:v>246124289000</c:v>
                </c:pt>
                <c:pt idx="55">
                  <c:v>255340000000</c:v>
                </c:pt>
                <c:pt idx="56">
                  <c:v>264959801000</c:v>
                </c:pt>
                <c:pt idx="57">
                  <c:v>274440800000</c:v>
                </c:pt>
                <c:pt idx="58">
                  <c:v>283659869000</c:v>
                </c:pt>
                <c:pt idx="59">
                  <c:v>289879047000</c:v>
                </c:pt>
                <c:pt idx="60">
                  <c:v>286247835000</c:v>
                </c:pt>
                <c:pt idx="61">
                  <c:v>296879108560.054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Praca!$N$3:$N$3</c:f>
              <c:strCache>
                <c:ptCount val="1"/>
                <c:pt idx="0">
                  <c:v>GNI (constant LCU)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Praca!$A$4:$A$65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Praca!$N$4:$N$65</c:f>
              <c:numCache>
                <c:formatCode>General</c:formatCode>
                <c:ptCount val="62"/>
                <c:pt idx="10">
                  <c:v>76513329000</c:v>
                </c:pt>
                <c:pt idx="11">
                  <c:v>80039889000</c:v>
                </c:pt>
                <c:pt idx="12">
                  <c:v>86174028000</c:v>
                </c:pt>
                <c:pt idx="13">
                  <c:v>95582861000</c:v>
                </c:pt>
                <c:pt idx="14">
                  <c:v>94164393000</c:v>
                </c:pt>
                <c:pt idx="15">
                  <c:v>88603705000</c:v>
                </c:pt>
                <c:pt idx="16">
                  <c:v>91562113000</c:v>
                </c:pt>
                <c:pt idx="17">
                  <c:v>88724583000</c:v>
                </c:pt>
                <c:pt idx="18">
                  <c:v>88747167000</c:v>
                </c:pt>
                <c:pt idx="19">
                  <c:v>90339981000</c:v>
                </c:pt>
                <c:pt idx="20">
                  <c:v>88978967000</c:v>
                </c:pt>
                <c:pt idx="21">
                  <c:v>92751727000</c:v>
                </c:pt>
                <c:pt idx="22">
                  <c:v>91799825000</c:v>
                </c:pt>
                <c:pt idx="23">
                  <c:v>95761156000</c:v>
                </c:pt>
                <c:pt idx="24">
                  <c:v>98222174000</c:v>
                </c:pt>
                <c:pt idx="25">
                  <c:v>97990031000</c:v>
                </c:pt>
                <c:pt idx="26">
                  <c:v>104481683000</c:v>
                </c:pt>
                <c:pt idx="27">
                  <c:v>106877171000</c:v>
                </c:pt>
                <c:pt idx="28">
                  <c:v>110692047000</c:v>
                </c:pt>
                <c:pt idx="29">
                  <c:v>112339113000</c:v>
                </c:pt>
                <c:pt idx="30">
                  <c:v>111950227000</c:v>
                </c:pt>
                <c:pt idx="31">
                  <c:v>106533805000</c:v>
                </c:pt>
                <c:pt idx="32">
                  <c:v>108418592000</c:v>
                </c:pt>
                <c:pt idx="33">
                  <c:v>115094733000</c:v>
                </c:pt>
                <c:pt idx="34">
                  <c:v>122313877000</c:v>
                </c:pt>
                <c:pt idx="35">
                  <c:v>127639144000</c:v>
                </c:pt>
                <c:pt idx="36">
                  <c:v>130523769000</c:v>
                </c:pt>
                <c:pt idx="37">
                  <c:v>135514827000</c:v>
                </c:pt>
                <c:pt idx="38">
                  <c:v>138711079000</c:v>
                </c:pt>
                <c:pt idx="39">
                  <c:v>142933808000</c:v>
                </c:pt>
                <c:pt idx="40">
                  <c:v>148210302000</c:v>
                </c:pt>
                <c:pt idx="41">
                  <c:v>156700103000</c:v>
                </c:pt>
                <c:pt idx="42">
                  <c:v>163353709000</c:v>
                </c:pt>
                <c:pt idx="43">
                  <c:v>174325383000</c:v>
                </c:pt>
                <c:pt idx="44">
                  <c:v>180539543000</c:v>
                </c:pt>
                <c:pt idx="45">
                  <c:v>184435890000</c:v>
                </c:pt>
                <c:pt idx="46">
                  <c:v>187818101000</c:v>
                </c:pt>
                <c:pt idx="47">
                  <c:v>198815629000</c:v>
                </c:pt>
                <c:pt idx="48">
                  <c:v>194457992000</c:v>
                </c:pt>
                <c:pt idx="49">
                  <c:v>201621065000</c:v>
                </c:pt>
                <c:pt idx="50">
                  <c:v>206109428000</c:v>
                </c:pt>
                <c:pt idx="51">
                  <c:v>213475788000</c:v>
                </c:pt>
                <c:pt idx="52">
                  <c:v>216919071000</c:v>
                </c:pt>
                <c:pt idx="53">
                  <c:v>228870834000</c:v>
                </c:pt>
                <c:pt idx="54">
                  <c:v>236776542000</c:v>
                </c:pt>
                <c:pt idx="55">
                  <c:v>246869000000</c:v>
                </c:pt>
                <c:pt idx="56">
                  <c:v>258352769000</c:v>
                </c:pt>
                <c:pt idx="57">
                  <c:v>271253705000</c:v>
                </c:pt>
                <c:pt idx="58">
                  <c:v>280427335000</c:v>
                </c:pt>
                <c:pt idx="59">
                  <c:v>292703732000</c:v>
                </c:pt>
                <c:pt idx="60">
                  <c:v>292600952000</c:v>
                </c:pt>
                <c:pt idx="61">
                  <c:v>302820777000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021807"/>
        <c:axId val="61568317"/>
      </c:lineChart>
      <c:catAx>
        <c:axId val="102180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568317"/>
        <c:crosses val="autoZero"/>
        <c:auto val="1"/>
        <c:lblAlgn val="ctr"/>
        <c:lblOffset val="100"/>
        <c:noMultiLvlLbl val="0"/>
      </c:catAx>
      <c:valAx>
        <c:axId val="6156831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,,,&quot;kkk&quot;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21807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00941962929200851"/>
          <c:y val="0.0232008006550814"/>
          <c:w val="0.942469360883217"/>
          <c:h val="0.099626967518879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92397364419665"/>
          <c:y val="0.146383647798742"/>
          <c:w val="0.79067410035479"/>
          <c:h val="0.801100628930818"/>
        </c:manualLayout>
      </c:layout>
      <c:lineChart>
        <c:grouping val="standard"/>
        <c:varyColors val="0"/>
        <c:ser>
          <c:idx val="0"/>
          <c:order val="0"/>
          <c:tx>
            <c:strRef>
              <c:f>Praca!$AW$3:$AW$3</c:f>
              <c:strCache>
                <c:ptCount val="1"/>
                <c:pt idx="0">
                  <c:v>Odchylenie PNB od PKB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Praca!$A$4:$A$65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Praca!$AW$4:$AW$65</c:f>
              <c:numCache>
                <c:formatCode>General</c:formatCode>
                <c:ptCount val="62"/>
                <c:pt idx="17">
                  <c:v>11.8089166122028</c:v>
                </c:pt>
                <c:pt idx="18">
                  <c:v>12.0662849352976</c:v>
                </c:pt>
                <c:pt idx="19">
                  <c:v>12.4077306777415</c:v>
                </c:pt>
                <c:pt idx="20">
                  <c:v>14.8209879769644</c:v>
                </c:pt>
                <c:pt idx="21">
                  <c:v>15.1594575973904</c:v>
                </c:pt>
                <c:pt idx="22">
                  <c:v>16.8036358149249</c:v>
                </c:pt>
                <c:pt idx="23">
                  <c:v>16.1416892705988</c:v>
                </c:pt>
                <c:pt idx="24">
                  <c:v>17.920882529366</c:v>
                </c:pt>
                <c:pt idx="25">
                  <c:v>19.4166343471196</c:v>
                </c:pt>
                <c:pt idx="26">
                  <c:v>16.3414510311154</c:v>
                </c:pt>
                <c:pt idx="27">
                  <c:v>15.2460594222846</c:v>
                </c:pt>
                <c:pt idx="28">
                  <c:v>11.9088529026571</c:v>
                </c:pt>
                <c:pt idx="29">
                  <c:v>10.7419991814324</c:v>
                </c:pt>
                <c:pt idx="30">
                  <c:v>11.1868450300934</c:v>
                </c:pt>
                <c:pt idx="31">
                  <c:v>14.5520388412201</c:v>
                </c:pt>
                <c:pt idx="32">
                  <c:v>13.9817124110276</c:v>
                </c:pt>
                <c:pt idx="33">
                  <c:v>14.1707810709708</c:v>
                </c:pt>
                <c:pt idx="34">
                  <c:v>13.2287591058054</c:v>
                </c:pt>
                <c:pt idx="35">
                  <c:v>13.5342523377104</c:v>
                </c:pt>
                <c:pt idx="36">
                  <c:v>14.665403700551</c:v>
                </c:pt>
                <c:pt idx="37">
                  <c:v>13.1819490848047</c:v>
                </c:pt>
                <c:pt idx="38">
                  <c:v>11.8373047306987</c:v>
                </c:pt>
                <c:pt idx="39">
                  <c:v>13.8495733440407</c:v>
                </c:pt>
                <c:pt idx="40">
                  <c:v>13.1911925618668</c:v>
                </c:pt>
                <c:pt idx="41">
                  <c:v>11.2917440356036</c:v>
                </c:pt>
                <c:pt idx="42">
                  <c:v>11.6549112047909</c:v>
                </c:pt>
                <c:pt idx="43">
                  <c:v>9.8241958213682</c:v>
                </c:pt>
                <c:pt idx="44">
                  <c:v>10.2260732387235</c:v>
                </c:pt>
                <c:pt idx="45">
                  <c:v>11.2361954866248</c:v>
                </c:pt>
                <c:pt idx="46">
                  <c:v>12.1397412878892</c:v>
                </c:pt>
                <c:pt idx="47">
                  <c:v>9.7287183919103</c:v>
                </c:pt>
                <c:pt idx="48">
                  <c:v>10.714857584044</c:v>
                </c:pt>
                <c:pt idx="49">
                  <c:v>7.30063973852905</c:v>
                </c:pt>
                <c:pt idx="50">
                  <c:v>6.65942027889433</c:v>
                </c:pt>
                <c:pt idx="51">
                  <c:v>5.45240744210176</c:v>
                </c:pt>
                <c:pt idx="52">
                  <c:v>6.03714166879635</c:v>
                </c:pt>
                <c:pt idx="53">
                  <c:v>3.46209391157423</c:v>
                </c:pt>
                <c:pt idx="54">
                  <c:v>3.79797826455072</c:v>
                </c:pt>
                <c:pt idx="55">
                  <c:v>3.31753740111224</c:v>
                </c:pt>
                <c:pt idx="56">
                  <c:v>2.49359788732631</c:v>
                </c:pt>
                <c:pt idx="57">
                  <c:v>1.16130509749279</c:v>
                </c:pt>
                <c:pt idx="58">
                  <c:v>1.1395810099595</c:v>
                </c:pt>
                <c:pt idx="59">
                  <c:v>-0.974435727325956</c:v>
                </c:pt>
                <c:pt idx="60">
                  <c:v>-2.21944630603058</c:v>
                </c:pt>
                <c:pt idx="61">
                  <c:v>-2.00137640831809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601860"/>
        <c:axId val="28604808"/>
      </c:lineChart>
      <c:catAx>
        <c:axId val="56018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604808"/>
        <c:crosses val="autoZero"/>
        <c:auto val="1"/>
        <c:lblAlgn val="ctr"/>
        <c:lblOffset val="100"/>
        <c:noMultiLvlLbl val="0"/>
      </c:catAx>
      <c:valAx>
        <c:axId val="286048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0186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31888168557536"/>
          <c:y val="0"/>
          <c:w val="0.698845218800648"/>
          <c:h val="0.146222710852835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16827479737553"/>
          <c:y val="0.326335665889148"/>
          <c:w val="0.738556541875724"/>
          <c:h val="0.522603576585583"/>
        </c:manualLayout>
      </c:layout>
      <c:lineChart>
        <c:grouping val="standard"/>
        <c:varyColors val="0"/>
        <c:ser>
          <c:idx val="0"/>
          <c:order val="0"/>
          <c:tx>
            <c:strRef>
              <c:f>Praca!$AY$3</c:f>
              <c:strCache>
                <c:ptCount val="1"/>
                <c:pt idx="0">
                  <c:v>Export Netto (constant LCU)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Praca!$A$4:$A$65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Praca!$AY$4:$AY$65</c:f>
              <c:numCache>
                <c:formatCode>General</c:formatCode>
                <c:ptCount val="62"/>
                <c:pt idx="10">
                  <c:v>2020560000</c:v>
                </c:pt>
                <c:pt idx="11">
                  <c:v>3097336000</c:v>
                </c:pt>
                <c:pt idx="12">
                  <c:v>2443066000</c:v>
                </c:pt>
                <c:pt idx="13">
                  <c:v>-116984000</c:v>
                </c:pt>
                <c:pt idx="14">
                  <c:v>-2209059000</c:v>
                </c:pt>
                <c:pt idx="15">
                  <c:v>2607394000</c:v>
                </c:pt>
                <c:pt idx="16">
                  <c:v>4361019000</c:v>
                </c:pt>
                <c:pt idx="17">
                  <c:v>4215932000</c:v>
                </c:pt>
                <c:pt idx="18">
                  <c:v>4406854000</c:v>
                </c:pt>
                <c:pt idx="19">
                  <c:v>3642611000</c:v>
                </c:pt>
                <c:pt idx="20">
                  <c:v>5092959000</c:v>
                </c:pt>
                <c:pt idx="21">
                  <c:v>4139547000</c:v>
                </c:pt>
                <c:pt idx="22">
                  <c:v>4218259000</c:v>
                </c:pt>
                <c:pt idx="23">
                  <c:v>5431777000</c:v>
                </c:pt>
                <c:pt idx="24">
                  <c:v>5643215000</c:v>
                </c:pt>
                <c:pt idx="25">
                  <c:v>5757357000</c:v>
                </c:pt>
                <c:pt idx="26">
                  <c:v>6422287000</c:v>
                </c:pt>
                <c:pt idx="27">
                  <c:v>6675454000</c:v>
                </c:pt>
                <c:pt idx="28">
                  <c:v>7152593000</c:v>
                </c:pt>
                <c:pt idx="29">
                  <c:v>3926372000</c:v>
                </c:pt>
                <c:pt idx="30">
                  <c:v>5906036000</c:v>
                </c:pt>
                <c:pt idx="31">
                  <c:v>9084207000</c:v>
                </c:pt>
                <c:pt idx="32">
                  <c:v>8944561000</c:v>
                </c:pt>
                <c:pt idx="33">
                  <c:v>9588327000</c:v>
                </c:pt>
                <c:pt idx="34">
                  <c:v>9095332000</c:v>
                </c:pt>
                <c:pt idx="35">
                  <c:v>8789908000</c:v>
                </c:pt>
                <c:pt idx="36">
                  <c:v>8576946000</c:v>
                </c:pt>
                <c:pt idx="37">
                  <c:v>9591497000</c:v>
                </c:pt>
                <c:pt idx="38">
                  <c:v>10000601000</c:v>
                </c:pt>
                <c:pt idx="39">
                  <c:v>10545697000</c:v>
                </c:pt>
                <c:pt idx="40">
                  <c:v>12821323000</c:v>
                </c:pt>
                <c:pt idx="41">
                  <c:v>12912500000</c:v>
                </c:pt>
                <c:pt idx="42">
                  <c:v>13946130000</c:v>
                </c:pt>
                <c:pt idx="43">
                  <c:v>10388392000</c:v>
                </c:pt>
                <c:pt idx="44">
                  <c:v>6392480000</c:v>
                </c:pt>
                <c:pt idx="45">
                  <c:v>3808236000</c:v>
                </c:pt>
                <c:pt idx="46">
                  <c:v>6533684000</c:v>
                </c:pt>
                <c:pt idx="47">
                  <c:v>3504571000</c:v>
                </c:pt>
                <c:pt idx="48">
                  <c:v>3673793000</c:v>
                </c:pt>
                <c:pt idx="49">
                  <c:v>10935705000</c:v>
                </c:pt>
                <c:pt idx="50">
                  <c:v>7069090000</c:v>
                </c:pt>
                <c:pt idx="51">
                  <c:v>4934855000</c:v>
                </c:pt>
                <c:pt idx="52">
                  <c:v>6065679000</c:v>
                </c:pt>
                <c:pt idx="53">
                  <c:v>1442020000</c:v>
                </c:pt>
                <c:pt idx="54">
                  <c:v>-225916000</c:v>
                </c:pt>
                <c:pt idx="55">
                  <c:v>2431000000</c:v>
                </c:pt>
                <c:pt idx="56">
                  <c:v>-34742000</c:v>
                </c:pt>
                <c:pt idx="57">
                  <c:v>-2697540000</c:v>
                </c:pt>
                <c:pt idx="58">
                  <c:v>-3632759000</c:v>
                </c:pt>
                <c:pt idx="59">
                  <c:v>-4659982000</c:v>
                </c:pt>
                <c:pt idx="60">
                  <c:v>-5242638000</c:v>
                </c:pt>
                <c:pt idx="61">
                  <c:v>-16246028000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Praca!$AZ$3</c:f>
              <c:strCache>
                <c:ptCount val="1"/>
                <c:pt idx="0">
                  <c:v>Households and NPISHs Final consumption expenditure (constant LCU)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Praca!$A$4:$A$65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Praca!$AZ$4:$AZ$65</c:f>
              <c:numCache>
                <c:formatCode>General</c:formatCode>
                <c:ptCount val="62"/>
                <c:pt idx="10">
                  <c:v>49155812000</c:v>
                </c:pt>
                <c:pt idx="11">
                  <c:v>49374978000</c:v>
                </c:pt>
                <c:pt idx="12">
                  <c:v>52860101000</c:v>
                </c:pt>
                <c:pt idx="13">
                  <c:v>57329373000</c:v>
                </c:pt>
                <c:pt idx="14">
                  <c:v>59629098000</c:v>
                </c:pt>
                <c:pt idx="15">
                  <c:v>59188534000</c:v>
                </c:pt>
                <c:pt idx="16">
                  <c:v>57253275000</c:v>
                </c:pt>
                <c:pt idx="17">
                  <c:v>55393393000</c:v>
                </c:pt>
                <c:pt idx="18">
                  <c:v>56383133000</c:v>
                </c:pt>
                <c:pt idx="19">
                  <c:v>56117520000</c:v>
                </c:pt>
                <c:pt idx="20">
                  <c:v>55982635000</c:v>
                </c:pt>
                <c:pt idx="21">
                  <c:v>57128065000</c:v>
                </c:pt>
                <c:pt idx="22">
                  <c:v>56340410000</c:v>
                </c:pt>
                <c:pt idx="23">
                  <c:v>58076993000</c:v>
                </c:pt>
                <c:pt idx="24">
                  <c:v>60326909000</c:v>
                </c:pt>
                <c:pt idx="25">
                  <c:v>61151588000</c:v>
                </c:pt>
                <c:pt idx="26">
                  <c:v>63670119000</c:v>
                </c:pt>
                <c:pt idx="27">
                  <c:v>65477925000</c:v>
                </c:pt>
                <c:pt idx="28">
                  <c:v>67434254000</c:v>
                </c:pt>
                <c:pt idx="29">
                  <c:v>68160891000</c:v>
                </c:pt>
                <c:pt idx="30">
                  <c:v>68545708000</c:v>
                </c:pt>
                <c:pt idx="31">
                  <c:v>66940872000</c:v>
                </c:pt>
                <c:pt idx="32">
                  <c:v>67183801000</c:v>
                </c:pt>
                <c:pt idx="33">
                  <c:v>69633513000</c:v>
                </c:pt>
                <c:pt idx="34">
                  <c:v>74120172000</c:v>
                </c:pt>
                <c:pt idx="35">
                  <c:v>77200854000</c:v>
                </c:pt>
                <c:pt idx="36">
                  <c:v>81076967000</c:v>
                </c:pt>
                <c:pt idx="37">
                  <c:v>83298798000</c:v>
                </c:pt>
                <c:pt idx="38">
                  <c:v>85649619000</c:v>
                </c:pt>
                <c:pt idx="39">
                  <c:v>88271315000</c:v>
                </c:pt>
                <c:pt idx="40">
                  <c:v>89516057000</c:v>
                </c:pt>
                <c:pt idx="41">
                  <c:v>91936746000</c:v>
                </c:pt>
                <c:pt idx="42">
                  <c:v>96513698000</c:v>
                </c:pt>
                <c:pt idx="43">
                  <c:v>102503076000</c:v>
                </c:pt>
                <c:pt idx="44">
                  <c:v>107980800000</c:v>
                </c:pt>
                <c:pt idx="45">
                  <c:v>112959766000</c:v>
                </c:pt>
                <c:pt idx="46">
                  <c:v>116203834000</c:v>
                </c:pt>
                <c:pt idx="47">
                  <c:v>120613100000</c:v>
                </c:pt>
                <c:pt idx="48">
                  <c:v>119651059000</c:v>
                </c:pt>
                <c:pt idx="49">
                  <c:v>121480549000</c:v>
                </c:pt>
                <c:pt idx="50">
                  <c:v>124142018000</c:v>
                </c:pt>
                <c:pt idx="51">
                  <c:v>128058977000</c:v>
                </c:pt>
                <c:pt idx="52">
                  <c:v>131014969000</c:v>
                </c:pt>
                <c:pt idx="53">
                  <c:v>136018659000</c:v>
                </c:pt>
                <c:pt idx="54">
                  <c:v>140517142000</c:v>
                </c:pt>
                <c:pt idx="55">
                  <c:v>146456000000</c:v>
                </c:pt>
                <c:pt idx="56">
                  <c:v>155863581000</c:v>
                </c:pt>
                <c:pt idx="57">
                  <c:v>163380402000</c:v>
                </c:pt>
                <c:pt idx="58">
                  <c:v>170828428000</c:v>
                </c:pt>
                <c:pt idx="59">
                  <c:v>175120530000</c:v>
                </c:pt>
                <c:pt idx="60">
                  <c:v>175840717000</c:v>
                </c:pt>
                <c:pt idx="61">
                  <c:v>183956260000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Praca!$BA$3</c:f>
              <c:strCache>
                <c:ptCount val="1"/>
                <c:pt idx="0">
                  <c:v>General government final consumption expenditure (constant LCU)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Praca!$A$4:$A$65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Praca!$BA$4:$BA$65</c:f>
              <c:numCache>
                <c:formatCode>General</c:formatCode>
                <c:ptCount val="62"/>
                <c:pt idx="10">
                  <c:v>16025861000</c:v>
                </c:pt>
                <c:pt idx="11">
                  <c:v>16411622000</c:v>
                </c:pt>
                <c:pt idx="12">
                  <c:v>17409569000</c:v>
                </c:pt>
                <c:pt idx="13">
                  <c:v>18114003000</c:v>
                </c:pt>
                <c:pt idx="14">
                  <c:v>19608827000</c:v>
                </c:pt>
                <c:pt idx="15">
                  <c:v>20566941000</c:v>
                </c:pt>
                <c:pt idx="16">
                  <c:v>20407604000</c:v>
                </c:pt>
                <c:pt idx="17">
                  <c:v>21237830000</c:v>
                </c:pt>
                <c:pt idx="18">
                  <c:v>22227391000</c:v>
                </c:pt>
                <c:pt idx="19">
                  <c:v>21933877000</c:v>
                </c:pt>
                <c:pt idx="20">
                  <c:v>22135144000</c:v>
                </c:pt>
                <c:pt idx="21">
                  <c:v>22541870000</c:v>
                </c:pt>
                <c:pt idx="22">
                  <c:v>22667662000</c:v>
                </c:pt>
                <c:pt idx="23">
                  <c:v>23286137000</c:v>
                </c:pt>
                <c:pt idx="24">
                  <c:v>23709636000</c:v>
                </c:pt>
                <c:pt idx="25">
                  <c:v>24120556000</c:v>
                </c:pt>
                <c:pt idx="26">
                  <c:v>24284085000</c:v>
                </c:pt>
                <c:pt idx="27">
                  <c:v>24601231000</c:v>
                </c:pt>
                <c:pt idx="28">
                  <c:v>24601231000</c:v>
                </c:pt>
                <c:pt idx="29">
                  <c:v>25902098000</c:v>
                </c:pt>
                <c:pt idx="30">
                  <c:v>26175789000</c:v>
                </c:pt>
                <c:pt idx="31">
                  <c:v>25917610000</c:v>
                </c:pt>
                <c:pt idx="32">
                  <c:v>26213463000</c:v>
                </c:pt>
                <c:pt idx="33">
                  <c:v>26635636000</c:v>
                </c:pt>
                <c:pt idx="34">
                  <c:v>26603502000</c:v>
                </c:pt>
                <c:pt idx="35">
                  <c:v>27643974000</c:v>
                </c:pt>
                <c:pt idx="36">
                  <c:v>28035120000</c:v>
                </c:pt>
                <c:pt idx="37">
                  <c:v>28873924000</c:v>
                </c:pt>
                <c:pt idx="38">
                  <c:v>29429064000</c:v>
                </c:pt>
                <c:pt idx="39">
                  <c:v>30021878000</c:v>
                </c:pt>
                <c:pt idx="40">
                  <c:v>30457348000</c:v>
                </c:pt>
                <c:pt idx="41">
                  <c:v>31750458000</c:v>
                </c:pt>
                <c:pt idx="42">
                  <c:v>32282328000</c:v>
                </c:pt>
                <c:pt idx="43">
                  <c:v>33740540000</c:v>
                </c:pt>
                <c:pt idx="44">
                  <c:v>35275209000</c:v>
                </c:pt>
                <c:pt idx="45">
                  <c:v>37665302000</c:v>
                </c:pt>
                <c:pt idx="46">
                  <c:v>39207727000</c:v>
                </c:pt>
                <c:pt idx="47">
                  <c:v>41060409000</c:v>
                </c:pt>
                <c:pt idx="48">
                  <c:v>42933037000</c:v>
                </c:pt>
                <c:pt idx="49">
                  <c:v>42586213000</c:v>
                </c:pt>
                <c:pt idx="50">
                  <c:v>43397316000</c:v>
                </c:pt>
                <c:pt idx="51">
                  <c:v>44174068000</c:v>
                </c:pt>
                <c:pt idx="52">
                  <c:v>44072126000</c:v>
                </c:pt>
                <c:pt idx="53">
                  <c:v>44916471000</c:v>
                </c:pt>
                <c:pt idx="54">
                  <c:v>46220662000</c:v>
                </c:pt>
                <c:pt idx="55">
                  <c:v>47229000000</c:v>
                </c:pt>
                <c:pt idx="56">
                  <c:v>48112127000</c:v>
                </c:pt>
                <c:pt idx="57">
                  <c:v>49873948000</c:v>
                </c:pt>
                <c:pt idx="58">
                  <c:v>51548232000</c:v>
                </c:pt>
                <c:pt idx="59">
                  <c:v>54358282000</c:v>
                </c:pt>
                <c:pt idx="60">
                  <c:v>58430416000</c:v>
                </c:pt>
                <c:pt idx="61">
                  <c:v>64418393000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Praca!$BB$3</c:f>
              <c:strCache>
                <c:ptCount val="1"/>
                <c:pt idx="0">
                  <c:v>Gross capital formation (constant LCU)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Praca!$A$4:$A$65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Praca!$BB$4:$BB$65</c:f>
              <c:numCache>
                <c:formatCode>General</c:formatCode>
                <c:ptCount val="62"/>
                <c:pt idx="10">
                  <c:v>14859973000</c:v>
                </c:pt>
                <c:pt idx="11">
                  <c:v>15934280000</c:v>
                </c:pt>
                <c:pt idx="12">
                  <c:v>16732812000</c:v>
                </c:pt>
                <c:pt idx="13">
                  <c:v>21942212000</c:v>
                </c:pt>
                <c:pt idx="14">
                  <c:v>26998573000</c:v>
                </c:pt>
                <c:pt idx="15">
                  <c:v>18220779000</c:v>
                </c:pt>
                <c:pt idx="16">
                  <c:v>19122348000</c:v>
                </c:pt>
                <c:pt idx="17">
                  <c:v>16938885000</c:v>
                </c:pt>
                <c:pt idx="18">
                  <c:v>14426614000</c:v>
                </c:pt>
                <c:pt idx="19">
                  <c:v>16285816000</c:v>
                </c:pt>
                <c:pt idx="20">
                  <c:v>15050894000</c:v>
                </c:pt>
                <c:pt idx="21">
                  <c:v>18158654000</c:v>
                </c:pt>
                <c:pt idx="22">
                  <c:v>19501158000</c:v>
                </c:pt>
                <c:pt idx="23">
                  <c:v>20567888000</c:v>
                </c:pt>
                <c:pt idx="24">
                  <c:v>23215015000</c:v>
                </c:pt>
                <c:pt idx="25">
                  <c:v>22255867000</c:v>
                </c:pt>
                <c:pt idx="26">
                  <c:v>21757353000</c:v>
                </c:pt>
                <c:pt idx="27">
                  <c:v>20790707000</c:v>
                </c:pt>
                <c:pt idx="28">
                  <c:v>20669211000</c:v>
                </c:pt>
                <c:pt idx="29">
                  <c:v>23597995000</c:v>
                </c:pt>
                <c:pt idx="30">
                  <c:v>21642247000</c:v>
                </c:pt>
                <c:pt idx="31">
                  <c:v>18056530000</c:v>
                </c:pt>
                <c:pt idx="32">
                  <c:v>19565004000</c:v>
                </c:pt>
                <c:pt idx="33">
                  <c:v>23458222000</c:v>
                </c:pt>
                <c:pt idx="34">
                  <c:v>26637522000</c:v>
                </c:pt>
                <c:pt idx="35">
                  <c:v>28806154000</c:v>
                </c:pt>
                <c:pt idx="36">
                  <c:v>29700702000</c:v>
                </c:pt>
                <c:pt idx="37">
                  <c:v>30039383000</c:v>
                </c:pt>
                <c:pt idx="38">
                  <c:v>28628750000</c:v>
                </c:pt>
                <c:pt idx="39">
                  <c:v>33055256000</c:v>
                </c:pt>
                <c:pt idx="40">
                  <c:v>32634861000</c:v>
                </c:pt>
                <c:pt idx="41">
                  <c:v>35421721000</c:v>
                </c:pt>
                <c:pt idx="42">
                  <c:v>37952689000</c:v>
                </c:pt>
                <c:pt idx="43">
                  <c:v>43383410000</c:v>
                </c:pt>
                <c:pt idx="44">
                  <c:v>47303508000</c:v>
                </c:pt>
                <c:pt idx="45">
                  <c:v>49219474000</c:v>
                </c:pt>
                <c:pt idx="46">
                  <c:v>46594966000</c:v>
                </c:pt>
                <c:pt idx="47">
                  <c:v>51957951000</c:v>
                </c:pt>
                <c:pt idx="48">
                  <c:v>47563700000</c:v>
                </c:pt>
                <c:pt idx="49">
                  <c:v>41229830000</c:v>
                </c:pt>
                <c:pt idx="50">
                  <c:v>44293011000</c:v>
                </c:pt>
                <c:pt idx="51">
                  <c:v>47848622000</c:v>
                </c:pt>
                <c:pt idx="52">
                  <c:v>49624816000</c:v>
                </c:pt>
                <c:pt idx="53">
                  <c:v>53495454000</c:v>
                </c:pt>
                <c:pt idx="54">
                  <c:v>58042380000</c:v>
                </c:pt>
                <c:pt idx="55">
                  <c:v>59224000000</c:v>
                </c:pt>
                <c:pt idx="56">
                  <c:v>60871172000</c:v>
                </c:pt>
                <c:pt idx="57">
                  <c:v>65829890000</c:v>
                </c:pt>
                <c:pt idx="58">
                  <c:v>68572668000</c:v>
                </c:pt>
                <c:pt idx="59">
                  <c:v>69688702000</c:v>
                </c:pt>
                <c:pt idx="60">
                  <c:v>65424548000</c:v>
                </c:pt>
                <c:pt idx="61">
                  <c:v>72740056000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525823"/>
        <c:axId val="90942273"/>
      </c:lineChart>
      <c:catAx>
        <c:axId val="952582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942273"/>
        <c:crosses val="autoZero"/>
        <c:auto val="1"/>
        <c:lblAlgn val="ctr"/>
        <c:lblOffset val="100"/>
        <c:noMultiLvlLbl val="0"/>
      </c:catAx>
      <c:valAx>
        <c:axId val="9094227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,,,&quot;kkk&quot;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25823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0168244776586587"/>
          <c:y val="0.0209860093271153"/>
          <c:w val="0.970498474059003"/>
          <c:h val="0.26915389740173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25</xdr:col>
      <xdr:colOff>0</xdr:colOff>
      <xdr:row>8</xdr:row>
      <xdr:rowOff>3600</xdr:rowOff>
    </xdr:from>
    <xdr:to>
      <xdr:col>26</xdr:col>
      <xdr:colOff>1573560</xdr:colOff>
      <xdr:row>20</xdr:row>
      <xdr:rowOff>122400</xdr:rowOff>
    </xdr:to>
    <xdr:graphicFrame>
      <xdr:nvGraphicFramePr>
        <xdr:cNvPr id="0" name=""/>
        <xdr:cNvGraphicFramePr/>
      </xdr:nvGraphicFramePr>
      <xdr:xfrm>
        <a:off x="53627760" y="1822320"/>
        <a:ext cx="4764960" cy="222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0</xdr:colOff>
      <xdr:row>20</xdr:row>
      <xdr:rowOff>150120</xdr:rowOff>
    </xdr:from>
    <xdr:to>
      <xdr:col>27</xdr:col>
      <xdr:colOff>47880</xdr:colOff>
      <xdr:row>34</xdr:row>
      <xdr:rowOff>66960</xdr:rowOff>
    </xdr:to>
    <xdr:graphicFrame>
      <xdr:nvGraphicFramePr>
        <xdr:cNvPr id="1" name=""/>
        <xdr:cNvGraphicFramePr/>
      </xdr:nvGraphicFramePr>
      <xdr:xfrm>
        <a:off x="53627760" y="4071960"/>
        <a:ext cx="4860360" cy="237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25</xdr:col>
      <xdr:colOff>0</xdr:colOff>
      <xdr:row>34</xdr:row>
      <xdr:rowOff>92880</xdr:rowOff>
    </xdr:from>
    <xdr:to>
      <xdr:col>27</xdr:col>
      <xdr:colOff>42120</xdr:colOff>
      <xdr:row>48</xdr:row>
      <xdr:rowOff>132840</xdr:rowOff>
    </xdr:to>
    <xdr:graphicFrame>
      <xdr:nvGraphicFramePr>
        <xdr:cNvPr id="2" name=""/>
        <xdr:cNvGraphicFramePr/>
      </xdr:nvGraphicFramePr>
      <xdr:xfrm>
        <a:off x="53627760" y="6468120"/>
        <a:ext cx="4854600" cy="2493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25</xdr:col>
      <xdr:colOff>1800</xdr:colOff>
      <xdr:row>48</xdr:row>
      <xdr:rowOff>157320</xdr:rowOff>
    </xdr:from>
    <xdr:to>
      <xdr:col>26</xdr:col>
      <xdr:colOff>1613880</xdr:colOff>
      <xdr:row>64</xdr:row>
      <xdr:rowOff>161640</xdr:rowOff>
    </xdr:to>
    <xdr:graphicFrame>
      <xdr:nvGraphicFramePr>
        <xdr:cNvPr id="3" name=""/>
        <xdr:cNvGraphicFramePr/>
      </xdr:nvGraphicFramePr>
      <xdr:xfrm>
        <a:off x="53629560" y="8986320"/>
        <a:ext cx="4803480" cy="2808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44</xdr:col>
      <xdr:colOff>28800</xdr:colOff>
      <xdr:row>65</xdr:row>
      <xdr:rowOff>720</xdr:rowOff>
    </xdr:from>
    <xdr:to>
      <xdr:col>45</xdr:col>
      <xdr:colOff>3088800</xdr:colOff>
      <xdr:row>83</xdr:row>
      <xdr:rowOff>151560</xdr:rowOff>
    </xdr:to>
    <xdr:graphicFrame>
      <xdr:nvGraphicFramePr>
        <xdr:cNvPr id="4" name=""/>
        <xdr:cNvGraphicFramePr/>
      </xdr:nvGraphicFramePr>
      <xdr:xfrm>
        <a:off x="103119120" y="11809080"/>
        <a:ext cx="6229800" cy="331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45</xdr:col>
      <xdr:colOff>3085200</xdr:colOff>
      <xdr:row>65</xdr:row>
      <xdr:rowOff>14040</xdr:rowOff>
    </xdr:from>
    <xdr:to>
      <xdr:col>47</xdr:col>
      <xdr:colOff>3009240</xdr:colOff>
      <xdr:row>83</xdr:row>
      <xdr:rowOff>164880</xdr:rowOff>
    </xdr:to>
    <xdr:graphicFrame>
      <xdr:nvGraphicFramePr>
        <xdr:cNvPr id="6" name=""/>
        <xdr:cNvGraphicFramePr/>
      </xdr:nvGraphicFramePr>
      <xdr:xfrm>
        <a:off x="109345320" y="11822400"/>
        <a:ext cx="5859000" cy="331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43</xdr:col>
      <xdr:colOff>10800</xdr:colOff>
      <xdr:row>39</xdr:row>
      <xdr:rowOff>14040</xdr:rowOff>
    </xdr:from>
    <xdr:to>
      <xdr:col>43</xdr:col>
      <xdr:colOff>3568680</xdr:colOff>
      <xdr:row>55</xdr:row>
      <xdr:rowOff>172440</xdr:rowOff>
    </xdr:to>
    <xdr:graphicFrame>
      <xdr:nvGraphicFramePr>
        <xdr:cNvPr id="8" name=""/>
        <xdr:cNvGraphicFramePr/>
      </xdr:nvGraphicFramePr>
      <xdr:xfrm>
        <a:off x="99500760" y="7265880"/>
        <a:ext cx="3557880" cy="296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43</xdr:col>
      <xdr:colOff>18000</xdr:colOff>
      <xdr:row>61</xdr:row>
      <xdr:rowOff>20880</xdr:rowOff>
    </xdr:from>
    <xdr:to>
      <xdr:col>43</xdr:col>
      <xdr:colOff>3569040</xdr:colOff>
      <xdr:row>74</xdr:row>
      <xdr:rowOff>24120</xdr:rowOff>
    </xdr:to>
    <xdr:graphicFrame>
      <xdr:nvGraphicFramePr>
        <xdr:cNvPr id="9" name=""/>
        <xdr:cNvGraphicFramePr/>
      </xdr:nvGraphicFramePr>
      <xdr:xfrm>
        <a:off x="99507960" y="11128320"/>
        <a:ext cx="3551040" cy="228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48</xdr:col>
      <xdr:colOff>1918440</xdr:colOff>
      <xdr:row>22</xdr:row>
      <xdr:rowOff>9720</xdr:rowOff>
    </xdr:from>
    <xdr:to>
      <xdr:col>49</xdr:col>
      <xdr:colOff>4660920</xdr:colOff>
      <xdr:row>40</xdr:row>
      <xdr:rowOff>95760</xdr:rowOff>
    </xdr:to>
    <xdr:graphicFrame>
      <xdr:nvGraphicFramePr>
        <xdr:cNvPr id="10" name=""/>
        <xdr:cNvGraphicFramePr/>
      </xdr:nvGraphicFramePr>
      <xdr:xfrm>
        <a:off x="117172080" y="4281840"/>
        <a:ext cx="466344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62</xdr:col>
      <xdr:colOff>2220840</xdr:colOff>
      <xdr:row>65</xdr:row>
      <xdr:rowOff>2880</xdr:rowOff>
    </xdr:from>
    <xdr:to>
      <xdr:col>66</xdr:col>
      <xdr:colOff>1192680</xdr:colOff>
      <xdr:row>83</xdr:row>
      <xdr:rowOff>81360</xdr:rowOff>
    </xdr:to>
    <xdr:graphicFrame>
      <xdr:nvGraphicFramePr>
        <xdr:cNvPr id="11" name=""/>
        <xdr:cNvGraphicFramePr/>
      </xdr:nvGraphicFramePr>
      <xdr:xfrm>
        <a:off x="151657200" y="11811240"/>
        <a:ext cx="766692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67</xdr:col>
      <xdr:colOff>-720</xdr:colOff>
      <xdr:row>65</xdr:row>
      <xdr:rowOff>20160</xdr:rowOff>
    </xdr:from>
    <xdr:to>
      <xdr:col>71</xdr:col>
      <xdr:colOff>910800</xdr:colOff>
      <xdr:row>83</xdr:row>
      <xdr:rowOff>174240</xdr:rowOff>
    </xdr:to>
    <xdr:graphicFrame>
      <xdr:nvGraphicFramePr>
        <xdr:cNvPr id="12" name=""/>
        <xdr:cNvGraphicFramePr/>
      </xdr:nvGraphicFramePr>
      <xdr:xfrm>
        <a:off x="159597720" y="11828520"/>
        <a:ext cx="5896080" cy="331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67</xdr:col>
      <xdr:colOff>92880</xdr:colOff>
      <xdr:row>84</xdr:row>
      <xdr:rowOff>63720</xdr:rowOff>
    </xdr:from>
    <xdr:to>
      <xdr:col>71</xdr:col>
      <xdr:colOff>866880</xdr:colOff>
      <xdr:row>102</xdr:row>
      <xdr:rowOff>146160</xdr:rowOff>
    </xdr:to>
    <xdr:graphicFrame>
      <xdr:nvGraphicFramePr>
        <xdr:cNvPr id="13" name=""/>
        <xdr:cNvGraphicFramePr/>
      </xdr:nvGraphicFramePr>
      <xdr:xfrm>
        <a:off x="159691320" y="15209640"/>
        <a:ext cx="575856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71</xdr:col>
      <xdr:colOff>896760</xdr:colOff>
      <xdr:row>65</xdr:row>
      <xdr:rowOff>18720</xdr:rowOff>
    </xdr:from>
    <xdr:to>
      <xdr:col>75</xdr:col>
      <xdr:colOff>536400</xdr:colOff>
      <xdr:row>82</xdr:row>
      <xdr:rowOff>160200</xdr:rowOff>
    </xdr:to>
    <xdr:graphicFrame>
      <xdr:nvGraphicFramePr>
        <xdr:cNvPr id="14" name=""/>
        <xdr:cNvGraphicFramePr/>
      </xdr:nvGraphicFramePr>
      <xdr:xfrm>
        <a:off x="165479760" y="11827080"/>
        <a:ext cx="5559840" cy="312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71</xdr:col>
      <xdr:colOff>948960</xdr:colOff>
      <xdr:row>83</xdr:row>
      <xdr:rowOff>111600</xdr:rowOff>
    </xdr:from>
    <xdr:to>
      <xdr:col>76</xdr:col>
      <xdr:colOff>139320</xdr:colOff>
      <xdr:row>102</xdr:row>
      <xdr:rowOff>13680</xdr:rowOff>
    </xdr:to>
    <xdr:graphicFrame>
      <xdr:nvGraphicFramePr>
        <xdr:cNvPr id="15" name=""/>
        <xdr:cNvGraphicFramePr/>
      </xdr:nvGraphicFramePr>
      <xdr:xfrm>
        <a:off x="165531960" y="15082200"/>
        <a:ext cx="5754960" cy="323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</cdr:x>
      <cdr:y>0</cdr:y>
    </cdr:from>
    <cdr:to>
      <cdr:x>0.00508494163873801</cdr:x>
      <cdr:y>0.0096697088222512</cdr:y>
    </cdr:to>
    <cdr:pic>
      <cdr:nvPicPr>
        <cdr:cNvPr id="5" name="" descr=""/>
        <cdr:cNvPicPr/>
      </cdr:nvPicPr>
      <cdr:blipFill>
        <a:blip r:embed="rId1"/>
        <a:stretch/>
      </cdr:blipFill>
      <cdr:spPr>
        <a:xfrm>
          <a:off x="0" y="0"/>
          <a:ext cx="31680" cy="32040"/>
        </a:xfrm>
        <a:prstGeom prst="rect">
          <a:avLst/>
        </a:prstGeom>
        <a:ln w="0">
          <a:noFill/>
        </a:ln>
      </cdr:spPr>
    </cdr:pic>
  </cdr:relSizeAnchor>
</c:userShapes>
</file>

<file path=xl/drawings/drawing3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</cdr:x>
      <cdr:y>0</cdr:y>
    </cdr:from>
    <cdr:to>
      <cdr:x>0.00509953305480462</cdr:x>
      <cdr:y>0.0096697088222512</cdr:y>
    </cdr:to>
    <cdr:pic>
      <cdr:nvPicPr>
        <cdr:cNvPr id="7" name="" descr=""/>
        <cdr:cNvPicPr/>
      </cdr:nvPicPr>
      <cdr:blipFill>
        <a:blip r:embed="rId1"/>
        <a:stretch/>
      </cdr:blipFill>
      <cdr:spPr>
        <a:xfrm>
          <a:off x="0" y="0"/>
          <a:ext cx="29880" cy="32040"/>
        </a:xfrm>
        <a:prstGeom prst="rect">
          <a:avLst/>
        </a:prstGeom>
        <a:ln w="0">
          <a:noFill/>
        </a:ln>
      </cdr:spPr>
    </cdr:pic>
  </cdr:relSizeAnchor>
</c:userShape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32.22"/>
    <col collapsed="false" customWidth="true" hidden="false" outlineLevel="0" max="2" min="2" style="2" width="22.5"/>
  </cols>
  <sheetData>
    <row r="1" customFormat="false" ht="31.9" hidden="false" customHeight="tru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1" t="n">
        <v>1</v>
      </c>
      <c r="B2" s="2" t="s">
        <v>2</v>
      </c>
    </row>
    <row r="3" customFormat="false" ht="13.8" hidden="false" customHeight="false" outlineLevel="0" collapsed="false">
      <c r="A3" s="1" t="n">
        <v>2</v>
      </c>
      <c r="B3" s="3" t="s">
        <v>3</v>
      </c>
    </row>
    <row r="4" customFormat="false" ht="13.8" hidden="false" customHeight="false" outlineLevel="0" collapsed="false">
      <c r="A4" s="1" t="n">
        <v>3</v>
      </c>
      <c r="B4" s="4" t="s">
        <v>4</v>
      </c>
    </row>
    <row r="5" customFormat="false" ht="13.8" hidden="false" customHeight="false" outlineLevel="0" collapsed="false">
      <c r="A5" s="1" t="n">
        <v>4</v>
      </c>
      <c r="B5" s="5" t="s">
        <v>5</v>
      </c>
    </row>
    <row r="6" customFormat="false" ht="13.8" hidden="false" customHeight="false" outlineLevel="0" collapsed="false">
      <c r="A6" s="1" t="n">
        <v>5</v>
      </c>
      <c r="B6" s="6" t="s">
        <v>6</v>
      </c>
    </row>
    <row r="7" customFormat="false" ht="13.8" hidden="false" customHeight="false" outlineLevel="0" collapsed="false">
      <c r="A7" s="1" t="n">
        <v>6</v>
      </c>
      <c r="B7" s="7" t="s">
        <v>7</v>
      </c>
    </row>
    <row r="8" customFormat="false" ht="14.85" hidden="false" customHeight="false" outlineLevel="0" collapsed="false">
      <c r="A8" s="1" t="n">
        <v>7</v>
      </c>
      <c r="B8" s="8" t="s">
        <v>8</v>
      </c>
    </row>
  </sheetData>
  <conditionalFormatting sqref="B8">
    <cfRule type="colorScale" priority="2">
      <colorScale>
        <cfvo type="min" val="0"/>
        <cfvo type="percentile" val="1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Y1032257"/>
  <sheetViews>
    <sheetView showFormulas="false" showGridLines="true" showRowColHeaders="true" showZeros="true" rightToLeft="false" tabSelected="true" showOutlineSymbols="true" defaultGridColor="true" view="normal" topLeftCell="BV1" colorId="64" zoomScale="100" zoomScaleNormal="100" zoomScalePageLayoutView="100" workbookViewId="0">
      <selection pane="topLeft" activeCell="BZ3" activeCellId="0" sqref="BZ3"/>
    </sheetView>
  </sheetViews>
  <sheetFormatPr defaultColWidth="9.1484375" defaultRowHeight="13.8" zeroHeight="false" outlineLevelRow="0" outlineLevelCol="0"/>
  <cols>
    <col collapsed="false" customWidth="true" hidden="false" outlineLevel="0" max="1" min="1" style="9" width="15"/>
    <col collapsed="false" customWidth="true" hidden="false" outlineLevel="0" max="2" min="2" style="10" width="26.57"/>
    <col collapsed="false" customWidth="true" hidden="false" outlineLevel="0" max="3" min="3" style="9" width="21.58"/>
    <col collapsed="false" customWidth="true" hidden="false" outlineLevel="0" max="4" min="4" style="9" width="21.84"/>
    <col collapsed="false" customWidth="true" hidden="false" outlineLevel="0" max="5" min="5" style="9" width="17.71"/>
    <col collapsed="false" customWidth="true" hidden="false" outlineLevel="0" max="6" min="6" style="9" width="26.86"/>
    <col collapsed="false" customWidth="true" hidden="false" outlineLevel="0" max="8" min="7" style="9" width="47.14"/>
    <col collapsed="false" customWidth="true" hidden="false" outlineLevel="0" max="10" min="9" style="9" width="38.58"/>
    <col collapsed="false" customWidth="true" hidden="false" outlineLevel="0" max="11" min="11" style="9" width="45.78"/>
    <col collapsed="false" customWidth="true" hidden="false" outlineLevel="0" max="12" min="12" style="9" width="39.28"/>
    <col collapsed="false" customWidth="true" hidden="false" outlineLevel="0" max="13" min="13" style="9" width="44.28"/>
    <col collapsed="false" customWidth="true" hidden="false" outlineLevel="0" max="14" min="14" style="9" width="18.28"/>
    <col collapsed="false" customWidth="true" hidden="false" outlineLevel="0" max="15" min="15" style="9" width="26.28"/>
    <col collapsed="false" customWidth="true" hidden="false" outlineLevel="0" max="16" min="16" style="9" width="17.71"/>
    <col collapsed="false" customWidth="true" hidden="false" outlineLevel="0" max="17" min="17" style="9" width="15.85"/>
    <col collapsed="false" customWidth="true" hidden="false" outlineLevel="0" max="18" min="18" style="9" width="56.86"/>
    <col collapsed="false" customWidth="true" hidden="false" outlineLevel="0" max="19" min="19" style="9" width="16.71"/>
    <col collapsed="false" customWidth="true" hidden="false" outlineLevel="0" max="20" min="20" style="9" width="17.86"/>
    <col collapsed="false" customWidth="true" hidden="false" outlineLevel="0" max="21" min="21" style="9" width="22.86"/>
    <col collapsed="false" customWidth="true" hidden="false" outlineLevel="0" max="22" min="22" style="9" width="30.14"/>
    <col collapsed="false" customWidth="true" hidden="false" outlineLevel="0" max="23" min="23" style="9" width="31.28"/>
    <col collapsed="false" customWidth="true" hidden="false" outlineLevel="0" max="24" min="24" style="9" width="30.85"/>
    <col collapsed="false" customWidth="true" hidden="false" outlineLevel="0" max="25" min="25" style="9" width="45.84"/>
    <col collapsed="false" customWidth="true" hidden="false" outlineLevel="0" max="26" min="26" style="9" width="45.28"/>
    <col collapsed="false" customWidth="true" hidden="false" outlineLevel="0" max="27" min="27" style="9" width="23"/>
    <col collapsed="false" customWidth="true" hidden="false" outlineLevel="0" max="28" min="28" style="9" width="51.27"/>
    <col collapsed="false" customWidth="true" hidden="false" outlineLevel="0" max="29" min="29" style="9" width="51.11"/>
    <col collapsed="false" customWidth="true" hidden="false" outlineLevel="0" max="30" min="30" style="9" width="22.61"/>
    <col collapsed="false" customWidth="true" hidden="false" outlineLevel="0" max="31" min="31" style="9" width="28.99"/>
    <col collapsed="false" customWidth="true" hidden="false" outlineLevel="0" max="32" min="32" style="9" width="25.02"/>
    <col collapsed="false" customWidth="true" hidden="false" outlineLevel="0" max="33" min="33" style="9" width="29.09"/>
    <col collapsed="false" customWidth="true" hidden="false" outlineLevel="0" max="34" min="34" style="9" width="35.3"/>
    <col collapsed="false" customWidth="true" hidden="false" outlineLevel="0" max="35" min="35" style="9" width="29.78"/>
    <col collapsed="false" customWidth="true" hidden="false" outlineLevel="0" max="36" min="36" style="9" width="31.04"/>
    <col collapsed="false" customWidth="true" hidden="false" outlineLevel="0" max="37" min="37" style="9" width="40.05"/>
    <col collapsed="false" customWidth="true" hidden="false" outlineLevel="0" max="38" min="38" style="9" width="33.26"/>
    <col collapsed="false" customWidth="true" hidden="false" outlineLevel="0" max="39" min="39" style="9" width="44.22"/>
    <col collapsed="false" customWidth="true" hidden="false" outlineLevel="0" max="40" min="40" style="9" width="32.52"/>
    <col collapsed="false" customWidth="true" hidden="false" outlineLevel="0" max="41" min="41" style="9" width="49.76"/>
    <col collapsed="false" customWidth="true" hidden="false" outlineLevel="0" max="42" min="42" style="9" width="36.42"/>
    <col collapsed="false" customWidth="true" hidden="false" outlineLevel="0" max="43" min="43" style="9" width="41.95"/>
    <col collapsed="false" customWidth="true" hidden="false" outlineLevel="0" max="44" min="44" style="9" width="51.08"/>
    <col collapsed="false" customWidth="true" hidden="false" outlineLevel="0" max="45" min="45" style="11" width="44.97"/>
    <col collapsed="false" customWidth="true" hidden="false" outlineLevel="0" max="46" min="46" style="11" width="44.19"/>
    <col collapsed="false" customWidth="true" hidden="false" outlineLevel="0" max="47" min="47" style="11" width="40.01"/>
    <col collapsed="false" customWidth="true" hidden="false" outlineLevel="0" max="48" min="48" style="11" width="43.4"/>
    <col collapsed="false" customWidth="true" hidden="false" outlineLevel="0" max="49" min="49" style="11" width="27.25"/>
    <col collapsed="false" customWidth="true" hidden="false" outlineLevel="0" max="50" min="50" style="9" width="66.14"/>
    <col collapsed="false" customWidth="true" hidden="false" outlineLevel="0" max="51" min="51" style="9" width="37.92"/>
    <col collapsed="false" customWidth="true" hidden="false" outlineLevel="0" max="52" min="52" style="12" width="34.04"/>
    <col collapsed="false" customWidth="true" hidden="false" outlineLevel="0" max="53" min="53" style="9" width="38.52"/>
    <col collapsed="false" customWidth="true" hidden="false" outlineLevel="0" max="54" min="54" style="9" width="27.25"/>
    <col collapsed="false" customWidth="true" hidden="false" outlineLevel="0" max="55" min="55" style="9" width="31.83"/>
    <col collapsed="false" customWidth="true" hidden="false" outlineLevel="0" max="57" min="56" style="9" width="30.99"/>
    <col collapsed="false" customWidth="true" hidden="false" outlineLevel="0" max="58" min="58" style="9" width="22.2"/>
    <col collapsed="false" customWidth="true" hidden="false" outlineLevel="0" max="59" min="59" style="2" width="34.84"/>
    <col collapsed="false" customWidth="true" hidden="false" outlineLevel="0" max="60" min="60" style="2" width="37.29"/>
    <col collapsed="false" customWidth="true" hidden="false" outlineLevel="0" max="61" min="61" style="9" width="37.29"/>
    <col collapsed="false" customWidth="true" hidden="false" outlineLevel="0" max="62" min="62" style="9" width="28.41"/>
    <col collapsed="false" customWidth="true" hidden="false" outlineLevel="0" max="63" min="63" style="9" width="31.57"/>
    <col collapsed="false" customWidth="true" hidden="false" outlineLevel="0" max="64" min="64" style="9" width="30.35"/>
    <col collapsed="false" customWidth="true" hidden="false" outlineLevel="0" max="65" min="65" style="9" width="30.12"/>
    <col collapsed="false" customWidth="true" hidden="false" outlineLevel="0" max="66" min="66" style="9" width="31.32"/>
    <col collapsed="false" customWidth="true" hidden="false" outlineLevel="0" max="67" min="67" style="9" width="20.81"/>
    <col collapsed="false" customWidth="true" hidden="false" outlineLevel="0" max="68" min="68" style="13" width="18.4"/>
    <col collapsed="false" customWidth="true" hidden="false" outlineLevel="0" max="69" min="69" style="9" width="16.05"/>
    <col collapsed="false" customWidth="true" hidden="false" outlineLevel="0" max="70" min="70" style="9" width="17.52"/>
    <col collapsed="false" customWidth="true" hidden="false" outlineLevel="0" max="71" min="71" style="9" width="18.75"/>
    <col collapsed="false" customWidth="true" hidden="false" outlineLevel="0" max="72" min="72" style="9" width="27.26"/>
    <col collapsed="false" customWidth="true" hidden="false" outlineLevel="0" max="73" min="73" style="9" width="19.26"/>
    <col collapsed="false" customWidth="true" hidden="false" outlineLevel="0" max="74" min="74" style="9" width="19.94"/>
    <col collapsed="false" customWidth="true" hidden="false" outlineLevel="0" max="75" min="75" style="9" width="17.52"/>
    <col collapsed="false" customWidth="false" hidden="false" outlineLevel="0" max="76" min="76" style="9" width="9.14"/>
    <col collapsed="false" customWidth="true" hidden="false" outlineLevel="0" max="77" min="77" style="9" width="21.43"/>
    <col collapsed="false" customWidth="true" hidden="false" outlineLevel="0" max="78" min="78" style="14" width="15.66"/>
    <col collapsed="false" customWidth="true" hidden="false" outlineLevel="0" max="79" min="79" style="15" width="18.46"/>
    <col collapsed="false" customWidth="false" hidden="false" outlineLevel="0" max="16384" min="80" style="9" width="9.14"/>
  </cols>
  <sheetData>
    <row r="1" s="9" customFormat="true" ht="14.85" hidden="false" customHeight="false" outlineLevel="0" collapsed="false">
      <c r="A1" s="16" t="s">
        <v>9</v>
      </c>
      <c r="B1" s="17" t="s">
        <v>10</v>
      </c>
      <c r="C1" s="16" t="s">
        <v>10</v>
      </c>
      <c r="D1" s="16" t="s">
        <v>10</v>
      </c>
      <c r="E1" s="16" t="s">
        <v>10</v>
      </c>
      <c r="F1" s="16" t="s">
        <v>10</v>
      </c>
      <c r="G1" s="16" t="s">
        <v>10</v>
      </c>
      <c r="H1" s="16" t="s">
        <v>10</v>
      </c>
      <c r="I1" s="16" t="s">
        <v>10</v>
      </c>
      <c r="J1" s="16" t="s">
        <v>10</v>
      </c>
      <c r="K1" s="16" t="s">
        <v>10</v>
      </c>
      <c r="L1" s="16" t="s">
        <v>10</v>
      </c>
      <c r="M1" s="16" t="s">
        <v>10</v>
      </c>
      <c r="N1" s="16" t="s">
        <v>10</v>
      </c>
      <c r="O1" s="16" t="s">
        <v>10</v>
      </c>
      <c r="P1" s="16" t="s">
        <v>10</v>
      </c>
      <c r="Q1" s="16" t="s">
        <v>10</v>
      </c>
      <c r="R1" s="16" t="s">
        <v>10</v>
      </c>
      <c r="S1" s="16" t="s">
        <v>10</v>
      </c>
      <c r="T1" s="16" t="s">
        <v>10</v>
      </c>
      <c r="U1" s="16" t="s">
        <v>10</v>
      </c>
      <c r="V1" s="16" t="s">
        <v>10</v>
      </c>
      <c r="W1" s="16" t="s">
        <v>10</v>
      </c>
      <c r="X1" s="16" t="s">
        <v>10</v>
      </c>
      <c r="Y1" s="18" t="s">
        <v>10</v>
      </c>
      <c r="Z1" s="19" t="s">
        <v>10</v>
      </c>
      <c r="AA1" s="19" t="s">
        <v>10</v>
      </c>
      <c r="AB1" s="20" t="s">
        <v>10</v>
      </c>
      <c r="AC1" s="20" t="s">
        <v>10</v>
      </c>
      <c r="AD1" s="20" t="s">
        <v>10</v>
      </c>
      <c r="AE1" s="20" t="s">
        <v>10</v>
      </c>
      <c r="AF1" s="20" t="s">
        <v>10</v>
      </c>
      <c r="AG1" s="20" t="s">
        <v>10</v>
      </c>
      <c r="AH1" s="20" t="s">
        <v>10</v>
      </c>
      <c r="AI1" s="20" t="s">
        <v>10</v>
      </c>
      <c r="AJ1" s="20" t="s">
        <v>10</v>
      </c>
      <c r="AK1" s="20" t="s">
        <v>10</v>
      </c>
      <c r="AL1" s="20" t="s">
        <v>10</v>
      </c>
      <c r="AM1" s="20" t="s">
        <v>10</v>
      </c>
      <c r="AN1" s="20" t="s">
        <v>10</v>
      </c>
      <c r="AO1" s="20" t="s">
        <v>10</v>
      </c>
      <c r="AP1" s="20" t="s">
        <v>10</v>
      </c>
      <c r="AQ1" s="20" t="s">
        <v>10</v>
      </c>
      <c r="AR1" s="21" t="s">
        <v>10</v>
      </c>
      <c r="AS1" s="22" t="s">
        <v>10</v>
      </c>
      <c r="AT1" s="22" t="s">
        <v>10</v>
      </c>
      <c r="AU1" s="22" t="s">
        <v>10</v>
      </c>
      <c r="AV1" s="22" t="s">
        <v>10</v>
      </c>
      <c r="AW1" s="22" t="s">
        <v>10</v>
      </c>
      <c r="AX1" s="23" t="s">
        <v>10</v>
      </c>
      <c r="AY1" s="23" t="s">
        <v>10</v>
      </c>
      <c r="AZ1" s="24" t="s">
        <v>10</v>
      </c>
      <c r="BA1" s="23" t="s">
        <v>10</v>
      </c>
      <c r="BB1" s="23" t="s">
        <v>10</v>
      </c>
      <c r="BC1" s="23" t="s">
        <v>10</v>
      </c>
      <c r="BD1" s="23" t="s">
        <v>10</v>
      </c>
      <c r="BE1" s="23" t="s">
        <v>10</v>
      </c>
      <c r="BF1" s="23" t="s">
        <v>10</v>
      </c>
      <c r="BG1" s="23" t="s">
        <v>10</v>
      </c>
      <c r="BH1" s="23" t="s">
        <v>10</v>
      </c>
      <c r="BI1" s="23" t="s">
        <v>10</v>
      </c>
      <c r="BJ1" s="23" t="s">
        <v>10</v>
      </c>
      <c r="BK1" s="25" t="s">
        <v>10</v>
      </c>
      <c r="BL1" s="25" t="s">
        <v>10</v>
      </c>
      <c r="BM1" s="25" t="s">
        <v>10</v>
      </c>
      <c r="BN1" s="25" t="s">
        <v>10</v>
      </c>
      <c r="BO1" s="25" t="s">
        <v>10</v>
      </c>
      <c r="BP1" s="26" t="s">
        <v>10</v>
      </c>
      <c r="BQ1" s="25" t="s">
        <v>10</v>
      </c>
      <c r="BR1" s="25" t="s">
        <v>10</v>
      </c>
      <c r="BS1" s="25" t="s">
        <v>10</v>
      </c>
      <c r="BT1" s="25" t="s">
        <v>10</v>
      </c>
      <c r="BU1" s="25" t="s">
        <v>10</v>
      </c>
      <c r="BV1" s="25" t="s">
        <v>10</v>
      </c>
      <c r="BW1" s="25" t="s">
        <v>10</v>
      </c>
      <c r="BX1" s="25" t="s">
        <v>10</v>
      </c>
      <c r="BY1" s="25" t="s">
        <v>10</v>
      </c>
      <c r="BZ1" s="27" t="s">
        <v>10</v>
      </c>
      <c r="CY1" s="2"/>
    </row>
    <row r="2" s="9" customFormat="true" ht="14.85" hidden="false" customHeight="false" outlineLevel="0" collapsed="false">
      <c r="A2" s="16" t="s">
        <v>11</v>
      </c>
      <c r="B2" s="17" t="s">
        <v>12</v>
      </c>
      <c r="C2" s="16" t="s">
        <v>12</v>
      </c>
      <c r="D2" s="16" t="s">
        <v>12</v>
      </c>
      <c r="E2" s="16" t="s">
        <v>12</v>
      </c>
      <c r="F2" s="16" t="s">
        <v>12</v>
      </c>
      <c r="G2" s="16" t="s">
        <v>12</v>
      </c>
      <c r="H2" s="16" t="s">
        <v>12</v>
      </c>
      <c r="I2" s="16" t="s">
        <v>12</v>
      </c>
      <c r="J2" s="16" t="s">
        <v>12</v>
      </c>
      <c r="K2" s="16" t="s">
        <v>12</v>
      </c>
      <c r="L2" s="16" t="s">
        <v>12</v>
      </c>
      <c r="M2" s="16" t="s">
        <v>12</v>
      </c>
      <c r="N2" s="16" t="s">
        <v>12</v>
      </c>
      <c r="O2" s="16" t="s">
        <v>12</v>
      </c>
      <c r="P2" s="16" t="s">
        <v>12</v>
      </c>
      <c r="Q2" s="16" t="s">
        <v>12</v>
      </c>
      <c r="R2" s="16" t="s">
        <v>12</v>
      </c>
      <c r="S2" s="16" t="s">
        <v>12</v>
      </c>
      <c r="T2" s="16" t="s">
        <v>12</v>
      </c>
      <c r="U2" s="16" t="s">
        <v>12</v>
      </c>
      <c r="V2" s="16" t="s">
        <v>12</v>
      </c>
      <c r="W2" s="16" t="s">
        <v>12</v>
      </c>
      <c r="X2" s="16" t="s">
        <v>12</v>
      </c>
      <c r="Y2" s="18" t="s">
        <v>12</v>
      </c>
      <c r="Z2" s="19" t="s">
        <v>12</v>
      </c>
      <c r="AA2" s="19" t="s">
        <v>12</v>
      </c>
      <c r="AB2" s="20" t="s">
        <v>12</v>
      </c>
      <c r="AC2" s="20" t="s">
        <v>12</v>
      </c>
      <c r="AD2" s="20" t="s">
        <v>12</v>
      </c>
      <c r="AE2" s="20" t="s">
        <v>12</v>
      </c>
      <c r="AF2" s="20" t="s">
        <v>12</v>
      </c>
      <c r="AG2" s="20" t="s">
        <v>12</v>
      </c>
      <c r="AH2" s="20" t="s">
        <v>12</v>
      </c>
      <c r="AI2" s="20" t="s">
        <v>12</v>
      </c>
      <c r="AJ2" s="20" t="s">
        <v>12</v>
      </c>
      <c r="AK2" s="20" t="s">
        <v>12</v>
      </c>
      <c r="AL2" s="20" t="s">
        <v>12</v>
      </c>
      <c r="AM2" s="20" t="s">
        <v>12</v>
      </c>
      <c r="AN2" s="20" t="s">
        <v>12</v>
      </c>
      <c r="AO2" s="20" t="s">
        <v>12</v>
      </c>
      <c r="AP2" s="20" t="s">
        <v>12</v>
      </c>
      <c r="AQ2" s="20" t="s">
        <v>12</v>
      </c>
      <c r="AR2" s="21" t="s">
        <v>12</v>
      </c>
      <c r="AS2" s="22" t="s">
        <v>12</v>
      </c>
      <c r="AT2" s="22" t="s">
        <v>12</v>
      </c>
      <c r="AU2" s="22" t="s">
        <v>12</v>
      </c>
      <c r="AV2" s="22" t="s">
        <v>12</v>
      </c>
      <c r="AW2" s="22" t="s">
        <v>12</v>
      </c>
      <c r="AX2" s="23" t="s">
        <v>12</v>
      </c>
      <c r="AY2" s="23" t="s">
        <v>12</v>
      </c>
      <c r="AZ2" s="24" t="s">
        <v>12</v>
      </c>
      <c r="BA2" s="23" t="s">
        <v>12</v>
      </c>
      <c r="BB2" s="23" t="s">
        <v>12</v>
      </c>
      <c r="BC2" s="23" t="s">
        <v>12</v>
      </c>
      <c r="BD2" s="23" t="s">
        <v>12</v>
      </c>
      <c r="BE2" s="23" t="s">
        <v>12</v>
      </c>
      <c r="BF2" s="23" t="s">
        <v>12</v>
      </c>
      <c r="BG2" s="23" t="s">
        <v>12</v>
      </c>
      <c r="BH2" s="23" t="s">
        <v>12</v>
      </c>
      <c r="BI2" s="23" t="s">
        <v>12</v>
      </c>
      <c r="BJ2" s="23" t="s">
        <v>12</v>
      </c>
      <c r="BK2" s="25" t="s">
        <v>12</v>
      </c>
      <c r="BL2" s="25" t="s">
        <v>12</v>
      </c>
      <c r="BM2" s="25" t="s">
        <v>12</v>
      </c>
      <c r="BN2" s="25" t="s">
        <v>12</v>
      </c>
      <c r="BO2" s="25" t="s">
        <v>12</v>
      </c>
      <c r="BP2" s="26" t="s">
        <v>12</v>
      </c>
      <c r="BQ2" s="25" t="s">
        <v>12</v>
      </c>
      <c r="BR2" s="25" t="s">
        <v>12</v>
      </c>
      <c r="BS2" s="25" t="s">
        <v>12</v>
      </c>
      <c r="BT2" s="25" t="s">
        <v>12</v>
      </c>
      <c r="BU2" s="25" t="s">
        <v>12</v>
      </c>
      <c r="BV2" s="25" t="s">
        <v>12</v>
      </c>
      <c r="BW2" s="25" t="s">
        <v>12</v>
      </c>
      <c r="BX2" s="25" t="s">
        <v>12</v>
      </c>
      <c r="BY2" s="25" t="s">
        <v>12</v>
      </c>
      <c r="BZ2" s="27" t="s">
        <v>12</v>
      </c>
      <c r="CY2" s="2"/>
    </row>
    <row r="3" s="9" customFormat="true" ht="44.5" hidden="false" customHeight="true" outlineLevel="0" collapsed="false">
      <c r="A3" s="28" t="s">
        <v>13</v>
      </c>
      <c r="B3" s="29" t="s">
        <v>14</v>
      </c>
      <c r="C3" s="28" t="s">
        <v>15</v>
      </c>
      <c r="D3" s="28" t="s">
        <v>16</v>
      </c>
      <c r="E3" s="28" t="s">
        <v>17</v>
      </c>
      <c r="F3" s="28" t="s">
        <v>18</v>
      </c>
      <c r="G3" s="28" t="s">
        <v>19</v>
      </c>
      <c r="H3" s="28" t="s">
        <v>20</v>
      </c>
      <c r="I3" s="28" t="s">
        <v>21</v>
      </c>
      <c r="J3" s="28" t="s">
        <v>22</v>
      </c>
      <c r="K3" s="28" t="s">
        <v>23</v>
      </c>
      <c r="L3" s="28" t="s">
        <v>24</v>
      </c>
      <c r="M3" s="28" t="s">
        <v>25</v>
      </c>
      <c r="N3" s="28" t="s">
        <v>26</v>
      </c>
      <c r="O3" s="28" t="s">
        <v>27</v>
      </c>
      <c r="P3" s="28" t="s">
        <v>28</v>
      </c>
      <c r="Q3" s="28" t="s">
        <v>29</v>
      </c>
      <c r="R3" s="28" t="s">
        <v>30</v>
      </c>
      <c r="S3" s="28" t="s">
        <v>31</v>
      </c>
      <c r="T3" s="28" t="s">
        <v>32</v>
      </c>
      <c r="U3" s="28" t="s">
        <v>33</v>
      </c>
      <c r="V3" s="28" t="s">
        <v>34</v>
      </c>
      <c r="W3" s="28" t="s">
        <v>35</v>
      </c>
      <c r="X3" s="28" t="s">
        <v>36</v>
      </c>
      <c r="Y3" s="30" t="s">
        <v>37</v>
      </c>
      <c r="Z3" s="31" t="s">
        <v>38</v>
      </c>
      <c r="AA3" s="31" t="s">
        <v>39</v>
      </c>
      <c r="AB3" s="32" t="s">
        <v>40</v>
      </c>
      <c r="AC3" s="32" t="s">
        <v>41</v>
      </c>
      <c r="AD3" s="32" t="s">
        <v>42</v>
      </c>
      <c r="AE3" s="32" t="s">
        <v>43</v>
      </c>
      <c r="AF3" s="32" t="s">
        <v>44</v>
      </c>
      <c r="AG3" s="32" t="s">
        <v>45</v>
      </c>
      <c r="AH3" s="32" t="s">
        <v>46</v>
      </c>
      <c r="AI3" s="32" t="s">
        <v>47</v>
      </c>
      <c r="AJ3" s="32" t="s">
        <v>48</v>
      </c>
      <c r="AK3" s="32" t="s">
        <v>49</v>
      </c>
      <c r="AL3" s="32" t="s">
        <v>50</v>
      </c>
      <c r="AM3" s="32" t="s">
        <v>51</v>
      </c>
      <c r="AN3" s="32" t="s">
        <v>52</v>
      </c>
      <c r="AO3" s="32" t="s">
        <v>53</v>
      </c>
      <c r="AP3" s="32" t="s">
        <v>54</v>
      </c>
      <c r="AQ3" s="32" t="s">
        <v>55</v>
      </c>
      <c r="AR3" s="33" t="s">
        <v>56</v>
      </c>
      <c r="AS3" s="34" t="s">
        <v>57</v>
      </c>
      <c r="AT3" s="34" t="s">
        <v>58</v>
      </c>
      <c r="AU3" s="34" t="s">
        <v>59</v>
      </c>
      <c r="AV3" s="34" t="s">
        <v>60</v>
      </c>
      <c r="AW3" s="34" t="s">
        <v>61</v>
      </c>
      <c r="AX3" s="35" t="s">
        <v>62</v>
      </c>
      <c r="AY3" s="36" t="s">
        <v>63</v>
      </c>
      <c r="AZ3" s="37" t="s">
        <v>64</v>
      </c>
      <c r="BA3" s="35" t="s">
        <v>65</v>
      </c>
      <c r="BB3" s="35" t="s">
        <v>66</v>
      </c>
      <c r="BC3" s="36" t="s">
        <v>67</v>
      </c>
      <c r="BD3" s="37" t="s">
        <v>68</v>
      </c>
      <c r="BE3" s="35" t="s">
        <v>69</v>
      </c>
      <c r="BF3" s="35" t="s">
        <v>70</v>
      </c>
      <c r="BG3" s="35" t="s">
        <v>71</v>
      </c>
      <c r="BH3" s="35" t="s">
        <v>72</v>
      </c>
      <c r="BI3" s="35" t="s">
        <v>73</v>
      </c>
      <c r="BJ3" s="35" t="s">
        <v>74</v>
      </c>
      <c r="BK3" s="38" t="s">
        <v>75</v>
      </c>
      <c r="BL3" s="38" t="s">
        <v>76</v>
      </c>
      <c r="BM3" s="38" t="s">
        <v>77</v>
      </c>
      <c r="BN3" s="38" t="s">
        <v>78</v>
      </c>
      <c r="BO3" s="38" t="s">
        <v>79</v>
      </c>
      <c r="BP3" s="39" t="s">
        <v>37</v>
      </c>
      <c r="BQ3" s="38" t="s">
        <v>80</v>
      </c>
      <c r="BR3" s="38" t="s">
        <v>81</v>
      </c>
      <c r="BS3" s="38" t="s">
        <v>81</v>
      </c>
      <c r="BT3" s="38" t="s">
        <v>82</v>
      </c>
      <c r="BU3" s="38" t="s">
        <v>83</v>
      </c>
      <c r="BV3" s="38" t="s">
        <v>84</v>
      </c>
      <c r="BW3" s="38" t="s">
        <v>85</v>
      </c>
      <c r="BX3" s="38" t="s">
        <v>86</v>
      </c>
      <c r="BY3" s="38" t="s">
        <v>87</v>
      </c>
      <c r="BZ3" s="40" t="s">
        <v>88</v>
      </c>
      <c r="CY3" s="2"/>
    </row>
    <row r="4" s="9" customFormat="true" ht="13.8" hidden="false" customHeight="true" outlineLevel="0" collapsed="false">
      <c r="A4" s="41" t="s">
        <v>89</v>
      </c>
      <c r="B4" s="42"/>
      <c r="C4" s="41" t="n">
        <v>5485854791.97096</v>
      </c>
      <c r="D4" s="41"/>
      <c r="E4" s="41" t="n">
        <v>2818149376</v>
      </c>
      <c r="F4" s="41"/>
      <c r="G4" s="41"/>
      <c r="H4" s="41"/>
      <c r="I4" s="41"/>
      <c r="J4" s="41" t="n">
        <f aca="false">C4/P4</f>
        <v>2312.94999239858</v>
      </c>
      <c r="K4" s="41"/>
      <c r="L4" s="41"/>
      <c r="M4" s="41"/>
      <c r="N4" s="41"/>
      <c r="O4" s="41"/>
      <c r="P4" s="41" t="n">
        <v>2371800</v>
      </c>
      <c r="Q4" s="41"/>
      <c r="R4" s="41"/>
      <c r="S4" s="41"/>
      <c r="T4" s="41"/>
      <c r="U4" s="41"/>
      <c r="V4" s="41"/>
      <c r="W4" s="41" t="n">
        <v>4.9921648004467</v>
      </c>
      <c r="X4" s="41"/>
      <c r="Y4" s="43" t="n">
        <v>852800000</v>
      </c>
      <c r="Z4" s="44" t="s">
        <v>90</v>
      </c>
      <c r="AA4" s="44" t="s">
        <v>91</v>
      </c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33"/>
      <c r="AS4" s="46"/>
      <c r="AT4" s="46"/>
      <c r="AU4" s="46"/>
      <c r="AV4" s="46"/>
      <c r="AW4" s="46"/>
      <c r="AX4" s="35"/>
      <c r="AY4" s="47"/>
      <c r="AZ4" s="48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38"/>
      <c r="BL4" s="49"/>
      <c r="BM4" s="49"/>
      <c r="BN4" s="49"/>
      <c r="BO4" s="49"/>
      <c r="BP4" s="50" t="n">
        <v>852800000</v>
      </c>
      <c r="BQ4" s="49" t="n">
        <f aca="false">LN(BP4)</f>
        <v>20.5640356113759</v>
      </c>
      <c r="BR4" s="49"/>
      <c r="BS4" s="49" t="n">
        <f aca="false">BP4/E4</f>
        <v>0.302609935180384</v>
      </c>
      <c r="BT4" s="51" t="n">
        <f aca="false">BP4/E4</f>
        <v>0.302609935180384</v>
      </c>
      <c r="BU4" s="38"/>
      <c r="BV4" s="51"/>
      <c r="BW4" s="51"/>
      <c r="BX4" s="51"/>
      <c r="BY4" s="38"/>
      <c r="BZ4" s="52" t="s">
        <v>92</v>
      </c>
      <c r="CY4" s="2"/>
    </row>
    <row r="5" s="9" customFormat="true" ht="13.8" hidden="false" customHeight="false" outlineLevel="0" collapsed="false">
      <c r="A5" s="41" t="s">
        <v>93</v>
      </c>
      <c r="B5" s="42"/>
      <c r="C5" s="41" t="n">
        <v>5670064168.21773</v>
      </c>
      <c r="D5" s="41"/>
      <c r="E5" s="41" t="n">
        <v>2917775360</v>
      </c>
      <c r="F5" s="41"/>
      <c r="G5" s="41"/>
      <c r="H5" s="41"/>
      <c r="I5" s="41"/>
      <c r="J5" s="41" t="n">
        <f aca="false">C5/P5</f>
        <v>2343.29221317425</v>
      </c>
      <c r="K5" s="41"/>
      <c r="L5" s="41"/>
      <c r="M5" s="41"/>
      <c r="N5" s="41"/>
      <c r="O5" s="41"/>
      <c r="P5" s="41" t="n">
        <v>2419700</v>
      </c>
      <c r="Q5" s="41"/>
      <c r="R5" s="41"/>
      <c r="S5" s="41"/>
      <c r="T5" s="41"/>
      <c r="U5" s="41"/>
      <c r="V5" s="41"/>
      <c r="W5" s="41" t="n">
        <v>5.0819091612328</v>
      </c>
      <c r="X5" s="41"/>
      <c r="Y5" s="43" t="n">
        <v>834800000</v>
      </c>
      <c r="Z5" s="44"/>
      <c r="AA5" s="44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33"/>
      <c r="AS5" s="46"/>
      <c r="AT5" s="46" t="n">
        <f aca="false">((C5-C4)/C4)*100</f>
        <v>3.35789741493663</v>
      </c>
      <c r="AU5" s="46"/>
      <c r="AV5" s="46" t="n">
        <f aca="false">((E5-E4)/E4)*100</f>
        <v>3.53515625709686</v>
      </c>
      <c r="AW5" s="46"/>
      <c r="AX5" s="35"/>
      <c r="AY5" s="47"/>
      <c r="AZ5" s="48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38"/>
      <c r="BL5" s="49"/>
      <c r="BM5" s="49"/>
      <c r="BN5" s="49"/>
      <c r="BO5" s="49"/>
      <c r="BP5" s="50" t="n">
        <v>834800000</v>
      </c>
      <c r="BQ5" s="49" t="n">
        <f aca="false">LN(BP5)</f>
        <v>20.5427027331673</v>
      </c>
      <c r="BR5" s="49" t="n">
        <f aca="false">(BQ5-BQ4)/BQ4*100</f>
        <v>-0.103738772931961</v>
      </c>
      <c r="BS5" s="49" t="n">
        <f aca="false">BP5/E5</f>
        <v>0.286108386356378</v>
      </c>
      <c r="BT5" s="51" t="n">
        <f aca="false">BP5/E5</f>
        <v>0.286108386356378</v>
      </c>
      <c r="BU5" s="38"/>
      <c r="BV5" s="51"/>
      <c r="BW5" s="51"/>
      <c r="BX5" s="51"/>
      <c r="BY5" s="38"/>
      <c r="BZ5" s="52"/>
      <c r="CY5" s="2"/>
    </row>
    <row r="6" s="9" customFormat="true" ht="13.8" hidden="false" customHeight="true" outlineLevel="0" collapsed="false">
      <c r="A6" s="41" t="s">
        <v>94</v>
      </c>
      <c r="B6" s="42"/>
      <c r="C6" s="41" t="n">
        <v>6077496267.76294</v>
      </c>
      <c r="D6" s="41"/>
      <c r="E6" s="41" t="n">
        <v>3143524096</v>
      </c>
      <c r="F6" s="41"/>
      <c r="G6" s="41"/>
      <c r="H6" s="41"/>
      <c r="I6" s="41"/>
      <c r="J6" s="41" t="n">
        <f aca="false">C6/P6</f>
        <v>2448.62863326468</v>
      </c>
      <c r="K6" s="41"/>
      <c r="L6" s="41"/>
      <c r="M6" s="41"/>
      <c r="N6" s="41"/>
      <c r="O6" s="41"/>
      <c r="P6" s="41" t="n">
        <v>2482000</v>
      </c>
      <c r="Q6" s="41"/>
      <c r="R6" s="41"/>
      <c r="S6" s="41"/>
      <c r="T6" s="41"/>
      <c r="U6" s="41"/>
      <c r="V6" s="41"/>
      <c r="W6" s="41" t="n">
        <v>5.21814772472713</v>
      </c>
      <c r="X6" s="41"/>
      <c r="Y6" s="43" t="n">
        <v>834600000</v>
      </c>
      <c r="Z6" s="44"/>
      <c r="AA6" s="44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33"/>
      <c r="AS6" s="46"/>
      <c r="AT6" s="46" t="n">
        <f aca="false">((C6-C5)/C5)*100</f>
        <v>7.18566999345404</v>
      </c>
      <c r="AU6" s="46"/>
      <c r="AV6" s="46" t="n">
        <f aca="false">((E6-E5)/E5)*100</f>
        <v>7.73701564194442</v>
      </c>
      <c r="AW6" s="46"/>
      <c r="AX6" s="35"/>
      <c r="AY6" s="47"/>
      <c r="AZ6" s="48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53" t="s">
        <v>95</v>
      </c>
      <c r="BL6" s="49"/>
      <c r="BM6" s="49"/>
      <c r="BN6" s="49"/>
      <c r="BO6" s="49"/>
      <c r="BP6" s="50" t="n">
        <v>834600000</v>
      </c>
      <c r="BQ6" s="49" t="n">
        <f aca="false">LN(BP6)</f>
        <v>20.5424631261217</v>
      </c>
      <c r="BR6" s="49" t="n">
        <f aca="false">(BQ6-BQ5)/BQ5*100</f>
        <v>-0.00116638520600381</v>
      </c>
      <c r="BS6" s="49" t="n">
        <f aca="false">BP6/E6</f>
        <v>0.265498203453249</v>
      </c>
      <c r="BT6" s="51" t="n">
        <f aca="false">BP6/E6</f>
        <v>0.265498203453249</v>
      </c>
      <c r="BU6" s="38"/>
      <c r="BV6" s="51"/>
      <c r="BW6" s="51"/>
      <c r="BX6" s="51"/>
      <c r="BY6" s="38"/>
      <c r="BZ6" s="52"/>
      <c r="CY6" s="2"/>
    </row>
    <row r="7" s="9" customFormat="true" ht="13.8" hidden="false" customHeight="true" outlineLevel="0" collapsed="false">
      <c r="A7" s="41" t="s">
        <v>96</v>
      </c>
      <c r="B7" s="42"/>
      <c r="C7" s="41" t="n">
        <v>6638937283.13963</v>
      </c>
      <c r="D7" s="41"/>
      <c r="E7" s="41" t="n">
        <v>3433923840</v>
      </c>
      <c r="F7" s="41"/>
      <c r="G7" s="41"/>
      <c r="H7" s="41"/>
      <c r="I7" s="41"/>
      <c r="J7" s="41" t="n">
        <f aca="false">C7/P7</f>
        <v>2622.2202714036</v>
      </c>
      <c r="K7" s="41"/>
      <c r="L7" s="41"/>
      <c r="M7" s="41"/>
      <c r="N7" s="41"/>
      <c r="O7" s="41"/>
      <c r="P7" s="41" t="n">
        <v>2531800</v>
      </c>
      <c r="Q7" s="41"/>
      <c r="R7" s="41"/>
      <c r="S7" s="41"/>
      <c r="T7" s="41"/>
      <c r="U7" s="41"/>
      <c r="V7" s="41"/>
      <c r="W7" s="41" t="n">
        <v>5.32086688464675</v>
      </c>
      <c r="X7" s="41"/>
      <c r="Y7" s="43" t="n">
        <v>855000000</v>
      </c>
      <c r="Z7" s="44"/>
      <c r="AA7" s="44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33"/>
      <c r="AS7" s="46"/>
      <c r="AT7" s="46" t="n">
        <f aca="false">((C7-C6)/C6)*100</f>
        <v>9.23803143006043</v>
      </c>
      <c r="AU7" s="46"/>
      <c r="AV7" s="46" t="n">
        <f aca="false">((E7-E6)/E6)*100</f>
        <v>9.23803143006033</v>
      </c>
      <c r="AW7" s="46"/>
      <c r="AX7" s="35"/>
      <c r="AY7" s="47"/>
      <c r="AZ7" s="48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53"/>
      <c r="BL7" s="49"/>
      <c r="BM7" s="49"/>
      <c r="BN7" s="49"/>
      <c r="BO7" s="49"/>
      <c r="BP7" s="50" t="n">
        <v>855000000</v>
      </c>
      <c r="BQ7" s="49" t="n">
        <f aca="false">LN(BP7)</f>
        <v>20.566612026901</v>
      </c>
      <c r="BR7" s="49" t="n">
        <f aca="false">(BQ7-BQ6)/BQ6*100</f>
        <v>0.11755601376058</v>
      </c>
      <c r="BS7" s="49" t="n">
        <f aca="false">BP7/E7</f>
        <v>0.248986302503436</v>
      </c>
      <c r="BT7" s="51" t="n">
        <f aca="false">BP7/E7</f>
        <v>0.248986302503436</v>
      </c>
      <c r="BU7" s="54" t="s">
        <v>97</v>
      </c>
      <c r="BV7" s="51"/>
      <c r="BW7" s="51"/>
      <c r="BX7" s="51"/>
      <c r="BY7" s="55" t="s">
        <v>98</v>
      </c>
      <c r="BZ7" s="52"/>
      <c r="CY7" s="2"/>
    </row>
    <row r="8" s="9" customFormat="true" ht="13.8" hidden="false" customHeight="false" outlineLevel="0" collapsed="false">
      <c r="A8" s="41" t="s">
        <v>99</v>
      </c>
      <c r="B8" s="42"/>
      <c r="C8" s="41" t="n">
        <v>7274144350.81809</v>
      </c>
      <c r="D8" s="41"/>
      <c r="E8" s="41" t="n">
        <v>3762478336</v>
      </c>
      <c r="F8" s="41"/>
      <c r="G8" s="41"/>
      <c r="H8" s="41"/>
      <c r="I8" s="41"/>
      <c r="J8" s="41" t="n">
        <f aca="false">C8/P8</f>
        <v>2813.54697563939</v>
      </c>
      <c r="K8" s="41"/>
      <c r="L8" s="41"/>
      <c r="M8" s="41"/>
      <c r="N8" s="41"/>
      <c r="O8" s="41"/>
      <c r="P8" s="41" t="n">
        <v>2585400</v>
      </c>
      <c r="Q8" s="41"/>
      <c r="R8" s="41"/>
      <c r="S8" s="41"/>
      <c r="T8" s="41"/>
      <c r="U8" s="41"/>
      <c r="V8" s="41"/>
      <c r="W8" s="41" t="n">
        <v>5.50576197943277</v>
      </c>
      <c r="X8" s="41"/>
      <c r="Y8" s="43" t="n">
        <v>912800000</v>
      </c>
      <c r="Z8" s="44"/>
      <c r="AA8" s="44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33"/>
      <c r="AS8" s="46"/>
      <c r="AT8" s="46" t="n">
        <f aca="false">((C8-C7)/C7)*100</f>
        <v>9.56790282221289</v>
      </c>
      <c r="AU8" s="46"/>
      <c r="AV8" s="46" t="n">
        <f aca="false">((E8-E7)/E7)*100</f>
        <v>9.56790282221285</v>
      </c>
      <c r="AW8" s="46"/>
      <c r="AX8" s="56" t="s">
        <v>100</v>
      </c>
      <c r="AY8" s="47"/>
      <c r="AZ8" s="48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53"/>
      <c r="BL8" s="49"/>
      <c r="BM8" s="49"/>
      <c r="BN8" s="49"/>
      <c r="BO8" s="49"/>
      <c r="BP8" s="50" t="n">
        <v>912800000</v>
      </c>
      <c r="BQ8" s="49" t="n">
        <f aca="false">LN(BP8)</f>
        <v>20.6320273565121</v>
      </c>
      <c r="BR8" s="49" t="n">
        <f aca="false">(BQ8-BQ7)/BQ7*100</f>
        <v>0.318065656733074</v>
      </c>
      <c r="BS8" s="49" t="n">
        <f aca="false">BP8/E8</f>
        <v>0.242606048057787</v>
      </c>
      <c r="BT8" s="51" t="n">
        <f aca="false">BP8/E8</f>
        <v>0.242606048057787</v>
      </c>
      <c r="BU8" s="54"/>
      <c r="BV8" s="51"/>
      <c r="BW8" s="51"/>
      <c r="BX8" s="51"/>
      <c r="BY8" s="55"/>
      <c r="BZ8" s="52"/>
      <c r="CY8" s="2"/>
    </row>
    <row r="9" s="9" customFormat="true" ht="13.8" hidden="false" customHeight="false" outlineLevel="0" collapsed="false">
      <c r="A9" s="41" t="s">
        <v>101</v>
      </c>
      <c r="B9" s="42"/>
      <c r="C9" s="41" t="n">
        <v>5654463586.00366</v>
      </c>
      <c r="D9" s="41"/>
      <c r="E9" s="41" t="n">
        <v>4066656256</v>
      </c>
      <c r="F9" s="41"/>
      <c r="G9" s="41"/>
      <c r="H9" s="41"/>
      <c r="I9" s="41"/>
      <c r="J9" s="41" t="n">
        <f aca="false">C9/P9</f>
        <v>2151.29492695315</v>
      </c>
      <c r="K9" s="41"/>
      <c r="L9" s="41"/>
      <c r="M9" s="41"/>
      <c r="N9" s="41"/>
      <c r="O9" s="41"/>
      <c r="P9" s="41" t="n">
        <v>2628400</v>
      </c>
      <c r="Q9" s="41"/>
      <c r="R9" s="41"/>
      <c r="S9" s="41"/>
      <c r="T9" s="41"/>
      <c r="U9" s="41"/>
      <c r="V9" s="41"/>
      <c r="W9" s="41" t="n">
        <v>5.69281967867985</v>
      </c>
      <c r="X9" s="41"/>
      <c r="Y9" s="41" t="n">
        <v>909880000</v>
      </c>
      <c r="Z9" s="57"/>
      <c r="AA9" s="1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58" t="s">
        <v>102</v>
      </c>
      <c r="AS9" s="46"/>
      <c r="AT9" s="46" t="n">
        <f aca="false">((C9-C8)/C8)*100</f>
        <v>-22.2662719723492</v>
      </c>
      <c r="AU9" s="46"/>
      <c r="AV9" s="46" t="n">
        <f aca="false">((E9-E8)/E8)*100</f>
        <v>8.08450953961852</v>
      </c>
      <c r="AW9" s="46"/>
      <c r="AX9" s="56"/>
      <c r="AY9" s="47"/>
      <c r="AZ9" s="48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53"/>
      <c r="BL9" s="49"/>
      <c r="BM9" s="49"/>
      <c r="BN9" s="49"/>
      <c r="BO9" s="49"/>
      <c r="BP9" s="50" t="n">
        <v>909880000</v>
      </c>
      <c r="BQ9" s="49" t="n">
        <f aca="false">LN(BP9)</f>
        <v>20.6288232806479</v>
      </c>
      <c r="BR9" s="49" t="n">
        <f aca="false">(BQ9-BQ8)/BQ8*100</f>
        <v>-0.0155296220232701</v>
      </c>
      <c r="BS9" s="49" t="n">
        <f aca="false">BP9/E9</f>
        <v>0.223741556384942</v>
      </c>
      <c r="BT9" s="51" t="n">
        <f aca="false">BP9/E9</f>
        <v>0.223741556384942</v>
      </c>
      <c r="BU9" s="54"/>
      <c r="BV9" s="51"/>
      <c r="BW9" s="51"/>
      <c r="BX9" s="51"/>
      <c r="BY9" s="55"/>
      <c r="BZ9" s="52"/>
      <c r="CY9" s="2"/>
    </row>
    <row r="10" s="9" customFormat="true" ht="13.8" hidden="false" customHeight="true" outlineLevel="0" collapsed="false">
      <c r="A10" s="41" t="s">
        <v>103</v>
      </c>
      <c r="B10" s="42"/>
      <c r="C10" s="41" t="n">
        <v>5863733230.97616</v>
      </c>
      <c r="D10" s="41"/>
      <c r="E10" s="41" t="n">
        <v>4217161728</v>
      </c>
      <c r="F10" s="41"/>
      <c r="G10" s="41"/>
      <c r="H10" s="41"/>
      <c r="I10" s="41"/>
      <c r="J10" s="41" t="n">
        <f aca="false">C10/P10</f>
        <v>2191.31254193959</v>
      </c>
      <c r="K10" s="41"/>
      <c r="L10" s="41"/>
      <c r="M10" s="41"/>
      <c r="N10" s="41"/>
      <c r="O10" s="41"/>
      <c r="P10" s="41" t="n">
        <v>2675900</v>
      </c>
      <c r="Q10" s="41"/>
      <c r="R10" s="41"/>
      <c r="S10" s="41"/>
      <c r="T10" s="41"/>
      <c r="U10" s="41"/>
      <c r="V10" s="41"/>
      <c r="W10" s="41" t="n">
        <v>5.84968423050566</v>
      </c>
      <c r="X10" s="41"/>
      <c r="Y10" s="41" t="n">
        <v>950650000</v>
      </c>
      <c r="Z10" s="15" t="s">
        <v>104</v>
      </c>
      <c r="AA10" s="1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59" t="n">
        <f aca="false">C64/C34</f>
        <v>4.65400439937208</v>
      </c>
      <c r="AS10" s="46"/>
      <c r="AT10" s="46" t="n">
        <f aca="false">((C10-C9)/C9)*100</f>
        <v>3.70096370397537</v>
      </c>
      <c r="AU10" s="46"/>
      <c r="AV10" s="46" t="n">
        <f aca="false">((E10-E9)/E9)*100</f>
        <v>3.70096370397528</v>
      </c>
      <c r="AW10" s="46"/>
      <c r="AX10" s="60" t="s">
        <v>105</v>
      </c>
      <c r="AY10" s="47"/>
      <c r="AZ10" s="48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53"/>
      <c r="BL10" s="49"/>
      <c r="BM10" s="49"/>
      <c r="BN10" s="49"/>
      <c r="BO10" s="49"/>
      <c r="BP10" s="50" t="n">
        <v>950650000</v>
      </c>
      <c r="BQ10" s="49" t="n">
        <f aca="false">LN(BP10)</f>
        <v>20.6726565191199</v>
      </c>
      <c r="BR10" s="49" t="n">
        <f aca="false">(BQ10-BQ9)/BQ9*100</f>
        <v>0.212485403920511</v>
      </c>
      <c r="BS10" s="49" t="n">
        <f aca="false">BP10/E10</f>
        <v>0.225424126774206</v>
      </c>
      <c r="BT10" s="51" t="n">
        <f aca="false">BP10/E10</f>
        <v>0.225424126774206</v>
      </c>
      <c r="BU10" s="54"/>
      <c r="BV10" s="51"/>
      <c r="BW10" s="51"/>
      <c r="BX10" s="51"/>
      <c r="BY10" s="55"/>
      <c r="BZ10" s="52"/>
      <c r="CY10" s="2"/>
    </row>
    <row r="11" s="9" customFormat="true" ht="13.8" hidden="false" customHeight="false" outlineLevel="0" collapsed="false">
      <c r="A11" s="41" t="s">
        <v>106</v>
      </c>
      <c r="B11" s="42"/>
      <c r="C11" s="41" t="n">
        <v>5961418093.53003</v>
      </c>
      <c r="D11" s="41"/>
      <c r="E11" s="41" t="n">
        <v>4373687296</v>
      </c>
      <c r="F11" s="41"/>
      <c r="G11" s="41"/>
      <c r="H11" s="41"/>
      <c r="I11" s="41"/>
      <c r="J11" s="41" t="n">
        <f aca="false">C11/P11</f>
        <v>2188.39913862561</v>
      </c>
      <c r="K11" s="41"/>
      <c r="L11" s="41"/>
      <c r="M11" s="41"/>
      <c r="N11" s="41"/>
      <c r="O11" s="41"/>
      <c r="P11" s="41" t="n">
        <v>2724100</v>
      </c>
      <c r="Q11" s="41"/>
      <c r="R11" s="41"/>
      <c r="S11" s="41"/>
      <c r="T11" s="41"/>
      <c r="U11" s="41"/>
      <c r="V11" s="41"/>
      <c r="W11" s="41" t="n">
        <v>6.20399492826631</v>
      </c>
      <c r="X11" s="41"/>
      <c r="Y11" s="41" t="n">
        <v>925040000</v>
      </c>
      <c r="Z11" s="15"/>
      <c r="AA11" s="1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58" t="s">
        <v>107</v>
      </c>
      <c r="AS11" s="46"/>
      <c r="AT11" s="46" t="n">
        <f aca="false">((C11-C10)/C10)*100</f>
        <v>1.66591587144233</v>
      </c>
      <c r="AU11" s="46"/>
      <c r="AV11" s="46" t="n">
        <f aca="false">((E11-E10)/E10)*100</f>
        <v>3.71163303889303</v>
      </c>
      <c r="AW11" s="46"/>
      <c r="AX11" s="60"/>
      <c r="AY11" s="47"/>
      <c r="AZ11" s="48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53"/>
      <c r="BL11" s="49"/>
      <c r="BM11" s="49"/>
      <c r="BN11" s="49"/>
      <c r="BO11" s="49"/>
      <c r="BP11" s="50" t="n">
        <v>925040000</v>
      </c>
      <c r="BQ11" s="49" t="n">
        <f aca="false">LN(BP11)</f>
        <v>20.645347537785</v>
      </c>
      <c r="BR11" s="49" t="n">
        <f aca="false">(BQ11-BQ10)/BQ10*100</f>
        <v>-0.132101944951434</v>
      </c>
      <c r="BS11" s="49" t="n">
        <f aca="false">BP11/E11</f>
        <v>0.211501174500062</v>
      </c>
      <c r="BT11" s="51" t="n">
        <f aca="false">BP11/E11</f>
        <v>0.211501174500062</v>
      </c>
      <c r="BU11" s="54"/>
      <c r="BV11" s="51"/>
      <c r="BW11" s="51"/>
      <c r="BX11" s="51"/>
      <c r="BY11" s="55"/>
      <c r="BZ11" s="52"/>
      <c r="CY11" s="2"/>
    </row>
    <row r="12" s="9" customFormat="true" ht="13.8" hidden="false" customHeight="false" outlineLevel="0" collapsed="false">
      <c r="A12" s="41" t="s">
        <v>108</v>
      </c>
      <c r="B12" s="42"/>
      <c r="C12" s="41" t="n">
        <v>5180597620.64135</v>
      </c>
      <c r="D12" s="41"/>
      <c r="E12" s="41" t="n">
        <v>4625532928</v>
      </c>
      <c r="F12" s="41"/>
      <c r="G12" s="41"/>
      <c r="H12" s="41"/>
      <c r="I12" s="41"/>
      <c r="J12" s="41" t="n">
        <f aca="false">C12/P12</f>
        <v>1885.15615175625</v>
      </c>
      <c r="K12" s="41"/>
      <c r="L12" s="41"/>
      <c r="M12" s="41"/>
      <c r="N12" s="41"/>
      <c r="O12" s="41"/>
      <c r="P12" s="41" t="n">
        <v>2748100</v>
      </c>
      <c r="Q12" s="41"/>
      <c r="R12" s="41"/>
      <c r="S12" s="41"/>
      <c r="T12" s="41"/>
      <c r="U12" s="41"/>
      <c r="V12" s="41"/>
      <c r="W12" s="41" t="n">
        <v>6.4715065344367</v>
      </c>
      <c r="X12" s="41"/>
      <c r="Y12" s="41" t="n">
        <v>951890000</v>
      </c>
      <c r="Z12" s="15"/>
      <c r="AA12" s="1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6" t="n">
        <v>9.0853</v>
      </c>
      <c r="AS12" s="46"/>
      <c r="AT12" s="46" t="n">
        <f aca="false">((C12-C11)/C11)*100</f>
        <v>-13.0978981953323</v>
      </c>
      <c r="AU12" s="46"/>
      <c r="AV12" s="46" t="n">
        <f aca="false">((E12-E11)/E11)*100</f>
        <v>5.7581993168631</v>
      </c>
      <c r="AW12" s="46"/>
      <c r="AX12" s="60"/>
      <c r="AY12" s="47"/>
      <c r="AZ12" s="48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53"/>
      <c r="BL12" s="49"/>
      <c r="BM12" s="49"/>
      <c r="BN12" s="49"/>
      <c r="BO12" s="49"/>
      <c r="BP12" s="50" t="n">
        <v>951890000</v>
      </c>
      <c r="BQ12" s="49" t="n">
        <f aca="false">LN(BP12)</f>
        <v>20.6739600398612</v>
      </c>
      <c r="BR12" s="49" t="n">
        <f aca="false">(BQ12-BQ11)/BQ11*100</f>
        <v>0.138590556656053</v>
      </c>
      <c r="BS12" s="49" t="n">
        <f aca="false">BP12/E12</f>
        <v>0.205790341311348</v>
      </c>
      <c r="BT12" s="51" t="n">
        <f aca="false">BP12/E12</f>
        <v>0.205790341311348</v>
      </c>
      <c r="BU12" s="54"/>
      <c r="BV12" s="51"/>
      <c r="BW12" s="51"/>
      <c r="BX12" s="51"/>
      <c r="BY12" s="55"/>
      <c r="BZ12" s="52"/>
      <c r="CY12" s="2"/>
    </row>
    <row r="13" s="9" customFormat="true" ht="13.8" hidden="false" customHeight="true" outlineLevel="0" collapsed="false">
      <c r="A13" s="41" t="s">
        <v>109</v>
      </c>
      <c r="B13" s="42"/>
      <c r="C13" s="41" t="n">
        <v>5761588761.69421</v>
      </c>
      <c r="D13" s="41"/>
      <c r="E13" s="41" t="n">
        <v>5144274944</v>
      </c>
      <c r="F13" s="41"/>
      <c r="G13" s="41"/>
      <c r="H13" s="41"/>
      <c r="I13" s="41"/>
      <c r="J13" s="41" t="n">
        <f aca="false">C13/P13</f>
        <v>2077.89554302301</v>
      </c>
      <c r="K13" s="41"/>
      <c r="L13" s="41"/>
      <c r="M13" s="41"/>
      <c r="N13" s="41"/>
      <c r="O13" s="41"/>
      <c r="P13" s="41" t="n">
        <v>2772800</v>
      </c>
      <c r="Q13" s="41"/>
      <c r="R13" s="41"/>
      <c r="S13" s="41"/>
      <c r="T13" s="41"/>
      <c r="U13" s="41"/>
      <c r="V13" s="41"/>
      <c r="W13" s="41" t="n">
        <v>6.7902439199337</v>
      </c>
      <c r="X13" s="41"/>
      <c r="Y13" s="41" t="n">
        <v>1070180000</v>
      </c>
      <c r="Z13" s="15"/>
      <c r="AA13" s="1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61" t="s">
        <v>100</v>
      </c>
      <c r="AS13" s="46"/>
      <c r="AT13" s="46" t="n">
        <f aca="false">((C13-C12)/C12)*100</f>
        <v>11.2147513394591</v>
      </c>
      <c r="AU13" s="46"/>
      <c r="AV13" s="46" t="n">
        <f aca="false">((E13-E12)/E12)*100</f>
        <v>11.2147513394591</v>
      </c>
      <c r="AW13" s="46"/>
      <c r="AX13" s="62" t="s">
        <v>110</v>
      </c>
      <c r="AY13" s="47"/>
      <c r="AZ13" s="48"/>
      <c r="BA13" s="47"/>
      <c r="BB13" s="48"/>
      <c r="BC13" s="47"/>
      <c r="BD13" s="47"/>
      <c r="BE13" s="47"/>
      <c r="BF13" s="47"/>
      <c r="BG13" s="47"/>
      <c r="BH13" s="47"/>
      <c r="BI13" s="47"/>
      <c r="BJ13" s="47"/>
      <c r="BK13" s="49"/>
      <c r="BL13" s="49"/>
      <c r="BM13" s="49"/>
      <c r="BN13" s="49"/>
      <c r="BO13" s="49"/>
      <c r="BP13" s="50" t="n">
        <v>1070180000</v>
      </c>
      <c r="BQ13" s="49" t="n">
        <f aca="false">LN(BP13)</f>
        <v>20.7910926955712</v>
      </c>
      <c r="BR13" s="49" t="n">
        <f aca="false">(BQ13-BQ12)/BQ12*100</f>
        <v>0.56657096891042</v>
      </c>
      <c r="BS13" s="49" t="n">
        <f aca="false">BP13/E13</f>
        <v>0.208033204222142</v>
      </c>
      <c r="BT13" s="51" t="n">
        <f aca="false">BP13/E13</f>
        <v>0.208033204222142</v>
      </c>
      <c r="BU13" s="54"/>
      <c r="BV13" s="51"/>
      <c r="BW13" s="51"/>
      <c r="BX13" s="51"/>
      <c r="BY13" s="55"/>
      <c r="BZ13" s="52"/>
      <c r="CY13" s="2"/>
    </row>
    <row r="14" customFormat="false" ht="13.8" hidden="false" customHeight="false" outlineLevel="0" collapsed="false">
      <c r="A14" s="41" t="s">
        <v>111</v>
      </c>
      <c r="B14" s="42"/>
      <c r="C14" s="41"/>
      <c r="D14" s="41"/>
      <c r="E14" s="41"/>
      <c r="F14" s="41"/>
      <c r="G14" s="41"/>
      <c r="H14" s="41"/>
      <c r="I14" s="41"/>
      <c r="J14" s="41"/>
      <c r="K14" s="41" t="n">
        <v>12090647000</v>
      </c>
      <c r="L14" s="41" t="n">
        <v>10070087000</v>
      </c>
      <c r="M14" s="41" t="n">
        <f aca="false">SUM(K14,-L14)</f>
        <v>2020560000</v>
      </c>
      <c r="N14" s="41" t="n">
        <v>76513329000</v>
      </c>
      <c r="O14" s="41" t="n">
        <v>27222.1613832853</v>
      </c>
      <c r="P14" s="41" t="n">
        <v>2810700</v>
      </c>
      <c r="Q14" s="41"/>
      <c r="R14" s="41"/>
      <c r="S14" s="41"/>
      <c r="T14" s="41"/>
      <c r="U14" s="41"/>
      <c r="V14" s="41"/>
      <c r="W14" s="41" t="n">
        <v>7.23277641003797</v>
      </c>
      <c r="X14" s="41"/>
      <c r="Y14" s="41" t="n">
        <v>1167430000</v>
      </c>
      <c r="Z14" s="15"/>
      <c r="AA14" s="15"/>
      <c r="AB14" s="45" t="n">
        <v>6412571396.57297</v>
      </c>
      <c r="AC14" s="45" t="n">
        <v>53357505535.3127</v>
      </c>
      <c r="AD14" s="45" t="n">
        <v>5725785000</v>
      </c>
      <c r="AE14" s="45" t="n">
        <v>76513329000</v>
      </c>
      <c r="AF14" s="45" t="n">
        <f aca="false">LN(AB14)</f>
        <v>22.5815261813498</v>
      </c>
      <c r="AG14" s="45" t="n">
        <f aca="false">LN(AC14)</f>
        <v>24.7002804896221</v>
      </c>
      <c r="AH14" s="45" t="n">
        <f aca="false">LN(AD14)</f>
        <v>22.4682454948908</v>
      </c>
      <c r="AI14" s="45" t="n">
        <f aca="false">LN(AE14)</f>
        <v>25.0607307978958</v>
      </c>
      <c r="AJ14" s="45"/>
      <c r="AK14" s="45"/>
      <c r="AL14" s="45"/>
      <c r="AM14" s="45"/>
      <c r="AN14" s="45"/>
      <c r="AO14" s="45"/>
      <c r="AP14" s="45"/>
      <c r="AQ14" s="45"/>
      <c r="AR14" s="61"/>
      <c r="AS14" s="46"/>
      <c r="AT14" s="46"/>
      <c r="AU14" s="46"/>
      <c r="AV14" s="46"/>
      <c r="AW14" s="46"/>
      <c r="AX14" s="62"/>
      <c r="AY14" s="47" t="n">
        <v>2020560000</v>
      </c>
      <c r="AZ14" s="48" t="n">
        <v>49155812000</v>
      </c>
      <c r="BA14" s="47" t="n">
        <v>16025861000</v>
      </c>
      <c r="BB14" s="48" t="n">
        <v>14859973000</v>
      </c>
      <c r="BC14" s="47" t="n">
        <f aca="false">IF(AY14&gt;0, LN(ABS(AY14)), -LN(ABS(AY14)))</f>
        <v>21.4266405376618</v>
      </c>
      <c r="BD14" s="47" t="n">
        <f aca="false">IF(AZ14&gt;0, LN(ABS(AZ14)), -LN(ABS(AZ14)))</f>
        <v>24.6182609268029</v>
      </c>
      <c r="BE14" s="47" t="n">
        <f aca="false">IF(BA14&gt;0, LN(ABS(BA14)), -LN(ABS(BA14)))</f>
        <v>23.497469566859</v>
      </c>
      <c r="BF14" s="47" t="n">
        <f aca="false">IF(BB14&gt;0, LN(ABS(BB14)), -LN(ABS(BB14)))</f>
        <v>23.4219370592761</v>
      </c>
      <c r="BG14" s="47"/>
      <c r="BH14" s="47"/>
      <c r="BI14" s="47"/>
      <c r="BJ14" s="47"/>
      <c r="BK14" s="49"/>
      <c r="BL14" s="49"/>
      <c r="BM14" s="49"/>
      <c r="BN14" s="49"/>
      <c r="BO14" s="49"/>
      <c r="BP14" s="50" t="n">
        <v>1167430000</v>
      </c>
      <c r="BQ14" s="49" t="n">
        <f aca="false">LN(BP14)</f>
        <v>20.8780705885364</v>
      </c>
      <c r="BR14" s="49" t="n">
        <f aca="false">(BQ14-BQ13)/BQ13*100</f>
        <v>0.41834209600601</v>
      </c>
      <c r="BS14" s="49"/>
      <c r="BT14" s="51"/>
      <c r="BU14" s="63"/>
      <c r="BV14" s="63"/>
      <c r="BW14" s="63"/>
      <c r="BX14" s="63"/>
      <c r="BY14" s="64" t="s">
        <v>112</v>
      </c>
      <c r="BZ14" s="65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</row>
    <row r="15" customFormat="false" ht="13.8" hidden="false" customHeight="true" outlineLevel="0" collapsed="false">
      <c r="A15" s="41" t="s">
        <v>113</v>
      </c>
      <c r="B15" s="42"/>
      <c r="C15" s="41" t="n">
        <v>7911136757.06867</v>
      </c>
      <c r="D15" s="41"/>
      <c r="E15" s="41" t="n">
        <v>6855000000</v>
      </c>
      <c r="F15" s="41"/>
      <c r="G15" s="41"/>
      <c r="H15" s="41"/>
      <c r="I15" s="41"/>
      <c r="J15" s="41" t="n">
        <f aca="false">C15/P15</f>
        <v>2772.9185969396</v>
      </c>
      <c r="K15" s="41" t="n">
        <v>12972955000</v>
      </c>
      <c r="L15" s="41" t="n">
        <v>9875619000</v>
      </c>
      <c r="M15" s="41" t="n">
        <f aca="false">SUM(K15,-L15)</f>
        <v>3097336000</v>
      </c>
      <c r="N15" s="41" t="n">
        <v>80039889000</v>
      </c>
      <c r="O15" s="41" t="n">
        <v>28054.6403785489</v>
      </c>
      <c r="P15" s="41" t="n">
        <v>2853000</v>
      </c>
      <c r="Q15" s="41"/>
      <c r="R15" s="41"/>
      <c r="S15" s="41"/>
      <c r="T15" s="41"/>
      <c r="U15" s="41"/>
      <c r="V15" s="41"/>
      <c r="W15" s="41" t="n">
        <v>7.98408600097771</v>
      </c>
      <c r="X15" s="41"/>
      <c r="Y15" s="41" t="n">
        <v>1358560000</v>
      </c>
      <c r="Z15" s="15"/>
      <c r="AA15" s="15"/>
      <c r="AB15" s="45" t="n">
        <v>7813040969.4172</v>
      </c>
      <c r="AC15" s="45" t="n">
        <v>55816795271.8841</v>
      </c>
      <c r="AD15" s="45" t="n">
        <v>6770000000</v>
      </c>
      <c r="AE15" s="45" t="n">
        <v>80039889000</v>
      </c>
      <c r="AF15" s="45" t="n">
        <f aca="false">LN(AB15)</f>
        <v>22.7790600936971</v>
      </c>
      <c r="AG15" s="45" t="n">
        <f aca="false">LN(AC15)</f>
        <v>24.7453406515807</v>
      </c>
      <c r="AH15" s="45" t="n">
        <f aca="false">LN(AD15)</f>
        <v>22.6357669238706</v>
      </c>
      <c r="AI15" s="45" t="n">
        <f aca="false">LN(AE15)</f>
        <v>25.1057909598544</v>
      </c>
      <c r="AJ15" s="45" t="n">
        <f aca="false">AF15-AF14</f>
        <v>0.197533912347261</v>
      </c>
      <c r="AK15" s="66" t="n">
        <f aca="false">AVERAGE(AJ15:AJ24)</f>
        <v>0.126190249006098</v>
      </c>
      <c r="AL15" s="45" t="n">
        <f aca="false">AG15-AG14</f>
        <v>0.0450601619585704</v>
      </c>
      <c r="AM15" s="66" t="n">
        <f aca="false">AVERAGE(AL15:AL24)</f>
        <v>0.0150935055010688</v>
      </c>
      <c r="AN15" s="45" t="n">
        <f aca="false">AH15-AH14</f>
        <v>0.16752142897975</v>
      </c>
      <c r="AO15" s="66" t="n">
        <f aca="false">AVERAGE(AN15:AN24)</f>
        <v>0.14107433519185</v>
      </c>
      <c r="AP15" s="45" t="n">
        <f aca="false">AI15-AI14</f>
        <v>0.0450601619585704</v>
      </c>
      <c r="AQ15" s="66" t="n">
        <f aca="false">AVERAGE(AP15:AP24)</f>
        <v>0.0150935055010688</v>
      </c>
      <c r="AR15" s="67" t="s">
        <v>114</v>
      </c>
      <c r="AS15" s="46"/>
      <c r="AT15" s="46"/>
      <c r="AU15" s="46"/>
      <c r="AV15" s="46"/>
      <c r="AW15" s="46"/>
      <c r="AX15" s="62"/>
      <c r="AY15" s="47" t="n">
        <v>3097336000</v>
      </c>
      <c r="AZ15" s="48" t="n">
        <v>49374978000</v>
      </c>
      <c r="BA15" s="47" t="n">
        <v>16411622000</v>
      </c>
      <c r="BB15" s="48" t="n">
        <v>15934280000</v>
      </c>
      <c r="BC15" s="47" t="n">
        <f aca="false">IF(AY15&gt;0, LN(ABS(AY15)), -LN(ABS(AY15)))</f>
        <v>21.8538082241418</v>
      </c>
      <c r="BD15" s="47" t="n">
        <f aca="false">IF(AZ15&gt;0, LN(ABS(AZ15)), -LN(ABS(AZ15)))</f>
        <v>24.622709614598</v>
      </c>
      <c r="BE15" s="47" t="n">
        <f aca="false">IF(BA15&gt;0, LN(ABS(BA15)), -LN(ABS(BA15)))</f>
        <v>23.5212555793333</v>
      </c>
      <c r="BF15" s="47" t="n">
        <f aca="false">IF(BB15&gt;0, LN(ABS(BB15)), -LN(ABS(BB15)))</f>
        <v>23.4917386002367</v>
      </c>
      <c r="BG15" s="47" t="n">
        <f aca="false">(BC15-BC14)/BC14*100</f>
        <v>1.99362884596456</v>
      </c>
      <c r="BH15" s="47" t="n">
        <f aca="false">(BD15-BD14)/BD14*100</f>
        <v>0.0180706826054985</v>
      </c>
      <c r="BI15" s="47" t="n">
        <f aca="false">(BE15-BE14)/BE14*100</f>
        <v>0.101227974385127</v>
      </c>
      <c r="BJ15" s="47" t="n">
        <f aca="false">(BF15-BF14)/BF14*100</f>
        <v>0.298017797520109</v>
      </c>
      <c r="BK15" s="49"/>
      <c r="BL15" s="49"/>
      <c r="BM15" s="49"/>
      <c r="BN15" s="49"/>
      <c r="BO15" s="49"/>
      <c r="BP15" s="50" t="n">
        <v>1358560000</v>
      </c>
      <c r="BQ15" s="49" t="n">
        <f aca="false">LN(BP15)</f>
        <v>21.0296911522153</v>
      </c>
      <c r="BR15" s="49" t="n">
        <f aca="false">(BQ15-BQ14)/BQ14*100</f>
        <v>0.726219231015555</v>
      </c>
      <c r="BS15" s="49" t="n">
        <f aca="false">BP15/E15</f>
        <v>0.19818526622903</v>
      </c>
      <c r="BT15" s="51" t="n">
        <f aca="false">BP15/E15</f>
        <v>0.19818526622903</v>
      </c>
      <c r="BU15" s="63"/>
      <c r="BV15" s="63"/>
      <c r="BW15" s="63"/>
      <c r="BX15" s="63"/>
      <c r="BY15" s="63"/>
      <c r="BZ15" s="65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</row>
    <row r="16" customFormat="false" ht="13.8" hidden="false" customHeight="false" outlineLevel="0" collapsed="false">
      <c r="A16" s="41" t="s">
        <v>115</v>
      </c>
      <c r="B16" s="42"/>
      <c r="C16" s="41" t="n">
        <v>9567331064.65727</v>
      </c>
      <c r="D16" s="41"/>
      <c r="E16" s="41" t="n">
        <v>7872000000</v>
      </c>
      <c r="F16" s="41"/>
      <c r="G16" s="41"/>
      <c r="H16" s="41"/>
      <c r="I16" s="41"/>
      <c r="J16" s="41" t="n">
        <f aca="false">C16/P16</f>
        <v>3294.64894268304</v>
      </c>
      <c r="K16" s="41" t="n">
        <v>13240934000</v>
      </c>
      <c r="L16" s="41" t="n">
        <v>10797868000</v>
      </c>
      <c r="M16" s="41" t="n">
        <f aca="false">SUM(K16,-L16)</f>
        <v>2443066000</v>
      </c>
      <c r="N16" s="41" t="n">
        <v>86174028000</v>
      </c>
      <c r="O16" s="41" t="n">
        <v>29675.2739419401</v>
      </c>
      <c r="P16" s="41" t="n">
        <v>2903900</v>
      </c>
      <c r="Q16" s="41"/>
      <c r="R16" s="41"/>
      <c r="S16" s="41"/>
      <c r="T16" s="41"/>
      <c r="U16" s="41"/>
      <c r="V16" s="41"/>
      <c r="W16" s="41" t="n">
        <v>8.53760708188819</v>
      </c>
      <c r="X16" s="41"/>
      <c r="Y16" s="41" t="n">
        <v>1849510000</v>
      </c>
      <c r="Z16" s="15"/>
      <c r="AA16" s="15"/>
      <c r="AB16" s="45" t="n">
        <v>9409333981.5265</v>
      </c>
      <c r="AC16" s="45" t="n">
        <v>60094512107.9517</v>
      </c>
      <c r="AD16" s="45" t="n">
        <v>7742000000</v>
      </c>
      <c r="AE16" s="45" t="n">
        <v>86174028000</v>
      </c>
      <c r="AF16" s="45" t="n">
        <f aca="false">LN(AB16)</f>
        <v>22.9649680103052</v>
      </c>
      <c r="AG16" s="45" t="n">
        <f aca="false">LN(AC16)</f>
        <v>24.8191843616386</v>
      </c>
      <c r="AH16" s="45" t="n">
        <f aca="false">LN(AD16)</f>
        <v>22.7699258891019</v>
      </c>
      <c r="AI16" s="45" t="n">
        <f aca="false">LN(AE16)</f>
        <v>25.1796346699124</v>
      </c>
      <c r="AJ16" s="45" t="n">
        <f aca="false">AF16-AF15</f>
        <v>0.18590791660813</v>
      </c>
      <c r="AK16" s="66"/>
      <c r="AL16" s="45" t="n">
        <f aca="false">AG16-AG15</f>
        <v>0.0738437100579752</v>
      </c>
      <c r="AM16" s="66"/>
      <c r="AN16" s="45" t="n">
        <f aca="false">AH16-AH15</f>
        <v>0.134158965231272</v>
      </c>
      <c r="AO16" s="66"/>
      <c r="AP16" s="45" t="n">
        <f aca="false">AI16-AI15</f>
        <v>0.0738437100579752</v>
      </c>
      <c r="AQ16" s="66"/>
      <c r="AR16" s="67"/>
      <c r="AS16" s="46"/>
      <c r="AT16" s="46" t="n">
        <f aca="false">((C16-C15)/C15)*100</f>
        <v>20.9349725386655</v>
      </c>
      <c r="AU16" s="46"/>
      <c r="AV16" s="46" t="n">
        <f aca="false">((E16-E15)/E15)*100</f>
        <v>14.835886214442</v>
      </c>
      <c r="AW16" s="46"/>
      <c r="AX16" s="62"/>
      <c r="AY16" s="47" t="n">
        <v>2443066000</v>
      </c>
      <c r="AZ16" s="48" t="n">
        <v>52860101000</v>
      </c>
      <c r="BA16" s="47" t="n">
        <v>17409569000</v>
      </c>
      <c r="BB16" s="48" t="n">
        <v>16732812000</v>
      </c>
      <c r="BC16" s="47" t="n">
        <f aca="false">IF(AY16&gt;0, LN(ABS(AY16)), -LN(ABS(AY16)))</f>
        <v>21.6165196448211</v>
      </c>
      <c r="BD16" s="47" t="n">
        <f aca="false">IF(AZ16&gt;0, LN(ABS(AZ16)), -LN(ABS(AZ16)))</f>
        <v>24.6909146568283</v>
      </c>
      <c r="BE16" s="47" t="n">
        <f aca="false">IF(BA16&gt;0, LN(ABS(BA16)), -LN(ABS(BA16)))</f>
        <v>23.5802858345327</v>
      </c>
      <c r="BF16" s="47" t="n">
        <f aca="false">IF(BB16&gt;0, LN(ABS(BB16)), -LN(ABS(BB16)))</f>
        <v>23.5406374191122</v>
      </c>
      <c r="BG16" s="47" t="n">
        <f aca="false">(BC16-BC15)/BC15*100</f>
        <v>-1.08579967796439</v>
      </c>
      <c r="BH16" s="47" t="n">
        <f aca="false">(BD16-BD15)/BD15*100</f>
        <v>0.277000554763663</v>
      </c>
      <c r="BI16" s="47" t="n">
        <f aca="false">(BE16-BE15)/BE15*100</f>
        <v>0.250965578773224</v>
      </c>
      <c r="BJ16" s="47" t="n">
        <f aca="false">(BF16-BF15)/BF15*100</f>
        <v>0.208153256374853</v>
      </c>
      <c r="BK16" s="49"/>
      <c r="BL16" s="49"/>
      <c r="BM16" s="49"/>
      <c r="BN16" s="49"/>
      <c r="BO16" s="49"/>
      <c r="BP16" s="50" t="n">
        <v>1849510000</v>
      </c>
      <c r="BQ16" s="49" t="n">
        <f aca="false">LN(BP16)</f>
        <v>21.3381865760889</v>
      </c>
      <c r="BR16" s="49" t="n">
        <f aca="false">(BQ16-BQ15)/BQ15*100</f>
        <v>1.46695175711633</v>
      </c>
      <c r="BS16" s="49" t="n">
        <f aca="false">BP16/E16</f>
        <v>0.234947916666667</v>
      </c>
      <c r="BT16" s="51" t="n">
        <f aca="false">BP16/E16</f>
        <v>0.234947916666667</v>
      </c>
      <c r="BU16" s="63"/>
      <c r="BV16" s="63"/>
      <c r="BW16" s="63"/>
      <c r="BX16" s="63"/>
      <c r="BY16" s="63"/>
      <c r="BZ16" s="65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</row>
    <row r="17" customFormat="false" ht="13.8" hidden="false" customHeight="false" outlineLevel="0" collapsed="false">
      <c r="A17" s="41" t="s">
        <v>116</v>
      </c>
      <c r="B17" s="42"/>
      <c r="C17" s="41" t="n">
        <v>12802281897.8712</v>
      </c>
      <c r="D17" s="41"/>
      <c r="E17" s="41" t="n">
        <v>9201000000</v>
      </c>
      <c r="F17" s="41"/>
      <c r="G17" s="41"/>
      <c r="H17" s="41"/>
      <c r="I17" s="41"/>
      <c r="J17" s="41" t="n">
        <f aca="false">C17/P17</f>
        <v>4323.19653458657</v>
      </c>
      <c r="K17" s="41" t="n">
        <v>12983067000</v>
      </c>
      <c r="L17" s="41" t="n">
        <v>13100051000</v>
      </c>
      <c r="M17" s="41" t="n">
        <f aca="false">SUM(K17,-L17)</f>
        <v>-116984000</v>
      </c>
      <c r="N17" s="41" t="n">
        <v>95582861000</v>
      </c>
      <c r="O17" s="41" t="n">
        <v>32277.3312396583</v>
      </c>
      <c r="P17" s="41" t="n">
        <v>2961300</v>
      </c>
      <c r="Q17" s="41"/>
      <c r="R17" s="41"/>
      <c r="S17" s="41"/>
      <c r="T17" s="41"/>
      <c r="U17" s="41"/>
      <c r="V17" s="41"/>
      <c r="W17" s="41" t="n">
        <v>9.23484521611699</v>
      </c>
      <c r="X17" s="41"/>
      <c r="Y17" s="41" t="n">
        <v>2474400000</v>
      </c>
      <c r="Z17" s="15"/>
      <c r="AA17" s="15"/>
      <c r="AB17" s="45" t="n">
        <v>12604702935.8564</v>
      </c>
      <c r="AC17" s="45" t="n">
        <v>66655876845.8307</v>
      </c>
      <c r="AD17" s="45" t="n">
        <v>9059000000</v>
      </c>
      <c r="AE17" s="45" t="n">
        <v>95582861000</v>
      </c>
      <c r="AF17" s="45" t="n">
        <f aca="false">LN(AB17)</f>
        <v>23.2573358301413</v>
      </c>
      <c r="AG17" s="45" t="n">
        <f aca="false">LN(AC17)</f>
        <v>24.9228090544151</v>
      </c>
      <c r="AH17" s="45" t="n">
        <f aca="false">LN(AD17)</f>
        <v>22.9270245756336</v>
      </c>
      <c r="AI17" s="45" t="n">
        <f aca="false">LN(AE17)</f>
        <v>25.2832593626888</v>
      </c>
      <c r="AJ17" s="45" t="n">
        <f aca="false">AF17-AF16</f>
        <v>0.292367819836098</v>
      </c>
      <c r="AK17" s="66"/>
      <c r="AL17" s="45" t="n">
        <f aca="false">AG17-AG16</f>
        <v>0.103624692776464</v>
      </c>
      <c r="AM17" s="66"/>
      <c r="AN17" s="45" t="n">
        <f aca="false">AH17-AH16</f>
        <v>0.157098686531697</v>
      </c>
      <c r="AO17" s="66"/>
      <c r="AP17" s="45" t="n">
        <f aca="false">AI17-AI16</f>
        <v>0.103624692776464</v>
      </c>
      <c r="AQ17" s="66"/>
      <c r="AR17" s="67"/>
      <c r="AS17" s="46"/>
      <c r="AT17" s="46" t="n">
        <f aca="false">((C17-C16)/C16)*100</f>
        <v>33.8124688207371</v>
      </c>
      <c r="AU17" s="46"/>
      <c r="AV17" s="46" t="n">
        <f aca="false">((E17-E16)/E16)*100</f>
        <v>16.8826219512195</v>
      </c>
      <c r="AW17" s="46"/>
      <c r="AX17" s="62"/>
      <c r="AY17" s="47" t="n">
        <v>-116984000</v>
      </c>
      <c r="AZ17" s="48" t="n">
        <v>57329373000</v>
      </c>
      <c r="BA17" s="47" t="n">
        <v>18114003000</v>
      </c>
      <c r="BB17" s="48" t="n">
        <v>21942212000</v>
      </c>
      <c r="BC17" s="47" t="n">
        <f aca="false">IF(AY17&gt;0, LN(ABS(AY17)), -LN(ABS(AY17)))</f>
        <v>-18.5775477312739</v>
      </c>
      <c r="BD17" s="47" t="n">
        <f aca="false">IF(AZ17&gt;0, LN(ABS(AZ17)), -LN(ABS(AZ17)))</f>
        <v>24.7720789471245</v>
      </c>
      <c r="BE17" s="47" t="n">
        <f aca="false">IF(BA17&gt;0, LN(ABS(BA17)), -LN(ABS(BA17)))</f>
        <v>23.6199511225169</v>
      </c>
      <c r="BF17" s="47" t="n">
        <f aca="false">IF(BB17&gt;0, LN(ABS(BB17)), -LN(ABS(BB17)))</f>
        <v>23.8116781071308</v>
      </c>
      <c r="BG17" s="47" t="n">
        <f aca="false">(BC17-BC16)/BC16*100</f>
        <v>-185.941437551094</v>
      </c>
      <c r="BH17" s="47" t="n">
        <f aca="false">(BD17-BD16)/BD16*100</f>
        <v>0.328721278350155</v>
      </c>
      <c r="BI17" s="47" t="n">
        <f aca="false">(BE17-BE16)/BE16*100</f>
        <v>0.168213770870258</v>
      </c>
      <c r="BJ17" s="47" t="n">
        <f aca="false">(BF17-BF16)/BF16*100</f>
        <v>1.1513736148817</v>
      </c>
      <c r="BK17" s="49"/>
      <c r="BL17" s="49"/>
      <c r="BM17" s="49"/>
      <c r="BN17" s="49"/>
      <c r="BO17" s="49"/>
      <c r="BP17" s="50" t="n">
        <v>2474400000</v>
      </c>
      <c r="BQ17" s="49" t="n">
        <f aca="false">LN(BP17)</f>
        <v>21.6292637793351</v>
      </c>
      <c r="BR17" s="49" t="n">
        <f aca="false">(BQ17-BQ16)/BQ16*100</f>
        <v>1.36411406005992</v>
      </c>
      <c r="BS17" s="49" t="n">
        <f aca="false">BP17/E17</f>
        <v>0.268927290511901</v>
      </c>
      <c r="BT17" s="51" t="n">
        <f aca="false">BP17/E17</f>
        <v>0.268927290511901</v>
      </c>
      <c r="BU17" s="63"/>
      <c r="BV17" s="63"/>
      <c r="BW17" s="63"/>
      <c r="BX17" s="63"/>
      <c r="BY17" s="63"/>
      <c r="BZ17" s="65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</row>
    <row r="18" customFormat="false" ht="13.8" hidden="false" customHeight="true" outlineLevel="0" collapsed="false">
      <c r="A18" s="41" t="s">
        <v>117</v>
      </c>
      <c r="B18" s="42"/>
      <c r="C18" s="41" t="n">
        <v>13940981798.1247</v>
      </c>
      <c r="D18" s="41"/>
      <c r="E18" s="41" t="n">
        <v>10110000000</v>
      </c>
      <c r="F18" s="41"/>
      <c r="G18" s="41"/>
      <c r="H18" s="41"/>
      <c r="I18" s="41"/>
      <c r="J18" s="41" t="n">
        <f aca="false">C18/P18</f>
        <v>4610.57042634015</v>
      </c>
      <c r="K18" s="41" t="n">
        <v>12630397000</v>
      </c>
      <c r="L18" s="41" t="n">
        <v>14839456000</v>
      </c>
      <c r="M18" s="41" t="n">
        <f aca="false">SUM(K18,-L18)</f>
        <v>-2209059000</v>
      </c>
      <c r="N18" s="41" t="n">
        <v>94164393000</v>
      </c>
      <c r="O18" s="41" t="n">
        <v>31142.1083440818</v>
      </c>
      <c r="P18" s="41" t="n">
        <v>3023700</v>
      </c>
      <c r="Q18" s="41"/>
      <c r="R18" s="41"/>
      <c r="S18" s="41"/>
      <c r="T18" s="41"/>
      <c r="U18" s="41"/>
      <c r="V18" s="41"/>
      <c r="W18" s="41" t="n">
        <v>10.2607812963819</v>
      </c>
      <c r="X18" s="41"/>
      <c r="Y18" s="41" t="n">
        <v>2622660000</v>
      </c>
      <c r="Z18" s="15"/>
      <c r="AA18" s="15"/>
      <c r="AB18" s="45" t="n">
        <v>13749310535.0248</v>
      </c>
      <c r="AC18" s="45" t="n">
        <v>65666690841.8906</v>
      </c>
      <c r="AD18" s="45" t="n">
        <v>9971000000</v>
      </c>
      <c r="AE18" s="45" t="n">
        <v>94164393000</v>
      </c>
      <c r="AF18" s="45" t="n">
        <f aca="false">LN(AB18)</f>
        <v>23.3442545168945</v>
      </c>
      <c r="AG18" s="45" t="n">
        <f aca="false">LN(AC18)</f>
        <v>24.9078576451668</v>
      </c>
      <c r="AH18" s="45" t="n">
        <f aca="false">LN(AD18)</f>
        <v>23.0229467167931</v>
      </c>
      <c r="AI18" s="45" t="n">
        <f aca="false">LN(AE18)</f>
        <v>25.2683079534406</v>
      </c>
      <c r="AJ18" s="45" t="n">
        <f aca="false">AF18-AF17</f>
        <v>0.0869186867532044</v>
      </c>
      <c r="AK18" s="66"/>
      <c r="AL18" s="45" t="n">
        <f aca="false">AG18-AG17</f>
        <v>-0.014951409248269</v>
      </c>
      <c r="AM18" s="66"/>
      <c r="AN18" s="45" t="n">
        <f aca="false">AH18-AH17</f>
        <v>0.0959221411595053</v>
      </c>
      <c r="AO18" s="66"/>
      <c r="AP18" s="45" t="n">
        <f aca="false">AI18-AI17</f>
        <v>-0.014951409248269</v>
      </c>
      <c r="AQ18" s="66"/>
      <c r="AR18" s="68" t="s">
        <v>118</v>
      </c>
      <c r="AS18" s="46"/>
      <c r="AT18" s="46" t="n">
        <f aca="false">((C18-C17)/C17)*100</f>
        <v>8.89450731781532</v>
      </c>
      <c r="AU18" s="46"/>
      <c r="AV18" s="46" t="n">
        <f aca="false">((E18-E17)/E17)*100</f>
        <v>9.87936093902837</v>
      </c>
      <c r="AW18" s="46"/>
      <c r="AX18" s="56" t="s">
        <v>100</v>
      </c>
      <c r="AY18" s="47" t="n">
        <v>-2209059000</v>
      </c>
      <c r="AZ18" s="48" t="n">
        <v>59629098000</v>
      </c>
      <c r="BA18" s="47" t="n">
        <v>19608827000</v>
      </c>
      <c r="BB18" s="48" t="n">
        <v>26998573000</v>
      </c>
      <c r="BC18" s="47" t="n">
        <f aca="false">IF(AY18&gt;0, LN(ABS(AY18)), -LN(ABS(AY18)))</f>
        <v>-21.5158324699458</v>
      </c>
      <c r="BD18" s="47" t="n">
        <f aca="false">IF(AZ18&gt;0, LN(ABS(AZ18)), -LN(ABS(AZ18)))</f>
        <v>24.8114095133529</v>
      </c>
      <c r="BE18" s="47" t="n">
        <f aca="false">IF(BA18&gt;0, LN(ABS(BA18)), -LN(ABS(BA18)))</f>
        <v>23.6992456589454</v>
      </c>
      <c r="BF18" s="47" t="n">
        <f aca="false">IF(BB18&gt;0, LN(ABS(BB18)), -LN(ABS(BB18)))</f>
        <v>24.0190498497022</v>
      </c>
      <c r="BG18" s="47" t="n">
        <f aca="false">(BC18-BC17)/BC17*100</f>
        <v>15.8163218373841</v>
      </c>
      <c r="BH18" s="47" t="n">
        <f aca="false">(BD18-BD17)/BD17*100</f>
        <v>0.15876974359849</v>
      </c>
      <c r="BI18" s="47" t="n">
        <f aca="false">(BE18-BE17)/BE17*100</f>
        <v>0.335709993713309</v>
      </c>
      <c r="BJ18" s="47" t="n">
        <f aca="false">(BF18-BF17)/BF17*100</f>
        <v>0.870882520914374</v>
      </c>
      <c r="BK18" s="49"/>
      <c r="BL18" s="49"/>
      <c r="BM18" s="49"/>
      <c r="BN18" s="49"/>
      <c r="BO18" s="49"/>
      <c r="BP18" s="50" t="n">
        <v>2622660000</v>
      </c>
      <c r="BQ18" s="49" t="n">
        <f aca="false">LN(BP18)</f>
        <v>21.6874549068598</v>
      </c>
      <c r="BR18" s="49" t="n">
        <f aca="false">(BQ18-BQ17)/BQ17*100</f>
        <v>0.269038873067444</v>
      </c>
      <c r="BS18" s="49" t="n">
        <f aca="false">BP18/E18</f>
        <v>0.259412462908012</v>
      </c>
      <c r="BT18" s="51" t="n">
        <f aca="false">BP18/E18</f>
        <v>0.259412462908012</v>
      </c>
      <c r="BU18" s="63"/>
      <c r="BV18" s="63"/>
      <c r="BW18" s="63"/>
      <c r="BX18" s="63"/>
      <c r="BY18" s="63"/>
      <c r="BZ18" s="65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</row>
    <row r="19" customFormat="false" ht="13.8" hidden="false" customHeight="false" outlineLevel="0" collapsed="false">
      <c r="A19" s="41" t="s">
        <v>119</v>
      </c>
      <c r="B19" s="42"/>
      <c r="C19" s="41" t="n">
        <v>12861983284.3912</v>
      </c>
      <c r="D19" s="41"/>
      <c r="E19" s="41" t="n">
        <v>11388000000</v>
      </c>
      <c r="F19" s="41"/>
      <c r="G19" s="41"/>
      <c r="H19" s="41"/>
      <c r="I19" s="41"/>
      <c r="J19" s="41" t="n">
        <f aca="false">C19/P19</f>
        <v>4171.76973967474</v>
      </c>
      <c r="K19" s="41" t="n">
        <v>14242062000</v>
      </c>
      <c r="L19" s="41" t="n">
        <v>11634668000</v>
      </c>
      <c r="M19" s="41" t="n">
        <f aca="false">SUM(K19,-L19)</f>
        <v>2607394000</v>
      </c>
      <c r="N19" s="41" t="n">
        <v>88603705000</v>
      </c>
      <c r="O19" s="41" t="n">
        <v>28738.5115630372</v>
      </c>
      <c r="P19" s="41" t="n">
        <v>3083100</v>
      </c>
      <c r="Q19" s="41"/>
      <c r="R19" s="41"/>
      <c r="S19" s="41"/>
      <c r="T19" s="41"/>
      <c r="U19" s="41"/>
      <c r="V19" s="41"/>
      <c r="W19" s="41" t="n">
        <v>11.7675753338947</v>
      </c>
      <c r="X19" s="41"/>
      <c r="Y19" s="41" t="n">
        <v>2904530000</v>
      </c>
      <c r="Z19" s="15"/>
      <c r="AA19" s="15"/>
      <c r="AB19" s="45" t="n">
        <v>12575107296.1373</v>
      </c>
      <c r="AC19" s="45" t="n">
        <v>61788877072.4734</v>
      </c>
      <c r="AD19" s="45" t="n">
        <v>11134000000</v>
      </c>
      <c r="AE19" s="45" t="n">
        <v>88603705000</v>
      </c>
      <c r="AF19" s="45" t="n">
        <f aca="false">LN(AB19)</f>
        <v>23.2549850853918</v>
      </c>
      <c r="AG19" s="45" t="n">
        <f aca="false">LN(AC19)</f>
        <v>24.8469892025652</v>
      </c>
      <c r="AH19" s="45" t="n">
        <f aca="false">LN(AD19)</f>
        <v>23.1332693267077</v>
      </c>
      <c r="AI19" s="45" t="n">
        <f aca="false">LN(AE19)</f>
        <v>25.2074395108389</v>
      </c>
      <c r="AJ19" s="45" t="n">
        <f aca="false">AF19-AF18</f>
        <v>-0.0892694315026859</v>
      </c>
      <c r="AK19" s="66"/>
      <c r="AL19" s="45" t="n">
        <f aca="false">AG19-AG18</f>
        <v>-0.060868442601663</v>
      </c>
      <c r="AM19" s="66"/>
      <c r="AN19" s="45" t="n">
        <f aca="false">AH19-AH18</f>
        <v>0.110322609914657</v>
      </c>
      <c r="AO19" s="66"/>
      <c r="AP19" s="45" t="n">
        <f aca="false">AI19-AI18</f>
        <v>-0.0608684426016666</v>
      </c>
      <c r="AQ19" s="66"/>
      <c r="AR19" s="68"/>
      <c r="AS19" s="46"/>
      <c r="AT19" s="46" t="n">
        <f aca="false">((C19-C18)/C18)*100</f>
        <v>-7.73975986310121</v>
      </c>
      <c r="AU19" s="46"/>
      <c r="AV19" s="46" t="n">
        <f aca="false">((E19-E18)/E18)*100</f>
        <v>12.6409495548961</v>
      </c>
      <c r="AW19" s="46"/>
      <c r="AX19" s="56"/>
      <c r="AY19" s="47" t="n">
        <v>2607394000</v>
      </c>
      <c r="AZ19" s="48" t="n">
        <v>59188534000</v>
      </c>
      <c r="BA19" s="47" t="n">
        <v>20566941000</v>
      </c>
      <c r="BB19" s="48" t="n">
        <v>18220779000</v>
      </c>
      <c r="BC19" s="47" t="n">
        <f aca="false">IF(AY19&gt;0, LN(ABS(AY19)), -LN(ABS(AY19)))</f>
        <v>21.6816170920474</v>
      </c>
      <c r="BD19" s="47" t="n">
        <f aca="false">IF(AZ19&gt;0, LN(ABS(AZ19)), -LN(ABS(AZ19)))</f>
        <v>24.8039936776451</v>
      </c>
      <c r="BE19" s="47" t="n">
        <f aca="false">IF(BA19&gt;0, LN(ABS(BA19)), -LN(ABS(BA19)))</f>
        <v>23.7469508178365</v>
      </c>
      <c r="BF19" s="47" t="n">
        <f aca="false">IF(BB19&gt;0, LN(ABS(BB19)), -LN(ABS(BB19)))</f>
        <v>23.6258284830783</v>
      </c>
      <c r="BG19" s="47" t="n">
        <f aca="false">(BC19-BC18)/BC18*100</f>
        <v>-200.770523856482</v>
      </c>
      <c r="BH19" s="47" t="n">
        <f aca="false">(BD19-BD18)/BD18*100</f>
        <v>-0.0298888126602807</v>
      </c>
      <c r="BI19" s="47" t="n">
        <f aca="false">(BE19-BE18)/BE18*100</f>
        <v>0.20129399719142</v>
      </c>
      <c r="BJ19" s="47" t="n">
        <f aca="false">(BF19-BF18)/BF18*100</f>
        <v>-1.63712290487945</v>
      </c>
      <c r="BK19" s="49"/>
      <c r="BL19" s="49"/>
      <c r="BM19" s="49"/>
      <c r="BN19" s="49"/>
      <c r="BO19" s="49"/>
      <c r="BP19" s="50" t="n">
        <v>2904530000</v>
      </c>
      <c r="BQ19" s="49" t="n">
        <f aca="false">LN(BP19)</f>
        <v>21.7895374241437</v>
      </c>
      <c r="BR19" s="49" t="n">
        <f aca="false">(BQ19-BQ18)/BQ18*100</f>
        <v>0.470698464721768</v>
      </c>
      <c r="BS19" s="49" t="n">
        <f aca="false">BP19/E19</f>
        <v>0.255051808921672</v>
      </c>
      <c r="BT19" s="51" t="n">
        <f aca="false">BP19/E19</f>
        <v>0.255051808921672</v>
      </c>
      <c r="BU19" s="63"/>
      <c r="BV19" s="63"/>
      <c r="BW19" s="63"/>
      <c r="BX19" s="63"/>
      <c r="BY19" s="63"/>
      <c r="BZ19" s="65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</row>
    <row r="20" customFormat="false" ht="13.8" hidden="false" customHeight="true" outlineLevel="0" collapsed="false">
      <c r="A20" s="41" t="s">
        <v>120</v>
      </c>
      <c r="B20" s="42"/>
      <c r="C20" s="41" t="n">
        <v>13604832424.0062</v>
      </c>
      <c r="D20" s="41"/>
      <c r="E20" s="41" t="n">
        <v>13964000000</v>
      </c>
      <c r="F20" s="41"/>
      <c r="G20" s="41"/>
      <c r="H20" s="41"/>
      <c r="I20" s="41"/>
      <c r="J20" s="41" t="n">
        <f aca="false">C20/P20</f>
        <v>4373.8409979123</v>
      </c>
      <c r="K20" s="41" t="n">
        <v>15820862000</v>
      </c>
      <c r="L20" s="41" t="n">
        <v>11459843000</v>
      </c>
      <c r="M20" s="41" t="n">
        <f aca="false">SUM(K20,-L20)</f>
        <v>4361019000</v>
      </c>
      <c r="N20" s="41" t="n">
        <v>91562113000</v>
      </c>
      <c r="O20" s="41" t="n">
        <v>29436.4613406205</v>
      </c>
      <c r="P20" s="41" t="n">
        <v>3110500</v>
      </c>
      <c r="Q20" s="41"/>
      <c r="R20" s="41"/>
      <c r="S20" s="41"/>
      <c r="T20" s="41"/>
      <c r="U20" s="41"/>
      <c r="V20" s="41"/>
      <c r="W20" s="41" t="n">
        <v>13.7571024686631</v>
      </c>
      <c r="X20" s="41"/>
      <c r="Y20" s="41" t="n">
        <v>3435720000</v>
      </c>
      <c r="Z20" s="15"/>
      <c r="AA20" s="15"/>
      <c r="AB20" s="45" t="n">
        <v>13177123928.2931</v>
      </c>
      <c r="AC20" s="45" t="n">
        <v>63851959064.8373</v>
      </c>
      <c r="AD20" s="45" t="n">
        <v>13525000000</v>
      </c>
      <c r="AE20" s="45" t="n">
        <v>91562113000</v>
      </c>
      <c r="AF20" s="45" t="n">
        <f aca="false">LN(AB20)</f>
        <v>23.3017481273597</v>
      </c>
      <c r="AG20" s="45" t="n">
        <f aca="false">LN(AC20)</f>
        <v>24.879833101254</v>
      </c>
      <c r="AH20" s="45" t="n">
        <f aca="false">LN(AD20)</f>
        <v>23.327805661679</v>
      </c>
      <c r="AI20" s="45" t="n">
        <f aca="false">LN(AE20)</f>
        <v>25.2402834095277</v>
      </c>
      <c r="AJ20" s="45" t="n">
        <f aca="false">AF20-AF19</f>
        <v>0.04676304196785</v>
      </c>
      <c r="AK20" s="66"/>
      <c r="AL20" s="45" t="n">
        <f aca="false">AG20-AG19</f>
        <v>0.0328438986888138</v>
      </c>
      <c r="AM20" s="66"/>
      <c r="AN20" s="45" t="n">
        <f aca="false">AH20-AH19</f>
        <v>0.194536334971229</v>
      </c>
      <c r="AO20" s="66"/>
      <c r="AP20" s="45" t="n">
        <f aca="false">AI20-AI19</f>
        <v>0.0328438986888173</v>
      </c>
      <c r="AQ20" s="66"/>
      <c r="AR20" s="68"/>
      <c r="AS20" s="46"/>
      <c r="AT20" s="46" t="n">
        <f aca="false">((C20-C19)/C19)*100</f>
        <v>5.77554116802884</v>
      </c>
      <c r="AU20" s="46"/>
      <c r="AV20" s="46" t="n">
        <f aca="false">((E20-E19)/E19)*100</f>
        <v>22.6203020723569</v>
      </c>
      <c r="AW20" s="46"/>
      <c r="AX20" s="60" t="s">
        <v>121</v>
      </c>
      <c r="AY20" s="47" t="n">
        <v>4361019000</v>
      </c>
      <c r="AZ20" s="48" t="n">
        <v>57253275000</v>
      </c>
      <c r="BA20" s="47" t="n">
        <v>20407604000</v>
      </c>
      <c r="BB20" s="48" t="n">
        <v>19122348000</v>
      </c>
      <c r="BC20" s="47" t="n">
        <f aca="false">IF(AY20&gt;0, LN(ABS(AY20)), -LN(ABS(AY20)))</f>
        <v>22.1959715825965</v>
      </c>
      <c r="BD20" s="47" t="n">
        <f aca="false">IF(AZ20&gt;0, LN(ABS(AZ20)), -LN(ABS(AZ20)))</f>
        <v>24.7707506829848</v>
      </c>
      <c r="BE20" s="47" t="n">
        <f aca="false">IF(BA20&gt;0, LN(ABS(BA20)), -LN(ABS(BA20)))</f>
        <v>23.7391734134424</v>
      </c>
      <c r="BF20" s="47" t="n">
        <f aca="false">IF(BB20&gt;0, LN(ABS(BB20)), -LN(ABS(BB20)))</f>
        <v>23.6741235403772</v>
      </c>
      <c r="BG20" s="47" t="n">
        <f aca="false">(BC20-BC19)/BC19*100</f>
        <v>2.37230686422235</v>
      </c>
      <c r="BH20" s="47" t="n">
        <f aca="false">(BD20-BD19)/BD19*100</f>
        <v>-0.134022750901841</v>
      </c>
      <c r="BI20" s="47" t="n">
        <f aca="false">(BE20-BE19)/BE19*100</f>
        <v>-0.0327511706818153</v>
      </c>
      <c r="BJ20" s="47" t="n">
        <f aca="false">(BF20-BF19)/BF19*100</f>
        <v>0.204416354472102</v>
      </c>
      <c r="BK20" s="49"/>
      <c r="BL20" s="49"/>
      <c r="BM20" s="49"/>
      <c r="BN20" s="49"/>
      <c r="BO20" s="49"/>
      <c r="BP20" s="50" t="n">
        <v>3435720000</v>
      </c>
      <c r="BQ20" s="49" t="n">
        <f aca="false">LN(BP20)</f>
        <v>21.9574923476431</v>
      </c>
      <c r="BR20" s="49" t="n">
        <f aca="false">(BQ20-BQ19)/BQ19*100</f>
        <v>0.770805365117066</v>
      </c>
      <c r="BS20" s="49" t="n">
        <f aca="false">BP20/E20</f>
        <v>0.246041248925809</v>
      </c>
      <c r="BT20" s="51" t="n">
        <f aca="false">BP20/E20</f>
        <v>0.246041248925809</v>
      </c>
      <c r="BU20" s="63"/>
      <c r="BV20" s="63"/>
      <c r="BW20" s="63"/>
      <c r="BX20" s="63"/>
      <c r="BY20" s="63"/>
      <c r="BZ20" s="65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</row>
    <row r="21" customFormat="false" ht="13.8" hidden="false" customHeight="true" outlineLevel="0" collapsed="false">
      <c r="A21" s="41" t="s">
        <v>122</v>
      </c>
      <c r="B21" s="42" t="n">
        <v>70158082253.8747</v>
      </c>
      <c r="C21" s="41" t="n">
        <v>15446825318.4556</v>
      </c>
      <c r="D21" s="41" t="n">
        <v>100604936000</v>
      </c>
      <c r="E21" s="41" t="n">
        <v>15643000000</v>
      </c>
      <c r="F21" s="41" t="n">
        <v>32243.1049291712</v>
      </c>
      <c r="G21" s="41" t="n">
        <f aca="false">E21/P21</f>
        <v>5013.46067559772</v>
      </c>
      <c r="H21" s="41"/>
      <c r="I21" s="41" t="n">
        <f aca="false">B21/P21</f>
        <v>22485.1234708912</v>
      </c>
      <c r="J21" s="41" t="n">
        <f aca="false">C21/P21</f>
        <v>4950.58820538927</v>
      </c>
      <c r="K21" s="41" t="n">
        <v>15813278000</v>
      </c>
      <c r="L21" s="41" t="n">
        <v>11597346000</v>
      </c>
      <c r="M21" s="41" t="n">
        <f aca="false">SUM(K21,-L21)</f>
        <v>4215932000</v>
      </c>
      <c r="N21" s="41" t="n">
        <v>88724583000</v>
      </c>
      <c r="O21" s="41" t="n">
        <v>28435.5435549003</v>
      </c>
      <c r="P21" s="41" t="n">
        <v>3120200</v>
      </c>
      <c r="Q21" s="41"/>
      <c r="R21" s="41"/>
      <c r="S21" s="41"/>
      <c r="T21" s="41"/>
      <c r="U21" s="41"/>
      <c r="V21" s="41"/>
      <c r="W21" s="41" t="n">
        <v>15.7358621009293</v>
      </c>
      <c r="X21" s="41"/>
      <c r="Y21" s="41" t="n">
        <v>3940740000</v>
      </c>
      <c r="Z21" s="15"/>
      <c r="AA21" s="15"/>
      <c r="AB21" s="45" t="n">
        <v>14991606596.2279</v>
      </c>
      <c r="AC21" s="45" t="n">
        <v>61873172823.794</v>
      </c>
      <c r="AD21" s="45" t="n">
        <v>15182000000</v>
      </c>
      <c r="AE21" s="45" t="n">
        <v>88724583000</v>
      </c>
      <c r="AF21" s="45" t="n">
        <f aca="false">LN(AB21)</f>
        <v>23.4307563211849</v>
      </c>
      <c r="AG21" s="45" t="n">
        <f aca="false">LN(AC21)</f>
        <v>24.8483525272787</v>
      </c>
      <c r="AH21" s="45" t="n">
        <f aca="false">LN(AD21)</f>
        <v>23.443376352541</v>
      </c>
      <c r="AI21" s="45" t="n">
        <f aca="false">LN(AE21)</f>
        <v>25.2088028355525</v>
      </c>
      <c r="AJ21" s="45" t="n">
        <f aca="false">AF21-AF20</f>
        <v>0.129008193825214</v>
      </c>
      <c r="AK21" s="66"/>
      <c r="AL21" s="45" t="n">
        <f aca="false">AG21-AG20</f>
        <v>-0.031480573975248</v>
      </c>
      <c r="AM21" s="66"/>
      <c r="AN21" s="45" t="n">
        <f aca="false">AH21-AH20</f>
        <v>0.115570690862032</v>
      </c>
      <c r="AO21" s="66"/>
      <c r="AP21" s="45" t="n">
        <f aca="false">AI21-AI20</f>
        <v>-0.031480573975248</v>
      </c>
      <c r="AQ21" s="66"/>
      <c r="AR21" s="61" t="s">
        <v>100</v>
      </c>
      <c r="AS21" s="46"/>
      <c r="AT21" s="46" t="n">
        <f aca="false">((C21-C20)/C20)*100</f>
        <v>13.5392545607481</v>
      </c>
      <c r="AU21" s="46"/>
      <c r="AV21" s="46" t="n">
        <f aca="false">((E21-E20)/E20)*100</f>
        <v>12.023775422515</v>
      </c>
      <c r="AW21" s="46" t="n">
        <f aca="false">((D21-N21)*100)/D21</f>
        <v>11.8089166122028</v>
      </c>
      <c r="AX21" s="60"/>
      <c r="AY21" s="47" t="n">
        <v>4215932000</v>
      </c>
      <c r="AZ21" s="48" t="n">
        <v>55393393000</v>
      </c>
      <c r="BA21" s="47" t="n">
        <v>21237830000</v>
      </c>
      <c r="BB21" s="48" t="n">
        <v>16938885000</v>
      </c>
      <c r="BC21" s="47" t="n">
        <f aca="false">IF(AY21&gt;0, LN(ABS(AY21)), -LN(ABS(AY21)))</f>
        <v>22.1621365190231</v>
      </c>
      <c r="BD21" s="47" t="n">
        <f aca="false">IF(AZ21&gt;0, LN(ABS(AZ21)), -LN(ABS(AZ21)))</f>
        <v>24.7377261636598</v>
      </c>
      <c r="BE21" s="47" t="n">
        <f aca="false">IF(BA21&gt;0, LN(ABS(BA21)), -LN(ABS(BA21)))</f>
        <v>23.7790498623758</v>
      </c>
      <c r="BF21" s="47" t="n">
        <f aca="false">IF(BB21&gt;0, LN(ABS(BB21)), -LN(ABS(BB21)))</f>
        <v>23.552877703461</v>
      </c>
      <c r="BG21" s="47" t="n">
        <f aca="false">(BC21-BC20)/BC20*100</f>
        <v>-0.152437857686931</v>
      </c>
      <c r="BH21" s="47" t="n">
        <f aca="false">(BD21-BD20)/BD20*100</f>
        <v>-0.133320623777618</v>
      </c>
      <c r="BI21" s="47" t="n">
        <f aca="false">(BE21-BE20)/BE20*100</f>
        <v>0.167977411171451</v>
      </c>
      <c r="BJ21" s="47" t="n">
        <f aca="false">(BF21-BF20)/BF20*100</f>
        <v>-0.512144986949514</v>
      </c>
      <c r="BK21" s="49"/>
      <c r="BL21" s="49" t="n">
        <f aca="false">AY21/D21</f>
        <v>0.0419058166291165</v>
      </c>
      <c r="BM21" s="49" t="n">
        <f aca="false">AZ21/D21</f>
        <v>0.550603133428761</v>
      </c>
      <c r="BN21" s="49" t="n">
        <f aca="false">BA21/D21</f>
        <v>0.211101272406753</v>
      </c>
      <c r="BO21" s="49" t="n">
        <f aca="false">BB21/D21</f>
        <v>0.168370317337114</v>
      </c>
      <c r="BP21" s="50" t="n">
        <v>3940740000</v>
      </c>
      <c r="BQ21" s="49" t="n">
        <f aca="false">LN(BP21)</f>
        <v>22.0946343598797</v>
      </c>
      <c r="BR21" s="49" t="n">
        <f aca="false">(BQ21-BQ20)/BQ20*100</f>
        <v>0.624579574321283</v>
      </c>
      <c r="BS21" s="49" t="n">
        <f aca="false">BP21/E21</f>
        <v>0.251917151441539</v>
      </c>
      <c r="BT21" s="51" t="n">
        <f aca="false">BP21/E21</f>
        <v>0.251917151441539</v>
      </c>
      <c r="BU21" s="63"/>
      <c r="BV21" s="63"/>
      <c r="BW21" s="63"/>
      <c r="BX21" s="63"/>
      <c r="BY21" s="63"/>
      <c r="BZ21" s="65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</row>
    <row r="22" customFormat="false" ht="13.8" hidden="false" customHeight="false" outlineLevel="0" collapsed="false">
      <c r="A22" s="41" t="s">
        <v>123</v>
      </c>
      <c r="B22" s="42" t="n">
        <v>70381334402.6221</v>
      </c>
      <c r="C22" s="41" t="n">
        <v>18530518394.6488</v>
      </c>
      <c r="D22" s="41" t="n">
        <v>100925074000</v>
      </c>
      <c r="E22" s="41" t="n">
        <v>17730000000</v>
      </c>
      <c r="F22" s="41" t="n">
        <v>32335.3434576445</v>
      </c>
      <c r="G22" s="41" t="n">
        <f aca="false">E22/P22</f>
        <v>5680.50749711649</v>
      </c>
      <c r="H22" s="41"/>
      <c r="I22" s="41" t="n">
        <f aca="false">B22/P22</f>
        <v>22549.4471365571</v>
      </c>
      <c r="J22" s="41" t="n">
        <f aca="false">C22/P22</f>
        <v>5936.98526036422</v>
      </c>
      <c r="K22" s="41" t="n">
        <v>16193757000</v>
      </c>
      <c r="L22" s="41" t="n">
        <v>11786903000</v>
      </c>
      <c r="M22" s="41" t="n">
        <f aca="false">SUM(K22,-L22)</f>
        <v>4406854000</v>
      </c>
      <c r="N22" s="41" t="n">
        <v>88747167000</v>
      </c>
      <c r="O22" s="41" t="n">
        <v>28433.668781238</v>
      </c>
      <c r="P22" s="41" t="n">
        <v>3121200</v>
      </c>
      <c r="Q22" s="41"/>
      <c r="R22" s="41"/>
      <c r="S22" s="41"/>
      <c r="T22" s="41"/>
      <c r="U22" s="41"/>
      <c r="V22" s="41" t="n">
        <v>12.981907537581</v>
      </c>
      <c r="W22" s="41" t="n">
        <v>17.6173390171474</v>
      </c>
      <c r="X22" s="41"/>
      <c r="Y22" s="41" t="n">
        <v>4915090000</v>
      </c>
      <c r="Z22" s="15"/>
      <c r="AA22" s="15"/>
      <c r="AB22" s="45" t="n">
        <v>17922240802.6756</v>
      </c>
      <c r="AC22" s="45" t="n">
        <v>61888922052.3371</v>
      </c>
      <c r="AD22" s="45" t="n">
        <v>17148000000</v>
      </c>
      <c r="AE22" s="45" t="n">
        <v>88747167000</v>
      </c>
      <c r="AF22" s="45" t="n">
        <f aca="false">LN(AB22)</f>
        <v>23.6093082814679</v>
      </c>
      <c r="AG22" s="45" t="n">
        <f aca="false">LN(AC22)</f>
        <v>24.848607035392</v>
      </c>
      <c r="AH22" s="45" t="n">
        <f aca="false">LN(AD22)</f>
        <v>23.5651473856821</v>
      </c>
      <c r="AI22" s="45" t="n">
        <f aca="false">LN(AE22)</f>
        <v>25.2090573436657</v>
      </c>
      <c r="AJ22" s="45" t="n">
        <f aca="false">AF22-AF21</f>
        <v>0.178551960283027</v>
      </c>
      <c r="AK22" s="66"/>
      <c r="AL22" s="45" t="n">
        <f aca="false">AG22-AG21</f>
        <v>0.00025450811322969</v>
      </c>
      <c r="AM22" s="66"/>
      <c r="AN22" s="45" t="n">
        <f aca="false">AH22-AH21</f>
        <v>0.121771033141155</v>
      </c>
      <c r="AO22" s="66"/>
      <c r="AP22" s="45" t="n">
        <f aca="false">AI22-AI21</f>
        <v>0.00025450811322969</v>
      </c>
      <c r="AQ22" s="66"/>
      <c r="AR22" s="61"/>
      <c r="AS22" s="46" t="n">
        <f aca="false">((B22-B21)/B21)*100</f>
        <v>0.318213014916149</v>
      </c>
      <c r="AT22" s="46" t="n">
        <f aca="false">((C22-C21)/C21)*100</f>
        <v>19.9632805616624</v>
      </c>
      <c r="AU22" s="46" t="n">
        <f aca="false">((D22-D21)/D21)*100</f>
        <v>0.318213014916087</v>
      </c>
      <c r="AV22" s="46" t="n">
        <f aca="false">((E22-E21)/E21)*100</f>
        <v>13.341430671866</v>
      </c>
      <c r="AW22" s="46" t="n">
        <f aca="false">((D22-N22)*100)/D22</f>
        <v>12.0662849352976</v>
      </c>
      <c r="AX22" s="60"/>
      <c r="AY22" s="47" t="n">
        <v>4406854000</v>
      </c>
      <c r="AZ22" s="48" t="n">
        <v>56383133000</v>
      </c>
      <c r="BA22" s="47" t="n">
        <v>22227391000</v>
      </c>
      <c r="BB22" s="48" t="n">
        <v>14426614000</v>
      </c>
      <c r="BC22" s="47" t="n">
        <f aca="false">IF(AY22&gt;0, LN(ABS(AY22)), -LN(ABS(AY22)))</f>
        <v>22.2064268931447</v>
      </c>
      <c r="BD22" s="47" t="n">
        <f aca="false">IF(AZ22&gt;0, LN(ABS(AZ22)), -LN(ABS(AZ22)))</f>
        <v>24.7554358904393</v>
      </c>
      <c r="BE22" s="47" t="n">
        <f aca="false">IF(BA22&gt;0, LN(ABS(BA22)), -LN(ABS(BA22)))</f>
        <v>23.8245911941122</v>
      </c>
      <c r="BF22" s="47" t="n">
        <f aca="false">IF(BB22&gt;0, LN(ABS(BB22)), -LN(ABS(BB22)))</f>
        <v>23.3923405321629</v>
      </c>
      <c r="BG22" s="47" t="n">
        <f aca="false">(BC22-BC21)/BC21*100</f>
        <v>0.199847041297434</v>
      </c>
      <c r="BH22" s="47" t="n">
        <f aca="false">(BD22-BD21)/BD21*100</f>
        <v>0.0715899539929604</v>
      </c>
      <c r="BI22" s="47" t="n">
        <f aca="false">(BE22-BE21)/BE21*100</f>
        <v>0.191518719208518</v>
      </c>
      <c r="BJ22" s="47" t="n">
        <f aca="false">(BF22-BF21)/BF21*100</f>
        <v>-0.681603213497993</v>
      </c>
      <c r="BK22" s="49"/>
      <c r="BL22" s="49" t="n">
        <f aca="false">AY22/D22</f>
        <v>0.0436646100452698</v>
      </c>
      <c r="BM22" s="49" t="n">
        <f aca="false">AZ22/D22</f>
        <v>0.558663281237723</v>
      </c>
      <c r="BN22" s="49" t="n">
        <f aca="false">BA22/D22</f>
        <v>0.220236558855533</v>
      </c>
      <c r="BO22" s="49" t="n">
        <f aca="false">BB22/D22</f>
        <v>0.142943804034268</v>
      </c>
      <c r="BP22" s="50" t="n">
        <v>4915090000</v>
      </c>
      <c r="BQ22" s="49" t="n">
        <f aca="false">LN(BP22)</f>
        <v>22.3155759016699</v>
      </c>
      <c r="BR22" s="49" t="n">
        <f aca="false">(BQ22-BQ21)/BQ21*100</f>
        <v>0.999978267082646</v>
      </c>
      <c r="BS22" s="49" t="n">
        <f aca="false">BP22/E22</f>
        <v>0.277218838127468</v>
      </c>
      <c r="BT22" s="51" t="n">
        <f aca="false">BP22/E22</f>
        <v>0.277218838127468</v>
      </c>
      <c r="BU22" s="63"/>
      <c r="BV22" s="51" t="n">
        <v>1.460997</v>
      </c>
      <c r="BW22" s="51" t="n">
        <v>4.379953</v>
      </c>
      <c r="BX22" s="51" t="n">
        <f aca="false">BV22/BW22</f>
        <v>0.333564538249611</v>
      </c>
      <c r="BY22" s="63"/>
      <c r="BZ22" s="65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</row>
    <row r="23" customFormat="false" ht="13.8" hidden="false" customHeight="true" outlineLevel="0" collapsed="false">
      <c r="A23" s="41" t="s">
        <v>124</v>
      </c>
      <c r="B23" s="42" t="n">
        <v>71923802018.8637</v>
      </c>
      <c r="C23" s="41" t="n">
        <v>20731243113.2926</v>
      </c>
      <c r="D23" s="41" t="n">
        <v>103136934000</v>
      </c>
      <c r="E23" s="41" t="n">
        <v>20696000000</v>
      </c>
      <c r="F23" s="41" t="n">
        <v>33173.6680604696</v>
      </c>
      <c r="G23" s="41" t="n">
        <f aca="false">E23/P23</f>
        <v>6656.80283049212</v>
      </c>
      <c r="H23" s="41"/>
      <c r="I23" s="41" t="n">
        <f aca="false">B23/P23</f>
        <v>23134.0630488465</v>
      </c>
      <c r="J23" s="41" t="n">
        <f aca="false">C23/P23</f>
        <v>6668.1386662247</v>
      </c>
      <c r="K23" s="41" t="n">
        <v>16906682000</v>
      </c>
      <c r="L23" s="41" t="n">
        <v>13264071000</v>
      </c>
      <c r="M23" s="41" t="n">
        <f aca="false">SUM(K23,-L23)</f>
        <v>3642611000</v>
      </c>
      <c r="N23" s="41" t="n">
        <v>90339981000</v>
      </c>
      <c r="O23" s="41" t="n">
        <v>29057.5686715986</v>
      </c>
      <c r="P23" s="41" t="n">
        <v>3109000</v>
      </c>
      <c r="Q23" s="41"/>
      <c r="R23" s="41"/>
      <c r="S23" s="41"/>
      <c r="T23" s="41"/>
      <c r="U23" s="41"/>
      <c r="V23" s="41" t="n">
        <v>14.2253611454215</v>
      </c>
      <c r="W23" s="41" t="n">
        <v>20.0308431150332</v>
      </c>
      <c r="X23" s="41"/>
      <c r="Y23" s="41" t="n">
        <v>5827480000</v>
      </c>
      <c r="Z23" s="15"/>
      <c r="AA23" s="15"/>
      <c r="AB23" s="45" t="n">
        <v>20201342281.8792</v>
      </c>
      <c r="AC23" s="45" t="n">
        <v>62999690371.1711</v>
      </c>
      <c r="AD23" s="45" t="n">
        <v>20167000000</v>
      </c>
      <c r="AE23" s="45" t="n">
        <v>90339981000</v>
      </c>
      <c r="AF23" s="45" t="n">
        <f aca="false">LN(AB23)</f>
        <v>23.7290148887439</v>
      </c>
      <c r="AG23" s="45" t="n">
        <f aca="false">LN(AC23)</f>
        <v>24.8663956485826</v>
      </c>
      <c r="AH23" s="45" t="n">
        <f aca="false">LN(AD23)</f>
        <v>23.7273134421041</v>
      </c>
      <c r="AI23" s="45" t="n">
        <f aca="false">LN(AE23)</f>
        <v>25.2268459568563</v>
      </c>
      <c r="AJ23" s="45" t="n">
        <f aca="false">AF23-AF22</f>
        <v>0.119706607275962</v>
      </c>
      <c r="AK23" s="66"/>
      <c r="AL23" s="45" t="n">
        <f aca="false">AG23-AG22</f>
        <v>0.0177886131905787</v>
      </c>
      <c r="AM23" s="66"/>
      <c r="AN23" s="45" t="n">
        <f aca="false">AH23-AH22</f>
        <v>0.162166056421974</v>
      </c>
      <c r="AO23" s="66"/>
      <c r="AP23" s="45" t="n">
        <f aca="false">AI23-AI22</f>
        <v>0.0177886131905787</v>
      </c>
      <c r="AQ23" s="66"/>
      <c r="AR23" s="67" t="s">
        <v>125</v>
      </c>
      <c r="AS23" s="46" t="n">
        <f aca="false">((B23-B22)/B22)*100</f>
        <v>2.19158620582239</v>
      </c>
      <c r="AT23" s="46" t="n">
        <f aca="false">((C23-C22)/C22)*100</f>
        <v>11.8762177710005</v>
      </c>
      <c r="AU23" s="46" t="n">
        <f aca="false">((D23-D22)/D22)*100</f>
        <v>2.19158620582235</v>
      </c>
      <c r="AV23" s="46" t="n">
        <f aca="false">((E23-E22)/E22)*100</f>
        <v>16.7287084038353</v>
      </c>
      <c r="AW23" s="46" t="n">
        <f aca="false">((D23-N23)*100)/D23</f>
        <v>12.4077306777415</v>
      </c>
      <c r="AX23" s="47"/>
      <c r="AY23" s="47" t="n">
        <v>3642611000</v>
      </c>
      <c r="AZ23" s="48" t="n">
        <v>56117520000</v>
      </c>
      <c r="BA23" s="47" t="n">
        <v>21933877000</v>
      </c>
      <c r="BB23" s="48" t="n">
        <v>16285816000</v>
      </c>
      <c r="BC23" s="47" t="n">
        <f aca="false">IF(AY23&gt;0, LN(ABS(AY23)), -LN(ABS(AY23)))</f>
        <v>22.0159665691452</v>
      </c>
      <c r="BD23" s="47" t="n">
        <f aca="false">IF(AZ23&gt;0, LN(ABS(AZ23)), -LN(ABS(AZ23)))</f>
        <v>24.750713900185</v>
      </c>
      <c r="BE23" s="47" t="n">
        <f aca="false">IF(BA23&gt;0, LN(ABS(BA23)), -LN(ABS(BA23)))</f>
        <v>23.8112981735364</v>
      </c>
      <c r="BF23" s="47" t="n">
        <f aca="false">IF(BB23&gt;0, LN(ABS(BB23)), -LN(ABS(BB23)))</f>
        <v>23.5135603818801</v>
      </c>
      <c r="BG23" s="47" t="n">
        <f aca="false">(BC23-BC22)/BC22*100</f>
        <v>-0.857681088974914</v>
      </c>
      <c r="BH23" s="47" t="n">
        <f aca="false">(BD23-BD22)/BD22*100</f>
        <v>-0.0190745591199133</v>
      </c>
      <c r="BI23" s="47" t="n">
        <f aca="false">(BE23-BE22)/BE22*100</f>
        <v>-0.0557953774210926</v>
      </c>
      <c r="BJ23" s="47" t="n">
        <f aca="false">(BF23-BF22)/BF22*100</f>
        <v>0.518203168043579</v>
      </c>
      <c r="BK23" s="49"/>
      <c r="BL23" s="49" t="n">
        <f aca="false">AY23/D23</f>
        <v>0.0353182013341603</v>
      </c>
      <c r="BM23" s="49" t="n">
        <f aca="false">AZ23/D23</f>
        <v>0.544106924877174</v>
      </c>
      <c r="BN23" s="49" t="n">
        <f aca="false">BA23/D23</f>
        <v>0.212667529946159</v>
      </c>
      <c r="BO23" s="49" t="n">
        <f aca="false">BB23/D23</f>
        <v>0.157904790925819</v>
      </c>
      <c r="BP23" s="50" t="n">
        <v>5827480000</v>
      </c>
      <c r="BQ23" s="49" t="n">
        <f aca="false">LN(BP23)</f>
        <v>22.4858504968649</v>
      </c>
      <c r="BR23" s="49" t="n">
        <f aca="false">(BQ23-BQ22)/BQ22*100</f>
        <v>0.763030252704655</v>
      </c>
      <c r="BS23" s="49" t="n">
        <f aca="false">BP23/E23</f>
        <v>0.28157518361036</v>
      </c>
      <c r="BT23" s="51" t="n">
        <f aca="false">BP23/E23</f>
        <v>0.28157518361036</v>
      </c>
      <c r="BU23" s="63"/>
      <c r="BV23" s="51" t="n">
        <v>1.99136</v>
      </c>
      <c r="BW23" s="51" t="n">
        <v>4.96649</v>
      </c>
      <c r="BX23" s="51" t="n">
        <f aca="false">BV23/BW23</f>
        <v>0.40095922875109</v>
      </c>
      <c r="BY23" s="63"/>
      <c r="BZ23" s="65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</row>
    <row r="24" customFormat="false" ht="13.8" hidden="false" customHeight="false" outlineLevel="0" collapsed="false">
      <c r="A24" s="41" t="s">
        <v>126</v>
      </c>
      <c r="B24" s="42" t="n">
        <v>72847253264.5269</v>
      </c>
      <c r="C24" s="41" t="n">
        <v>23244547384.6748</v>
      </c>
      <c r="D24" s="41" t="n">
        <v>104461140000</v>
      </c>
      <c r="E24" s="41" t="n">
        <v>24086000000</v>
      </c>
      <c r="F24" s="41" t="n">
        <v>33557.4994378233</v>
      </c>
      <c r="G24" s="41" t="n">
        <f aca="false">E24/P24</f>
        <v>7737.47952070417</v>
      </c>
      <c r="H24" s="41"/>
      <c r="I24" s="41" t="n">
        <f aca="false">B24/P24</f>
        <v>23401.7325530942</v>
      </c>
      <c r="J24" s="41" t="n">
        <f aca="false">C24/P24</f>
        <v>7467.16803773806</v>
      </c>
      <c r="K24" s="41" t="n">
        <v>17442639000</v>
      </c>
      <c r="L24" s="41" t="n">
        <v>12349680000</v>
      </c>
      <c r="M24" s="41" t="n">
        <f aca="false">SUM(K24,-L24)</f>
        <v>5092959000</v>
      </c>
      <c r="N24" s="41" t="n">
        <v>88978967000</v>
      </c>
      <c r="O24" s="41" t="n">
        <v>28583.9464807736</v>
      </c>
      <c r="P24" s="41" t="n">
        <v>3112900</v>
      </c>
      <c r="Q24" s="41"/>
      <c r="R24" s="41"/>
      <c r="S24" s="41"/>
      <c r="T24" s="41"/>
      <c r="U24" s="41"/>
      <c r="V24" s="41" t="n">
        <v>14.9046811749967</v>
      </c>
      <c r="W24" s="41" t="n">
        <v>23.4662419623063</v>
      </c>
      <c r="X24" s="41"/>
      <c r="Y24" s="41" t="n">
        <v>6363900000</v>
      </c>
      <c r="Z24" s="15"/>
      <c r="AA24" s="15"/>
      <c r="AB24" s="45" t="n">
        <v>22650067554.5262</v>
      </c>
      <c r="AC24" s="45" t="n">
        <v>62050570616.6426</v>
      </c>
      <c r="AD24" s="45" t="n">
        <v>23470000000</v>
      </c>
      <c r="AE24" s="45" t="n">
        <v>88978967000</v>
      </c>
      <c r="AF24" s="45" t="n">
        <f aca="false">LN(AB24)</f>
        <v>23.8434286714108</v>
      </c>
      <c r="AG24" s="45" t="n">
        <f aca="false">LN(AC24)</f>
        <v>24.8512155446328</v>
      </c>
      <c r="AH24" s="45" t="n">
        <f aca="false">LN(AD24)</f>
        <v>23.8789888468093</v>
      </c>
      <c r="AI24" s="45" t="n">
        <f aca="false">LN(AE24)</f>
        <v>25.2116658529065</v>
      </c>
      <c r="AJ24" s="45" t="n">
        <f aca="false">AF24-AF23</f>
        <v>0.114413782666922</v>
      </c>
      <c r="AK24" s="66"/>
      <c r="AL24" s="45" t="n">
        <f aca="false">AG24-AG23</f>
        <v>-0.0151801039497634</v>
      </c>
      <c r="AM24" s="66"/>
      <c r="AN24" s="45" t="n">
        <f aca="false">AH24-AH23</f>
        <v>0.151675404705227</v>
      </c>
      <c r="AO24" s="66"/>
      <c r="AP24" s="45" t="n">
        <f aca="false">AI24-AI23</f>
        <v>-0.0151801039497634</v>
      </c>
      <c r="AQ24" s="66"/>
      <c r="AR24" s="67"/>
      <c r="AS24" s="46" t="n">
        <f aca="false">((B24-B23)/B23)*100</f>
        <v>1.28392996441013</v>
      </c>
      <c r="AT24" s="46" t="n">
        <f aca="false">((C24-C23)/C23)*100</f>
        <v>12.1232685259028</v>
      </c>
      <c r="AU24" s="46" t="n">
        <f aca="false">((D24-D23)/D23)*100</f>
        <v>1.28392996441023</v>
      </c>
      <c r="AV24" s="46" t="n">
        <f aca="false">((E24-E23)/E23)*100</f>
        <v>16.3799768071125</v>
      </c>
      <c r="AW24" s="46" t="n">
        <f aca="false">((D24-N24)*100)/D24</f>
        <v>14.8209879769644</v>
      </c>
      <c r="AX24" s="47"/>
      <c r="AY24" s="47" t="n">
        <v>5092959000</v>
      </c>
      <c r="AZ24" s="48" t="n">
        <v>55982635000</v>
      </c>
      <c r="BA24" s="47" t="n">
        <v>22135144000</v>
      </c>
      <c r="BB24" s="48" t="n">
        <v>15050894000</v>
      </c>
      <c r="BC24" s="47" t="n">
        <f aca="false">IF(AY24&gt;0, LN(ABS(AY24)), -LN(ABS(AY24)))</f>
        <v>22.3511248345514</v>
      </c>
      <c r="BD24" s="47" t="n">
        <f aca="false">IF(AZ24&gt;0, LN(ABS(AZ24)), -LN(ABS(AZ24)))</f>
        <v>24.7483073903082</v>
      </c>
      <c r="BE24" s="47" t="n">
        <f aca="false">IF(BA24&gt;0, LN(ABS(BA24)), -LN(ABS(BA24)))</f>
        <v>23.8204324086436</v>
      </c>
      <c r="BF24" s="47" t="n">
        <f aca="false">IF(BB24&gt;0, LN(ABS(BB24)), -LN(ABS(BB24)))</f>
        <v>23.4347032283704</v>
      </c>
      <c r="BG24" s="47" t="n">
        <f aca="false">(BC24-BC23)/BC23*100</f>
        <v>1.52234181657942</v>
      </c>
      <c r="BH24" s="47" t="n">
        <f aca="false">(BD24-BD23)/BD23*100</f>
        <v>-0.00972299177493609</v>
      </c>
      <c r="BI24" s="47" t="n">
        <f aca="false">(BE24-BE23)/BE23*100</f>
        <v>0.0383609286675089</v>
      </c>
      <c r="BJ24" s="47" t="n">
        <f aca="false">(BF24-BF23)/BF23*100</f>
        <v>-0.33536883495734</v>
      </c>
      <c r="BK24" s="49"/>
      <c r="BL24" s="49" t="n">
        <f aca="false">AY24/D24</f>
        <v>0.0487545799327865</v>
      </c>
      <c r="BM24" s="49" t="n">
        <f aca="false">AZ24/D24</f>
        <v>0.535918285019673</v>
      </c>
      <c r="BN24" s="49" t="n">
        <f aca="false">BA24/D24</f>
        <v>0.211898357609346</v>
      </c>
      <c r="BO24" s="49" t="n">
        <f aca="false">BB24/D24</f>
        <v>0.144081272710598</v>
      </c>
      <c r="BP24" s="50" t="n">
        <v>6363900000</v>
      </c>
      <c r="BQ24" s="49" t="n">
        <f aca="false">LN(BP24)</f>
        <v>22.5739072339107</v>
      </c>
      <c r="BR24" s="49" t="n">
        <f aca="false">(BQ24-BQ23)/BQ23*100</f>
        <v>0.391609546003604</v>
      </c>
      <c r="BS24" s="49" t="n">
        <f aca="false">BP24/E24</f>
        <v>0.264215726978328</v>
      </c>
      <c r="BT24" s="51" t="n">
        <f aca="false">BP24/E24</f>
        <v>0.264215726978328</v>
      </c>
      <c r="BU24" s="63"/>
      <c r="BV24" s="51" t="n">
        <v>2.521518</v>
      </c>
      <c r="BW24" s="51" t="n">
        <v>5.372716</v>
      </c>
      <c r="BX24" s="51" t="n">
        <f aca="false">BV24/BW24</f>
        <v>0.469319055762486</v>
      </c>
      <c r="BY24" s="63"/>
      <c r="BZ24" s="65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</row>
    <row r="25" customFormat="false" ht="13.8" hidden="false" customHeight="true" outlineLevel="0" collapsed="false">
      <c r="A25" s="41" t="s">
        <v>127</v>
      </c>
      <c r="B25" s="42" t="n">
        <v>76238964417.0923</v>
      </c>
      <c r="C25" s="41" t="n">
        <v>24417617184.2478</v>
      </c>
      <c r="D25" s="41" t="n">
        <v>109324769000</v>
      </c>
      <c r="E25" s="41" t="n">
        <v>29328000000</v>
      </c>
      <c r="F25" s="41" t="n">
        <v>34985.0456014593</v>
      </c>
      <c r="G25" s="41" t="n">
        <f aca="false">E25/P25</f>
        <v>9385.26032833051</v>
      </c>
      <c r="H25" s="41"/>
      <c r="I25" s="41" t="n">
        <f aca="false">B25/P25</f>
        <v>24397.249325448</v>
      </c>
      <c r="J25" s="41" t="n">
        <f aca="false">C25/P25</f>
        <v>7813.88754336068</v>
      </c>
      <c r="K25" s="41" t="n">
        <v>17844608000</v>
      </c>
      <c r="L25" s="41" t="n">
        <v>13705061000</v>
      </c>
      <c r="M25" s="41" t="n">
        <f aca="false">SUM(K25,-L25)</f>
        <v>4139547000</v>
      </c>
      <c r="N25" s="41" t="n">
        <v>92751727000</v>
      </c>
      <c r="O25" s="41" t="n">
        <v>29681.5024480783</v>
      </c>
      <c r="P25" s="41" t="n">
        <v>3124900</v>
      </c>
      <c r="Q25" s="41"/>
      <c r="R25" s="41"/>
      <c r="S25" s="41"/>
      <c r="T25" s="41"/>
      <c r="U25" s="41"/>
      <c r="V25" s="41" t="n">
        <v>16.3466701554289</v>
      </c>
      <c r="W25" s="41" t="n">
        <v>27.0730408000892</v>
      </c>
      <c r="X25" s="41"/>
      <c r="Y25" s="41" t="n">
        <v>7407480000</v>
      </c>
      <c r="Z25" s="15"/>
      <c r="AA25" s="15"/>
      <c r="AB25" s="45" t="n">
        <v>23759886770.4604</v>
      </c>
      <c r="AC25" s="45" t="n">
        <v>64681550933.5937</v>
      </c>
      <c r="AD25" s="45" t="n">
        <v>28538000000</v>
      </c>
      <c r="AE25" s="45" t="n">
        <v>92751727000</v>
      </c>
      <c r="AF25" s="45" t="n">
        <f aca="false">LN(AB25)</f>
        <v>23.8912645658765</v>
      </c>
      <c r="AG25" s="45" t="n">
        <f aca="false">LN(AC25)</f>
        <v>24.892741849933</v>
      </c>
      <c r="AH25" s="45" t="n">
        <f aca="false">LN(AD25)</f>
        <v>24.0745023694548</v>
      </c>
      <c r="AI25" s="45" t="n">
        <f aca="false">LN(AE25)</f>
        <v>25.2531921582067</v>
      </c>
      <c r="AJ25" s="45" t="n">
        <f aca="false">AF25-AF24</f>
        <v>0.0478358944656918</v>
      </c>
      <c r="AK25" s="66" t="n">
        <f aca="false">AVERAGE(AJ25:AJ34)</f>
        <v>0.0654854839198023</v>
      </c>
      <c r="AL25" s="45" t="n">
        <f aca="false">AG25-AG24</f>
        <v>0.0415263053001951</v>
      </c>
      <c r="AM25" s="66" t="n">
        <f aca="false">AVERAGE(AL25:AL34)</f>
        <v>0.0229654354773551</v>
      </c>
      <c r="AN25" s="45" t="n">
        <f aca="false">AH25-AH24</f>
        <v>0.195513522645452</v>
      </c>
      <c r="AO25" s="66" t="n">
        <f aca="false">AVERAGE(AN25:AN34)</f>
        <v>0.113409238831787</v>
      </c>
      <c r="AP25" s="45" t="n">
        <f aca="false">AI25-AI24</f>
        <v>0.0415263053001951</v>
      </c>
      <c r="AQ25" s="66" t="n">
        <f aca="false">AVERAGE(AP25:AP34)</f>
        <v>0.0229654354773551</v>
      </c>
      <c r="AR25" s="68" t="s">
        <v>128</v>
      </c>
      <c r="AS25" s="46" t="n">
        <f aca="false">((B25-B24)/B24)*100</f>
        <v>4.65592180977536</v>
      </c>
      <c r="AT25" s="46" t="n">
        <f aca="false">((C25-C24)/C24)*100</f>
        <v>5.04664504823358</v>
      </c>
      <c r="AU25" s="46" t="n">
        <f aca="false">((D25-D24)/D24)*100</f>
        <v>4.65592180977539</v>
      </c>
      <c r="AV25" s="46" t="n">
        <f aca="false">((E25-E24)/E24)*100</f>
        <v>21.763680146143</v>
      </c>
      <c r="AW25" s="46" t="n">
        <f aca="false">((D25-N25)*100)/D25</f>
        <v>15.1594575973904</v>
      </c>
      <c r="AX25" s="47"/>
      <c r="AY25" s="47" t="n">
        <v>4139547000</v>
      </c>
      <c r="AZ25" s="48" t="n">
        <v>57128065000</v>
      </c>
      <c r="BA25" s="47" t="n">
        <v>22541870000</v>
      </c>
      <c r="BB25" s="48" t="n">
        <v>18158654000</v>
      </c>
      <c r="BC25" s="47" t="n">
        <f aca="false">IF(AY25&gt;0, LN(ABS(AY25)), -LN(ABS(AY25)))</f>
        <v>22.1438521985069</v>
      </c>
      <c r="BD25" s="47" t="n">
        <f aca="false">IF(AZ25&gt;0, LN(ABS(AZ25)), -LN(ABS(AZ25)))</f>
        <v>24.7685613389884</v>
      </c>
      <c r="BE25" s="47" t="n">
        <f aca="false">IF(BA25&gt;0, LN(ABS(BA25)), -LN(ABS(BA25)))</f>
        <v>23.838640305737</v>
      </c>
      <c r="BF25" s="47" t="n">
        <f aca="false">IF(BB25&gt;0, LN(ABS(BB25)), -LN(ABS(BB25)))</f>
        <v>23.6224130884299</v>
      </c>
      <c r="BG25" s="47" t="n">
        <f aca="false">(BC25-BC24)/BC24*100</f>
        <v>-0.927347673008623</v>
      </c>
      <c r="BH25" s="47" t="n">
        <f aca="false">(BD25-BD24)/BD24*100</f>
        <v>0.081839732959299</v>
      </c>
      <c r="BI25" s="47" t="n">
        <f aca="false">(BE25-BE24)/BE24*100</f>
        <v>0.0764381468020594</v>
      </c>
      <c r="BJ25" s="47" t="n">
        <f aca="false">(BF25-BF24)/BF24*100</f>
        <v>0.800990984311743</v>
      </c>
      <c r="BK25" s="49"/>
      <c r="BL25" s="49" t="n">
        <f aca="false">AY25/D25</f>
        <v>0.0378646763936908</v>
      </c>
      <c r="BM25" s="49" t="n">
        <f aca="false">AZ25/D25</f>
        <v>0.522553722478023</v>
      </c>
      <c r="BN25" s="49" t="n">
        <f aca="false">BA25/D25</f>
        <v>0.20619179172471</v>
      </c>
      <c r="BO25" s="49" t="n">
        <f aca="false">BB25/D25</f>
        <v>0.166098260861635</v>
      </c>
      <c r="BP25" s="50" t="n">
        <v>7407480000</v>
      </c>
      <c r="BQ25" s="49" t="n">
        <f aca="false">LN(BP25)</f>
        <v>22.7257561374421</v>
      </c>
      <c r="BR25" s="49" t="n">
        <f aca="false">(BQ25-BQ24)/BQ24*100</f>
        <v>0.672674437606001</v>
      </c>
      <c r="BS25" s="49" t="n">
        <f aca="false">BP25/E25</f>
        <v>0.252573649754501</v>
      </c>
      <c r="BT25" s="51" t="n">
        <f aca="false">BP25/E25</f>
        <v>0.252573649754501</v>
      </c>
      <c r="BU25" s="63"/>
      <c r="BV25" s="51" t="n">
        <v>3.543808</v>
      </c>
      <c r="BW25" s="51" t="n">
        <v>6.211743</v>
      </c>
      <c r="BX25" s="51" t="n">
        <f aca="false">BV25/BW25</f>
        <v>0.570501387452765</v>
      </c>
      <c r="BY25" s="63"/>
      <c r="BZ25" s="65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</row>
    <row r="26" customFormat="false" ht="13.8" hidden="false" customHeight="false" outlineLevel="0" collapsed="false">
      <c r="A26" s="41" t="s">
        <v>129</v>
      </c>
      <c r="B26" s="42" t="n">
        <v>76947750135.1139</v>
      </c>
      <c r="C26" s="41" t="n">
        <v>24164603058.9949</v>
      </c>
      <c r="D26" s="41" t="n">
        <v>110341150000</v>
      </c>
      <c r="E26" s="41" t="n">
        <v>33178000000</v>
      </c>
      <c r="F26" s="41" t="n">
        <v>34961.2338012104</v>
      </c>
      <c r="G26" s="41" t="n">
        <f aca="false">E26/P26</f>
        <v>10512.341180571</v>
      </c>
      <c r="H26" s="41"/>
      <c r="I26" s="41" t="n">
        <f aca="false">B26/P26</f>
        <v>24380.6438753886</v>
      </c>
      <c r="J26" s="41" t="n">
        <f aca="false">C26/P26</f>
        <v>7656.47573238963</v>
      </c>
      <c r="K26" s="41" t="n">
        <v>18122699000</v>
      </c>
      <c r="L26" s="41" t="n">
        <v>13904440000</v>
      </c>
      <c r="M26" s="41" t="n">
        <f aca="false">SUM(K26,-L26)</f>
        <v>4218259000</v>
      </c>
      <c r="N26" s="41" t="n">
        <v>91799825000</v>
      </c>
      <c r="O26" s="41" t="n">
        <v>29086.4753968505</v>
      </c>
      <c r="P26" s="41" t="n">
        <v>3156100</v>
      </c>
      <c r="Q26" s="41"/>
      <c r="R26" s="41"/>
      <c r="S26" s="41"/>
      <c r="T26" s="41"/>
      <c r="U26" s="41"/>
      <c r="V26" s="41" t="n">
        <v>12.0853410465744</v>
      </c>
      <c r="W26" s="41" t="n">
        <v>31.4490443048381</v>
      </c>
      <c r="X26" s="41"/>
      <c r="Y26" s="41" t="n">
        <v>8448330000</v>
      </c>
      <c r="Z26" s="15"/>
      <c r="AA26" s="15"/>
      <c r="AB26" s="45" t="n">
        <v>23416605972.3234</v>
      </c>
      <c r="AC26" s="45" t="n">
        <v>64017730434.631</v>
      </c>
      <c r="AD26" s="45" t="n">
        <v>32151000000</v>
      </c>
      <c r="AE26" s="45" t="n">
        <v>91799825000</v>
      </c>
      <c r="AF26" s="45" t="n">
        <f aca="false">LN(AB26)</f>
        <v>23.8767112645595</v>
      </c>
      <c r="AG26" s="45" t="n">
        <f aca="false">LN(AC26)</f>
        <v>24.8824259199792</v>
      </c>
      <c r="AH26" s="45" t="n">
        <f aca="false">LN(AD26)</f>
        <v>24.1937093913454</v>
      </c>
      <c r="AI26" s="45" t="n">
        <f aca="false">LN(AE26)</f>
        <v>25.242876228253</v>
      </c>
      <c r="AJ26" s="45" t="n">
        <f aca="false">AF26-AF25</f>
        <v>-0.0145533013169405</v>
      </c>
      <c r="AK26" s="66"/>
      <c r="AL26" s="45" t="n">
        <f aca="false">AG26-AG25</f>
        <v>-0.010315929953741</v>
      </c>
      <c r="AM26" s="66"/>
      <c r="AN26" s="45" t="n">
        <f aca="false">AH26-AH25</f>
        <v>0.119207021890585</v>
      </c>
      <c r="AO26" s="66"/>
      <c r="AP26" s="45" t="n">
        <f aca="false">AI26-AI25</f>
        <v>-0.010315929953741</v>
      </c>
      <c r="AQ26" s="66"/>
      <c r="AR26" s="68"/>
      <c r="AS26" s="46" t="n">
        <f aca="false">((B26-B25)/B25)*100</f>
        <v>0.929689593032695</v>
      </c>
      <c r="AT26" s="46" t="n">
        <f aca="false">((C26-C25)/C25)*100</f>
        <v>-1.03619498718377</v>
      </c>
      <c r="AU26" s="46" t="n">
        <f aca="false">((D26-D25)/D25)*100</f>
        <v>0.929689593032664</v>
      </c>
      <c r="AV26" s="46" t="n">
        <f aca="false">((E26-E25)/E25)*100</f>
        <v>13.1273867975996</v>
      </c>
      <c r="AW26" s="46" t="n">
        <f aca="false">((D26-N26)*100)/D26</f>
        <v>16.8036358149249</v>
      </c>
      <c r="AX26" s="47"/>
      <c r="AY26" s="47" t="n">
        <v>4218259000</v>
      </c>
      <c r="AZ26" s="48" t="n">
        <v>56340410000</v>
      </c>
      <c r="BA26" s="47" t="n">
        <v>22667662000</v>
      </c>
      <c r="BB26" s="48" t="n">
        <v>19501158000</v>
      </c>
      <c r="BC26" s="47" t="n">
        <f aca="false">IF(AY26&gt;0, LN(ABS(AY26)), -LN(ABS(AY26)))</f>
        <v>22.1626883206266</v>
      </c>
      <c r="BD26" s="47" t="n">
        <f aca="false">IF(AZ26&gt;0, LN(ABS(AZ26)), -LN(ABS(AZ26)))</f>
        <v>24.7546778766135</v>
      </c>
      <c r="BE26" s="47" t="n">
        <f aca="false">IF(BA26&gt;0, LN(ABS(BA26)), -LN(ABS(BA26)))</f>
        <v>23.844205164255</v>
      </c>
      <c r="BF26" s="47" t="n">
        <f aca="false">IF(BB26&gt;0, LN(ABS(BB26)), -LN(ABS(BB26)))</f>
        <v>23.6937396853683</v>
      </c>
      <c r="BG26" s="47" t="n">
        <f aca="false">(BC26-BC25)/BC25*100</f>
        <v>0.0850625354199885</v>
      </c>
      <c r="BH26" s="47" t="n">
        <f aca="false">(BD26-BD25)/BD25*100</f>
        <v>-0.0560527605335223</v>
      </c>
      <c r="BI26" s="47" t="n">
        <f aca="false">(BE26-BE25)/BE25*100</f>
        <v>0.023343858738031</v>
      </c>
      <c r="BJ26" s="47" t="n">
        <f aca="false">(BF26-BF25)/BF25*100</f>
        <v>0.301944584032998</v>
      </c>
      <c r="BK26" s="49"/>
      <c r="BL26" s="49" t="n">
        <f aca="false">AY26/D26</f>
        <v>0.0382292462965992</v>
      </c>
      <c r="BM26" s="49" t="n">
        <f aca="false">AZ26/D26</f>
        <v>0.510601983031716</v>
      </c>
      <c r="BN26" s="49" t="n">
        <f aca="false">BA26/D26</f>
        <v>0.205432533556157</v>
      </c>
      <c r="BO26" s="49" t="n">
        <f aca="false">BB26/D26</f>
        <v>0.176735134625659</v>
      </c>
      <c r="BP26" s="50" t="n">
        <v>8448330000</v>
      </c>
      <c r="BQ26" s="49" t="n">
        <f aca="false">LN(BP26)</f>
        <v>22.8572346256474</v>
      </c>
      <c r="BR26" s="49" t="n">
        <f aca="false">(BQ26-BQ25)/BQ25*100</f>
        <v>0.578543954313937</v>
      </c>
      <c r="BS26" s="49" t="n">
        <f aca="false">BP26/E26</f>
        <v>0.254636506118512</v>
      </c>
      <c r="BT26" s="51" t="n">
        <f aca="false">BP26/E26</f>
        <v>0.254636506118512</v>
      </c>
      <c r="BU26" s="63"/>
      <c r="BV26" s="51" t="n">
        <v>4.19453</v>
      </c>
      <c r="BW26" s="51" t="n">
        <v>6.757192</v>
      </c>
      <c r="BX26" s="51" t="n">
        <f aca="false">BV26/BW26</f>
        <v>0.620750453738772</v>
      </c>
      <c r="BY26" s="63"/>
      <c r="BZ26" s="65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</row>
    <row r="27" customFormat="false" ht="13.8" hidden="false" customHeight="false" outlineLevel="0" collapsed="false">
      <c r="A27" s="41" t="s">
        <v>130</v>
      </c>
      <c r="B27" s="42" t="n">
        <v>79634579403.4066</v>
      </c>
      <c r="C27" s="41" t="n">
        <v>24309279705.5731</v>
      </c>
      <c r="D27" s="41" t="n">
        <v>114193996000</v>
      </c>
      <c r="E27" s="41" t="n">
        <v>36989000000</v>
      </c>
      <c r="F27" s="41" t="n">
        <v>35693.4316881818</v>
      </c>
      <c r="G27" s="41" t="n">
        <f aca="false">E27/P27</f>
        <v>11561.5915981621</v>
      </c>
      <c r="H27" s="41"/>
      <c r="I27" s="41" t="n">
        <f aca="false">B27/P27</f>
        <v>24891.2510247262</v>
      </c>
      <c r="J27" s="41" t="n">
        <f aca="false">C27/P27</f>
        <v>7598.31203875007</v>
      </c>
      <c r="K27" s="41" t="n">
        <v>19226215000</v>
      </c>
      <c r="L27" s="41" t="n">
        <v>13794438000</v>
      </c>
      <c r="M27" s="41" t="n">
        <f aca="false">SUM(K27,-L27)</f>
        <v>5431777000</v>
      </c>
      <c r="N27" s="41" t="n">
        <v>95761156000</v>
      </c>
      <c r="O27" s="41" t="n">
        <v>29931.908855062</v>
      </c>
      <c r="P27" s="41" t="n">
        <v>3199300</v>
      </c>
      <c r="Q27" s="41"/>
      <c r="R27" s="41"/>
      <c r="S27" s="41"/>
      <c r="T27" s="41"/>
      <c r="U27" s="41"/>
      <c r="V27" s="41" t="n">
        <v>7.72502980464375</v>
      </c>
      <c r="W27" s="41" t="n">
        <v>33.7577425046816</v>
      </c>
      <c r="X27" s="41"/>
      <c r="Y27" s="41" t="n">
        <v>9006860000</v>
      </c>
      <c r="Z27" s="15"/>
      <c r="AA27" s="15"/>
      <c r="AB27" s="45" t="n">
        <v>23300473186.1199</v>
      </c>
      <c r="AC27" s="45" t="n">
        <v>66780213044.1605</v>
      </c>
      <c r="AD27" s="45" t="n">
        <v>35454000000</v>
      </c>
      <c r="AE27" s="45" t="n">
        <v>95761156000</v>
      </c>
      <c r="AF27" s="45" t="n">
        <f aca="false">LN(AB27)</f>
        <v>23.871739505729</v>
      </c>
      <c r="AG27" s="45" t="n">
        <f aca="false">LN(AC27)</f>
        <v>24.9246726616958</v>
      </c>
      <c r="AH27" s="45" t="n">
        <f aca="false">LN(AD27)</f>
        <v>24.291501918538</v>
      </c>
      <c r="AI27" s="45" t="n">
        <f aca="false">LN(AE27)</f>
        <v>25.2851229699695</v>
      </c>
      <c r="AJ27" s="45" t="n">
        <f aca="false">AF27-AF26</f>
        <v>-0.00497175883052847</v>
      </c>
      <c r="AK27" s="66"/>
      <c r="AL27" s="45" t="n">
        <f aca="false">AG27-AG26</f>
        <v>0.0422467417165926</v>
      </c>
      <c r="AM27" s="66"/>
      <c r="AN27" s="45" t="n">
        <f aca="false">AH27-AH26</f>
        <v>0.0977925271926239</v>
      </c>
      <c r="AO27" s="66"/>
      <c r="AP27" s="45" t="n">
        <f aca="false">AI27-AI26</f>
        <v>0.042246741716589</v>
      </c>
      <c r="AQ27" s="66"/>
      <c r="AR27" s="68"/>
      <c r="AS27" s="46" t="n">
        <f aca="false">((B27-B26)/B26)*100</f>
        <v>3.49175806124915</v>
      </c>
      <c r="AT27" s="46" t="n">
        <f aca="false">((C27-C26)/C26)*100</f>
        <v>0.598713110349841</v>
      </c>
      <c r="AU27" s="46" t="n">
        <f aca="false">((D27-D26)/D26)*100</f>
        <v>3.49175806124914</v>
      </c>
      <c r="AV27" s="46" t="n">
        <f aca="false">((E27-E26)/E26)*100</f>
        <v>11.4865272168304</v>
      </c>
      <c r="AW27" s="46" t="n">
        <f aca="false">((D27-N27)*100)/D27</f>
        <v>16.1416892705988</v>
      </c>
      <c r="AX27" s="47"/>
      <c r="AY27" s="47" t="n">
        <v>5431777000</v>
      </c>
      <c r="AZ27" s="48" t="n">
        <v>58076993000</v>
      </c>
      <c r="BA27" s="47" t="n">
        <v>23286137000</v>
      </c>
      <c r="BB27" s="48" t="n">
        <v>20567888000</v>
      </c>
      <c r="BC27" s="47" t="n">
        <f aca="false">IF(AY27&gt;0, LN(ABS(AY27)), -LN(ABS(AY27)))</f>
        <v>22.415532173341</v>
      </c>
      <c r="BD27" s="47" t="n">
        <f aca="false">IF(AZ27&gt;0, LN(ABS(AZ27)), -LN(ABS(AZ27)))</f>
        <v>24.7850354327067</v>
      </c>
      <c r="BE27" s="47" t="n">
        <f aca="false">IF(BA27&gt;0, LN(ABS(BA27)), -LN(ABS(BA27)))</f>
        <v>23.8711240419073</v>
      </c>
      <c r="BF27" s="47" t="n">
        <f aca="false">IF(BB27&gt;0, LN(ABS(BB27)), -LN(ABS(BB27)))</f>
        <v>23.7469968615432</v>
      </c>
      <c r="BG27" s="47" t="n">
        <f aca="false">(BC27-BC26)/BC26*100</f>
        <v>1.14085371348654</v>
      </c>
      <c r="BH27" s="47" t="n">
        <f aca="false">(BD27-BD26)/BD26*100</f>
        <v>0.122633613915488</v>
      </c>
      <c r="BI27" s="47" t="n">
        <f aca="false">(BE27-BE26)/BE26*100</f>
        <v>0.112894841605613</v>
      </c>
      <c r="BJ27" s="47" t="n">
        <f aca="false">(BF27-BF26)/BF26*100</f>
        <v>0.224773196979786</v>
      </c>
      <c r="BK27" s="49"/>
      <c r="BL27" s="49" t="n">
        <f aca="false">AY27/D27</f>
        <v>0.0475662223082201</v>
      </c>
      <c r="BM27" s="49" t="n">
        <f aca="false">AZ27/D27</f>
        <v>0.508581843479757</v>
      </c>
      <c r="BN27" s="49" t="n">
        <f aca="false">BA27/D27</f>
        <v>0.203917349560129</v>
      </c>
      <c r="BO27" s="49" t="n">
        <f aca="false">BB27/D27</f>
        <v>0.180113567441847</v>
      </c>
      <c r="BP27" s="50" t="n">
        <v>9006860000</v>
      </c>
      <c r="BQ27" s="49" t="n">
        <f aca="false">LN(BP27)</f>
        <v>22.921252346161</v>
      </c>
      <c r="BR27" s="49" t="n">
        <f aca="false">(BQ27-BQ26)/BQ26*100</f>
        <v>0.280076402776183</v>
      </c>
      <c r="BS27" s="49" t="n">
        <f aca="false">BP27/E27</f>
        <v>0.243501040849982</v>
      </c>
      <c r="BT27" s="51" t="n">
        <f aca="false">BP27/E27</f>
        <v>0.243501040849982</v>
      </c>
      <c r="BU27" s="63"/>
      <c r="BV27" s="51" t="n">
        <v>4.915861</v>
      </c>
      <c r="BW27" s="51" t="n">
        <v>7.230281</v>
      </c>
      <c r="BX27" s="51" t="n">
        <f aca="false">BV27/BW27</f>
        <v>0.679899024671379</v>
      </c>
      <c r="BY27" s="63"/>
      <c r="BZ27" s="65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</row>
    <row r="28" customFormat="false" ht="13.8" hidden="false" customHeight="true" outlineLevel="0" collapsed="false">
      <c r="A28" s="41" t="s">
        <v>131</v>
      </c>
      <c r="B28" s="42" t="n">
        <v>83451718474.8688</v>
      </c>
      <c r="C28" s="41" t="n">
        <v>21665975318.8842</v>
      </c>
      <c r="D28" s="41" t="n">
        <v>119667678000</v>
      </c>
      <c r="E28" s="41" t="n">
        <v>41785000000</v>
      </c>
      <c r="F28" s="41" t="n">
        <v>37082.1102537882</v>
      </c>
      <c r="G28" s="41" t="n">
        <f aca="false">E28/P28</f>
        <v>12948.1577887267</v>
      </c>
      <c r="H28" s="41"/>
      <c r="I28" s="41" t="n">
        <f aca="false">B28/P28</f>
        <v>25859.6630023454</v>
      </c>
      <c r="J28" s="41" t="n">
        <f aca="false">C28/P28</f>
        <v>6713.76013104156</v>
      </c>
      <c r="K28" s="41" t="n">
        <v>21028752000</v>
      </c>
      <c r="L28" s="41" t="n">
        <v>15385537000</v>
      </c>
      <c r="M28" s="41" t="n">
        <f aca="false">SUM(K28,-L28)</f>
        <v>5643215000</v>
      </c>
      <c r="N28" s="41" t="n">
        <v>98222174000</v>
      </c>
      <c r="O28" s="41" t="n">
        <v>30436.6688357968</v>
      </c>
      <c r="P28" s="41" t="n">
        <v>3227100</v>
      </c>
      <c r="Q28" s="41"/>
      <c r="R28" s="41"/>
      <c r="S28" s="41"/>
      <c r="T28" s="41"/>
      <c r="U28" s="41"/>
      <c r="V28" s="41" t="n">
        <v>7.79887351661924</v>
      </c>
      <c r="W28" s="41" t="n">
        <v>35.8410183635162</v>
      </c>
      <c r="X28" s="41"/>
      <c r="Y28" s="41" t="n">
        <v>10840170000</v>
      </c>
      <c r="Z28" s="15"/>
      <c r="AA28" s="15"/>
      <c r="AB28" s="45" t="n">
        <v>20492585295.0327</v>
      </c>
      <c r="AC28" s="45" t="n">
        <v>68496434038.2503</v>
      </c>
      <c r="AD28" s="45" t="n">
        <v>39522000000</v>
      </c>
      <c r="AE28" s="45" t="n">
        <v>98222174000</v>
      </c>
      <c r="AF28" s="45" t="n">
        <f aca="false">LN(AB28)</f>
        <v>23.7433289647389</v>
      </c>
      <c r="AG28" s="45" t="n">
        <f aca="false">LN(AC28)</f>
        <v>24.9500475230238</v>
      </c>
      <c r="AH28" s="45" t="n">
        <f aca="false">LN(AD28)</f>
        <v>24.400123315833</v>
      </c>
      <c r="AI28" s="45" t="n">
        <f aca="false">LN(AE28)</f>
        <v>25.3104978312975</v>
      </c>
      <c r="AJ28" s="45" t="n">
        <f aca="false">AF28-AF27</f>
        <v>-0.128410540990142</v>
      </c>
      <c r="AK28" s="66"/>
      <c r="AL28" s="45" t="n">
        <f aca="false">AG28-AG27</f>
        <v>0.0253748613279399</v>
      </c>
      <c r="AM28" s="66"/>
      <c r="AN28" s="45" t="n">
        <f aca="false">AH28-AH27</f>
        <v>0.108621397295018</v>
      </c>
      <c r="AO28" s="66"/>
      <c r="AP28" s="45" t="n">
        <f aca="false">AI28-AI27</f>
        <v>0.0253748613279434</v>
      </c>
      <c r="AQ28" s="66"/>
      <c r="AR28" s="61" t="s">
        <v>100</v>
      </c>
      <c r="AS28" s="46" t="n">
        <f aca="false">((B28-B27)/B27)*100</f>
        <v>4.79331855590728</v>
      </c>
      <c r="AT28" s="46" t="n">
        <f aca="false">((C28-C27)/C27)*100</f>
        <v>-10.873643393403</v>
      </c>
      <c r="AU28" s="46" t="n">
        <f aca="false">((D28-D27)/D27)*100</f>
        <v>4.79331855590727</v>
      </c>
      <c r="AV28" s="46" t="n">
        <f aca="false">((E28-E27)/E27)*100</f>
        <v>12.9660169239504</v>
      </c>
      <c r="AW28" s="46" t="n">
        <f aca="false">((D28-N28)*100)/D28</f>
        <v>17.920882529366</v>
      </c>
      <c r="AX28" s="47"/>
      <c r="AY28" s="47" t="n">
        <v>5643215000</v>
      </c>
      <c r="AZ28" s="48" t="n">
        <v>60326909000</v>
      </c>
      <c r="BA28" s="47" t="n">
        <v>23709636000</v>
      </c>
      <c r="BB28" s="48" t="n">
        <v>23215015000</v>
      </c>
      <c r="BC28" s="47" t="n">
        <f aca="false">IF(AY28&gt;0, LN(ABS(AY28)), -LN(ABS(AY28)))</f>
        <v>22.4537197755089</v>
      </c>
      <c r="BD28" s="47" t="n">
        <f aca="false">IF(AZ28&gt;0, LN(ABS(AZ28)), -LN(ABS(AZ28)))</f>
        <v>24.8230440932117</v>
      </c>
      <c r="BE28" s="47" t="n">
        <f aca="false">IF(BA28&gt;0, LN(ABS(BA28)), -LN(ABS(BA28)))</f>
        <v>23.8891473847338</v>
      </c>
      <c r="BF28" s="47" t="n">
        <f aca="false">IF(BB28&gt;0, LN(ABS(BB28)), -LN(ABS(BB28)))</f>
        <v>23.8680651045521</v>
      </c>
      <c r="BG28" s="47" t="n">
        <f aca="false">(BC28-BC27)/BC27*100</f>
        <v>0.170362237544045</v>
      </c>
      <c r="BH28" s="47" t="n">
        <f aca="false">(BD28-BD27)/BD27*100</f>
        <v>0.153353262730592</v>
      </c>
      <c r="BI28" s="47" t="n">
        <f aca="false">(BE28-BE27)/BE27*100</f>
        <v>0.0755026985525969</v>
      </c>
      <c r="BJ28" s="47" t="n">
        <f aca="false">(BF28-BF27)/BF27*100</f>
        <v>0.509825489575671</v>
      </c>
      <c r="BK28" s="49"/>
      <c r="BL28" s="49" t="n">
        <f aca="false">AY28/D28</f>
        <v>0.0471573869762895</v>
      </c>
      <c r="BM28" s="49" t="n">
        <f aca="false">AZ28/D28</f>
        <v>0.504120327295061</v>
      </c>
      <c r="BN28" s="49" t="n">
        <f aca="false">BA28/D28</f>
        <v>0.198128988514342</v>
      </c>
      <c r="BO28" s="49" t="n">
        <f aca="false">BB28/D28</f>
        <v>0.193995700326031</v>
      </c>
      <c r="BP28" s="50" t="n">
        <v>10840170000</v>
      </c>
      <c r="BQ28" s="49" t="n">
        <f aca="false">LN(BP28)</f>
        <v>23.1065245154918</v>
      </c>
      <c r="BR28" s="49" t="n">
        <f aca="false">(BQ28-BQ27)/BQ27*100</f>
        <v>0.808298632782928</v>
      </c>
      <c r="BS28" s="49" t="n">
        <f aca="false">BP28/E28</f>
        <v>0.259427306449683</v>
      </c>
      <c r="BT28" s="51" t="n">
        <f aca="false">BP28/E28</f>
        <v>0.259427306449683</v>
      </c>
      <c r="BU28" s="63"/>
      <c r="BV28" s="51" t="n">
        <v>6.04068</v>
      </c>
      <c r="BW28" s="51" t="n">
        <v>8.010755</v>
      </c>
      <c r="BX28" s="51" t="n">
        <f aca="false">BV28/BW28</f>
        <v>0.754071245469372</v>
      </c>
      <c r="BY28" s="63"/>
      <c r="BZ28" s="65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</row>
    <row r="29" customFormat="false" ht="13.8" hidden="false" customHeight="false" outlineLevel="0" collapsed="false">
      <c r="A29" s="41" t="s">
        <v>132</v>
      </c>
      <c r="B29" s="42" t="n">
        <v>84799816593.7342</v>
      </c>
      <c r="C29" s="41" t="n">
        <v>24679795396.4194</v>
      </c>
      <c r="D29" s="41" t="n">
        <v>121600817000</v>
      </c>
      <c r="E29" s="41" t="n">
        <v>48249000000</v>
      </c>
      <c r="F29" s="41" t="n">
        <v>37449.0520772382</v>
      </c>
      <c r="G29" s="41" t="n">
        <f aca="false">E29/P29</f>
        <v>14859.1050475809</v>
      </c>
      <c r="H29" s="41"/>
      <c r="I29" s="41" t="n">
        <f aca="false">B29/P29</f>
        <v>26115.5543696635</v>
      </c>
      <c r="J29" s="41" t="n">
        <f aca="false">C29/P29</f>
        <v>7600.56524172936</v>
      </c>
      <c r="K29" s="41" t="n">
        <v>21377630000</v>
      </c>
      <c r="L29" s="41" t="n">
        <v>15620273000</v>
      </c>
      <c r="M29" s="41" t="n">
        <f aca="false">SUM(K29,-L29)</f>
        <v>5757357000</v>
      </c>
      <c r="N29" s="41" t="n">
        <v>97990031000</v>
      </c>
      <c r="O29" s="41" t="n">
        <v>30177.7065689384</v>
      </c>
      <c r="P29" s="41" t="n">
        <v>3247100</v>
      </c>
      <c r="Q29" s="41"/>
      <c r="R29" s="41"/>
      <c r="S29" s="41"/>
      <c r="T29" s="41"/>
      <c r="U29" s="41"/>
      <c r="V29" s="41" t="n">
        <v>13.6339966151957</v>
      </c>
      <c r="W29" s="41" t="n">
        <v>41.3668631282974</v>
      </c>
      <c r="X29" s="41"/>
      <c r="Y29" s="41" t="n">
        <v>14371150000</v>
      </c>
      <c r="Z29" s="15"/>
      <c r="AA29" s="15"/>
      <c r="AB29" s="45" t="n">
        <v>23207161125.3197</v>
      </c>
      <c r="AC29" s="45" t="n">
        <v>68334546278.7008</v>
      </c>
      <c r="AD29" s="45" t="n">
        <v>45370000000</v>
      </c>
      <c r="AE29" s="45" t="n">
        <v>97990031000</v>
      </c>
      <c r="AF29" s="45" t="n">
        <f aca="false">LN(AB29)</f>
        <v>23.867726737185</v>
      </c>
      <c r="AG29" s="45" t="n">
        <f aca="false">LN(AC29)</f>
        <v>24.9476812776792</v>
      </c>
      <c r="AH29" s="45" t="n">
        <f aca="false">LN(AD29)</f>
        <v>24.5381169306223</v>
      </c>
      <c r="AI29" s="45" t="n">
        <f aca="false">LN(AE29)</f>
        <v>25.3081315859529</v>
      </c>
      <c r="AJ29" s="45" t="n">
        <f aca="false">AF29-AF28</f>
        <v>0.124397772446081</v>
      </c>
      <c r="AK29" s="66"/>
      <c r="AL29" s="45" t="n">
        <f aca="false">AG29-AG28</f>
        <v>-0.0023662453445894</v>
      </c>
      <c r="AM29" s="66"/>
      <c r="AN29" s="45" t="n">
        <f aca="false">AH29-AH28</f>
        <v>0.137993614789263</v>
      </c>
      <c r="AO29" s="66"/>
      <c r="AP29" s="45" t="n">
        <f aca="false">AI29-AI28</f>
        <v>-0.0023662453445894</v>
      </c>
      <c r="AQ29" s="66"/>
      <c r="AR29" s="61"/>
      <c r="AS29" s="46" t="n">
        <f aca="false">((B29-B28)/B28)*100</f>
        <v>1.61542283790283</v>
      </c>
      <c r="AT29" s="46" t="n">
        <f aca="false">((C29-C28)/C28)*100</f>
        <v>13.9103826768802</v>
      </c>
      <c r="AU29" s="46" t="n">
        <f aca="false">((D29-D28)/D28)*100</f>
        <v>1.61542283790281</v>
      </c>
      <c r="AV29" s="46" t="n">
        <f aca="false">((E29-E28)/E28)*100</f>
        <v>15.4696661481393</v>
      </c>
      <c r="AW29" s="46" t="n">
        <f aca="false">((D29-N29)*100)/D29</f>
        <v>19.4166343471196</v>
      </c>
      <c r="AX29" s="47"/>
      <c r="AY29" s="47" t="n">
        <v>5757357000</v>
      </c>
      <c r="AZ29" s="48" t="n">
        <v>61151588000</v>
      </c>
      <c r="BA29" s="47" t="n">
        <v>24120556000</v>
      </c>
      <c r="BB29" s="48" t="n">
        <v>22255867000</v>
      </c>
      <c r="BC29" s="47" t="n">
        <f aca="false">IF(AY29&gt;0, LN(ABS(AY29)), -LN(ABS(AY29)))</f>
        <v>22.4737443521818</v>
      </c>
      <c r="BD29" s="47" t="n">
        <f aca="false">IF(AZ29&gt;0, LN(ABS(AZ29)), -LN(ABS(AZ29)))</f>
        <v>24.8366216676713</v>
      </c>
      <c r="BE29" s="47" t="n">
        <f aca="false">IF(BA29&gt;0, LN(ABS(BA29)), -LN(ABS(BA29)))</f>
        <v>23.9063302599493</v>
      </c>
      <c r="BF29" s="47" t="n">
        <f aca="false">IF(BB29&gt;0, LN(ABS(BB29)), -LN(ABS(BB29)))</f>
        <v>23.825871496193</v>
      </c>
      <c r="BG29" s="47" t="n">
        <f aca="false">(BC29-BC28)/BC28*100</f>
        <v>0.089181555987558</v>
      </c>
      <c r="BH29" s="47" t="n">
        <f aca="false">(BD29-BD28)/BD28*100</f>
        <v>0.0546974593793237</v>
      </c>
      <c r="BI29" s="47" t="n">
        <f aca="false">(BE29-BE28)/BE28*100</f>
        <v>0.0719275365453864</v>
      </c>
      <c r="BJ29" s="47" t="n">
        <f aca="false">(BF29-BF28)/BF28*100</f>
        <v>-0.176778503721152</v>
      </c>
      <c r="BK29" s="49"/>
      <c r="BL29" s="49" t="n">
        <f aca="false">AY29/D29</f>
        <v>0.0473463677468549</v>
      </c>
      <c r="BM29" s="49" t="n">
        <f aca="false">AZ29/D29</f>
        <v>0.502887969905663</v>
      </c>
      <c r="BN29" s="49" t="n">
        <f aca="false">BA29/D29</f>
        <v>0.198358502805125</v>
      </c>
      <c r="BO29" s="49" t="n">
        <f aca="false">BB29/D29</f>
        <v>0.183023992347025</v>
      </c>
      <c r="BP29" s="50" t="n">
        <v>14371150000</v>
      </c>
      <c r="BQ29" s="49" t="n">
        <f aca="false">LN(BP29)</f>
        <v>23.3884885616711</v>
      </c>
      <c r="BR29" s="49" t="n">
        <f aca="false">(BQ29-BQ28)/BQ28*100</f>
        <v>1.22027891295486</v>
      </c>
      <c r="BS29" s="49" t="n">
        <f aca="false">BP29/E29</f>
        <v>0.297853841530394</v>
      </c>
      <c r="BT29" s="51" t="n">
        <f aca="false">BP29/E29</f>
        <v>0.297853841530394</v>
      </c>
      <c r="BU29" s="63"/>
      <c r="BV29" s="51" t="n">
        <v>7.876973</v>
      </c>
      <c r="BW29" s="51" t="n">
        <v>8.612974</v>
      </c>
      <c r="BX29" s="51" t="n">
        <f aca="false">BV29/BW29</f>
        <v>0.914547402558048</v>
      </c>
      <c r="BY29" s="63"/>
      <c r="BZ29" s="65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</row>
    <row r="30" customFormat="false" ht="13.8" hidden="false" customHeight="false" outlineLevel="0" collapsed="false">
      <c r="A30" s="41" t="s">
        <v>133</v>
      </c>
      <c r="B30" s="42" t="n">
        <v>87094003033.5257</v>
      </c>
      <c r="C30" s="41" t="n">
        <v>30604668356.5695</v>
      </c>
      <c r="D30" s="41" t="n">
        <v>124890623000</v>
      </c>
      <c r="E30" s="41" t="n">
        <v>57953000000</v>
      </c>
      <c r="F30" s="41" t="n">
        <v>38471.6825308813</v>
      </c>
      <c r="G30" s="41" t="n">
        <f aca="false">E30/P30</f>
        <v>17852.0161414533</v>
      </c>
      <c r="H30" s="41"/>
      <c r="I30" s="41" t="n">
        <f aca="false">B30/P30</f>
        <v>26828.6982205975</v>
      </c>
      <c r="J30" s="41" t="n">
        <f aca="false">C30/P30</f>
        <v>9427.55394035348</v>
      </c>
      <c r="K30" s="41" t="n">
        <v>22359798000</v>
      </c>
      <c r="L30" s="41" t="n">
        <v>15937511000</v>
      </c>
      <c r="M30" s="41" t="n">
        <f aca="false">SUM(K30,-L30)</f>
        <v>6422287000</v>
      </c>
      <c r="N30" s="41" t="n">
        <v>104481683000</v>
      </c>
      <c r="O30" s="41" t="n">
        <v>32184.8513692511</v>
      </c>
      <c r="P30" s="41" t="n">
        <v>3246300</v>
      </c>
      <c r="Q30" s="41"/>
      <c r="R30" s="41"/>
      <c r="S30" s="41"/>
      <c r="T30" s="41"/>
      <c r="U30" s="41"/>
      <c r="V30" s="41" t="n">
        <v>16.9483952225755</v>
      </c>
      <c r="W30" s="41" t="n">
        <v>46.8328314200303</v>
      </c>
      <c r="X30" s="41"/>
      <c r="Y30" s="41" t="n">
        <v>17953440000</v>
      </c>
      <c r="Z30" s="15"/>
      <c r="AA30" s="15"/>
      <c r="AB30" s="45" t="n">
        <v>29035699197.2962</v>
      </c>
      <c r="AC30" s="45" t="n">
        <v>72861579176.7639</v>
      </c>
      <c r="AD30" s="45" t="n">
        <v>54982000000</v>
      </c>
      <c r="AE30" s="45" t="n">
        <v>104481683000</v>
      </c>
      <c r="AF30" s="45" t="n">
        <f aca="false">LN(AB30)</f>
        <v>24.0917919166686</v>
      </c>
      <c r="AG30" s="45" t="n">
        <f aca="false">LN(AC30)</f>
        <v>25.0118273024172</v>
      </c>
      <c r="AH30" s="45" t="n">
        <f aca="false">LN(AD30)</f>
        <v>24.7302716958862</v>
      </c>
      <c r="AI30" s="45" t="n">
        <f aca="false">LN(AE30)</f>
        <v>25.3722776106909</v>
      </c>
      <c r="AJ30" s="45" t="n">
        <f aca="false">AF30-AF29</f>
        <v>0.22406517948361</v>
      </c>
      <c r="AK30" s="66"/>
      <c r="AL30" s="45" t="n">
        <f aca="false">AG30-AG29</f>
        <v>0.0641460247379904</v>
      </c>
      <c r="AM30" s="66"/>
      <c r="AN30" s="45" t="n">
        <f aca="false">AH30-AH29</f>
        <v>0.192154765263918</v>
      </c>
      <c r="AO30" s="66"/>
      <c r="AP30" s="45" t="n">
        <f aca="false">AI30-AI29</f>
        <v>0.0641460247379904</v>
      </c>
      <c r="AQ30" s="66"/>
      <c r="AR30" s="58" t="s">
        <v>134</v>
      </c>
      <c r="AS30" s="46" t="n">
        <f aca="false">((B30-B29)/B29)*100</f>
        <v>2.70541438878655</v>
      </c>
      <c r="AT30" s="46" t="n">
        <f aca="false">((C30-C29)/C29)*100</f>
        <v>24.0069776308182</v>
      </c>
      <c r="AU30" s="46" t="n">
        <f aca="false">((D30-D29)/D29)*100</f>
        <v>2.70541438878655</v>
      </c>
      <c r="AV30" s="46" t="n">
        <f aca="false">((E30-E29)/E29)*100</f>
        <v>20.1123339343821</v>
      </c>
      <c r="AW30" s="46" t="n">
        <f aca="false">((D30-N30)*100)/D30</f>
        <v>16.3414510311154</v>
      </c>
      <c r="AX30" s="47"/>
      <c r="AY30" s="47" t="n">
        <v>6422287000</v>
      </c>
      <c r="AZ30" s="48" t="n">
        <v>63670119000</v>
      </c>
      <c r="BA30" s="47" t="n">
        <v>24284085000</v>
      </c>
      <c r="BB30" s="48" t="n">
        <v>21757353000</v>
      </c>
      <c r="BC30" s="47" t="n">
        <f aca="false">IF(AY30&gt;0, LN(ABS(AY30)), -LN(ABS(AY30)))</f>
        <v>22.5830401217428</v>
      </c>
      <c r="BD30" s="47" t="n">
        <f aca="false">IF(AZ30&gt;0, LN(ABS(AZ30)), -LN(ABS(AZ30)))</f>
        <v>24.8769811999857</v>
      </c>
      <c r="BE30" s="47" t="n">
        <f aca="false">IF(BA30&gt;0, LN(ABS(BA30)), -LN(ABS(BA30)))</f>
        <v>23.9130870344556</v>
      </c>
      <c r="BF30" s="47" t="n">
        <f aca="false">IF(BB30&gt;0, LN(ABS(BB30)), -LN(ABS(BB30)))</f>
        <v>23.8032176063142</v>
      </c>
      <c r="BG30" s="47" t="n">
        <f aca="false">(BC30-BC29)/BC29*100</f>
        <v>0.486326478793801</v>
      </c>
      <c r="BH30" s="47" t="n">
        <f aca="false">(BD30-BD29)/BD29*100</f>
        <v>0.162500088999449</v>
      </c>
      <c r="BI30" s="47" t="n">
        <f aca="false">(BE30-BE29)/BE29*100</f>
        <v>0.0282635370328446</v>
      </c>
      <c r="BJ30" s="47" t="n">
        <f aca="false">(BF30-BF29)/BF29*100</f>
        <v>-0.0950810545690614</v>
      </c>
      <c r="BK30" s="49"/>
      <c r="BL30" s="49" t="n">
        <f aca="false">AY30/D30</f>
        <v>0.0514232922034507</v>
      </c>
      <c r="BM30" s="49" t="n">
        <f aca="false">AZ30/D30</f>
        <v>0.509807041318066</v>
      </c>
      <c r="BN30" s="49" t="n">
        <f aca="false">BA30/D30</f>
        <v>0.194442820579092</v>
      </c>
      <c r="BO30" s="49" t="n">
        <f aca="false">BB30/D30</f>
        <v>0.174211261641316</v>
      </c>
      <c r="BP30" s="50" t="n">
        <v>17953440000</v>
      </c>
      <c r="BQ30" s="49" t="n">
        <f aca="false">LN(BP30)</f>
        <v>23.6110475769735</v>
      </c>
      <c r="BR30" s="49" t="n">
        <f aca="false">(BQ30-BQ29)/BQ29*100</f>
        <v>0.951575022539712</v>
      </c>
      <c r="BS30" s="49" t="n">
        <f aca="false">BP30/E30</f>
        <v>0.309793108208376</v>
      </c>
      <c r="BT30" s="51" t="n">
        <f aca="false">BP30/E30</f>
        <v>0.309793108208376</v>
      </c>
      <c r="BU30" s="63"/>
      <c r="BV30" s="51" t="n">
        <v>9.942239</v>
      </c>
      <c r="BW30" s="51" t="n">
        <v>10.21149</v>
      </c>
      <c r="BX30" s="51" t="n">
        <f aca="false">BV30/BW30</f>
        <v>0.973632545299462</v>
      </c>
      <c r="BY30" s="63"/>
      <c r="BZ30" s="65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</row>
    <row r="31" customFormat="false" ht="13.8" hidden="false" customHeight="false" outlineLevel="0" collapsed="false">
      <c r="A31" s="41" t="s">
        <v>135</v>
      </c>
      <c r="B31" s="42" t="n">
        <v>87939394340.9055</v>
      </c>
      <c r="C31" s="41" t="n">
        <v>40376354069.9474</v>
      </c>
      <c r="D31" s="41" t="n">
        <v>126102893000</v>
      </c>
      <c r="E31" s="41" t="n">
        <v>65228000000</v>
      </c>
      <c r="F31" s="41" t="n">
        <v>38511.7557415099</v>
      </c>
      <c r="G31" s="41" t="n">
        <f aca="false">E31/P31</f>
        <v>19920.5961397508</v>
      </c>
      <c r="H31" s="41"/>
      <c r="I31" s="41" t="n">
        <f aca="false">B31/P31</f>
        <v>26856.6437640195</v>
      </c>
      <c r="J31" s="41" t="n">
        <f aca="false">C31/P31</f>
        <v>12330.9168305483</v>
      </c>
      <c r="K31" s="41" t="n">
        <v>23993881000</v>
      </c>
      <c r="L31" s="41" t="n">
        <v>17318427000</v>
      </c>
      <c r="M31" s="41" t="n">
        <f aca="false">SUM(K31,-L31)</f>
        <v>6675454000</v>
      </c>
      <c r="N31" s="41" t="n">
        <v>106877171000</v>
      </c>
      <c r="O31" s="41" t="n">
        <v>32640.2305765942</v>
      </c>
      <c r="P31" s="41" t="n">
        <v>3274400</v>
      </c>
      <c r="Q31" s="41"/>
      <c r="R31" s="41"/>
      <c r="S31" s="41"/>
      <c r="T31" s="41"/>
      <c r="U31" s="41"/>
      <c r="V31" s="41" t="n">
        <v>11.4712630078239</v>
      </c>
      <c r="W31" s="41" t="n">
        <v>54.2063332667549</v>
      </c>
      <c r="X31" s="41"/>
      <c r="Y31" s="41" t="n">
        <v>21114880000</v>
      </c>
      <c r="Z31" s="15"/>
      <c r="AA31" s="15"/>
      <c r="AB31" s="45" t="n">
        <v>38181987000.9285</v>
      </c>
      <c r="AC31" s="45" t="n">
        <v>74532102024.0939</v>
      </c>
      <c r="AD31" s="45" t="n">
        <v>61683000000</v>
      </c>
      <c r="AE31" s="45" t="n">
        <v>106877171000</v>
      </c>
      <c r="AF31" s="45" t="n">
        <f aca="false">LN(AB31)</f>
        <v>24.3656296968686</v>
      </c>
      <c r="AG31" s="45" t="n">
        <f aca="false">LN(AC31)</f>
        <v>25.0344957691736</v>
      </c>
      <c r="AH31" s="45" t="n">
        <f aca="false">LN(AD31)</f>
        <v>24.845274203151</v>
      </c>
      <c r="AI31" s="45" t="n">
        <f aca="false">LN(AE31)</f>
        <v>25.3949460774473</v>
      </c>
      <c r="AJ31" s="45" t="n">
        <f aca="false">AF31-AF30</f>
        <v>0.273837780200005</v>
      </c>
      <c r="AK31" s="66"/>
      <c r="AL31" s="45" t="n">
        <f aca="false">AG31-AG30</f>
        <v>0.0226684667564214</v>
      </c>
      <c r="AM31" s="66"/>
      <c r="AN31" s="45" t="n">
        <f aca="false">AH31-AH30</f>
        <v>0.115002507264784</v>
      </c>
      <c r="AO31" s="66"/>
      <c r="AP31" s="45" t="n">
        <f aca="false">AI31-AI30</f>
        <v>0.0226684667564214</v>
      </c>
      <c r="AQ31" s="66"/>
      <c r="AR31" s="58"/>
      <c r="AS31" s="46" t="n">
        <f aca="false">((B31-B30)/B30)*100</f>
        <v>0.970665347709858</v>
      </c>
      <c r="AT31" s="46" t="n">
        <f aca="false">((C31-C30)/C30)*100</f>
        <v>31.9287423720125</v>
      </c>
      <c r="AU31" s="46" t="n">
        <f aca="false">((D31-D30)/D30)*100</f>
        <v>0.970665347709892</v>
      </c>
      <c r="AV31" s="46" t="n">
        <f aca="false">((E31-E30)/E30)*100</f>
        <v>12.5532759304954</v>
      </c>
      <c r="AW31" s="46" t="n">
        <f aca="false">((D31-N31)*100)/D31</f>
        <v>15.2460594222846</v>
      </c>
      <c r="AX31" s="47"/>
      <c r="AY31" s="47" t="n">
        <v>6675454000</v>
      </c>
      <c r="AZ31" s="48" t="n">
        <v>65477925000</v>
      </c>
      <c r="BA31" s="47" t="n">
        <v>24601231000</v>
      </c>
      <c r="BB31" s="48" t="n">
        <v>20790707000</v>
      </c>
      <c r="BC31" s="47" t="n">
        <f aca="false">IF(AY31&gt;0, LN(ABS(AY31)), -LN(ABS(AY31)))</f>
        <v>22.6217030539011</v>
      </c>
      <c r="BD31" s="47" t="n">
        <f aca="false">IF(AZ31&gt;0, LN(ABS(AZ31)), -LN(ABS(AZ31)))</f>
        <v>24.9049788998819</v>
      </c>
      <c r="BE31" s="47" t="n">
        <f aca="false">IF(BA31&gt;0, LN(ABS(BA31)), -LN(ABS(BA31)))</f>
        <v>23.9260623192831</v>
      </c>
      <c r="BF31" s="47" t="n">
        <f aca="false">IF(BB31&gt;0, LN(ABS(BB31)), -LN(ABS(BB31)))</f>
        <v>23.7577719449721</v>
      </c>
      <c r="BG31" s="47" t="n">
        <f aca="false">(BC31-BC30)/BC30*100</f>
        <v>0.17120339843445</v>
      </c>
      <c r="BH31" s="47" t="n">
        <f aca="false">(BD31-BD30)/BD30*100</f>
        <v>0.112544603668372</v>
      </c>
      <c r="BI31" s="47" t="n">
        <f aca="false">(BE31-BE30)/BE30*100</f>
        <v>0.0542601831745848</v>
      </c>
      <c r="BJ31" s="47" t="n">
        <f aca="false">(BF31-BF30)/BF30*100</f>
        <v>-0.190922345431173</v>
      </c>
      <c r="BK31" s="49"/>
      <c r="BL31" s="49" t="n">
        <f aca="false">AY31/D31</f>
        <v>0.0529365650635787</v>
      </c>
      <c r="BM31" s="49" t="n">
        <f aca="false">AZ31/D31</f>
        <v>0.519242052599063</v>
      </c>
      <c r="BN31" s="49" t="n">
        <f aca="false">BA31/D31</f>
        <v>0.195088553598846</v>
      </c>
      <c r="BO31" s="49" t="n">
        <f aca="false">BB31/D31</f>
        <v>0.164870975640503</v>
      </c>
      <c r="BP31" s="50" t="n">
        <v>21114880000</v>
      </c>
      <c r="BQ31" s="49" t="n">
        <f aca="false">LN(BP31)</f>
        <v>23.7732438421525</v>
      </c>
      <c r="BR31" s="49" t="n">
        <f aca="false">(BQ31-BQ30)/BQ30*100</f>
        <v>0.686950736303826</v>
      </c>
      <c r="BS31" s="49" t="n">
        <f aca="false">BP31/E31</f>
        <v>0.323708836695897</v>
      </c>
      <c r="BT31" s="51" t="n">
        <f aca="false">BP31/E31</f>
        <v>0.323708836695897</v>
      </c>
      <c r="BU31" s="63"/>
      <c r="BV31" s="51" t="n">
        <v>11.86426</v>
      </c>
      <c r="BW31" s="51" t="n">
        <v>12.62516</v>
      </c>
      <c r="BX31" s="51" t="n">
        <f aca="false">BV31/BW31</f>
        <v>0.939731456868665</v>
      </c>
      <c r="BY31" s="63"/>
      <c r="BZ31" s="65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</row>
    <row r="32" customFormat="false" ht="13.8" hidden="false" customHeight="true" outlineLevel="0" collapsed="false">
      <c r="A32" s="41" t="s">
        <v>136</v>
      </c>
      <c r="B32" s="42" t="n">
        <v>87627934238.7419</v>
      </c>
      <c r="C32" s="41" t="n">
        <v>45176811594.2029</v>
      </c>
      <c r="D32" s="41" t="n">
        <v>125656267000</v>
      </c>
      <c r="E32" s="41" t="n">
        <v>70137000000</v>
      </c>
      <c r="F32" s="41" t="n">
        <v>38270.1672047268</v>
      </c>
      <c r="G32" s="41" t="n">
        <f aca="false">E32/P32</f>
        <v>21361.0891149418</v>
      </c>
      <c r="H32" s="41"/>
      <c r="I32" s="41" t="n">
        <f aca="false">B32/P32</f>
        <v>26688.1690439002</v>
      </c>
      <c r="J32" s="41" t="n">
        <f aca="false">C32/P32</f>
        <v>13759.1556295922</v>
      </c>
      <c r="K32" s="41" t="n">
        <v>24503849000</v>
      </c>
      <c r="L32" s="41" t="n">
        <v>17351256000</v>
      </c>
      <c r="M32" s="41" t="n">
        <f aca="false">SUM(K32,-L32)</f>
        <v>7152593000</v>
      </c>
      <c r="N32" s="41" t="n">
        <v>110692047000</v>
      </c>
      <c r="O32" s="41" t="n">
        <v>33712.629286715</v>
      </c>
      <c r="P32" s="41" t="n">
        <v>3283400</v>
      </c>
      <c r="Q32" s="41"/>
      <c r="R32" s="41"/>
      <c r="S32" s="41"/>
      <c r="T32" s="41"/>
      <c r="U32" s="41"/>
      <c r="V32" s="41" t="n">
        <v>7.90809353212489</v>
      </c>
      <c r="W32" s="41" t="n">
        <v>57.6621222270164</v>
      </c>
      <c r="X32" s="41"/>
      <c r="Y32" s="41" t="n">
        <v>44116606000</v>
      </c>
      <c r="Z32" s="15"/>
      <c r="AA32" s="15"/>
      <c r="AB32" s="45" t="n">
        <v>43148470209.3398</v>
      </c>
      <c r="AC32" s="45" t="n">
        <v>77192452448.6131</v>
      </c>
      <c r="AD32" s="45" t="n">
        <v>66988000000</v>
      </c>
      <c r="AE32" s="45" t="n">
        <v>110692047000</v>
      </c>
      <c r="AF32" s="45" t="n">
        <f aca="false">LN(AB32)</f>
        <v>24.4879128009931</v>
      </c>
      <c r="AG32" s="45" t="n">
        <f aca="false">LN(AC32)</f>
        <v>25.069567522988</v>
      </c>
      <c r="AH32" s="45" t="n">
        <f aca="false">LN(AD32)</f>
        <v>24.9277793358186</v>
      </c>
      <c r="AI32" s="45" t="n">
        <f aca="false">LN(AE32)</f>
        <v>25.4300178312618</v>
      </c>
      <c r="AJ32" s="45" t="n">
        <f aca="false">AF32-AF31</f>
        <v>0.122283104124577</v>
      </c>
      <c r="AK32" s="66"/>
      <c r="AL32" s="45" t="n">
        <f aca="false">AG32-AG31</f>
        <v>0.0350717538144423</v>
      </c>
      <c r="AM32" s="66"/>
      <c r="AN32" s="45" t="n">
        <f aca="false">AH32-AH31</f>
        <v>0.0825051326676558</v>
      </c>
      <c r="AO32" s="66"/>
      <c r="AP32" s="45" t="n">
        <f aca="false">AI32-AI31</f>
        <v>0.0350717538144423</v>
      </c>
      <c r="AQ32" s="66"/>
      <c r="AR32" s="68" t="s">
        <v>137</v>
      </c>
      <c r="AS32" s="46" t="n">
        <f aca="false">((B32-B31)/B31)*100</f>
        <v>-0.354175855426295</v>
      </c>
      <c r="AT32" s="46" t="n">
        <f aca="false">((C32-C31)/C31)*100</f>
        <v>11.8892793438934</v>
      </c>
      <c r="AU32" s="46" t="n">
        <f aca="false">((D32-D31)/D31)*100</f>
        <v>-0.354175855426251</v>
      </c>
      <c r="AV32" s="46" t="n">
        <f aca="false">((E32-E31)/E31)*100</f>
        <v>7.52590911878334</v>
      </c>
      <c r="AW32" s="46" t="n">
        <f aca="false">((D32-N32)*100)/D32</f>
        <v>11.9088529026571</v>
      </c>
      <c r="AX32" s="47"/>
      <c r="AY32" s="47" t="n">
        <v>7152593000</v>
      </c>
      <c r="AZ32" s="48" t="n">
        <v>67434254000</v>
      </c>
      <c r="BA32" s="47" t="n">
        <v>24601231000</v>
      </c>
      <c r="BB32" s="48" t="n">
        <v>20669211000</v>
      </c>
      <c r="BC32" s="47" t="n">
        <f aca="false">IF(AY32&gt;0, LN(ABS(AY32)), -LN(ABS(AY32)))</f>
        <v>22.6907407852507</v>
      </c>
      <c r="BD32" s="47" t="n">
        <f aca="false">IF(AZ32&gt;0, LN(ABS(AZ32)), -LN(ABS(AZ32)))</f>
        <v>24.9344189453494</v>
      </c>
      <c r="BE32" s="47" t="n">
        <f aca="false">IF(BA32&gt;0, LN(ABS(BA32)), -LN(ABS(BA32)))</f>
        <v>23.9260623192831</v>
      </c>
      <c r="BF32" s="47" t="n">
        <f aca="false">IF(BB32&gt;0, LN(ABS(BB32)), -LN(ABS(BB32)))</f>
        <v>23.7519110386488</v>
      </c>
      <c r="BG32" s="47" t="n">
        <f aca="false">(BC32-BC31)/BC31*100</f>
        <v>0.305183615862727</v>
      </c>
      <c r="BH32" s="47" t="n">
        <f aca="false">(BD32-BD31)/BD31*100</f>
        <v>0.118209477654584</v>
      </c>
      <c r="BI32" s="47" t="n">
        <f aca="false">(BE32-BE31)/BE31*100</f>
        <v>0</v>
      </c>
      <c r="BJ32" s="47" t="n">
        <f aca="false">(BF32-BF31)/BF31*100</f>
        <v>-0.0246694274903094</v>
      </c>
      <c r="BK32" s="49"/>
      <c r="BL32" s="49" t="n">
        <f aca="false">AY32/D32</f>
        <v>0.0569218963030312</v>
      </c>
      <c r="BM32" s="49" t="n">
        <f aca="false">AZ32/D32</f>
        <v>0.536656512325008</v>
      </c>
      <c r="BN32" s="49" t="n">
        <f aca="false">BA32/D32</f>
        <v>0.19578196605188</v>
      </c>
      <c r="BO32" s="49" t="n">
        <f aca="false">BB32/D32</f>
        <v>0.164490092642972</v>
      </c>
      <c r="BP32" s="50" t="n">
        <v>44116606000</v>
      </c>
      <c r="BQ32" s="49" t="n">
        <f aca="false">LN(BP32)</f>
        <v>24.5101021018088</v>
      </c>
      <c r="BR32" s="49" t="n">
        <f aca="false">(BQ32-BQ31)/BQ31*100</f>
        <v>3.09952762251875</v>
      </c>
      <c r="BS32" s="49" t="n">
        <f aca="false">BP32/E32</f>
        <v>0.629006173631607</v>
      </c>
      <c r="BT32" s="51" t="n">
        <f aca="false">BP32/E32</f>
        <v>0.629006173631607</v>
      </c>
      <c r="BU32" s="63"/>
      <c r="BV32" s="51" t="n">
        <v>14.32323</v>
      </c>
      <c r="BW32" s="51" t="n">
        <v>15.67899</v>
      </c>
      <c r="BX32" s="51" t="n">
        <f aca="false">BV32/BW32</f>
        <v>0.91353014447997</v>
      </c>
      <c r="BY32" s="63"/>
      <c r="BZ32" s="65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</row>
    <row r="33" customFormat="false" ht="13.8" hidden="false" customHeight="false" outlineLevel="0" collapsed="false">
      <c r="A33" s="41" t="s">
        <v>138</v>
      </c>
      <c r="B33" s="42" t="n">
        <v>87769223312.8192</v>
      </c>
      <c r="C33" s="41" t="n">
        <v>43920222524.7085</v>
      </c>
      <c r="D33" s="41" t="n">
        <v>125858872000</v>
      </c>
      <c r="E33" s="41" t="n">
        <v>74212000000</v>
      </c>
      <c r="F33" s="41" t="n">
        <v>38148.3001939864</v>
      </c>
      <c r="G33" s="41" t="n">
        <f aca="false">E33/P33</f>
        <v>22493.9379243453</v>
      </c>
      <c r="H33" s="41"/>
      <c r="I33" s="41" t="n">
        <f aca="false">B33/P33</f>
        <v>26603.1835938468</v>
      </c>
      <c r="J33" s="41" t="n">
        <f aca="false">C33/P33</f>
        <v>13312.3855858113</v>
      </c>
      <c r="K33" s="41" t="n">
        <v>24019274000</v>
      </c>
      <c r="L33" s="41" t="n">
        <v>20092902000</v>
      </c>
      <c r="M33" s="41" t="n">
        <f aca="false">SUM(K33,-L33)</f>
        <v>3926372000</v>
      </c>
      <c r="N33" s="41" t="n">
        <v>112339113000</v>
      </c>
      <c r="O33" s="41" t="n">
        <v>34050.410099418</v>
      </c>
      <c r="P33" s="41" t="n">
        <v>3299200</v>
      </c>
      <c r="Q33" s="41"/>
      <c r="R33" s="41"/>
      <c r="S33" s="41"/>
      <c r="T33" s="41"/>
      <c r="U33" s="41"/>
      <c r="V33" s="41" t="n">
        <v>5.63972662451697</v>
      </c>
      <c r="W33" s="41" t="n">
        <v>60.9580842618453</v>
      </c>
      <c r="X33" s="41"/>
      <c r="Y33" s="41" t="n">
        <v>48268373000</v>
      </c>
      <c r="Z33" s="15"/>
      <c r="AA33" s="15"/>
      <c r="AB33" s="45" t="n">
        <v>41939989347.2214</v>
      </c>
      <c r="AC33" s="45" t="n">
        <v>78341054063.0067</v>
      </c>
      <c r="AD33" s="45" t="n">
        <v>70866000000</v>
      </c>
      <c r="AE33" s="45" t="n">
        <v>112339113000</v>
      </c>
      <c r="AF33" s="45" t="n">
        <f aca="false">LN(AB33)</f>
        <v>24.4595056084197</v>
      </c>
      <c r="AG33" s="45" t="n">
        <f aca="false">LN(AC33)</f>
        <v>25.084337620072</v>
      </c>
      <c r="AH33" s="45" t="n">
        <f aca="false">LN(AD33)</f>
        <v>24.9840566068042</v>
      </c>
      <c r="AI33" s="45" t="n">
        <f aca="false">LN(AE33)</f>
        <v>25.4447879283457</v>
      </c>
      <c r="AJ33" s="45" t="n">
        <f aca="false">AF33-AF32</f>
        <v>-0.0284071925734395</v>
      </c>
      <c r="AK33" s="66"/>
      <c r="AL33" s="45" t="n">
        <f aca="false">AG33-AG32</f>
        <v>0.0147700970839253</v>
      </c>
      <c r="AM33" s="66"/>
      <c r="AN33" s="45" t="n">
        <f aca="false">AH33-AH32</f>
        <v>0.0562772709855359</v>
      </c>
      <c r="AO33" s="66"/>
      <c r="AP33" s="45" t="n">
        <f aca="false">AI33-AI32</f>
        <v>0.0147700970839253</v>
      </c>
      <c r="AQ33" s="66"/>
      <c r="AR33" s="68"/>
      <c r="AS33" s="46" t="n">
        <f aca="false">((B33-B32)/B32)*100</f>
        <v>0.161237481294903</v>
      </c>
      <c r="AT33" s="46" t="n">
        <f aca="false">((C33-C32)/C32)*100</f>
        <v>-2.78149126764768</v>
      </c>
      <c r="AU33" s="46" t="n">
        <f aca="false">((D33-D32)/D32)*100</f>
        <v>0.161237481294904</v>
      </c>
      <c r="AV33" s="46" t="n">
        <f aca="false">((E33-E32)/E32)*100</f>
        <v>5.81005745897315</v>
      </c>
      <c r="AW33" s="46" t="n">
        <f aca="false">((D33-N33)*100)/D33</f>
        <v>10.7419991814324</v>
      </c>
      <c r="AX33" s="69"/>
      <c r="AY33" s="47" t="n">
        <v>3926372000</v>
      </c>
      <c r="AZ33" s="48" t="n">
        <v>68160891000</v>
      </c>
      <c r="BA33" s="47" t="n">
        <v>25902098000</v>
      </c>
      <c r="BB33" s="48" t="n">
        <v>23597995000</v>
      </c>
      <c r="BC33" s="47" t="n">
        <f aca="false">IF(AY33&gt;0, LN(ABS(AY33)), -LN(ABS(AY33)))</f>
        <v>22.0909816812411</v>
      </c>
      <c r="BD33" s="47" t="n">
        <f aca="false">IF(AZ33&gt;0, LN(ABS(AZ33)), -LN(ABS(AZ33)))</f>
        <v>24.9451367915651</v>
      </c>
      <c r="BE33" s="47" t="n">
        <f aca="false">IF(BA33&gt;0, LN(ABS(BA33)), -LN(ABS(BA33)))</f>
        <v>23.9775898062323</v>
      </c>
      <c r="BF33" s="47" t="n">
        <f aca="false">IF(BB33&gt;0, LN(ABS(BB33)), -LN(ABS(BB33)))</f>
        <v>23.8844275877418</v>
      </c>
      <c r="BG33" s="47" t="n">
        <f aca="false">(BC33-BC32)/BC32*100</f>
        <v>-2.64318873361535</v>
      </c>
      <c r="BH33" s="47" t="n">
        <f aca="false">(BD33-BD32)/BD32*100</f>
        <v>0.0429841426792981</v>
      </c>
      <c r="BI33" s="47" t="n">
        <f aca="false">(BE33-BE32)/BE32*100</f>
        <v>0.21536133385224</v>
      </c>
      <c r="BJ33" s="47" t="n">
        <f aca="false">(BF33-BF32)/BF32*100</f>
        <v>0.557919524358606</v>
      </c>
      <c r="BK33" s="70"/>
      <c r="BL33" s="49" t="n">
        <f aca="false">AY33/D33</f>
        <v>0.0311966247401296</v>
      </c>
      <c r="BM33" s="49" t="n">
        <f aca="false">AZ33/D33</f>
        <v>0.541566040731717</v>
      </c>
      <c r="BN33" s="49" t="n">
        <f aca="false">BA33/D33</f>
        <v>0.205802718460722</v>
      </c>
      <c r="BO33" s="49" t="n">
        <f aca="false">BB33/D33</f>
        <v>0.187495681671134</v>
      </c>
      <c r="BP33" s="50" t="n">
        <v>48268373000</v>
      </c>
      <c r="BQ33" s="49" t="n">
        <f aca="false">LN(BP33)</f>
        <v>24.600042379815</v>
      </c>
      <c r="BR33" s="49" t="n">
        <f aca="false">(BQ33-BQ32)/BQ32*100</f>
        <v>0.366951870019145</v>
      </c>
      <c r="BS33" s="49" t="n">
        <f aca="false">BP33/E33</f>
        <v>0.650411968414812</v>
      </c>
      <c r="BT33" s="51" t="n">
        <f aca="false">BP33/E33</f>
        <v>0.650411968414812</v>
      </c>
      <c r="BU33" s="63"/>
      <c r="BV33" s="51" t="n">
        <v>15.52127</v>
      </c>
      <c r="BW33" s="51" t="n">
        <v>17.96706</v>
      </c>
      <c r="BX33" s="51" t="n">
        <f aca="false">BV33/BW33</f>
        <v>0.863873666587633</v>
      </c>
      <c r="BY33" s="63"/>
      <c r="BZ33" s="65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</row>
    <row r="34" customFormat="false" ht="13.8" hidden="false" customHeight="false" outlineLevel="0" collapsed="false">
      <c r="A34" s="41" t="s">
        <v>139</v>
      </c>
      <c r="B34" s="42" t="n">
        <v>87903486462.4557</v>
      </c>
      <c r="C34" s="41" t="n">
        <v>45495129385.0475</v>
      </c>
      <c r="D34" s="41" t="n">
        <v>126051402000</v>
      </c>
      <c r="E34" s="41" t="n">
        <v>76127000000</v>
      </c>
      <c r="F34" s="41" t="n">
        <v>37855.5474803292</v>
      </c>
      <c r="G34" s="41" t="n">
        <f aca="false">E34/P34</f>
        <v>22862.3340741186</v>
      </c>
      <c r="H34" s="41" t="n">
        <v>28031.9971482032</v>
      </c>
      <c r="I34" s="41" t="n">
        <f aca="false">B34/P34</f>
        <v>26399.0289093807</v>
      </c>
      <c r="J34" s="41" t="n">
        <f aca="false">C34/P34</f>
        <v>13663.0216184298</v>
      </c>
      <c r="K34" s="41" t="n">
        <v>26255938000</v>
      </c>
      <c r="L34" s="41" t="n">
        <v>20349902000</v>
      </c>
      <c r="M34" s="41" t="n">
        <f aca="false">SUM(K34,-L34)</f>
        <v>5906036000</v>
      </c>
      <c r="N34" s="41" t="n">
        <v>111950227000</v>
      </c>
      <c r="O34" s="41" t="n">
        <v>33620.7060484113</v>
      </c>
      <c r="P34" s="41" t="n">
        <v>3329800</v>
      </c>
      <c r="Q34" s="41" t="n">
        <v>1631527</v>
      </c>
      <c r="R34" s="41"/>
      <c r="S34" s="41"/>
      <c r="T34" s="41"/>
      <c r="U34" s="41"/>
      <c r="V34" s="41" t="n">
        <v>2.42376458070979</v>
      </c>
      <c r="W34" s="41" t="n">
        <v>64.675578984307</v>
      </c>
      <c r="X34" s="41"/>
      <c r="Y34" s="41" t="n">
        <v>53204123000</v>
      </c>
      <c r="Z34" s="15"/>
      <c r="AA34" s="15"/>
      <c r="AB34" s="45" t="n">
        <v>43598278850.1763</v>
      </c>
      <c r="AC34" s="45" t="n">
        <v>78069859655.8518</v>
      </c>
      <c r="AD34" s="45" t="n">
        <v>72953000000</v>
      </c>
      <c r="AE34" s="45" t="n">
        <v>111950227000</v>
      </c>
      <c r="AF34" s="45" t="n">
        <f aca="false">LN(AB34)</f>
        <v>24.4982835106088</v>
      </c>
      <c r="AG34" s="45" t="n">
        <f aca="false">LN(AC34)</f>
        <v>25.0808698994063</v>
      </c>
      <c r="AH34" s="45" t="n">
        <f aca="false">LN(AD34)</f>
        <v>25.0130812351272</v>
      </c>
      <c r="AI34" s="45" t="n">
        <f aca="false">LN(AE34)</f>
        <v>25.4413202076801</v>
      </c>
      <c r="AJ34" s="45" t="n">
        <f aca="false">AF34-AF33</f>
        <v>0.0387779021891106</v>
      </c>
      <c r="AK34" s="66"/>
      <c r="AL34" s="45" t="n">
        <f aca="false">AG34-AG33</f>
        <v>-0.00346772066562551</v>
      </c>
      <c r="AM34" s="66"/>
      <c r="AN34" s="45" t="n">
        <f aca="false">AH34-AH33</f>
        <v>0.0290246283230324</v>
      </c>
      <c r="AO34" s="66"/>
      <c r="AP34" s="45" t="n">
        <f aca="false">AI34-AI33</f>
        <v>-0.00346772066562551</v>
      </c>
      <c r="AQ34" s="66"/>
      <c r="AR34" s="68"/>
      <c r="AS34" s="46" t="n">
        <f aca="false">((B34-B33)/B33)*100</f>
        <v>0.152972926692055</v>
      </c>
      <c r="AT34" s="46" t="n">
        <f aca="false">((C34-C33)/C33)*100</f>
        <v>3.58583533918343</v>
      </c>
      <c r="AU34" s="46" t="n">
        <f aca="false">((D34-D33)/D33)*100</f>
        <v>0.152972926692049</v>
      </c>
      <c r="AV34" s="46" t="n">
        <f aca="false">((E34-E33)/E33)*100</f>
        <v>2.58044521101709</v>
      </c>
      <c r="AW34" s="46" t="n">
        <f aca="false">((D34-N34)*100)/D34</f>
        <v>11.1868450300934</v>
      </c>
      <c r="AX34" s="47"/>
      <c r="AY34" s="47" t="n">
        <v>5906036000</v>
      </c>
      <c r="AZ34" s="48" t="n">
        <v>68545708000</v>
      </c>
      <c r="BA34" s="47" t="n">
        <v>26175789000</v>
      </c>
      <c r="BB34" s="48" t="n">
        <v>21642247000</v>
      </c>
      <c r="BC34" s="47" t="n">
        <f aca="false">IF(AY34&gt;0, LN(ABS(AY34)), -LN(ABS(AY34)))</f>
        <v>22.4992407157457</v>
      </c>
      <c r="BD34" s="47" t="n">
        <f aca="false">IF(AZ34&gt;0, LN(ABS(AZ34)), -LN(ABS(AZ34)))</f>
        <v>24.9507666297619</v>
      </c>
      <c r="BE34" s="47" t="n">
        <f aca="false">IF(BA34&gt;0, LN(ABS(BA34)), -LN(ABS(BA34)))</f>
        <v>23.9881007365152</v>
      </c>
      <c r="BF34" s="47" t="n">
        <f aca="false">IF(BB34&gt;0, LN(ABS(BB34)), -LN(ABS(BB34)))</f>
        <v>23.797913121024</v>
      </c>
      <c r="BG34" s="47" t="n">
        <f aca="false">(BC34-BC33)/BC33*100</f>
        <v>1.84808009166589</v>
      </c>
      <c r="BH34" s="47" t="n">
        <f aca="false">(BD34-BD33)/BD33*100</f>
        <v>0.0225688808355943</v>
      </c>
      <c r="BI34" s="47" t="n">
        <f aca="false">(BE34-BE33)/BE33*100</f>
        <v>0.0438364755084231</v>
      </c>
      <c r="BJ34" s="47" t="n">
        <f aca="false">(BF34-BF33)/BF33*100</f>
        <v>-0.362221227198934</v>
      </c>
      <c r="BK34" s="49"/>
      <c r="BL34" s="49" t="n">
        <f aca="false">AY34/D34</f>
        <v>0.0468541873100309</v>
      </c>
      <c r="BM34" s="49" t="n">
        <f aca="false">AZ34/D34</f>
        <v>0.543791714430911</v>
      </c>
      <c r="BN34" s="49" t="n">
        <f aca="false">BA34/D34</f>
        <v>0.207659641897517</v>
      </c>
      <c r="BO34" s="49" t="n">
        <f aca="false">BB34/D34</f>
        <v>0.171693822175814</v>
      </c>
      <c r="BP34" s="50" t="n">
        <v>53204123000</v>
      </c>
      <c r="BQ34" s="49" t="n">
        <f aca="false">LN(BP34)</f>
        <v>24.697401730291</v>
      </c>
      <c r="BR34" s="49" t="n">
        <f aca="false">(BQ34-BQ33)/BQ33*100</f>
        <v>0.395769035568574</v>
      </c>
      <c r="BS34" s="49" t="n">
        <f aca="false">BP34/E34</f>
        <v>0.69888637408541</v>
      </c>
      <c r="BT34" s="51" t="n">
        <f aca="false">BP34/E34</f>
        <v>0.69888637408541</v>
      </c>
      <c r="BU34" s="63"/>
      <c r="BV34" s="51" t="n">
        <v>16.44615</v>
      </c>
      <c r="BW34" s="51" t="n">
        <v>19.84299</v>
      </c>
      <c r="BX34" s="51" t="n">
        <f aca="false">BV34/BW34</f>
        <v>0.828814105132341</v>
      </c>
      <c r="BY34" s="63"/>
      <c r="BZ34" s="65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</row>
    <row r="35" customFormat="false" ht="13.8" hidden="false" customHeight="false" outlineLevel="0" collapsed="false">
      <c r="A35" s="41" t="s">
        <v>140</v>
      </c>
      <c r="B35" s="42" t="n">
        <v>86944908384.0373</v>
      </c>
      <c r="C35" s="41" t="n">
        <v>42745329732.163</v>
      </c>
      <c r="D35" s="41" t="n">
        <v>124676825000</v>
      </c>
      <c r="E35" s="41" t="n">
        <v>75967000000</v>
      </c>
      <c r="F35" s="41" t="n">
        <v>35671.8906469057</v>
      </c>
      <c r="G35" s="41" t="n">
        <f aca="false">E35/P35</f>
        <v>21735.2865440188</v>
      </c>
      <c r="H35" s="41" t="n">
        <v>26415.0013258871</v>
      </c>
      <c r="I35" s="41" t="n">
        <f aca="false">B35/P35</f>
        <v>24876.2291162019</v>
      </c>
      <c r="J35" s="41" t="n">
        <f aca="false">C35/P35</f>
        <v>12230.0734548834</v>
      </c>
      <c r="K35" s="41" t="n">
        <v>28680930000</v>
      </c>
      <c r="L35" s="41" t="n">
        <v>19596723000</v>
      </c>
      <c r="M35" s="41" t="n">
        <f aca="false">SUM(K35,-L35)</f>
        <v>9084207000</v>
      </c>
      <c r="N35" s="41" t="n">
        <v>106533805000</v>
      </c>
      <c r="O35" s="41" t="n">
        <v>30480.9032645704</v>
      </c>
      <c r="P35" s="41" t="n">
        <v>3495100</v>
      </c>
      <c r="Q35" s="41" t="n">
        <v>1713239</v>
      </c>
      <c r="R35" s="41" t="n">
        <v>7.71999979019165</v>
      </c>
      <c r="S35" s="41" t="n">
        <f aca="false">Q35-T35</f>
        <v>1531464</v>
      </c>
      <c r="T35" s="41" t="n">
        <f aca="false">ROUND((Q35*U35%),0)</f>
        <v>181775</v>
      </c>
      <c r="U35" s="41" t="n">
        <v>10.6099996566772</v>
      </c>
      <c r="V35" s="41" t="n">
        <v>0.890019726687569</v>
      </c>
      <c r="W35" s="41" t="n">
        <v>66.3586916339568</v>
      </c>
      <c r="X35" s="41"/>
      <c r="Y35" s="41" t="n">
        <v>54065420000</v>
      </c>
      <c r="Z35" s="15"/>
      <c r="AA35" s="15"/>
      <c r="AB35" s="45" t="n">
        <v>39869457573.7115</v>
      </c>
      <c r="AC35" s="45" t="n">
        <v>74292651545.5291</v>
      </c>
      <c r="AD35" s="45" t="n">
        <v>70856000000</v>
      </c>
      <c r="AE35" s="45" t="n">
        <v>106533805000</v>
      </c>
      <c r="AF35" s="45" t="n">
        <f aca="false">LN(AB35)</f>
        <v>24.4088763933741</v>
      </c>
      <c r="AG35" s="45" t="n">
        <f aca="false">LN(AC35)</f>
        <v>25.0312778812962</v>
      </c>
      <c r="AH35" s="45" t="n">
        <f aca="false">LN(AD35)</f>
        <v>24.9839154854537</v>
      </c>
      <c r="AI35" s="45" t="n">
        <f aca="false">LN(AE35)</f>
        <v>25.3917281895699</v>
      </c>
      <c r="AJ35" s="45" t="n">
        <f aca="false">AF35-AF34</f>
        <v>-0.0894071172347388</v>
      </c>
      <c r="AK35" s="66" t="n">
        <f aca="false">AVERAGE(AJ35:AJ44)</f>
        <v>0.0129645065831536</v>
      </c>
      <c r="AL35" s="45" t="n">
        <f aca="false">AG35-AG34</f>
        <v>-0.0495920181101717</v>
      </c>
      <c r="AM35" s="66" t="n">
        <f aca="false">AVERAGE(AL35:AL44)</f>
        <v>0.0280577853882392</v>
      </c>
      <c r="AN35" s="45" t="n">
        <f aca="false">AH35-AH34</f>
        <v>-0.0291657496735169</v>
      </c>
      <c r="AO35" s="66" t="n">
        <f aca="false">AVERAGE(AN35:AN44)</f>
        <v>0.0437837872021841</v>
      </c>
      <c r="AP35" s="45" t="n">
        <f aca="false">AI35-AI34</f>
        <v>-0.0495920181101717</v>
      </c>
      <c r="AQ35" s="66" t="n">
        <f aca="false">AVERAGE(AP35:AP44)</f>
        <v>0.0280577853882388</v>
      </c>
      <c r="AR35" s="68"/>
      <c r="AS35" s="46" t="n">
        <f aca="false">((B35-B34)/B34)*100</f>
        <v>-1.09048925929443</v>
      </c>
      <c r="AT35" s="46" t="n">
        <f aca="false">((C35-C34)/C34)*100</f>
        <v>-6.04416272698469</v>
      </c>
      <c r="AU35" s="46" t="n">
        <f aca="false">((D35-D34)/D34)*100</f>
        <v>-1.09048925929439</v>
      </c>
      <c r="AV35" s="46" t="n">
        <f aca="false">((E35-E34)/E34)*100</f>
        <v>-0.210175102131964</v>
      </c>
      <c r="AW35" s="46" t="n">
        <f aca="false">((D35-N35)*100)/D35</f>
        <v>14.5520388412201</v>
      </c>
      <c r="AX35" s="47"/>
      <c r="AY35" s="47" t="n">
        <v>9084207000</v>
      </c>
      <c r="AZ35" s="48" t="n">
        <v>66940872000</v>
      </c>
      <c r="BA35" s="47" t="n">
        <v>25917610000</v>
      </c>
      <c r="BB35" s="48" t="n">
        <v>18056530000</v>
      </c>
      <c r="BC35" s="47" t="n">
        <f aca="false">IF(AY35&gt;0, LN(ABS(AY35)), -LN(ABS(AY35)))</f>
        <v>22.9298032482485</v>
      </c>
      <c r="BD35" s="47" t="n">
        <f aca="false">IF(AZ35&gt;0, LN(ABS(AZ35)), -LN(ABS(AZ35)))</f>
        <v>24.9270755592357</v>
      </c>
      <c r="BE35" s="47" t="n">
        <f aca="false">IF(BA35&gt;0, LN(ABS(BA35)), -LN(ABS(BA35)))</f>
        <v>23.9781884973891</v>
      </c>
      <c r="BF35" s="47" t="n">
        <f aca="false">IF(BB35&gt;0, LN(ABS(BB35)), -LN(ABS(BB35)))</f>
        <v>23.6167732291545</v>
      </c>
      <c r="BG35" s="47" t="n">
        <f aca="false">(BC35-BC34)/BC34*100</f>
        <v>1.91367583440923</v>
      </c>
      <c r="BH35" s="47" t="n">
        <f aca="false">(BD35-BD34)/BD34*100</f>
        <v>-0.0949512729517095</v>
      </c>
      <c r="BI35" s="47" t="n">
        <f aca="false">(BE35-BE34)/BE34*100</f>
        <v>-0.0413214836597935</v>
      </c>
      <c r="BJ35" s="47" t="n">
        <f aca="false">(BF35-BF34)/BF34*100</f>
        <v>-0.761158724079472</v>
      </c>
      <c r="BK35" s="49"/>
      <c r="BL35" s="49" t="n">
        <f aca="false">AY35/D35</f>
        <v>0.0728620335014146</v>
      </c>
      <c r="BM35" s="49" t="n">
        <f aca="false">AZ35/D35</f>
        <v>0.53691511634179</v>
      </c>
      <c r="BN35" s="49" t="n">
        <f aca="false">BA35/D35</f>
        <v>0.207878328630842</v>
      </c>
      <c r="BO35" s="49" t="n">
        <f aca="false">BB35/D35</f>
        <v>0.144826674885248</v>
      </c>
      <c r="BP35" s="50" t="n">
        <v>54065420000</v>
      </c>
      <c r="BQ35" s="49" t="n">
        <f aca="false">LN(BP35)</f>
        <v>24.7134606317406</v>
      </c>
      <c r="BR35" s="49" t="n">
        <f aca="false">(BQ35-BQ34)/BQ34*100</f>
        <v>0.0650226352754093</v>
      </c>
      <c r="BS35" s="49" t="n">
        <f aca="false">BP35/E35</f>
        <v>0.71169613121487</v>
      </c>
      <c r="BT35" s="51" t="n">
        <f aca="false">BP35/E35</f>
        <v>0.71169613121487</v>
      </c>
      <c r="BU35" s="63"/>
      <c r="BV35" s="51" t="n">
        <v>17.50882</v>
      </c>
      <c r="BW35" s="51" t="n">
        <v>18.80999</v>
      </c>
      <c r="BX35" s="51" t="n">
        <f aca="false">BV35/BW35</f>
        <v>0.930825587892391</v>
      </c>
      <c r="BY35" s="63"/>
      <c r="BZ35" s="65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</row>
    <row r="36" customFormat="false" ht="13.8" hidden="false" customHeight="false" outlineLevel="0" collapsed="false">
      <c r="A36" s="41" t="s">
        <v>141</v>
      </c>
      <c r="B36" s="42" t="n">
        <v>87896461235.3772</v>
      </c>
      <c r="C36" s="41" t="n">
        <v>41649829859.6342</v>
      </c>
      <c r="D36" s="41" t="n">
        <v>126041328000</v>
      </c>
      <c r="E36" s="41" t="n">
        <v>78335000000</v>
      </c>
      <c r="F36" s="41" t="n">
        <v>35688.5715094714</v>
      </c>
      <c r="G36" s="41" t="n">
        <f aca="false">E36/P36</f>
        <v>22180.5362856415</v>
      </c>
      <c r="H36" s="41" t="n">
        <v>26427.3534888591</v>
      </c>
      <c r="I36" s="41" t="n">
        <f aca="false">B36/P36</f>
        <v>24887.8617196753</v>
      </c>
      <c r="J36" s="41" t="n">
        <f aca="false">C36/P36</f>
        <v>11793.1392416214</v>
      </c>
      <c r="K36" s="41" t="n">
        <v>29996055000</v>
      </c>
      <c r="L36" s="41" t="n">
        <v>21051494000</v>
      </c>
      <c r="M36" s="41" t="n">
        <f aca="false">SUM(K36,-L36)</f>
        <v>8944561000</v>
      </c>
      <c r="N36" s="41" t="n">
        <v>108418592000</v>
      </c>
      <c r="O36" s="41" t="n">
        <v>30698.6980774131</v>
      </c>
      <c r="P36" s="41" t="n">
        <v>3531700</v>
      </c>
      <c r="Q36" s="41" t="n">
        <v>1721022</v>
      </c>
      <c r="R36" s="41" t="n">
        <v>8.09000015258789</v>
      </c>
      <c r="S36" s="41" t="n">
        <f aca="false">Q36-T36</f>
        <v>1537389</v>
      </c>
      <c r="T36" s="41" t="n">
        <f aca="false">ROUND((Q36*U36%),0)</f>
        <v>183633</v>
      </c>
      <c r="U36" s="41" t="n">
        <v>10.6700000762939</v>
      </c>
      <c r="V36" s="41" t="n">
        <v>2.00081348371231</v>
      </c>
      <c r="W36" s="41" t="n">
        <v>67.031940556103</v>
      </c>
      <c r="X36" s="41"/>
      <c r="Y36" s="41" t="n">
        <v>56195400000</v>
      </c>
      <c r="Z36" s="15"/>
      <c r="AA36" s="15"/>
      <c r="AB36" s="45" t="n">
        <v>38955231816.2484</v>
      </c>
      <c r="AC36" s="45" t="n">
        <v>75607030805.9764</v>
      </c>
      <c r="AD36" s="45" t="n">
        <v>73267000000</v>
      </c>
      <c r="AE36" s="45" t="n">
        <v>108418592000</v>
      </c>
      <c r="AF36" s="45" t="n">
        <f aca="false">LN(AB36)</f>
        <v>24.3856789215843</v>
      </c>
      <c r="AG36" s="45" t="n">
        <f aca="false">LN(AC36)</f>
        <v>25.0488151158867</v>
      </c>
      <c r="AH36" s="45" t="n">
        <f aca="false">LN(AD36)</f>
        <v>25.017376139828</v>
      </c>
      <c r="AI36" s="45" t="n">
        <f aca="false">LN(AE36)</f>
        <v>25.4092654241604</v>
      </c>
      <c r="AJ36" s="45" t="n">
        <f aca="false">AF36-AF35</f>
        <v>-0.0231974717897927</v>
      </c>
      <c r="AK36" s="66"/>
      <c r="AL36" s="45" t="n">
        <f aca="false">AG36-AG35</f>
        <v>0.0175372345905451</v>
      </c>
      <c r="AM36" s="66"/>
      <c r="AN36" s="45" t="n">
        <f aca="false">AH36-AH35</f>
        <v>0.0334606543743163</v>
      </c>
      <c r="AO36" s="66"/>
      <c r="AP36" s="45" t="n">
        <f aca="false">AI36-AI35</f>
        <v>0.0175372345905451</v>
      </c>
      <c r="AQ36" s="66"/>
      <c r="AR36" s="68"/>
      <c r="AS36" s="46" t="n">
        <f aca="false">((B36-B35)/B35)*100</f>
        <v>1.09443194434903</v>
      </c>
      <c r="AT36" s="46" t="n">
        <f aca="false">((C36-C35)/C35)*100</f>
        <v>-2.56285278273222</v>
      </c>
      <c r="AU36" s="46" t="n">
        <f aca="false">((D36-D35)/D35)*100</f>
        <v>1.09443194434892</v>
      </c>
      <c r="AV36" s="46" t="n">
        <f aca="false">((E36-E35)/E35)*100</f>
        <v>3.1171429699738</v>
      </c>
      <c r="AW36" s="46" t="n">
        <f aca="false">((D36-N36)*100)/D36</f>
        <v>13.9817124110276</v>
      </c>
      <c r="AX36" s="47"/>
      <c r="AY36" s="47" t="n">
        <v>8944561000</v>
      </c>
      <c r="AZ36" s="48" t="n">
        <v>67183801000</v>
      </c>
      <c r="BA36" s="47" t="n">
        <v>26213463000</v>
      </c>
      <c r="BB36" s="48" t="n">
        <v>19565004000</v>
      </c>
      <c r="BC36" s="47" t="n">
        <f aca="false">IF(AY36&gt;0, LN(ABS(AY36)), -LN(ABS(AY36)))</f>
        <v>22.9143114750057</v>
      </c>
      <c r="BD36" s="47" t="n">
        <f aca="false">IF(AZ36&gt;0, LN(ABS(AZ36)), -LN(ABS(AZ36)))</f>
        <v>24.9306979988691</v>
      </c>
      <c r="BE36" s="47" t="n">
        <f aca="false">IF(BA36&gt;0, LN(ABS(BA36)), -LN(ABS(BA36)))</f>
        <v>23.989538970697</v>
      </c>
      <c r="BF36" s="47" t="n">
        <f aca="false">IF(BB36&gt;0, LN(ABS(BB36)), -LN(ABS(BB36)))</f>
        <v>23.6970082970555</v>
      </c>
      <c r="BG36" s="47" t="n">
        <f aca="false">(BC36-BC35)/BC35*100</f>
        <v>-0.0675617364659857</v>
      </c>
      <c r="BH36" s="47" t="n">
        <f aca="false">(BD36-BD35)/BD35*100</f>
        <v>0.0145321484855425</v>
      </c>
      <c r="BI36" s="47" t="n">
        <f aca="false">(BE36-BE35)/BE35*100</f>
        <v>0.0473366589357844</v>
      </c>
      <c r="BJ36" s="47" t="n">
        <f aca="false">(BF36-BF35)/BF35*100</f>
        <v>0.339737639526326</v>
      </c>
      <c r="BK36" s="49"/>
      <c r="BL36" s="49" t="n">
        <f aca="false">AY36/D36</f>
        <v>0.0709653027457788</v>
      </c>
      <c r="BM36" s="49" t="n">
        <f aca="false">AZ36/D36</f>
        <v>0.533029936022255</v>
      </c>
      <c r="BN36" s="49" t="n">
        <f aca="false">BA36/D36</f>
        <v>0.207975141296512</v>
      </c>
      <c r="BO36" s="49" t="n">
        <f aca="false">BB36/D36</f>
        <v>0.155226895102216</v>
      </c>
      <c r="BP36" s="50" t="n">
        <v>56195400000</v>
      </c>
      <c r="BQ36" s="49" t="n">
        <f aca="false">LN(BP36)</f>
        <v>24.7521007399623</v>
      </c>
      <c r="BR36" s="49" t="n">
        <f aca="false">(BQ36-BQ35)/BQ35*100</f>
        <v>0.156352478503371</v>
      </c>
      <c r="BS36" s="49" t="n">
        <f aca="false">BP36/E36</f>
        <v>0.717372821854854</v>
      </c>
      <c r="BT36" s="51" t="n">
        <f aca="false">BP36/E36</f>
        <v>0.717372821854854</v>
      </c>
      <c r="BU36" s="63"/>
      <c r="BV36" s="51" t="n">
        <v>18.7849</v>
      </c>
      <c r="BW36" s="51" t="n">
        <v>19.19167</v>
      </c>
      <c r="BX36" s="51" t="n">
        <f aca="false">BV36/BW36</f>
        <v>0.978804866903193</v>
      </c>
      <c r="BY36" s="63"/>
      <c r="BZ36" s="65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</row>
    <row r="37" customFormat="false" ht="13.8" hidden="false" customHeight="false" outlineLevel="0" collapsed="false">
      <c r="A37" s="41" t="s">
        <v>142</v>
      </c>
      <c r="B37" s="42" t="n">
        <v>93514446904.5834</v>
      </c>
      <c r="C37" s="41" t="n">
        <v>46775620817.4327</v>
      </c>
      <c r="D37" s="41" t="n">
        <v>134097379000</v>
      </c>
      <c r="E37" s="41" t="n">
        <v>84575000000</v>
      </c>
      <c r="F37" s="41" t="n">
        <v>37539.157661945</v>
      </c>
      <c r="G37" s="41" t="n">
        <f aca="false">E37/P37</f>
        <v>23675.8860086221</v>
      </c>
      <c r="H37" s="41" t="n">
        <v>27797.7107865736</v>
      </c>
      <c r="I37" s="41" t="n">
        <f aca="false">B37/P37</f>
        <v>26178.3906009136</v>
      </c>
      <c r="J37" s="41" t="n">
        <f aca="false">C37/P37</f>
        <v>13094.3454502639</v>
      </c>
      <c r="K37" s="41" t="n">
        <v>32139613000</v>
      </c>
      <c r="L37" s="41" t="n">
        <v>22551286000</v>
      </c>
      <c r="M37" s="41" t="n">
        <f aca="false">SUM(K37,-L37)</f>
        <v>9588327000</v>
      </c>
      <c r="N37" s="41" t="n">
        <v>115094733000</v>
      </c>
      <c r="O37" s="41" t="n">
        <v>32219.5658137842</v>
      </c>
      <c r="P37" s="41" t="n">
        <v>3572200</v>
      </c>
      <c r="Q37" s="41" t="n">
        <v>1739037</v>
      </c>
      <c r="R37" s="41" t="n">
        <v>8.02999973297119</v>
      </c>
      <c r="S37" s="41" t="n">
        <f aca="false">Q37-T37</f>
        <v>1568611</v>
      </c>
      <c r="T37" s="41" t="n">
        <f aca="false">ROUND((Q37*U37%),0)</f>
        <v>170426</v>
      </c>
      <c r="U37" s="41" t="n">
        <v>9.80000019073486</v>
      </c>
      <c r="V37" s="41" t="n">
        <v>1.47962171051555</v>
      </c>
      <c r="W37" s="41" t="n">
        <v>67.8954512198756</v>
      </c>
      <c r="X37" s="41"/>
      <c r="Y37" s="41" t="n">
        <v>59667900000</v>
      </c>
      <c r="Z37" s="15"/>
      <c r="AA37" s="15"/>
      <c r="AB37" s="45" t="n">
        <v>43406891211.7693</v>
      </c>
      <c r="AC37" s="45" t="n">
        <v>80262719364.0057</v>
      </c>
      <c r="AD37" s="45" t="n">
        <v>78484000000</v>
      </c>
      <c r="AE37" s="45" t="n">
        <v>115094733000</v>
      </c>
      <c r="AF37" s="45" t="n">
        <f aca="false">LN(AB37)</f>
        <v>24.4938840491293</v>
      </c>
      <c r="AG37" s="45" t="n">
        <f aca="false">LN(AC37)</f>
        <v>25.108571083145</v>
      </c>
      <c r="AH37" s="45" t="n">
        <f aca="false">LN(AD37)</f>
        <v>25.0861606193043</v>
      </c>
      <c r="AI37" s="45" t="n">
        <f aca="false">LN(AE37)</f>
        <v>25.4690213914187</v>
      </c>
      <c r="AJ37" s="45" t="n">
        <f aca="false">AF37-AF36</f>
        <v>0.108205127545009</v>
      </c>
      <c r="AK37" s="66"/>
      <c r="AL37" s="45" t="n">
        <f aca="false">AG37-AG36</f>
        <v>0.0597559672582761</v>
      </c>
      <c r="AM37" s="66"/>
      <c r="AN37" s="45" t="n">
        <f aca="false">AH37-AH36</f>
        <v>0.0687844794762569</v>
      </c>
      <c r="AO37" s="66"/>
      <c r="AP37" s="45" t="n">
        <f aca="false">AI37-AI36</f>
        <v>0.0597559672582761</v>
      </c>
      <c r="AQ37" s="66"/>
      <c r="AR37" s="68"/>
      <c r="AS37" s="46" t="n">
        <f aca="false">((B37-B36)/B36)*100</f>
        <v>6.39159482673808</v>
      </c>
      <c r="AT37" s="46" t="n">
        <f aca="false">((C37-C36)/C36)*100</f>
        <v>12.3068713007307</v>
      </c>
      <c r="AU37" s="46" t="n">
        <f aca="false">((D37-D36)/D36)*100</f>
        <v>6.3915948267381</v>
      </c>
      <c r="AV37" s="46" t="n">
        <f aca="false">((E37-E36)/E36)*100</f>
        <v>7.96578796195826</v>
      </c>
      <c r="AW37" s="46" t="n">
        <f aca="false">((D37-N37)*100)/D37</f>
        <v>14.1707810709708</v>
      </c>
      <c r="AX37" s="47"/>
      <c r="AY37" s="47" t="n">
        <v>9588327000</v>
      </c>
      <c r="AZ37" s="48" t="n">
        <v>69633513000</v>
      </c>
      <c r="BA37" s="47" t="n">
        <v>26635636000</v>
      </c>
      <c r="BB37" s="48" t="n">
        <v>23458222000</v>
      </c>
      <c r="BC37" s="47" t="n">
        <f aca="false">IF(AY37&gt;0, LN(ABS(AY37)), -LN(ABS(AY37)))</f>
        <v>22.9838122580684</v>
      </c>
      <c r="BD37" s="47" t="n">
        <f aca="false">IF(AZ37&gt;0, LN(ABS(AZ37)), -LN(ABS(AZ37)))</f>
        <v>24.9665117970194</v>
      </c>
      <c r="BE37" s="47" t="n">
        <f aca="false">IF(BA37&gt;0, LN(ABS(BA37)), -LN(ABS(BA37)))</f>
        <v>24.0055158553858</v>
      </c>
      <c r="BF37" s="47" t="n">
        <f aca="false">IF(BB37&gt;0, LN(ABS(BB37)), -LN(ABS(BB37)))</f>
        <v>23.8784868887233</v>
      </c>
      <c r="BG37" s="47" t="n">
        <f aca="false">(BC37-BC36)/BC36*100</f>
        <v>0.303307315772937</v>
      </c>
      <c r="BH37" s="47" t="n">
        <f aca="false">(BD37-BD36)/BD36*100</f>
        <v>0.143653411356253</v>
      </c>
      <c r="BI37" s="47" t="n">
        <f aca="false">(BE37-BE36)/BE36*100</f>
        <v>0.0665993819568985</v>
      </c>
      <c r="BJ37" s="47" t="n">
        <f aca="false">(BF37-BF36)/BF36*100</f>
        <v>0.765829126583916</v>
      </c>
      <c r="BK37" s="49"/>
      <c r="BL37" s="49" t="n">
        <f aca="false">AY37/D37</f>
        <v>0.0715027174393916</v>
      </c>
      <c r="BM37" s="49" t="n">
        <f aca="false">AZ37/D37</f>
        <v>0.519275719773762</v>
      </c>
      <c r="BN37" s="49" t="n">
        <f aca="false">BA37/D37</f>
        <v>0.198629057470243</v>
      </c>
      <c r="BO37" s="49" t="n">
        <f aca="false">BB37/D37</f>
        <v>0.174934231936032</v>
      </c>
      <c r="BP37" s="50" t="n">
        <v>59667900000</v>
      </c>
      <c r="BQ37" s="49" t="n">
        <f aca="false">LN(BP37)</f>
        <v>24.8120600242965</v>
      </c>
      <c r="BR37" s="49" t="n">
        <f aca="false">(BQ37-BQ36)/BQ36*100</f>
        <v>0.242239173814336</v>
      </c>
      <c r="BS37" s="49" t="n">
        <f aca="false">BP37/E37</f>
        <v>0.705502808158439</v>
      </c>
      <c r="BT37" s="51" t="n">
        <f aca="false">BP37/E37</f>
        <v>0.705502808158439</v>
      </c>
      <c r="BU37" s="63"/>
      <c r="BV37" s="51" t="n">
        <v>19.70139</v>
      </c>
      <c r="BW37" s="51" t="n">
        <v>19.63535</v>
      </c>
      <c r="BX37" s="51" t="n">
        <f aca="false">BV37/BW37</f>
        <v>1.00336332176406</v>
      </c>
      <c r="BY37" s="63"/>
      <c r="BZ37" s="65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</row>
    <row r="38" customFormat="false" ht="13.8" hidden="false" customHeight="true" outlineLevel="0" collapsed="false">
      <c r="A38" s="41" t="s">
        <v>143</v>
      </c>
      <c r="B38" s="42" t="n">
        <v>98301092417.9291</v>
      </c>
      <c r="C38" s="41" t="n">
        <v>55314732279.1379</v>
      </c>
      <c r="D38" s="41" t="n">
        <v>140961309000</v>
      </c>
      <c r="E38" s="41" t="n">
        <v>90600000000</v>
      </c>
      <c r="F38" s="41" t="n">
        <v>38939.588121547</v>
      </c>
      <c r="G38" s="41" t="n">
        <f aca="false">E38/P38</f>
        <v>25027.6243093923</v>
      </c>
      <c r="H38" s="41" t="n">
        <v>28834.7282189649</v>
      </c>
      <c r="I38" s="41" t="n">
        <f aca="false">B38/P38</f>
        <v>27154.9979055053</v>
      </c>
      <c r="J38" s="41" t="n">
        <f aca="false">C38/P38</f>
        <v>15280.3127842922</v>
      </c>
      <c r="K38" s="41" t="n">
        <v>34870374000</v>
      </c>
      <c r="L38" s="41" t="n">
        <v>25775042000</v>
      </c>
      <c r="M38" s="41" t="n">
        <f aca="false">SUM(K38,-L38)</f>
        <v>9095332000</v>
      </c>
      <c r="N38" s="41" t="n">
        <v>122313877000</v>
      </c>
      <c r="O38" s="41" t="n">
        <v>33788.3638121547</v>
      </c>
      <c r="P38" s="41" t="n">
        <v>3620000</v>
      </c>
      <c r="Q38" s="41" t="n">
        <v>1784827</v>
      </c>
      <c r="R38" s="41" t="n">
        <v>8.35000038146973</v>
      </c>
      <c r="S38" s="41" t="n">
        <f aca="false">Q38-T38</f>
        <v>1635794</v>
      </c>
      <c r="T38" s="41" t="n">
        <f aca="false">ROUND((Q38*U38%),0)</f>
        <v>149033</v>
      </c>
      <c r="U38" s="41" t="n">
        <v>8.35000038146973</v>
      </c>
      <c r="V38" s="41" t="n">
        <v>1.9075959758965</v>
      </c>
      <c r="W38" s="41" t="n">
        <v>69.0804834258259</v>
      </c>
      <c r="X38" s="41"/>
      <c r="Y38" s="41" t="n">
        <v>65109100000</v>
      </c>
      <c r="Z38" s="15"/>
      <c r="AA38" s="15"/>
      <c r="AB38" s="45" t="n">
        <v>51562366444.8379</v>
      </c>
      <c r="AC38" s="45" t="n">
        <v>85297077703.5862</v>
      </c>
      <c r="AD38" s="45" t="n">
        <v>84454000000</v>
      </c>
      <c r="AE38" s="45" t="n">
        <v>122313877000</v>
      </c>
      <c r="AF38" s="45" t="n">
        <f aca="false">LN(AB38)</f>
        <v>24.6660579108772</v>
      </c>
      <c r="AG38" s="45" t="n">
        <f aca="false">LN(AC38)</f>
        <v>25.1694060318137</v>
      </c>
      <c r="AH38" s="45" t="n">
        <f aca="false">LN(AD38)</f>
        <v>25.1594728443834</v>
      </c>
      <c r="AI38" s="45" t="n">
        <f aca="false">LN(AE38)</f>
        <v>25.5298563400874</v>
      </c>
      <c r="AJ38" s="45" t="n">
        <f aca="false">AF38-AF37</f>
        <v>0.17217386174794</v>
      </c>
      <c r="AK38" s="66"/>
      <c r="AL38" s="45" t="n">
        <f aca="false">AG38-AG37</f>
        <v>0.0608349486686635</v>
      </c>
      <c r="AM38" s="66"/>
      <c r="AN38" s="45" t="n">
        <f aca="false">AH38-AH37</f>
        <v>0.0733122250791674</v>
      </c>
      <c r="AO38" s="66"/>
      <c r="AP38" s="45" t="n">
        <f aca="false">AI38-AI37</f>
        <v>0.0608349486686635</v>
      </c>
      <c r="AQ38" s="66"/>
      <c r="AR38" s="61" t="s">
        <v>100</v>
      </c>
      <c r="AS38" s="46" t="n">
        <f aca="false">((B38-B37)/B37)*100</f>
        <v>5.11861607675411</v>
      </c>
      <c r="AT38" s="46" t="n">
        <f aca="false">((C38-C37)/C37)*100</f>
        <v>18.2554743528338</v>
      </c>
      <c r="AU38" s="46" t="n">
        <f aca="false">((D38-D37)/D37)*100</f>
        <v>5.11861607675419</v>
      </c>
      <c r="AV38" s="46" t="n">
        <f aca="false">((E38-E37)/E37)*100</f>
        <v>7.12385456695241</v>
      </c>
      <c r="AW38" s="46" t="n">
        <f aca="false">((D38-N38)*100)/D38</f>
        <v>13.2287591058054</v>
      </c>
      <c r="AX38" s="47"/>
      <c r="AY38" s="47" t="n">
        <v>9095332000</v>
      </c>
      <c r="AZ38" s="48" t="n">
        <v>74120172000</v>
      </c>
      <c r="BA38" s="47" t="n">
        <v>26603502000</v>
      </c>
      <c r="BB38" s="48" t="n">
        <v>26637522000</v>
      </c>
      <c r="BC38" s="47" t="n">
        <f aca="false">IF(AY38&gt;0, LN(ABS(AY38)), -LN(ABS(AY38)))</f>
        <v>22.9310271518237</v>
      </c>
      <c r="BD38" s="47" t="n">
        <f aca="false">IF(AZ38&gt;0, LN(ABS(AZ38)), -LN(ABS(AZ38)))</f>
        <v>25.0289535589221</v>
      </c>
      <c r="BE38" s="47" t="n">
        <f aca="false">IF(BA38&gt;0, LN(ABS(BA38)), -LN(ABS(BA38)))</f>
        <v>24.0043086982038</v>
      </c>
      <c r="BF38" s="47" t="n">
        <f aca="false">IF(BB38&gt;0, LN(ABS(BB38)), -LN(ABS(BB38)))</f>
        <v>24.0055866602741</v>
      </c>
      <c r="BG38" s="47" t="n">
        <f aca="false">(BC38-BC37)/BC37*100</f>
        <v>-0.229662101535041</v>
      </c>
      <c r="BH38" s="47" t="n">
        <f aca="false">(BD38-BD37)/BD37*100</f>
        <v>0.250102066361498</v>
      </c>
      <c r="BI38" s="47" t="n">
        <f aca="false">(BE38-BE37)/BE37*100</f>
        <v>-0.00502866586726116</v>
      </c>
      <c r="BJ38" s="47" t="n">
        <f aca="false">(BF38-BF37)/BF37*100</f>
        <v>0.532277326210394</v>
      </c>
      <c r="BK38" s="49"/>
      <c r="BL38" s="49" t="n">
        <f aca="false">AY38/D38</f>
        <v>0.0645236062613465</v>
      </c>
      <c r="BM38" s="49" t="n">
        <f aca="false">AZ38/D38</f>
        <v>0.52581926576746</v>
      </c>
      <c r="BN38" s="49" t="n">
        <f aca="false">BA38/D38</f>
        <v>0.18872910721906</v>
      </c>
      <c r="BO38" s="49" t="n">
        <f aca="false">BB38/D38</f>
        <v>0.188970450040302</v>
      </c>
      <c r="BP38" s="50" t="n">
        <v>65109100000</v>
      </c>
      <c r="BQ38" s="49" t="n">
        <f aca="false">LN(BP38)</f>
        <v>24.8993301613382</v>
      </c>
      <c r="BR38" s="49" t="n">
        <f aca="false">(BQ38-BQ37)/BQ37*100</f>
        <v>0.351724673228345</v>
      </c>
      <c r="BS38" s="49" t="n">
        <f aca="false">BP38/E38</f>
        <v>0.71864348785872</v>
      </c>
      <c r="BT38" s="51" t="n">
        <f aca="false">BP38/E38</f>
        <v>0.71864348785872</v>
      </c>
      <c r="BU38" s="63"/>
      <c r="BV38" s="51" t="n">
        <v>21.17139</v>
      </c>
      <c r="BW38" s="51" t="n">
        <v>21.59958</v>
      </c>
      <c r="BX38" s="51" t="n">
        <f aca="false">BV38/BW38</f>
        <v>0.980176003422289</v>
      </c>
      <c r="BY38" s="63"/>
      <c r="BZ38" s="65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</row>
    <row r="39" customFormat="false" ht="13.8" hidden="false" customHeight="false" outlineLevel="0" collapsed="false">
      <c r="A39" s="41" t="s">
        <v>144</v>
      </c>
      <c r="B39" s="42" t="n">
        <v>102943327463.868</v>
      </c>
      <c r="C39" s="41" t="n">
        <v>63918703506.9075</v>
      </c>
      <c r="D39" s="41" t="n">
        <v>147618158000</v>
      </c>
      <c r="E39" s="41" t="n">
        <v>96236000000</v>
      </c>
      <c r="F39" s="41" t="n">
        <v>40185.7020743725</v>
      </c>
      <c r="G39" s="41" t="n">
        <f aca="false">E39/P39</f>
        <v>26198.0726302608</v>
      </c>
      <c r="H39" s="41" t="n">
        <v>29757.4744238664</v>
      </c>
      <c r="I39" s="41" t="n">
        <f aca="false">B39/P39</f>
        <v>28023.9907072108</v>
      </c>
      <c r="J39" s="41" t="n">
        <f aca="false">C39/P39</f>
        <v>17400.4201848172</v>
      </c>
      <c r="K39" s="41" t="n">
        <v>36187615000</v>
      </c>
      <c r="L39" s="41" t="n">
        <v>27397707000</v>
      </c>
      <c r="M39" s="41" t="n">
        <f aca="false">SUM(K39,-L39)</f>
        <v>8789908000</v>
      </c>
      <c r="N39" s="41" t="n">
        <v>127639144000</v>
      </c>
      <c r="O39" s="41" t="n">
        <v>34746.8677519464</v>
      </c>
      <c r="P39" s="41" t="n">
        <v>3673400</v>
      </c>
      <c r="Q39" s="41" t="n">
        <v>1829260</v>
      </c>
      <c r="R39" s="41" t="n">
        <v>8.11999988555908</v>
      </c>
      <c r="S39" s="41" t="n">
        <f aca="false">Q39-T39</f>
        <v>1711090</v>
      </c>
      <c r="T39" s="41" t="n">
        <f aca="false">ROUND((Q39*U39%),0)</f>
        <v>118170</v>
      </c>
      <c r="U39" s="41" t="n">
        <v>6.46000003814697</v>
      </c>
      <c r="V39" s="41" t="n">
        <v>1.43071993050452</v>
      </c>
      <c r="W39" s="41" t="n">
        <v>71.6744169878801</v>
      </c>
      <c r="X39" s="41"/>
      <c r="Y39" s="41" t="n">
        <v>71224300000</v>
      </c>
      <c r="Z39" s="15"/>
      <c r="AA39" s="15"/>
      <c r="AB39" s="45" t="n">
        <v>59902364505.8448</v>
      </c>
      <c r="AC39" s="45" t="n">
        <v>89010717760.0725</v>
      </c>
      <c r="AD39" s="45" t="n">
        <v>90189000000</v>
      </c>
      <c r="AE39" s="45" t="n">
        <v>127639144000</v>
      </c>
      <c r="AF39" s="45" t="n">
        <f aca="false">LN(AB39)</f>
        <v>24.8159818155098</v>
      </c>
      <c r="AG39" s="45" t="n">
        <f aca="false">LN(AC39)</f>
        <v>25.2120226236986</v>
      </c>
      <c r="AH39" s="45" t="n">
        <f aca="false">LN(AD39)</f>
        <v>25.2251733053588</v>
      </c>
      <c r="AI39" s="45" t="n">
        <f aca="false">LN(AE39)</f>
        <v>25.5724729319723</v>
      </c>
      <c r="AJ39" s="45" t="n">
        <f aca="false">AF39-AF38</f>
        <v>0.149923904632608</v>
      </c>
      <c r="AK39" s="66"/>
      <c r="AL39" s="45" t="n">
        <f aca="false">AG39-AG38</f>
        <v>0.0426165918849577</v>
      </c>
      <c r="AM39" s="66"/>
      <c r="AN39" s="45" t="n">
        <f aca="false">AH39-AH38</f>
        <v>0.0657004609753891</v>
      </c>
      <c r="AO39" s="66"/>
      <c r="AP39" s="45" t="n">
        <f aca="false">AI39-AI38</f>
        <v>0.0426165918849577</v>
      </c>
      <c r="AQ39" s="66"/>
      <c r="AR39" s="61"/>
      <c r="AS39" s="46" t="n">
        <f aca="false">((B39-B38)/B38)*100</f>
        <v>4.72246536813889</v>
      </c>
      <c r="AT39" s="46" t="n">
        <f aca="false">((C39-C38)/C38)*100</f>
        <v>15.5545744745738</v>
      </c>
      <c r="AU39" s="46" t="n">
        <f aca="false">((D39-D38)/D38)*100</f>
        <v>4.72246536813871</v>
      </c>
      <c r="AV39" s="46" t="n">
        <f aca="false">((E39-E38)/E38)*100</f>
        <v>6.22075055187638</v>
      </c>
      <c r="AW39" s="46" t="n">
        <f aca="false">((D39-N39)*100)/D39</f>
        <v>13.5342523377104</v>
      </c>
      <c r="AX39" s="47"/>
      <c r="AY39" s="47" t="n">
        <v>8789908000</v>
      </c>
      <c r="AZ39" s="48" t="n">
        <v>77200854000</v>
      </c>
      <c r="BA39" s="47" t="n">
        <v>27643974000</v>
      </c>
      <c r="BB39" s="48" t="n">
        <v>28806154000</v>
      </c>
      <c r="BC39" s="47" t="n">
        <f aca="false">IF(AY39&gt;0, LN(ABS(AY39)), -LN(ABS(AY39)))</f>
        <v>22.8968700821496</v>
      </c>
      <c r="BD39" s="47" t="n">
        <f aca="false">IF(AZ39&gt;0, LN(ABS(AZ39)), -LN(ABS(AZ39)))</f>
        <v>25.0696763560921</v>
      </c>
      <c r="BE39" s="47" t="n">
        <f aca="false">IF(BA39&gt;0, LN(ABS(BA39)), -LN(ABS(BA39)))</f>
        <v>24.0426736026455</v>
      </c>
      <c r="BF39" s="47" t="n">
        <f aca="false">IF(BB39&gt;0, LN(ABS(BB39)), -LN(ABS(BB39)))</f>
        <v>24.0838548818174</v>
      </c>
      <c r="BG39" s="47" t="n">
        <f aca="false">(BC39-BC38)/BC38*100</f>
        <v>-0.148955689808017</v>
      </c>
      <c r="BH39" s="47" t="n">
        <f aca="false">(BD39-BD38)/BD38*100</f>
        <v>0.162702755726975</v>
      </c>
      <c r="BI39" s="47" t="n">
        <f aca="false">(BE39-BE38)/BE38*100</f>
        <v>0.159825075256752</v>
      </c>
      <c r="BJ39" s="47" t="n">
        <f aca="false">(BF39-BF38)/BF38*100</f>
        <v>0.326041694589436</v>
      </c>
      <c r="BK39" s="49"/>
      <c r="BL39" s="49" t="n">
        <f aca="false">AY39/D39</f>
        <v>0.0595448969089561</v>
      </c>
      <c r="BM39" s="49" t="n">
        <f aca="false">AZ39/D39</f>
        <v>0.522976678790424</v>
      </c>
      <c r="BN39" s="49" t="n">
        <f aca="false">BA39/D39</f>
        <v>0.187266758876642</v>
      </c>
      <c r="BO39" s="49" t="n">
        <f aca="false">BB39/D39</f>
        <v>0.195139638580235</v>
      </c>
      <c r="BP39" s="50" t="n">
        <v>71224300000</v>
      </c>
      <c r="BQ39" s="49" t="n">
        <f aca="false">LN(BP39)</f>
        <v>24.9890998892723</v>
      </c>
      <c r="BR39" s="49" t="n">
        <f aca="false">(BQ39-BQ38)/BQ38*100</f>
        <v>0.360530694409931</v>
      </c>
      <c r="BS39" s="49" t="n">
        <f aca="false">BP39/E39</f>
        <v>0.740100378236835</v>
      </c>
      <c r="BT39" s="51" t="n">
        <f aca="false">BP39/E39</f>
        <v>0.740100378236835</v>
      </c>
      <c r="BU39" s="63"/>
      <c r="BV39" s="51" t="n">
        <v>23.52887</v>
      </c>
      <c r="BW39" s="51" t="n">
        <v>22.46818</v>
      </c>
      <c r="BX39" s="51" t="n">
        <f aca="false">BV39/BW39</f>
        <v>1.04720854114574</v>
      </c>
      <c r="BY39" s="63"/>
      <c r="BZ39" s="65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</row>
    <row r="40" customFormat="false" ht="13.8" hidden="false" customHeight="false" outlineLevel="0" collapsed="false">
      <c r="A40" s="41" t="s">
        <v>145</v>
      </c>
      <c r="B40" s="42" t="n">
        <v>106665233354.835</v>
      </c>
      <c r="C40" s="41" t="n">
        <v>70140835299.0149</v>
      </c>
      <c r="D40" s="41" t="n">
        <v>152955278000</v>
      </c>
      <c r="E40" s="41" t="n">
        <v>101101000000</v>
      </c>
      <c r="F40" s="41" t="n">
        <v>40984.8011789925</v>
      </c>
      <c r="G40" s="41" t="n">
        <f aca="false">E40/P40</f>
        <v>27090.3001071811</v>
      </c>
      <c r="H40" s="41" t="n">
        <v>30349.2065559529</v>
      </c>
      <c r="I40" s="41" t="n">
        <f aca="false">B40/P40</f>
        <v>28581.2522387018</v>
      </c>
      <c r="J40" s="41" t="n">
        <f aca="false">C40/P40</f>
        <v>18794.4360393931</v>
      </c>
      <c r="K40" s="41" t="n">
        <v>37707996000</v>
      </c>
      <c r="L40" s="41" t="n">
        <v>29131050000</v>
      </c>
      <c r="M40" s="41" t="n">
        <f aca="false">SUM(K40,-L40)</f>
        <v>8576946000</v>
      </c>
      <c r="N40" s="41" t="n">
        <v>130523769000</v>
      </c>
      <c r="O40" s="41" t="n">
        <v>34974.2146302251</v>
      </c>
      <c r="P40" s="41" t="n">
        <v>3732000</v>
      </c>
      <c r="Q40" s="41" t="n">
        <v>1883819</v>
      </c>
      <c r="R40" s="41" t="n">
        <v>7.51999998092651</v>
      </c>
      <c r="S40" s="41" t="n">
        <f aca="false">Q40-T40</f>
        <v>1765327</v>
      </c>
      <c r="T40" s="41" t="n">
        <f aca="false">ROUND((Q40*U40%),0)</f>
        <v>118492</v>
      </c>
      <c r="U40" s="41" t="n">
        <v>6.28999996185303</v>
      </c>
      <c r="V40" s="41" t="n">
        <v>1.38955149466288</v>
      </c>
      <c r="W40" s="41" t="n">
        <v>73.3126884933662</v>
      </c>
      <c r="X40" s="41"/>
      <c r="Y40" s="41" t="n">
        <v>81285800000</v>
      </c>
      <c r="Z40" s="15"/>
      <c r="AA40" s="15"/>
      <c r="AB40" s="45" t="n">
        <v>64917441376.4396</v>
      </c>
      <c r="AC40" s="45" t="n">
        <v>91022346275.214</v>
      </c>
      <c r="AD40" s="45" t="n">
        <v>93572000000</v>
      </c>
      <c r="AE40" s="45" t="n">
        <v>130523769000</v>
      </c>
      <c r="AF40" s="45" t="n">
        <f aca="false">LN(AB40)</f>
        <v>24.8963821668697</v>
      </c>
      <c r="AG40" s="45" t="n">
        <f aca="false">LN(AC40)</f>
        <v>25.2343708767814</v>
      </c>
      <c r="AH40" s="45" t="n">
        <f aca="false">LN(AD40)</f>
        <v>25.2619970303779</v>
      </c>
      <c r="AI40" s="45" t="n">
        <f aca="false">LN(AE40)</f>
        <v>25.5948211850551</v>
      </c>
      <c r="AJ40" s="45" t="n">
        <f aca="false">AF40-AF39</f>
        <v>0.0804003513598843</v>
      </c>
      <c r="AK40" s="66"/>
      <c r="AL40" s="45" t="n">
        <f aca="false">AG40-AG39</f>
        <v>0.0223482530827717</v>
      </c>
      <c r="AM40" s="66"/>
      <c r="AN40" s="45" t="n">
        <f aca="false">AH40-AH39</f>
        <v>0.0368237250191079</v>
      </c>
      <c r="AO40" s="66"/>
      <c r="AP40" s="45" t="n">
        <f aca="false">AI40-AI39</f>
        <v>0.0223482530827717</v>
      </c>
      <c r="AQ40" s="66"/>
      <c r="AR40" s="58"/>
      <c r="AS40" s="46" t="n">
        <f aca="false">((B40-B39)/B39)*100</f>
        <v>3.61549017567298</v>
      </c>
      <c r="AT40" s="46" t="n">
        <f aca="false">((C40-C39)/C39)*100</f>
        <v>9.73444618042821</v>
      </c>
      <c r="AU40" s="46" t="n">
        <f aca="false">((D40-D39)/D39)*100</f>
        <v>3.61549017567338</v>
      </c>
      <c r="AV40" s="46" t="n">
        <f aca="false">((E40-E39)/E39)*100</f>
        <v>5.05528076811173</v>
      </c>
      <c r="AW40" s="46" t="n">
        <f aca="false">((D40-N40)*100)/D40</f>
        <v>14.665403700551</v>
      </c>
      <c r="AX40" s="47"/>
      <c r="AY40" s="47" t="n">
        <v>8576946000</v>
      </c>
      <c r="AZ40" s="48" t="n">
        <v>81076967000</v>
      </c>
      <c r="BA40" s="47" t="n">
        <v>28035120000</v>
      </c>
      <c r="BB40" s="48" t="n">
        <v>29700702000</v>
      </c>
      <c r="BC40" s="47" t="n">
        <f aca="false">IF(AY40&gt;0, LN(ABS(AY40)), -LN(ABS(AY40)))</f>
        <v>22.8723437430272</v>
      </c>
      <c r="BD40" s="47" t="n">
        <f aca="false">IF(AZ40&gt;0, LN(ABS(AZ40)), -LN(ABS(AZ40)))</f>
        <v>25.1186647503318</v>
      </c>
      <c r="BE40" s="47" t="n">
        <f aca="false">IF(BA40&gt;0, LN(ABS(BA40)), -LN(ABS(BA40)))</f>
        <v>24.0567238468767</v>
      </c>
      <c r="BF40" s="47" t="n">
        <f aca="false">IF(BB40&gt;0, LN(ABS(BB40)), -LN(ABS(BB40)))</f>
        <v>24.1144365188394</v>
      </c>
      <c r="BG40" s="47" t="n">
        <f aca="false">(BC40-BC39)/BC39*100</f>
        <v>-0.107116558002797</v>
      </c>
      <c r="BH40" s="47" t="n">
        <f aca="false">(BD40-BD39)/BD39*100</f>
        <v>0.195408961582953</v>
      </c>
      <c r="BI40" s="47" t="n">
        <f aca="false">(BE40-BE39)/BE39*100</f>
        <v>0.0584387762501035</v>
      </c>
      <c r="BJ40" s="47" t="n">
        <f aca="false">(BF40-BF39)/BF39*100</f>
        <v>0.126979825995479</v>
      </c>
      <c r="BK40" s="49"/>
      <c r="BL40" s="49" t="n">
        <f aca="false">AY40/D40</f>
        <v>0.0560748613068455</v>
      </c>
      <c r="BM40" s="49" t="n">
        <f aca="false">AZ40/D40</f>
        <v>0.530069756729807</v>
      </c>
      <c r="BN40" s="49" t="n">
        <f aca="false">BA40/D40</f>
        <v>0.183289654117068</v>
      </c>
      <c r="BO40" s="49" t="n">
        <f aca="false">BB40/D40</f>
        <v>0.194178993940961</v>
      </c>
      <c r="BP40" s="50" t="n">
        <v>81285800000</v>
      </c>
      <c r="BQ40" s="49" t="n">
        <f aca="false">LN(BP40)</f>
        <v>25.1212371764984</v>
      </c>
      <c r="BR40" s="49" t="n">
        <f aca="false">(BQ40-BQ39)/BQ39*100</f>
        <v>0.528779699195503</v>
      </c>
      <c r="BS40" s="49" t="n">
        <f aca="false">BP40/E40</f>
        <v>0.804005895095004</v>
      </c>
      <c r="BT40" s="51" t="n">
        <f aca="false">BP40/E40</f>
        <v>0.804005895095004</v>
      </c>
      <c r="BU40" s="63"/>
      <c r="BV40" s="51" t="n">
        <v>26.50615</v>
      </c>
      <c r="BW40" s="51" t="n">
        <v>23.93402</v>
      </c>
      <c r="BX40" s="51" t="n">
        <f aca="false">BV40/BW40</f>
        <v>1.10746752948314</v>
      </c>
      <c r="BY40" s="63"/>
      <c r="BZ40" s="65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</row>
    <row r="41" customFormat="false" ht="13.8" hidden="false" customHeight="true" outlineLevel="0" collapsed="false">
      <c r="A41" s="41" t="s">
        <v>146</v>
      </c>
      <c r="B41" s="42" t="n">
        <v>108851696856.64</v>
      </c>
      <c r="C41" s="41" t="n">
        <v>66075143415.4952</v>
      </c>
      <c r="D41" s="41" t="n">
        <v>156090612000</v>
      </c>
      <c r="E41" s="41" t="n">
        <v>104815000000</v>
      </c>
      <c r="F41" s="41" t="n">
        <v>41279.6160050776</v>
      </c>
      <c r="G41" s="41" t="n">
        <f aca="false">E41/P41</f>
        <v>27719.3028852511</v>
      </c>
      <c r="H41" s="41" t="n">
        <v>30567.5166561664</v>
      </c>
      <c r="I41" s="41" t="n">
        <f aca="false">B41/P41</f>
        <v>28786.8449624838</v>
      </c>
      <c r="J41" s="41" t="n">
        <f aca="false">C41/P41</f>
        <v>17474.187029724</v>
      </c>
      <c r="K41" s="41" t="n">
        <v>38994554000</v>
      </c>
      <c r="L41" s="41" t="n">
        <v>29403057000</v>
      </c>
      <c r="M41" s="41" t="n">
        <f aca="false">SUM(K41,-L41)</f>
        <v>9591497000</v>
      </c>
      <c r="N41" s="41" t="n">
        <v>135514827000</v>
      </c>
      <c r="O41" s="41" t="n">
        <v>35838.1580408854</v>
      </c>
      <c r="P41" s="41" t="n">
        <v>3781300</v>
      </c>
      <c r="Q41" s="41" t="n">
        <v>1905740</v>
      </c>
      <c r="R41" s="41" t="n">
        <v>7.26999998092651</v>
      </c>
      <c r="S41" s="41" t="n">
        <f aca="false">Q41-T41</f>
        <v>1775006</v>
      </c>
      <c r="T41" s="41" t="n">
        <f aca="false">ROUND((Q41*U41%),0)</f>
        <v>130734</v>
      </c>
      <c r="U41" s="41" t="n">
        <v>6.8600001335144</v>
      </c>
      <c r="V41" s="41" t="n">
        <v>1.59110209079603</v>
      </c>
      <c r="W41" s="41" t="n">
        <v>74.1830188512678</v>
      </c>
      <c r="X41" s="41"/>
      <c r="Y41" s="41" t="n">
        <v>86671300000</v>
      </c>
      <c r="Z41" s="15"/>
      <c r="AA41" s="15"/>
      <c r="AB41" s="45" t="n">
        <v>62114984555.2544</v>
      </c>
      <c r="AC41" s="45" t="n">
        <v>94502921599.0516</v>
      </c>
      <c r="AD41" s="45" t="n">
        <v>98533000000</v>
      </c>
      <c r="AE41" s="45" t="n">
        <v>135514827000</v>
      </c>
      <c r="AF41" s="45" t="n">
        <f aca="false">LN(AB41)</f>
        <v>24.8522530939644</v>
      </c>
      <c r="AG41" s="45" t="n">
        <f aca="false">LN(AC41)</f>
        <v>25.2718965873603</v>
      </c>
      <c r="AH41" s="45" t="n">
        <f aca="false">LN(AD41)</f>
        <v>25.3136573543967</v>
      </c>
      <c r="AI41" s="45" t="n">
        <f aca="false">LN(AE41)</f>
        <v>25.632346895634</v>
      </c>
      <c r="AJ41" s="45" t="n">
        <f aca="false">AF41-AF40</f>
        <v>-0.0441290729053065</v>
      </c>
      <c r="AK41" s="66"/>
      <c r="AL41" s="45" t="n">
        <f aca="false">AG41-AG40</f>
        <v>0.0375257105789082</v>
      </c>
      <c r="AM41" s="66"/>
      <c r="AN41" s="45" t="n">
        <f aca="false">AH41-AH40</f>
        <v>0.0516603240187621</v>
      </c>
      <c r="AO41" s="66"/>
      <c r="AP41" s="45" t="n">
        <f aca="false">AI41-AI40</f>
        <v>0.0375257105789046</v>
      </c>
      <c r="AQ41" s="66"/>
      <c r="AR41" s="58"/>
      <c r="AS41" s="46" t="n">
        <f aca="false">((B41-B40)/B40)*100</f>
        <v>2.0498370772147</v>
      </c>
      <c r="AT41" s="46" t="n">
        <f aca="false">((C41-C40)/C40)*100</f>
        <v>-5.79646915550319</v>
      </c>
      <c r="AU41" s="46" t="n">
        <f aca="false">((D41-D40)/D40)*100</f>
        <v>2.04983707721416</v>
      </c>
      <c r="AV41" s="46" t="n">
        <f aca="false">((E41-E40)/E40)*100</f>
        <v>3.67355416860367</v>
      </c>
      <c r="AW41" s="46" t="n">
        <f aca="false">((D41-N41)*100)/D41</f>
        <v>13.1819490848047</v>
      </c>
      <c r="AX41" s="62" t="s">
        <v>147</v>
      </c>
      <c r="AY41" s="47" t="n">
        <v>9591497000</v>
      </c>
      <c r="AZ41" s="48" t="n">
        <v>83298798000</v>
      </c>
      <c r="BA41" s="47" t="n">
        <v>28873924000</v>
      </c>
      <c r="BB41" s="48" t="n">
        <v>30039383000</v>
      </c>
      <c r="BC41" s="47" t="n">
        <f aca="false">IF(AY41&gt;0, LN(ABS(AY41)), -LN(ABS(AY41)))</f>
        <v>22.9841428137637</v>
      </c>
      <c r="BD41" s="47" t="n">
        <f aca="false">IF(AZ41&gt;0, LN(ABS(AZ41)), -LN(ABS(AZ41)))</f>
        <v>25.1456999562432</v>
      </c>
      <c r="BE41" s="47" t="n">
        <f aca="false">IF(BA41&gt;0, LN(ABS(BA41)), -LN(ABS(BA41)))</f>
        <v>24.0862047410248</v>
      </c>
      <c r="BF41" s="47" t="n">
        <f aca="false">IF(BB41&gt;0, LN(ABS(BB41)), -LN(ABS(BB41)))</f>
        <v>24.1257751243505</v>
      </c>
      <c r="BG41" s="47" t="n">
        <f aca="false">(BC41-BC40)/BC40*100</f>
        <v>0.488795866276476</v>
      </c>
      <c r="BH41" s="47" t="n">
        <f aca="false">(BD41-BD40)/BD40*100</f>
        <v>0.107629948407444</v>
      </c>
      <c r="BI41" s="47" t="n">
        <f aca="false">(BE41-BE40)/BE40*100</f>
        <v>0.122547418907553</v>
      </c>
      <c r="BJ41" s="47" t="n">
        <f aca="false">(BF41-BF40)/BF40*100</f>
        <v>0.0470199894665872</v>
      </c>
      <c r="BK41" s="49"/>
      <c r="BL41" s="49" t="n">
        <f aca="false">AY41/D41</f>
        <v>0.0614482631408992</v>
      </c>
      <c r="BM41" s="49" t="n">
        <f aca="false">AZ41/D41</f>
        <v>0.533656681415279</v>
      </c>
      <c r="BN41" s="49" t="n">
        <f aca="false">BA41/D41</f>
        <v>0.184981810437133</v>
      </c>
      <c r="BO41" s="49" t="n">
        <f aca="false">BB41/D41</f>
        <v>0.192448364543538</v>
      </c>
      <c r="BP41" s="50" t="n">
        <v>86671300000</v>
      </c>
      <c r="BQ41" s="49" t="n">
        <f aca="false">LN(BP41)</f>
        <v>25.1853886394033</v>
      </c>
      <c r="BR41" s="49" t="n">
        <f aca="false">(BQ41-BQ40)/BQ40*100</f>
        <v>0.255367450472829</v>
      </c>
      <c r="BS41" s="49" t="n">
        <f aca="false">BP41/E41</f>
        <v>0.826897867671612</v>
      </c>
      <c r="BT41" s="51" t="n">
        <f aca="false">BP41/E41</f>
        <v>0.826897867671612</v>
      </c>
      <c r="BU41" s="63"/>
      <c r="BV41" s="51" t="n">
        <v>28.68924</v>
      </c>
      <c r="BW41" s="51" t="n">
        <v>25.61279</v>
      </c>
      <c r="BX41" s="51" t="n">
        <f aca="false">BV41/BW41</f>
        <v>1.12011381813539</v>
      </c>
      <c r="BY41" s="63"/>
      <c r="BZ41" s="65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</row>
    <row r="42" customFormat="false" ht="13.8" hidden="false" customHeight="false" outlineLevel="0" collapsed="false">
      <c r="A42" s="41" t="s">
        <v>148</v>
      </c>
      <c r="B42" s="42" t="n">
        <v>109719725239.282</v>
      </c>
      <c r="C42" s="41" t="n">
        <v>56227169851.0448</v>
      </c>
      <c r="D42" s="41" t="n">
        <v>157335343000</v>
      </c>
      <c r="E42" s="41" t="n">
        <v>106826000000</v>
      </c>
      <c r="F42" s="41" t="n">
        <v>41241.2432503277</v>
      </c>
      <c r="G42" s="41" t="n">
        <f aca="false">E42/P42</f>
        <v>28001.5727391874</v>
      </c>
      <c r="H42" s="41" t="n">
        <v>30539.1016675236</v>
      </c>
      <c r="I42" s="41" t="n">
        <f aca="false">B42/P42</f>
        <v>28760.0852527607</v>
      </c>
      <c r="J42" s="41" t="n">
        <f aca="false">C42/P42</f>
        <v>14738.4455703918</v>
      </c>
      <c r="K42" s="41" t="n">
        <v>40326607000</v>
      </c>
      <c r="L42" s="41" t="n">
        <v>30326006000</v>
      </c>
      <c r="M42" s="41" t="n">
        <f aca="false">SUM(K42,-L42)</f>
        <v>10000601000</v>
      </c>
      <c r="N42" s="41" t="n">
        <v>138711079000</v>
      </c>
      <c r="O42" s="41" t="n">
        <v>36359.3916120577</v>
      </c>
      <c r="P42" s="41" t="n">
        <v>3815000</v>
      </c>
      <c r="Q42" s="41" t="n">
        <v>1911213</v>
      </c>
      <c r="R42" s="41" t="n">
        <v>7.69000005722046</v>
      </c>
      <c r="S42" s="41" t="n">
        <f aca="false">Q42-T42</f>
        <v>1763667</v>
      </c>
      <c r="T42" s="41" t="n">
        <f aca="false">ROUND((Q42*U42%),0)</f>
        <v>147546</v>
      </c>
      <c r="U42" s="41" t="n">
        <v>7.71999979019165</v>
      </c>
      <c r="V42" s="41" t="n">
        <v>1.1123072247188</v>
      </c>
      <c r="W42" s="41" t="n">
        <v>75.1216151198578</v>
      </c>
      <c r="X42" s="41"/>
      <c r="Y42" s="41" t="n">
        <v>86920360000</v>
      </c>
      <c r="Z42" s="15"/>
      <c r="AA42" s="15"/>
      <c r="AB42" s="45" t="n">
        <v>53652297489.3415</v>
      </c>
      <c r="AC42" s="45" t="n">
        <v>96731867013.0232</v>
      </c>
      <c r="AD42" s="45" t="n">
        <v>101934000000</v>
      </c>
      <c r="AE42" s="45" t="n">
        <v>138711079000</v>
      </c>
      <c r="AF42" s="45" t="n">
        <f aca="false">LN(AB42)</f>
        <v>24.7057901287659</v>
      </c>
      <c r="AG42" s="45" t="n">
        <f aca="false">LN(AC42)</f>
        <v>25.2952087302368</v>
      </c>
      <c r="AH42" s="45" t="n">
        <f aca="false">LN(AD42)</f>
        <v>25.3475913819742</v>
      </c>
      <c r="AI42" s="45" t="n">
        <f aca="false">LN(AE42)</f>
        <v>25.6556590385105</v>
      </c>
      <c r="AJ42" s="45" t="n">
        <f aca="false">AF42-AF41</f>
        <v>-0.146462965198534</v>
      </c>
      <c r="AK42" s="66"/>
      <c r="AL42" s="45" t="n">
        <f aca="false">AG42-AG41</f>
        <v>0.0233121428764704</v>
      </c>
      <c r="AM42" s="66"/>
      <c r="AN42" s="45" t="n">
        <f aca="false">AH42-AH41</f>
        <v>0.0339340275775513</v>
      </c>
      <c r="AO42" s="66"/>
      <c r="AP42" s="45" t="n">
        <f aca="false">AI42-AI41</f>
        <v>0.023312142876474</v>
      </c>
      <c r="AQ42" s="66"/>
      <c r="AR42" s="58"/>
      <c r="AS42" s="46" t="n">
        <f aca="false">((B42-B41)/B41)*100</f>
        <v>0.797441296468911</v>
      </c>
      <c r="AT42" s="46" t="n">
        <f aca="false">((C42-C41)/C41)*100</f>
        <v>-14.9042030866648</v>
      </c>
      <c r="AU42" s="46" t="n">
        <f aca="false">((D42-D41)/D41)*100</f>
        <v>0.797441296469515</v>
      </c>
      <c r="AV42" s="46" t="n">
        <f aca="false">((E42-E41)/E41)*100</f>
        <v>1.91861851834184</v>
      </c>
      <c r="AW42" s="46" t="n">
        <f aca="false">((D42-N42)*100)/D42</f>
        <v>11.8373047306987</v>
      </c>
      <c r="AX42" s="62"/>
      <c r="AY42" s="47" t="n">
        <v>10000601000</v>
      </c>
      <c r="AZ42" s="48" t="n">
        <v>85649619000</v>
      </c>
      <c r="BA42" s="47" t="n">
        <v>29429064000</v>
      </c>
      <c r="BB42" s="48" t="n">
        <v>28628750000</v>
      </c>
      <c r="BC42" s="47" t="n">
        <f aca="false">IF(AY42&gt;0, LN(ABS(AY42)), -LN(ABS(AY42)))</f>
        <v>23.0259110281345</v>
      </c>
      <c r="BD42" s="47" t="n">
        <f aca="false">IF(AZ42&gt;0, LN(ABS(AZ42)), -LN(ABS(AZ42)))</f>
        <v>25.1735306133704</v>
      </c>
      <c r="BE42" s="47" t="n">
        <f aca="false">IF(BA42&gt;0, LN(ABS(BA42)), -LN(ABS(BA42)))</f>
        <v>24.1052485944047</v>
      </c>
      <c r="BF42" s="47" t="n">
        <f aca="false">IF(BB42&gt;0, LN(ABS(BB42)), -LN(ABS(BB42)))</f>
        <v>24.0776772946073</v>
      </c>
      <c r="BG42" s="47" t="n">
        <f aca="false">(BC42-BC41)/BC41*100</f>
        <v>0.181726221896915</v>
      </c>
      <c r="BH42" s="47" t="n">
        <f aca="false">(BD42-BD41)/BD41*100</f>
        <v>0.110677599651776</v>
      </c>
      <c r="BI42" s="47" t="n">
        <f aca="false">(BE42-BE41)/BE41*100</f>
        <v>0.0790653969135362</v>
      </c>
      <c r="BJ42" s="47" t="n">
        <f aca="false">(BF42-BF41)/BF41*100</f>
        <v>-0.199362837029016</v>
      </c>
      <c r="BK42" s="49"/>
      <c r="BL42" s="49" t="n">
        <f aca="false">AY42/D42</f>
        <v>0.0635623300481189</v>
      </c>
      <c r="BM42" s="49" t="n">
        <f aca="false">AZ42/D42</f>
        <v>0.544376218126655</v>
      </c>
      <c r="BN42" s="49" t="n">
        <f aca="false">BA42/D42</f>
        <v>0.187046746388064</v>
      </c>
      <c r="BO42" s="49" t="n">
        <f aca="false">BB42/D42</f>
        <v>0.181960069836311</v>
      </c>
      <c r="BP42" s="50" t="n">
        <v>86920360000</v>
      </c>
      <c r="BQ42" s="49" t="n">
        <f aca="false">LN(BP42)</f>
        <v>25.1882581340656</v>
      </c>
      <c r="BR42" s="49" t="n">
        <f aca="false">(BQ42-BQ41)/BQ41*100</f>
        <v>0.0113934897070877</v>
      </c>
      <c r="BS42" s="49" t="n">
        <f aca="false">BP42/E42</f>
        <v>0.81366296594462</v>
      </c>
      <c r="BT42" s="51" t="n">
        <f aca="false">BP42/E42</f>
        <v>0.81366296594462</v>
      </c>
      <c r="BU42" s="63"/>
      <c r="BV42" s="51" t="n">
        <v>30.11076</v>
      </c>
      <c r="BW42" s="51" t="n">
        <v>27.33793</v>
      </c>
      <c r="BX42" s="51" t="n">
        <f aca="false">BV42/BW42</f>
        <v>1.10142794278865</v>
      </c>
      <c r="BY42" s="63"/>
      <c r="BZ42" s="65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</row>
    <row r="43" customFormat="false" ht="13.8" hidden="false" customHeight="false" outlineLevel="0" collapsed="false">
      <c r="A43" s="41" t="s">
        <v>149</v>
      </c>
      <c r="B43" s="42" t="n">
        <v>115700690737.286</v>
      </c>
      <c r="C43" s="41" t="n">
        <v>58762260625.8758</v>
      </c>
      <c r="D43" s="41" t="n">
        <v>165911898000</v>
      </c>
      <c r="E43" s="41" t="n">
        <v>113229000000</v>
      </c>
      <c r="F43" s="41" t="n">
        <v>43261.4268206826</v>
      </c>
      <c r="G43" s="41" t="n">
        <f aca="false">E43/P43</f>
        <v>29524.393105786</v>
      </c>
      <c r="H43" s="41" t="n">
        <v>32035.0456929657</v>
      </c>
      <c r="I43" s="41" t="n">
        <f aca="false">B43/P43</f>
        <v>30168.8849670898</v>
      </c>
      <c r="J43" s="41" t="n">
        <f aca="false">C43/P43</f>
        <v>15322.2238340267</v>
      </c>
      <c r="K43" s="41" t="n">
        <v>43675255000</v>
      </c>
      <c r="L43" s="41" t="n">
        <v>33129558000</v>
      </c>
      <c r="M43" s="41" t="n">
        <f aca="false">SUM(K43,-L43)</f>
        <v>10545697000</v>
      </c>
      <c r="N43" s="41" t="n">
        <v>142933808000</v>
      </c>
      <c r="O43" s="41" t="n">
        <v>37269.9037834737</v>
      </c>
      <c r="P43" s="41" t="n">
        <v>3835100</v>
      </c>
      <c r="Q43" s="41" t="n">
        <v>1925488</v>
      </c>
      <c r="R43" s="41" t="n">
        <v>7.38000011444092</v>
      </c>
      <c r="S43" s="41" t="n">
        <f aca="false">Q43-T43</f>
        <v>1790319</v>
      </c>
      <c r="T43" s="41" t="n">
        <f aca="false">ROUND((Q43*U43%),0)</f>
        <v>135169</v>
      </c>
      <c r="U43" s="41" t="n">
        <v>7.01999998092651</v>
      </c>
      <c r="V43" s="41" t="n">
        <v>0.514673087855996</v>
      </c>
      <c r="W43" s="41" t="n">
        <v>75.0357758064178</v>
      </c>
      <c r="X43" s="41"/>
      <c r="Y43" s="41" t="n">
        <v>93127300000</v>
      </c>
      <c r="Z43" s="15"/>
      <c r="AA43" s="15"/>
      <c r="AB43" s="45" t="n">
        <v>55246250454.0973</v>
      </c>
      <c r="AC43" s="45" t="n">
        <v>99676638714.064</v>
      </c>
      <c r="AD43" s="45" t="n">
        <v>106454000000</v>
      </c>
      <c r="AE43" s="45" t="n">
        <v>142933808000</v>
      </c>
      <c r="AF43" s="45" t="n">
        <f aca="false">LN(AB43)</f>
        <v>24.7350663099571</v>
      </c>
      <c r="AG43" s="45" t="n">
        <f aca="false">LN(AC43)</f>
        <v>25.3251971706512</v>
      </c>
      <c r="AH43" s="45" t="n">
        <f aca="false">LN(AD43)</f>
        <v>25.3909788039068</v>
      </c>
      <c r="AI43" s="45" t="n">
        <f aca="false">LN(AE43)</f>
        <v>25.6856474789249</v>
      </c>
      <c r="AJ43" s="45" t="n">
        <f aca="false">AF43-AF42</f>
        <v>0.0292761811912357</v>
      </c>
      <c r="AK43" s="66"/>
      <c r="AL43" s="45" t="n">
        <f aca="false">AG43-AG42</f>
        <v>0.0299884404144279</v>
      </c>
      <c r="AM43" s="66"/>
      <c r="AN43" s="45" t="n">
        <f aca="false">AH43-AH42</f>
        <v>0.0433874219325965</v>
      </c>
      <c r="AO43" s="66"/>
      <c r="AP43" s="45" t="n">
        <f aca="false">AI43-AI42</f>
        <v>0.0299884404144279</v>
      </c>
      <c r="AQ43" s="66"/>
      <c r="AR43" s="58"/>
      <c r="AS43" s="46" t="n">
        <f aca="false">((B43-B42)/B42)*100</f>
        <v>5.45113058291062</v>
      </c>
      <c r="AT43" s="46" t="n">
        <f aca="false">((C43-C42)/C42)*100</f>
        <v>4.5086579700648</v>
      </c>
      <c r="AU43" s="46" t="n">
        <f aca="false">((D43-D42)/D42)*100</f>
        <v>5.45113058291041</v>
      </c>
      <c r="AV43" s="46" t="n">
        <f aca="false">((E43-E42)/E42)*100</f>
        <v>5.99385917286054</v>
      </c>
      <c r="AW43" s="46" t="n">
        <f aca="false">((D43-N43)*100)/D43</f>
        <v>13.8495733440407</v>
      </c>
      <c r="AX43" s="62"/>
      <c r="AY43" s="47" t="n">
        <v>10545697000</v>
      </c>
      <c r="AZ43" s="48" t="n">
        <v>88271315000</v>
      </c>
      <c r="BA43" s="47" t="n">
        <v>30021878000</v>
      </c>
      <c r="BB43" s="48" t="n">
        <v>33055256000</v>
      </c>
      <c r="BC43" s="47" t="n">
        <f aca="false">IF(AY43&gt;0, LN(ABS(AY43)), -LN(ABS(AY43)))</f>
        <v>23.0789837463694</v>
      </c>
      <c r="BD43" s="47" t="n">
        <f aca="false">IF(AZ43&gt;0, LN(ABS(AZ43)), -LN(ABS(AZ43)))</f>
        <v>25.2036810333412</v>
      </c>
      <c r="BE43" s="47" t="n">
        <f aca="false">IF(BA43&gt;0, LN(ABS(BA43)), -LN(ABS(BA43)))</f>
        <v>24.1251922194895</v>
      </c>
      <c r="BF43" s="47" t="n">
        <f aca="false">IF(BB43&gt;0, LN(ABS(BB43)), -LN(ABS(BB43)))</f>
        <v>24.2214464223699</v>
      </c>
      <c r="BG43" s="47" t="n">
        <f aca="false">(BC43-BC42)/BC42*100</f>
        <v>0.230491285100713</v>
      </c>
      <c r="BH43" s="47" t="n">
        <f aca="false">(BD43-BD42)/BD42*100</f>
        <v>0.11977032715005</v>
      </c>
      <c r="BI43" s="47" t="n">
        <f aca="false">(BE43-BE42)/BE42*100</f>
        <v>0.0827356125647145</v>
      </c>
      <c r="BJ43" s="47" t="n">
        <f aca="false">(BF43-BF42)/BF42*100</f>
        <v>0.597105468287155</v>
      </c>
      <c r="BK43" s="49"/>
      <c r="BL43" s="49" t="n">
        <f aca="false">AY43/D43</f>
        <v>0.0635620297707642</v>
      </c>
      <c r="BM43" s="49" t="n">
        <f aca="false">AZ43/D43</f>
        <v>0.532037280412524</v>
      </c>
      <c r="BN43" s="49" t="n">
        <f aca="false">BA43/D43</f>
        <v>0.180950723618387</v>
      </c>
      <c r="BO43" s="49" t="n">
        <f aca="false">BB43/D43</f>
        <v>0.199233788525522</v>
      </c>
      <c r="BP43" s="50" t="n">
        <v>93127300000</v>
      </c>
      <c r="BQ43" s="49" t="n">
        <f aca="false">LN(BP43)</f>
        <v>25.2572332113277</v>
      </c>
      <c r="BR43" s="49" t="n">
        <f aca="false">(BQ43-BQ42)/BQ42*100</f>
        <v>0.273838218168976</v>
      </c>
      <c r="BS43" s="49" t="n">
        <f aca="false">BP43/E43</f>
        <v>0.822468625528796</v>
      </c>
      <c r="BT43" s="51" t="n">
        <f aca="false">BP43/E43</f>
        <v>0.822468625528796</v>
      </c>
      <c r="BU43" s="63"/>
      <c r="BV43" s="51" t="n">
        <v>30.92599</v>
      </c>
      <c r="BW43" s="51" t="n">
        <v>32.60603</v>
      </c>
      <c r="BX43" s="51" t="n">
        <f aca="false">BV43/BW43</f>
        <v>0.948474561300471</v>
      </c>
      <c r="BY43" s="63"/>
      <c r="BZ43" s="65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</row>
    <row r="44" customFormat="false" ht="13.8" hidden="false" customHeight="false" outlineLevel="0" collapsed="false">
      <c r="A44" s="41" t="s">
        <v>150</v>
      </c>
      <c r="B44" s="42" t="n">
        <v>119061958541.816</v>
      </c>
      <c r="C44" s="41" t="n">
        <v>52623281956.7031</v>
      </c>
      <c r="D44" s="41" t="n">
        <v>170731872000</v>
      </c>
      <c r="E44" s="41" t="n">
        <v>119839000000</v>
      </c>
      <c r="F44" s="41" t="n">
        <v>44257.4259273661</v>
      </c>
      <c r="G44" s="41" t="n">
        <f aca="false">E44/P44</f>
        <v>31064.8832205718</v>
      </c>
      <c r="H44" s="41" t="n">
        <v>32772.5820905748</v>
      </c>
      <c r="I44" s="41" t="n">
        <f aca="false">B44/P44</f>
        <v>30863.4571225901</v>
      </c>
      <c r="J44" s="41" t="n">
        <f aca="false">C44/P44</f>
        <v>13641.1027183822</v>
      </c>
      <c r="K44" s="41" t="n">
        <v>46321374000</v>
      </c>
      <c r="L44" s="41" t="n">
        <v>33500051000</v>
      </c>
      <c r="M44" s="41" t="n">
        <f aca="false">SUM(K44,-L44)</f>
        <v>12821323000</v>
      </c>
      <c r="N44" s="41" t="n">
        <v>148210302000</v>
      </c>
      <c r="O44" s="41" t="n">
        <v>38419.3436503616</v>
      </c>
      <c r="P44" s="41" t="n">
        <v>3857700</v>
      </c>
      <c r="Q44" s="41" t="n">
        <v>1943274</v>
      </c>
      <c r="R44" s="41" t="n">
        <v>7.05999994277954</v>
      </c>
      <c r="S44" s="41" t="n">
        <f aca="false">Q44-T44</f>
        <v>1824151</v>
      </c>
      <c r="T44" s="41" t="n">
        <f aca="false">ROUND((Q44*U44%),0)</f>
        <v>119123</v>
      </c>
      <c r="U44" s="41" t="n">
        <v>6.13000011444092</v>
      </c>
      <c r="V44" s="41" t="n">
        <v>2.84979585136216</v>
      </c>
      <c r="W44" s="41" t="n">
        <v>76.9981372744839</v>
      </c>
      <c r="X44" s="41"/>
      <c r="Y44" s="41" t="n">
        <v>94530578000</v>
      </c>
      <c r="Z44" s="15"/>
      <c r="AA44" s="15"/>
      <c r="AB44" s="45" t="n">
        <v>49633337724.4983</v>
      </c>
      <c r="AC44" s="45" t="n">
        <v>103356266322.635</v>
      </c>
      <c r="AD44" s="45" t="n">
        <v>113030000000</v>
      </c>
      <c r="AE44" s="45" t="n">
        <v>148210302000</v>
      </c>
      <c r="AF44" s="45" t="n">
        <f aca="false">LN(AB44)</f>
        <v>24.6279285764404</v>
      </c>
      <c r="AG44" s="45" t="n">
        <f aca="false">LN(AC44)</f>
        <v>25.3614477532887</v>
      </c>
      <c r="AH44" s="45" t="n">
        <f aca="false">LN(AD44)</f>
        <v>25.4509191071491</v>
      </c>
      <c r="AI44" s="45" t="n">
        <f aca="false">LN(AE44)</f>
        <v>25.7218980615624</v>
      </c>
      <c r="AJ44" s="45" t="n">
        <f aca="false">AF44-AF43</f>
        <v>-0.107137733516769</v>
      </c>
      <c r="AK44" s="66"/>
      <c r="AL44" s="45" t="n">
        <f aca="false">AG44-AG43</f>
        <v>0.0362505826375426</v>
      </c>
      <c r="AM44" s="66"/>
      <c r="AN44" s="45" t="n">
        <f aca="false">AH44-AH43</f>
        <v>0.059940303242211</v>
      </c>
      <c r="AO44" s="66"/>
      <c r="AP44" s="45" t="n">
        <f aca="false">AI44-AI43</f>
        <v>0.036250582637539</v>
      </c>
      <c r="AQ44" s="66"/>
      <c r="AR44" s="58"/>
      <c r="AS44" s="46" t="n">
        <f aca="false">((B44-B43)/B43)*100</f>
        <v>2.90514065483171</v>
      </c>
      <c r="AT44" s="46" t="n">
        <f aca="false">((C44-C43)/C43)*100</f>
        <v>-10.4471451638969</v>
      </c>
      <c r="AU44" s="46" t="n">
        <f aca="false">((D44-D43)/D43)*100</f>
        <v>2.90514065483116</v>
      </c>
      <c r="AV44" s="46" t="n">
        <f aca="false">((E44-E43)/E43)*100</f>
        <v>5.83772708405091</v>
      </c>
      <c r="AW44" s="46" t="n">
        <f aca="false">((D44-N44)*100)/D44</f>
        <v>13.1911925618668</v>
      </c>
      <c r="AX44" s="62"/>
      <c r="AY44" s="47" t="n">
        <v>12821323000</v>
      </c>
      <c r="AZ44" s="48" t="n">
        <v>89516057000</v>
      </c>
      <c r="BA44" s="47" t="n">
        <v>30457348000</v>
      </c>
      <c r="BB44" s="48" t="n">
        <v>32634861000</v>
      </c>
      <c r="BC44" s="47" t="n">
        <f aca="false">IF(AY44&gt;0, LN(ABS(AY44)), -LN(ABS(AY44)))</f>
        <v>23.2743754812423</v>
      </c>
      <c r="BD44" s="47" t="n">
        <f aca="false">IF(AZ44&gt;0, LN(ABS(AZ44)), -LN(ABS(AZ44)))</f>
        <v>25.2176838539568</v>
      </c>
      <c r="BE44" s="47" t="n">
        <f aca="false">IF(BA44&gt;0, LN(ABS(BA44)), -LN(ABS(BA44)))</f>
        <v>24.1395931156198</v>
      </c>
      <c r="BF44" s="47" t="n">
        <f aca="false">IF(BB44&gt;0, LN(ABS(BB44)), -LN(ABS(BB44)))</f>
        <v>24.2086469097936</v>
      </c>
      <c r="BG44" s="47" t="n">
        <f aca="false">(BC44-BC43)/BC43*100</f>
        <v>0.846621918105986</v>
      </c>
      <c r="BH44" s="47" t="n">
        <f aca="false">(BD44-BD43)/BD43*100</f>
        <v>0.0555586328720038</v>
      </c>
      <c r="BI44" s="47" t="n">
        <f aca="false">(BE44-BE43)/BE43*100</f>
        <v>0.0596923580929003</v>
      </c>
      <c r="BJ44" s="47" t="n">
        <f aca="false">(BF44-BF43)/BF43*100</f>
        <v>-0.0528437168990998</v>
      </c>
      <c r="BK44" s="49"/>
      <c r="BL44" s="49" t="n">
        <f aca="false">AY44/D44</f>
        <v>0.0750962479928762</v>
      </c>
      <c r="BM44" s="49" t="n">
        <f aca="false">AZ44/D44</f>
        <v>0.524307828124792</v>
      </c>
      <c r="BN44" s="49" t="n">
        <f aca="false">BA44/D44</f>
        <v>0.178392866213052</v>
      </c>
      <c r="BO44" s="49" t="n">
        <f aca="false">BB44/D44</f>
        <v>0.191146858625202</v>
      </c>
      <c r="BP44" s="50" t="n">
        <v>94530578000</v>
      </c>
      <c r="BQ44" s="49" t="n">
        <f aca="false">LN(BP44)</f>
        <v>25.272189195826</v>
      </c>
      <c r="BR44" s="49" t="n">
        <f aca="false">(BQ44-BQ43)/BQ43*100</f>
        <v>0.0592146589183795</v>
      </c>
      <c r="BS44" s="49" t="n">
        <f aca="false">BP44/E44</f>
        <v>0.788813140964127</v>
      </c>
      <c r="BT44" s="51" t="n">
        <f aca="false">BP44/E44</f>
        <v>0.788813140964127</v>
      </c>
      <c r="BU44" s="63"/>
      <c r="BV44" s="51" t="n">
        <v>31.78607</v>
      </c>
      <c r="BW44" s="51" t="n">
        <v>34.97819</v>
      </c>
      <c r="BX44" s="51" t="n">
        <f aca="false">BV44/BW44</f>
        <v>0.908739703226496</v>
      </c>
      <c r="BY44" s="63"/>
      <c r="BZ44" s="65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</row>
    <row r="45" customFormat="false" ht="13.8" hidden="false" customHeight="false" outlineLevel="0" collapsed="false">
      <c r="A45" s="41" t="s">
        <v>151</v>
      </c>
      <c r="B45" s="42" t="n">
        <v>123186654579.055</v>
      </c>
      <c r="C45" s="41" t="n">
        <v>53872425916.6248</v>
      </c>
      <c r="D45" s="41" t="n">
        <v>176646583000</v>
      </c>
      <c r="E45" s="41" t="n">
        <v>128712000000</v>
      </c>
      <c r="F45" s="41" t="n">
        <v>45521.6036593223</v>
      </c>
      <c r="G45" s="41" t="n">
        <f aca="false">E45/P45</f>
        <v>33168.9215307306</v>
      </c>
      <c r="H45" s="41" t="n">
        <v>33708.7045068583</v>
      </c>
      <c r="I45" s="41" t="n">
        <f aca="false">B45/P45</f>
        <v>31745.0469215449</v>
      </c>
      <c r="J45" s="41" t="n">
        <f aca="false">C45/P45</f>
        <v>13882.8568268586</v>
      </c>
      <c r="K45" s="41" t="n">
        <v>47843872000</v>
      </c>
      <c r="L45" s="41" t="n">
        <v>34931372000</v>
      </c>
      <c r="M45" s="41" t="n">
        <f aca="false">SUM(K45,-L45)</f>
        <v>12912500000</v>
      </c>
      <c r="N45" s="41" t="n">
        <v>156700103000</v>
      </c>
      <c r="O45" s="41" t="n">
        <v>40381.4206932096</v>
      </c>
      <c r="P45" s="41" t="n">
        <v>3880500</v>
      </c>
      <c r="Q45" s="41" t="n">
        <v>1975886</v>
      </c>
      <c r="R45" s="41" t="n">
        <v>7.15000009536743</v>
      </c>
      <c r="S45" s="41" t="n">
        <f aca="false">Q45-T45</f>
        <v>1868595</v>
      </c>
      <c r="T45" s="41" t="n">
        <f aca="false">ROUND((Q45*U45%),0)</f>
        <v>107291</v>
      </c>
      <c r="U45" s="41" t="n">
        <v>5.42999982833862</v>
      </c>
      <c r="V45" s="41" t="n">
        <v>3.80785649897508</v>
      </c>
      <c r="W45" s="41" t="n">
        <v>79.0199669167589</v>
      </c>
      <c r="X45" s="41"/>
      <c r="Y45" s="41" t="n">
        <v>103112568826.04</v>
      </c>
      <c r="Z45" s="15"/>
      <c r="AA45" s="15"/>
      <c r="AB45" s="45" t="n">
        <v>51147245940.0636</v>
      </c>
      <c r="AC45" s="45" t="n">
        <v>109276732857.965</v>
      </c>
      <c r="AD45" s="45" t="n">
        <v>122201000000</v>
      </c>
      <c r="AE45" s="45" t="n">
        <v>156700103000</v>
      </c>
      <c r="AF45" s="45" t="n">
        <f aca="false">LN(AB45)</f>
        <v>24.6579744850805</v>
      </c>
      <c r="AG45" s="45" t="n">
        <f aca="false">LN(AC45)</f>
        <v>25.4171493353414</v>
      </c>
      <c r="AH45" s="45" t="n">
        <f aca="false">LN(AD45)</f>
        <v>25.5289330669565</v>
      </c>
      <c r="AI45" s="45" t="n">
        <f aca="false">LN(AE45)</f>
        <v>25.7775996436151</v>
      </c>
      <c r="AJ45" s="45" t="n">
        <f aca="false">AF45-AF44</f>
        <v>0.0300459086401119</v>
      </c>
      <c r="AK45" s="66" t="n">
        <f aca="false">AVERAGE(AJ45:AJ54)</f>
        <v>0.10314950160114</v>
      </c>
      <c r="AL45" s="45" t="n">
        <f aca="false">AG45-AG44</f>
        <v>0.0557015820526843</v>
      </c>
      <c r="AM45" s="66" t="n">
        <f aca="false">AVERAGE(AL45:AL54)</f>
        <v>0.0329775007018206</v>
      </c>
      <c r="AN45" s="45" t="n">
        <f aca="false">AH45-AH44</f>
        <v>0.0780139598074285</v>
      </c>
      <c r="AO45" s="66" t="n">
        <f aca="false">AVERAGE(AN45:AN54)</f>
        <v>0.0536248619529363</v>
      </c>
      <c r="AP45" s="45" t="n">
        <f aca="false">AI45-AI44</f>
        <v>0.0557015820526843</v>
      </c>
      <c r="AQ45" s="66" t="n">
        <f aca="false">AVERAGE(AP45:AP54)</f>
        <v>0.0329775007018206</v>
      </c>
      <c r="AR45" s="58"/>
      <c r="AS45" s="46" t="n">
        <f aca="false">((B45-B44)/B44)*100</f>
        <v>3.46432738698008</v>
      </c>
      <c r="AT45" s="46" t="n">
        <f aca="false">((C45-C44)/C44)*100</f>
        <v>2.37374772814333</v>
      </c>
      <c r="AU45" s="46" t="n">
        <f aca="false">((D45-D44)/D44)*100</f>
        <v>3.46432738698021</v>
      </c>
      <c r="AV45" s="46" t="n">
        <f aca="false">((E45-E44)/E44)*100</f>
        <v>7.40410050150619</v>
      </c>
      <c r="AW45" s="46" t="n">
        <f aca="false">((D45-N45)*100)/D45</f>
        <v>11.2917440356036</v>
      </c>
      <c r="AX45" s="62"/>
      <c r="AY45" s="47" t="n">
        <v>12912500000</v>
      </c>
      <c r="AZ45" s="48" t="n">
        <v>91936746000</v>
      </c>
      <c r="BA45" s="47" t="n">
        <v>31750458000</v>
      </c>
      <c r="BB45" s="48" t="n">
        <v>35421721000</v>
      </c>
      <c r="BC45" s="47" t="n">
        <f aca="false">IF(AY45&gt;0, LN(ABS(AY45)), -LN(ABS(AY45)))</f>
        <v>23.2814616713922</v>
      </c>
      <c r="BD45" s="47" t="n">
        <f aca="false">IF(AZ45&gt;0, LN(ABS(AZ45)), -LN(ABS(AZ45)))</f>
        <v>25.2443666340508</v>
      </c>
      <c r="BE45" s="47" t="n">
        <f aca="false">IF(BA45&gt;0, LN(ABS(BA45)), -LN(ABS(BA45)))</f>
        <v>24.1811729873779</v>
      </c>
      <c r="BF45" s="47" t="n">
        <f aca="false">IF(BB45&gt;0, LN(ABS(BB45)), -LN(ABS(BB45)))</f>
        <v>24.2905910564889</v>
      </c>
      <c r="BG45" s="47" t="n">
        <f aca="false">(BC45-BC44)/BC44*100</f>
        <v>0.0304463170476099</v>
      </c>
      <c r="BH45" s="47" t="n">
        <f aca="false">(BD45-BD44)/BD44*100</f>
        <v>0.10580979700006</v>
      </c>
      <c r="BI45" s="47" t="n">
        <f aca="false">(BE45-BE44)/BE44*100</f>
        <v>0.172247608147329</v>
      </c>
      <c r="BJ45" s="47" t="n">
        <f aca="false">(BF45-BF44)/BF44*100</f>
        <v>0.338491230016199</v>
      </c>
      <c r="BK45" s="49"/>
      <c r="BL45" s="49" t="n">
        <f aca="false">AY45/D45</f>
        <v>0.0730979324972281</v>
      </c>
      <c r="BM45" s="49" t="n">
        <f aca="false">AZ45/D45</f>
        <v>0.520455841480953</v>
      </c>
      <c r="BN45" s="49" t="n">
        <f aca="false">BA45/D45</f>
        <v>0.179740006632339</v>
      </c>
      <c r="BO45" s="49" t="n">
        <f aca="false">BB45/D45</f>
        <v>0.200523103240553</v>
      </c>
      <c r="BP45" s="50" t="n">
        <v>103112568826.04</v>
      </c>
      <c r="BQ45" s="49" t="n">
        <f aca="false">LN(BP45)</f>
        <v>25.359087129618</v>
      </c>
      <c r="BR45" s="49" t="n">
        <f aca="false">(BQ45-BQ44)/BQ44*100</f>
        <v>0.34384806602465</v>
      </c>
      <c r="BS45" s="49" t="n">
        <f aca="false">BP45/E45</f>
        <v>0.801110765321338</v>
      </c>
      <c r="BT45" s="51" t="n">
        <f aca="false">BP45/E45</f>
        <v>0.801110765321338</v>
      </c>
      <c r="BU45" s="63"/>
      <c r="BV45" s="51" t="n">
        <v>33.73037</v>
      </c>
      <c r="BW45" s="51" t="n">
        <v>40.14177</v>
      </c>
      <c r="BX45" s="51" t="n">
        <f aca="false">BV45/BW45</f>
        <v>0.840281083768852</v>
      </c>
      <c r="BY45" s="63"/>
      <c r="BZ45" s="65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</row>
    <row r="46" customFormat="false" ht="13.8" hidden="false" customHeight="false" outlineLevel="0" collapsed="false">
      <c r="A46" s="41" t="s">
        <v>152</v>
      </c>
      <c r="B46" s="42" t="n">
        <v>128945148974.006</v>
      </c>
      <c r="C46" s="41" t="n">
        <v>66627729311.4496</v>
      </c>
      <c r="D46" s="41" t="n">
        <v>184904120000</v>
      </c>
      <c r="E46" s="41" t="n">
        <v>135181000000</v>
      </c>
      <c r="F46" s="41" t="n">
        <v>46828.9527668735</v>
      </c>
      <c r="G46" s="41" t="n">
        <f aca="false">E46/P46</f>
        <v>34236.0390021527</v>
      </c>
      <c r="H46" s="41" t="n">
        <v>34676.7952859871</v>
      </c>
      <c r="I46" s="41" t="n">
        <f aca="false">B46/P46</f>
        <v>32656.7428071435</v>
      </c>
      <c r="J46" s="41" t="n">
        <f aca="false">C46/P46</f>
        <v>16874.1874918196</v>
      </c>
      <c r="K46" s="41" t="n">
        <v>51447503000</v>
      </c>
      <c r="L46" s="41" t="n">
        <v>37501373000</v>
      </c>
      <c r="M46" s="41" t="n">
        <f aca="false">SUM(K46,-L46)</f>
        <v>13946130000</v>
      </c>
      <c r="N46" s="41" t="n">
        <v>163353709000</v>
      </c>
      <c r="O46" s="41" t="n">
        <v>41371.0799037609</v>
      </c>
      <c r="P46" s="41" t="n">
        <v>3948500</v>
      </c>
      <c r="Q46" s="41" t="n">
        <v>2038452</v>
      </c>
      <c r="R46" s="41" t="n">
        <v>6.92000007629395</v>
      </c>
      <c r="S46" s="41" t="n">
        <f aca="false">Q46-T46</f>
        <v>1930822</v>
      </c>
      <c r="T46" s="41" t="n">
        <f aca="false">ROUND((Q46*U46%),0)</f>
        <v>107630</v>
      </c>
      <c r="U46" s="41" t="n">
        <v>5.28000020980835</v>
      </c>
      <c r="V46" s="41" t="n">
        <v>0.33565011410326</v>
      </c>
      <c r="W46" s="41" t="n">
        <v>81.135404585527</v>
      </c>
      <c r="X46" s="41"/>
      <c r="Y46" s="41" t="n">
        <v>103355492043.03</v>
      </c>
      <c r="Z46" s="15"/>
      <c r="AA46" s="15"/>
      <c r="AB46" s="45" t="n">
        <v>63271230716.1516</v>
      </c>
      <c r="AC46" s="45" t="n">
        <v>113916706358.2</v>
      </c>
      <c r="AD46" s="45" t="n">
        <v>128371000000</v>
      </c>
      <c r="AE46" s="45" t="n">
        <v>163353709000</v>
      </c>
      <c r="AF46" s="45" t="n">
        <f aca="false">LN(AB46)</f>
        <v>24.8706965717281</v>
      </c>
      <c r="AG46" s="45" t="n">
        <f aca="false">LN(AC46)</f>
        <v>25.4587333723083</v>
      </c>
      <c r="AH46" s="45" t="n">
        <f aca="false">LN(AD46)</f>
        <v>25.578190345995</v>
      </c>
      <c r="AI46" s="45" t="n">
        <f aca="false">LN(AE46)</f>
        <v>25.8191836805821</v>
      </c>
      <c r="AJ46" s="45" t="n">
        <f aca="false">AF46-AF45</f>
        <v>0.212722086647656</v>
      </c>
      <c r="AK46" s="66"/>
      <c r="AL46" s="45" t="n">
        <f aca="false">AG46-AG45</f>
        <v>0.0415840369669276</v>
      </c>
      <c r="AM46" s="66"/>
      <c r="AN46" s="45" t="n">
        <f aca="false">AH46-AH45</f>
        <v>0.0492572790385069</v>
      </c>
      <c r="AO46" s="66"/>
      <c r="AP46" s="45" t="n">
        <f aca="false">AI46-AI45</f>
        <v>0.0415840369669311</v>
      </c>
      <c r="AQ46" s="66"/>
      <c r="AR46" s="58"/>
      <c r="AS46" s="46" t="n">
        <f aca="false">((B46-B45)/B45)*100</f>
        <v>4.67460896200854</v>
      </c>
      <c r="AT46" s="46" t="n">
        <f aca="false">((C46-C45)/C45)*100</f>
        <v>23.6768684123589</v>
      </c>
      <c r="AU46" s="46" t="n">
        <f aca="false">((D46-D45)/D45)*100</f>
        <v>4.67460896200862</v>
      </c>
      <c r="AV46" s="46" t="n">
        <f aca="false">((E46-E45)/E45)*100</f>
        <v>5.02594940642675</v>
      </c>
      <c r="AW46" s="46" t="n">
        <f aca="false">((D46-N46)*100)/D46</f>
        <v>11.6549112047909</v>
      </c>
      <c r="AX46" s="56" t="s">
        <v>100</v>
      </c>
      <c r="AY46" s="47" t="n">
        <v>13946130000</v>
      </c>
      <c r="AZ46" s="48" t="n">
        <v>96513698000</v>
      </c>
      <c r="BA46" s="47" t="n">
        <v>32282328000</v>
      </c>
      <c r="BB46" s="48" t="n">
        <v>37952689000</v>
      </c>
      <c r="BC46" s="47" t="n">
        <f aca="false">IF(AY46&gt;0, LN(ABS(AY46)), -LN(ABS(AY46)))</f>
        <v>23.3584678873711</v>
      </c>
      <c r="BD46" s="47" t="n">
        <f aca="false">IF(AZ46&gt;0, LN(ABS(AZ46)), -LN(ABS(AZ46)))</f>
        <v>25.2929507834042</v>
      </c>
      <c r="BE46" s="47" t="n">
        <f aca="false">IF(BA46&gt;0, LN(ABS(BA46)), -LN(ABS(BA46)))</f>
        <v>24.1977857967068</v>
      </c>
      <c r="BF46" s="47" t="n">
        <f aca="false">IF(BB46&gt;0, LN(ABS(BB46)), -LN(ABS(BB46)))</f>
        <v>24.3596061946678</v>
      </c>
      <c r="BG46" s="47" t="n">
        <f aca="false">(BC46-BC45)/BC45*100</f>
        <v>0.330761947277287</v>
      </c>
      <c r="BH46" s="47" t="n">
        <f aca="false">(BD46-BD45)/BD45*100</f>
        <v>0.192455410181997</v>
      </c>
      <c r="BI46" s="47" t="n">
        <f aca="false">(BE46-BE45)/BE45*100</f>
        <v>0.0687014204710939</v>
      </c>
      <c r="BJ46" s="47" t="n">
        <f aca="false">(BF46-BF45)/BF45*100</f>
        <v>0.284122926521086</v>
      </c>
      <c r="BK46" s="49"/>
      <c r="BL46" s="49" t="n">
        <f aca="false">AY46/D46</f>
        <v>0.0754235762837518</v>
      </c>
      <c r="BM46" s="49" t="n">
        <f aca="false">AZ46/D46</f>
        <v>0.521966184420336</v>
      </c>
      <c r="BN46" s="49" t="n">
        <f aca="false">BA46/D46</f>
        <v>0.174589554846047</v>
      </c>
      <c r="BO46" s="49" t="n">
        <f aca="false">BB46/D46</f>
        <v>0.205256048377938</v>
      </c>
      <c r="BP46" s="50" t="n">
        <v>103355492043.03</v>
      </c>
      <c r="BQ46" s="49" t="n">
        <f aca="false">LN(BP46)</f>
        <v>25.3614402618948</v>
      </c>
      <c r="BR46" s="49" t="n">
        <f aca="false">(BQ46-BQ45)/BQ45*100</f>
        <v>0.00927924678364873</v>
      </c>
      <c r="BS46" s="49" t="n">
        <f aca="false">BP46/E46</f>
        <v>0.764571145671581</v>
      </c>
      <c r="BT46" s="51" t="n">
        <f aca="false">BP46/E46</f>
        <v>0.764571145671581</v>
      </c>
      <c r="BU46" s="63"/>
      <c r="BV46" s="51" t="n">
        <v>36.46065</v>
      </c>
      <c r="BW46" s="51" t="n">
        <v>45.63678</v>
      </c>
      <c r="BX46" s="51" t="n">
        <f aca="false">BV46/BW46</f>
        <v>0.798931256762638</v>
      </c>
      <c r="BY46" s="63"/>
      <c r="BZ46" s="65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</row>
    <row r="47" customFormat="false" ht="13.8" hidden="false" customHeight="false" outlineLevel="0" collapsed="false">
      <c r="A47" s="41" t="s">
        <v>153</v>
      </c>
      <c r="B47" s="42" t="n">
        <v>134812146655.276</v>
      </c>
      <c r="C47" s="41" t="n">
        <v>88250885550.2626</v>
      </c>
      <c r="D47" s="41" t="n">
        <v>193317248000</v>
      </c>
      <c r="E47" s="41" t="n">
        <v>144502000000</v>
      </c>
      <c r="F47" s="41" t="n">
        <v>48002.8923321414</v>
      </c>
      <c r="G47" s="41" t="n">
        <f aca="false">E47/P47</f>
        <v>35881.5057608264</v>
      </c>
      <c r="H47" s="41" t="n">
        <v>35546.0964250832</v>
      </c>
      <c r="I47" s="41" t="n">
        <f aca="false">B47/P47</f>
        <v>33475.4039171822</v>
      </c>
      <c r="J47" s="41" t="n">
        <f aca="false">C47/P47</f>
        <v>21913.7081719961</v>
      </c>
      <c r="K47" s="41" t="n">
        <v>52827167000</v>
      </c>
      <c r="L47" s="41" t="n">
        <v>42438775000</v>
      </c>
      <c r="M47" s="41" t="n">
        <f aca="false">SUM(K47,-L47)</f>
        <v>10388392000</v>
      </c>
      <c r="N47" s="41" t="n">
        <v>174325383000</v>
      </c>
      <c r="O47" s="41" t="n">
        <v>43286.9941895113</v>
      </c>
      <c r="P47" s="41" t="n">
        <v>4027200</v>
      </c>
      <c r="Q47" s="41" t="n">
        <v>2079431</v>
      </c>
      <c r="R47" s="41" t="n">
        <v>7.07999992370605</v>
      </c>
      <c r="S47" s="41" t="n">
        <f aca="false">Q47-T47</f>
        <v>1980658</v>
      </c>
      <c r="T47" s="41" t="n">
        <f aca="false">ROUND((Q47*U47%),0)</f>
        <v>98773</v>
      </c>
      <c r="U47" s="41" t="n">
        <v>4.75</v>
      </c>
      <c r="V47" s="41" t="n">
        <v>2.24314203742348</v>
      </c>
      <c r="W47" s="41" t="n">
        <v>82.5581743082921</v>
      </c>
      <c r="X47" s="41"/>
      <c r="Y47" s="41" t="n">
        <v>113174144288.55</v>
      </c>
      <c r="Z47" s="15"/>
      <c r="AA47" s="15"/>
      <c r="AB47" s="45" t="n">
        <v>84057652375.7176</v>
      </c>
      <c r="AC47" s="45" t="n">
        <v>121567937376.872</v>
      </c>
      <c r="AD47" s="45" t="n">
        <v>137636000000</v>
      </c>
      <c r="AE47" s="45" t="n">
        <v>174325383000</v>
      </c>
      <c r="AF47" s="45" t="n">
        <f aca="false">LN(AB47)</f>
        <v>25.1547687381738</v>
      </c>
      <c r="AG47" s="45" t="n">
        <f aca="false">LN(AC47)</f>
        <v>25.5237390988231</v>
      </c>
      <c r="AH47" s="45" t="n">
        <f aca="false">LN(AD47)</f>
        <v>25.647878356134</v>
      </c>
      <c r="AI47" s="45" t="n">
        <f aca="false">LN(AE47)</f>
        <v>25.8841894070968</v>
      </c>
      <c r="AJ47" s="45" t="n">
        <f aca="false">AF47-AF46</f>
        <v>0.284072166445686</v>
      </c>
      <c r="AK47" s="66"/>
      <c r="AL47" s="45" t="n">
        <f aca="false">AG47-AG46</f>
        <v>0.0650057265147623</v>
      </c>
      <c r="AM47" s="66"/>
      <c r="AN47" s="45" t="n">
        <f aca="false">AH47-AH46</f>
        <v>0.069688010139032</v>
      </c>
      <c r="AO47" s="66"/>
      <c r="AP47" s="45" t="n">
        <f aca="false">AI47-AI46</f>
        <v>0.0650057265147623</v>
      </c>
      <c r="AQ47" s="66"/>
      <c r="AR47" s="58"/>
      <c r="AS47" s="46" t="n">
        <f aca="false">((B47-B46)/B46)*100</f>
        <v>4.54999488383447</v>
      </c>
      <c r="AT47" s="46" t="n">
        <f aca="false">((C47-C46)/C46)*100</f>
        <v>32.453689270628</v>
      </c>
      <c r="AU47" s="46" t="n">
        <f aca="false">((D47-D46)/D46)*100</f>
        <v>4.54999488383493</v>
      </c>
      <c r="AV47" s="46" t="n">
        <f aca="false">((E47-E46)/E46)*100</f>
        <v>6.89519976919834</v>
      </c>
      <c r="AW47" s="46" t="n">
        <f aca="false">((D47-N47)*100)/D47</f>
        <v>9.8241958213682</v>
      </c>
      <c r="AX47" s="56"/>
      <c r="AY47" s="47" t="n">
        <v>10388392000</v>
      </c>
      <c r="AZ47" s="48" t="n">
        <v>102503076000</v>
      </c>
      <c r="BA47" s="47" t="n">
        <v>33740540000</v>
      </c>
      <c r="BB47" s="48" t="n">
        <v>43383410000</v>
      </c>
      <c r="BC47" s="47" t="n">
        <f aca="false">IF(AY47&gt;0, LN(ABS(AY47)), -LN(ABS(AY47)))</f>
        <v>23.063954865884</v>
      </c>
      <c r="BD47" s="47" t="n">
        <f aca="false">IF(AZ47&gt;0, LN(ABS(AZ47)), -LN(ABS(AZ47)))</f>
        <v>25.3531586448307</v>
      </c>
      <c r="BE47" s="47" t="n">
        <f aca="false">IF(BA47&gt;0, LN(ABS(BA47)), -LN(ABS(BA47)))</f>
        <v>24.2419659186783</v>
      </c>
      <c r="BF47" s="47" t="n">
        <f aca="false">IF(BB47&gt;0, LN(ABS(BB47)), -LN(ABS(BB47)))</f>
        <v>24.493342946909</v>
      </c>
      <c r="BG47" s="47" t="n">
        <f aca="false">(BC47-BC46)/BC46*100</f>
        <v>-1.2608404922239</v>
      </c>
      <c r="BH47" s="47" t="n">
        <f aca="false">(BD47-BD46)/BD46*100</f>
        <v>0.238042061371516</v>
      </c>
      <c r="BI47" s="47" t="n">
        <f aca="false">(BE47-BE46)/BE46*100</f>
        <v>0.182579192751988</v>
      </c>
      <c r="BJ47" s="47" t="n">
        <f aca="false">(BF47-BF46)/BF46*100</f>
        <v>0.549010321318129</v>
      </c>
      <c r="BK47" s="49"/>
      <c r="BL47" s="49" t="n">
        <f aca="false">AY47/D47</f>
        <v>0.0537375330317138</v>
      </c>
      <c r="BM47" s="49" t="n">
        <f aca="false">AZ47/D47</f>
        <v>0.530232439476896</v>
      </c>
      <c r="BN47" s="49" t="n">
        <f aca="false">BA47/D47</f>
        <v>0.174534555757798</v>
      </c>
      <c r="BO47" s="49" t="n">
        <f aca="false">BB47/D47</f>
        <v>0.224415619655417</v>
      </c>
      <c r="BP47" s="50" t="n">
        <v>113174144288.55</v>
      </c>
      <c r="BQ47" s="49" t="n">
        <f aca="false">LN(BP47)</f>
        <v>25.4521935692816</v>
      </c>
      <c r="BR47" s="49" t="n">
        <f aca="false">(BQ47-BQ46)/BQ46*100</f>
        <v>0.357839722230391</v>
      </c>
      <c r="BS47" s="49" t="n">
        <f aca="false">BP47/E47</f>
        <v>0.783201231045591</v>
      </c>
      <c r="BT47" s="51" t="n">
        <f aca="false">BP47/E47</f>
        <v>0.783201231045591</v>
      </c>
      <c r="BU47" s="63"/>
      <c r="BV47" s="51" t="n">
        <v>39.87769</v>
      </c>
      <c r="BW47" s="51" t="n">
        <v>49.60556</v>
      </c>
      <c r="BX47" s="51" t="n">
        <f aca="false">BV47/BW47</f>
        <v>0.803895571383531</v>
      </c>
      <c r="BY47" s="63"/>
      <c r="BZ47" s="65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</row>
    <row r="48" customFormat="false" ht="13.8" hidden="false" customHeight="true" outlineLevel="0" collapsed="false">
      <c r="A48" s="41" t="s">
        <v>154</v>
      </c>
      <c r="B48" s="42" t="n">
        <v>140242788054.185</v>
      </c>
      <c r="C48" s="41" t="n">
        <v>103905210084.034</v>
      </c>
      <c r="D48" s="41" t="n">
        <v>201104652000</v>
      </c>
      <c r="E48" s="41" t="n">
        <v>154559000000</v>
      </c>
      <c r="F48" s="41" t="n">
        <v>49199.9148623853</v>
      </c>
      <c r="G48" s="41" t="n">
        <f aca="false">E48/P48</f>
        <v>37812.5993883792</v>
      </c>
      <c r="H48" s="41" t="n">
        <v>36432.4904779381</v>
      </c>
      <c r="I48" s="41" t="n">
        <f aca="false">B48/P48</f>
        <v>34310.1622150911</v>
      </c>
      <c r="J48" s="41" t="n">
        <f aca="false">C48/P48</f>
        <v>25420.2348829441</v>
      </c>
      <c r="K48" s="41" t="n">
        <v>54503078000</v>
      </c>
      <c r="L48" s="41" t="n">
        <v>48110598000</v>
      </c>
      <c r="M48" s="41" t="n">
        <f aca="false">SUM(K48,-L48)</f>
        <v>6392480000</v>
      </c>
      <c r="N48" s="41" t="n">
        <v>180539543000</v>
      </c>
      <c r="O48" s="41" t="n">
        <v>44168.6955351682</v>
      </c>
      <c r="P48" s="41" t="n">
        <v>4087500</v>
      </c>
      <c r="Q48" s="41" t="n">
        <v>2137161</v>
      </c>
      <c r="R48" s="41" t="n">
        <v>7</v>
      </c>
      <c r="S48" s="41" t="n">
        <f aca="false">Q48-T48</f>
        <v>2051461</v>
      </c>
      <c r="T48" s="41" t="n">
        <f aca="false">ROUND((Q48*U48%),0)</f>
        <v>85700</v>
      </c>
      <c r="U48" s="41" t="n">
        <v>4.01000022888184</v>
      </c>
      <c r="V48" s="41" t="n">
        <v>2.81794708221685</v>
      </c>
      <c r="W48" s="41" t="n">
        <v>84.448962093315</v>
      </c>
      <c r="X48" s="41"/>
      <c r="Y48" s="41" t="n">
        <v>117166364123.8</v>
      </c>
      <c r="Z48" s="15"/>
      <c r="AA48" s="15"/>
      <c r="AB48" s="45" t="n">
        <v>98051764705.8824</v>
      </c>
      <c r="AC48" s="45" t="n">
        <v>125901457835.736</v>
      </c>
      <c r="AD48" s="45" t="n">
        <v>145852000000</v>
      </c>
      <c r="AE48" s="45" t="n">
        <v>180539543000</v>
      </c>
      <c r="AF48" s="45" t="n">
        <f aca="false">LN(AB48)</f>
        <v>25.308761387447</v>
      </c>
      <c r="AG48" s="45" t="n">
        <f aca="false">LN(AC48)</f>
        <v>25.5587653572445</v>
      </c>
      <c r="AH48" s="45" t="n">
        <f aca="false">LN(AD48)</f>
        <v>25.7058582458847</v>
      </c>
      <c r="AI48" s="45" t="n">
        <f aca="false">LN(AE48)</f>
        <v>25.9192156655182</v>
      </c>
      <c r="AJ48" s="45" t="n">
        <f aca="false">AF48-AF47</f>
        <v>0.153992649273214</v>
      </c>
      <c r="AK48" s="66"/>
      <c r="AL48" s="45" t="n">
        <f aca="false">AG48-AG47</f>
        <v>0.0350262584213894</v>
      </c>
      <c r="AM48" s="66"/>
      <c r="AN48" s="45" t="n">
        <f aca="false">AH48-AH47</f>
        <v>0.0579798897506514</v>
      </c>
      <c r="AO48" s="66"/>
      <c r="AP48" s="45" t="n">
        <f aca="false">AI48-AI47</f>
        <v>0.035026258421393</v>
      </c>
      <c r="AQ48" s="66"/>
      <c r="AR48" s="58"/>
      <c r="AS48" s="46" t="n">
        <f aca="false">((B48-B47)/B47)*100</f>
        <v>4.02830274099523</v>
      </c>
      <c r="AT48" s="46" t="n">
        <f aca="false">((C48-C47)/C47)*100</f>
        <v>17.7384333722698</v>
      </c>
      <c r="AU48" s="46" t="n">
        <f aca="false">((D48-D47)/D47)*100</f>
        <v>4.02830274099495</v>
      </c>
      <c r="AV48" s="46" t="n">
        <f aca="false">((E48-E47)/E47)*100</f>
        <v>6.95976526276453</v>
      </c>
      <c r="AW48" s="46" t="n">
        <f aca="false">((D48-N48)*100)/D48</f>
        <v>10.2260732387235</v>
      </c>
      <c r="AX48" s="60" t="s">
        <v>155</v>
      </c>
      <c r="AY48" s="47" t="n">
        <v>6392480000</v>
      </c>
      <c r="AZ48" s="48" t="n">
        <v>107980800000</v>
      </c>
      <c r="BA48" s="47" t="n">
        <v>35275209000</v>
      </c>
      <c r="BB48" s="48" t="n">
        <v>47303508000</v>
      </c>
      <c r="BC48" s="47" t="n">
        <f aca="false">IF(AY48&gt;0, LN(ABS(AY48)), -LN(ABS(AY48)))</f>
        <v>22.5783881364583</v>
      </c>
      <c r="BD48" s="47" t="n">
        <f aca="false">IF(AZ48&gt;0, LN(ABS(AZ48)), -LN(ABS(AZ48)))</f>
        <v>25.4052192704885</v>
      </c>
      <c r="BE48" s="47" t="n">
        <f aca="false">IF(BA48&gt;0, LN(ABS(BA48)), -LN(ABS(BA48)))</f>
        <v>24.2864462595437</v>
      </c>
      <c r="BF48" s="47" t="n">
        <f aca="false">IF(BB48&gt;0, LN(ABS(BB48)), -LN(ABS(BB48)))</f>
        <v>24.5798502945991</v>
      </c>
      <c r="BG48" s="47" t="n">
        <f aca="false">(BC48-BC47)/BC47*100</f>
        <v>-2.10530558288562</v>
      </c>
      <c r="BH48" s="47" t="n">
        <f aca="false">(BD48-BD47)/BD47*100</f>
        <v>0.205341773729792</v>
      </c>
      <c r="BI48" s="47" t="n">
        <f aca="false">(BE48-BE47)/BE47*100</f>
        <v>0.183484875008165</v>
      </c>
      <c r="BJ48" s="47" t="n">
        <f aca="false">(BF48-BF47)/BF47*100</f>
        <v>0.353187181829664</v>
      </c>
      <c r="BK48" s="49"/>
      <c r="BL48" s="49" t="n">
        <f aca="false">AY48/D48</f>
        <v>0.0317868330564526</v>
      </c>
      <c r="BM48" s="49" t="n">
        <f aca="false">AZ48/D48</f>
        <v>0.536938349889589</v>
      </c>
      <c r="BN48" s="49" t="n">
        <f aca="false">BA48/D48</f>
        <v>0.175407225288851</v>
      </c>
      <c r="BO48" s="49" t="n">
        <f aca="false">BB48/D48</f>
        <v>0.235218367797877</v>
      </c>
      <c r="BP48" s="50" t="n">
        <v>117166364123.8</v>
      </c>
      <c r="BQ48" s="49" t="n">
        <f aca="false">LN(BP48)</f>
        <v>25.4868606773675</v>
      </c>
      <c r="BR48" s="49" t="n">
        <f aca="false">(BQ48-BQ47)/BQ47*100</f>
        <v>0.136204795046634</v>
      </c>
      <c r="BS48" s="49" t="n">
        <f aca="false">BP48/E48</f>
        <v>0.758068854766141</v>
      </c>
      <c r="BT48" s="51" t="n">
        <f aca="false">BP48/E48</f>
        <v>0.758068854766141</v>
      </c>
      <c r="BU48" s="63"/>
      <c r="BV48" s="51" t="n">
        <v>43.92255</v>
      </c>
      <c r="BW48" s="51" t="n">
        <v>53.77403</v>
      </c>
      <c r="BX48" s="51" t="n">
        <f aca="false">BV48/BW48</f>
        <v>0.816798554990206</v>
      </c>
      <c r="BY48" s="63"/>
      <c r="BZ48" s="65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</row>
    <row r="49" customFormat="false" ht="13.8" hidden="false" customHeight="false" outlineLevel="0" collapsed="false">
      <c r="A49" s="41" t="s">
        <v>156</v>
      </c>
      <c r="B49" s="42" t="n">
        <v>144899853902.613</v>
      </c>
      <c r="C49" s="41" t="n">
        <v>114720129550.095</v>
      </c>
      <c r="D49" s="41" t="n">
        <v>207782768000</v>
      </c>
      <c r="E49" s="41" t="n">
        <v>162937000000</v>
      </c>
      <c r="F49" s="41" t="n">
        <v>50263.1336026513</v>
      </c>
      <c r="G49" s="41" t="n">
        <f aca="false">E49/P49</f>
        <v>39414.8382882992</v>
      </c>
      <c r="H49" s="41" t="n">
        <v>37219.8029507147</v>
      </c>
      <c r="I49" s="41" t="n">
        <f aca="false">B49/P49</f>
        <v>35051.6108039897</v>
      </c>
      <c r="J49" s="41" t="n">
        <f aca="false">C49/P49</f>
        <v>27751.0654708858</v>
      </c>
      <c r="K49" s="41" t="n">
        <v>54261849000</v>
      </c>
      <c r="L49" s="41" t="n">
        <v>50453613000</v>
      </c>
      <c r="M49" s="41" t="n">
        <f aca="false">SUM(K49,-L49)</f>
        <v>3808236000</v>
      </c>
      <c r="N49" s="41" t="n">
        <v>184435890000</v>
      </c>
      <c r="O49" s="41" t="n">
        <v>44615.469653354</v>
      </c>
      <c r="P49" s="41" t="n">
        <v>4133900</v>
      </c>
      <c r="Q49" s="41" t="n">
        <v>2194998</v>
      </c>
      <c r="R49" s="41" t="n">
        <v>6.53000020980835</v>
      </c>
      <c r="S49" s="41" t="n">
        <f aca="false">Q49-T49</f>
        <v>2111369</v>
      </c>
      <c r="T49" s="41" t="n">
        <f aca="false">ROUND((Q49*U49%),0)</f>
        <v>83629</v>
      </c>
      <c r="U49" s="41" t="n">
        <v>3.80999994277954</v>
      </c>
      <c r="V49" s="41" t="n">
        <v>2.03237740925218</v>
      </c>
      <c r="W49" s="41" t="n">
        <v>87.0136967707976</v>
      </c>
      <c r="X49" s="41"/>
      <c r="Y49" s="41" t="n">
        <v>128282962772.88</v>
      </c>
      <c r="Z49" s="15"/>
      <c r="AA49" s="15"/>
      <c r="AB49" s="45" t="n">
        <v>107308315144.688</v>
      </c>
      <c r="AC49" s="45" t="n">
        <v>128618623058.282</v>
      </c>
      <c r="AD49" s="45" t="n">
        <v>152410000000</v>
      </c>
      <c r="AE49" s="45" t="n">
        <v>184435890000</v>
      </c>
      <c r="AF49" s="45" t="n">
        <f aca="false">LN(AB49)</f>
        <v>25.3989719779392</v>
      </c>
      <c r="AG49" s="45" t="n">
        <f aca="false">LN(AC49)</f>
        <v>25.5801174520934</v>
      </c>
      <c r="AH49" s="45" t="n">
        <f aca="false">LN(AD49)</f>
        <v>25.7498400948442</v>
      </c>
      <c r="AI49" s="45" t="n">
        <f aca="false">LN(AE49)</f>
        <v>25.9405677603671</v>
      </c>
      <c r="AJ49" s="45" t="n">
        <f aca="false">AF49-AF48</f>
        <v>0.0902105904922053</v>
      </c>
      <c r="AK49" s="66"/>
      <c r="AL49" s="45" t="n">
        <f aca="false">AG49-AG48</f>
        <v>0.0213520948489361</v>
      </c>
      <c r="AM49" s="66"/>
      <c r="AN49" s="45" t="n">
        <f aca="false">AH49-AH48</f>
        <v>0.0439818489595005</v>
      </c>
      <c r="AO49" s="66"/>
      <c r="AP49" s="45" t="n">
        <f aca="false">AI49-AI48</f>
        <v>0.0213520948489325</v>
      </c>
      <c r="AQ49" s="66"/>
      <c r="AR49" s="58"/>
      <c r="AS49" s="46" t="n">
        <f aca="false">((B49-B48)/B48)*100</f>
        <v>3.32071681762964</v>
      </c>
      <c r="AT49" s="46" t="n">
        <f aca="false">((C49-C48)/C48)*100</f>
        <v>10.4084477162544</v>
      </c>
      <c r="AU49" s="46" t="n">
        <f aca="false">((D49-D48)/D48)*100</f>
        <v>3.32071681762986</v>
      </c>
      <c r="AV49" s="46" t="n">
        <f aca="false">((E49-E48)/E48)*100</f>
        <v>5.42058372530878</v>
      </c>
      <c r="AW49" s="46" t="n">
        <f aca="false">((D49-N49)*100)/D49</f>
        <v>11.2361954866248</v>
      </c>
      <c r="AX49" s="60"/>
      <c r="AY49" s="47" t="n">
        <v>3808236000</v>
      </c>
      <c r="AZ49" s="48" t="n">
        <v>112959766000</v>
      </c>
      <c r="BA49" s="47" t="n">
        <v>37665302000</v>
      </c>
      <c r="BB49" s="48" t="n">
        <v>49219474000</v>
      </c>
      <c r="BC49" s="47" t="n">
        <f aca="false">IF(AY49&gt;0, LN(ABS(AY49)), -LN(ABS(AY49)))</f>
        <v>22.0604319267451</v>
      </c>
      <c r="BD49" s="47" t="n">
        <f aca="false">IF(AZ49&gt;0, LN(ABS(AZ49)), -LN(ABS(AZ49)))</f>
        <v>25.4502975391595</v>
      </c>
      <c r="BE49" s="47" t="n">
        <f aca="false">IF(BA49&gt;0, LN(ABS(BA49)), -LN(ABS(BA49)))</f>
        <v>24.3520051362458</v>
      </c>
      <c r="BF49" s="47" t="n">
        <f aca="false">IF(BB49&gt;0, LN(ABS(BB49)), -LN(ABS(BB49)))</f>
        <v>24.6195551951395</v>
      </c>
      <c r="BG49" s="47" t="n">
        <f aca="false">(BC49-BC48)/BC48*100</f>
        <v>-2.29403536949947</v>
      </c>
      <c r="BH49" s="47" t="n">
        <f aca="false">(BD49-BD48)/BD48*100</f>
        <v>0.177437038393548</v>
      </c>
      <c r="BI49" s="47" t="n">
        <f aca="false">(BE49-BE48)/BE48*100</f>
        <v>0.26994017980851</v>
      </c>
      <c r="BJ49" s="47" t="n">
        <f aca="false">(BF49-BF48)/BF48*100</f>
        <v>0.161534346485186</v>
      </c>
      <c r="BK49" s="49"/>
      <c r="BL49" s="49" t="n">
        <f aca="false">AY49/D49</f>
        <v>0.0183279683712751</v>
      </c>
      <c r="BM49" s="49" t="n">
        <f aca="false">AZ49/D49</f>
        <v>0.54364357105879</v>
      </c>
      <c r="BN49" s="49" t="n">
        <f aca="false">BA49/D49</f>
        <v>0.181272500903444</v>
      </c>
      <c r="BO49" s="49" t="n">
        <f aca="false">BB49/D49</f>
        <v>0.236879479822889</v>
      </c>
      <c r="BP49" s="50" t="n">
        <v>128282962772.88</v>
      </c>
      <c r="BQ49" s="49" t="n">
        <f aca="false">LN(BP49)</f>
        <v>25.577504307645</v>
      </c>
      <c r="BR49" s="49" t="n">
        <f aca="false">(BQ49-BQ48)/BQ48*100</f>
        <v>0.355648470892119</v>
      </c>
      <c r="BS49" s="49" t="n">
        <f aca="false">BP49/E49</f>
        <v>0.787316341732572</v>
      </c>
      <c r="BT49" s="51" t="n">
        <f aca="false">BP49/E49</f>
        <v>0.787316341732572</v>
      </c>
      <c r="BU49" s="63"/>
      <c r="BV49" s="51" t="n">
        <v>47.10651</v>
      </c>
      <c r="BW49" s="51" t="n">
        <v>56.65705</v>
      </c>
      <c r="BX49" s="51" t="n">
        <f aca="false">BV49/BW49</f>
        <v>0.831432451919046</v>
      </c>
      <c r="BY49" s="63"/>
      <c r="BZ49" s="65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</row>
    <row r="50" customFormat="false" ht="13.8" hidden="false" customHeight="false" outlineLevel="0" collapsed="false">
      <c r="A50" s="41" t="s">
        <v>157</v>
      </c>
      <c r="B50" s="42" t="n">
        <v>149074508969.822</v>
      </c>
      <c r="C50" s="41" t="n">
        <v>111538810712.665</v>
      </c>
      <c r="D50" s="41" t="n">
        <v>213769119000</v>
      </c>
      <c r="E50" s="41" t="n">
        <v>172004000000</v>
      </c>
      <c r="F50" s="41" t="n">
        <v>51084.7199254409</v>
      </c>
      <c r="G50" s="41" t="n">
        <f aca="false">E50/P50</f>
        <v>41104.0481766477</v>
      </c>
      <c r="H50" s="41" t="n">
        <v>37828.1868466129</v>
      </c>
      <c r="I50" s="41" t="n">
        <f aca="false">B50/P50</f>
        <v>35624.5540720313</v>
      </c>
      <c r="J50" s="41" t="n">
        <f aca="false">C50/P50</f>
        <v>26654.5932018986</v>
      </c>
      <c r="K50" s="41" t="n">
        <v>56144074000</v>
      </c>
      <c r="L50" s="41" t="n">
        <v>49610390000</v>
      </c>
      <c r="M50" s="41" t="n">
        <f aca="false">SUM(K50,-L50)</f>
        <v>6533684000</v>
      </c>
      <c r="N50" s="41" t="n">
        <v>187818101000</v>
      </c>
      <c r="O50" s="41" t="n">
        <v>44883.1670888496</v>
      </c>
      <c r="P50" s="41" t="n">
        <v>4184600</v>
      </c>
      <c r="Q50" s="41" t="n">
        <v>2245893</v>
      </c>
      <c r="R50" s="41" t="n">
        <v>5.42999982833862</v>
      </c>
      <c r="S50" s="41" t="n">
        <f aca="false">Q50-T50</f>
        <v>2159202</v>
      </c>
      <c r="T50" s="41" t="n">
        <f aca="false">ROUND((Q50*U50%),0)</f>
        <v>86691</v>
      </c>
      <c r="U50" s="41" t="n">
        <v>3.85999989509583</v>
      </c>
      <c r="V50" s="41" t="n">
        <v>2.60851230417228</v>
      </c>
      <c r="W50" s="41" t="n">
        <v>89.942057428887</v>
      </c>
      <c r="X50" s="41"/>
      <c r="Y50" s="41" t="n">
        <v>142736967523.66</v>
      </c>
      <c r="Z50" s="15"/>
      <c r="AA50" s="15"/>
      <c r="AB50" s="45" t="n">
        <v>104049024058.103</v>
      </c>
      <c r="AC50" s="45" t="n">
        <v>130977249254.694</v>
      </c>
      <c r="AD50" s="45" t="n">
        <v>160454000000</v>
      </c>
      <c r="AE50" s="45" t="n">
        <v>187818101000</v>
      </c>
      <c r="AF50" s="45" t="n">
        <f aca="false">LN(AB50)</f>
        <v>25.3681280101948</v>
      </c>
      <c r="AG50" s="45" t="n">
        <f aca="false">LN(AC50)</f>
        <v>25.5982894752537</v>
      </c>
      <c r="AH50" s="45" t="n">
        <f aca="false">LN(AD50)</f>
        <v>25.8012731340762</v>
      </c>
      <c r="AI50" s="45" t="n">
        <f aca="false">LN(AE50)</f>
        <v>25.9587397835274</v>
      </c>
      <c r="AJ50" s="45" t="n">
        <f aca="false">AF50-AF49</f>
        <v>-0.0308439677444632</v>
      </c>
      <c r="AK50" s="66"/>
      <c r="AL50" s="45" t="n">
        <f aca="false">AG50-AG49</f>
        <v>0.0181720231602895</v>
      </c>
      <c r="AM50" s="66"/>
      <c r="AN50" s="45" t="n">
        <f aca="false">AH50-AH49</f>
        <v>0.0514330392320623</v>
      </c>
      <c r="AO50" s="66"/>
      <c r="AP50" s="45" t="n">
        <f aca="false">AI50-AI49</f>
        <v>0.0181720231602895</v>
      </c>
      <c r="AQ50" s="66"/>
      <c r="AR50" s="58"/>
      <c r="AS50" s="46" t="n">
        <f aca="false">((B50-B49)/B49)*100</f>
        <v>2.88106230252983</v>
      </c>
      <c r="AT50" s="46" t="n">
        <f aca="false">((C50-C49)/C49)*100</f>
        <v>-2.77311300981474</v>
      </c>
      <c r="AU50" s="46" t="n">
        <f aca="false">((D50-D49)/D49)*100</f>
        <v>2.88106230252934</v>
      </c>
      <c r="AV50" s="46" t="n">
        <f aca="false">((E50-E49)/E49)*100</f>
        <v>5.56472747135396</v>
      </c>
      <c r="AW50" s="46" t="n">
        <f aca="false">((D50-N50)*100)/D50</f>
        <v>12.1397412878892</v>
      </c>
      <c r="AX50" s="60"/>
      <c r="AY50" s="47" t="n">
        <v>6533684000</v>
      </c>
      <c r="AZ50" s="48" t="n">
        <v>116203834000</v>
      </c>
      <c r="BA50" s="47" t="n">
        <v>39207727000</v>
      </c>
      <c r="BB50" s="48" t="n">
        <v>46594966000</v>
      </c>
      <c r="BC50" s="47" t="n">
        <f aca="false">IF(AY50&gt;0, LN(ABS(AY50)), -LN(ABS(AY50)))</f>
        <v>22.6002367865438</v>
      </c>
      <c r="BD50" s="47" t="n">
        <f aca="false">IF(AZ50&gt;0, LN(ABS(AZ50)), -LN(ABS(AZ50)))</f>
        <v>25.4786116756564</v>
      </c>
      <c r="BE50" s="47" t="n">
        <f aca="false">IF(BA50&gt;0, LN(ABS(BA50)), -LN(ABS(BA50)))</f>
        <v>24.3921396816647</v>
      </c>
      <c r="BF50" s="47" t="n">
        <f aca="false">IF(BB50&gt;0, LN(ABS(BB50)), -LN(ABS(BB50)))</f>
        <v>24.5647583464917</v>
      </c>
      <c r="BG50" s="47" t="n">
        <f aca="false">(BC50-BC49)/BC49*100</f>
        <v>2.44693694842968</v>
      </c>
      <c r="BH50" s="47" t="n">
        <f aca="false">(BD50-BD49)/BD49*100</f>
        <v>0.111252673778655</v>
      </c>
      <c r="BI50" s="47" t="n">
        <f aca="false">(BE50-BE49)/BE49*100</f>
        <v>0.16481002362773</v>
      </c>
      <c r="BJ50" s="47" t="n">
        <f aca="false">(BF50-BF49)/BF49*100</f>
        <v>-0.222574486880168</v>
      </c>
      <c r="BK50" s="49"/>
      <c r="BL50" s="49" t="n">
        <f aca="false">AY50/D50</f>
        <v>0.0305642088556299</v>
      </c>
      <c r="BM50" s="49" t="n">
        <f aca="false">AZ50/D50</f>
        <v>0.543595045643613</v>
      </c>
      <c r="BN50" s="49" t="n">
        <f aca="false">BA50/D50</f>
        <v>0.183411557213743</v>
      </c>
      <c r="BO50" s="49" t="n">
        <f aca="false">BB50/D50</f>
        <v>0.217968648689617</v>
      </c>
      <c r="BP50" s="50" t="n">
        <v>142736967523.66</v>
      </c>
      <c r="BQ50" s="49" t="n">
        <f aca="false">LN(BP50)</f>
        <v>25.6842693855086</v>
      </c>
      <c r="BR50" s="49" t="n">
        <f aca="false">(BQ50-BQ49)/BQ49*100</f>
        <v>0.417417886356092</v>
      </c>
      <c r="BS50" s="49" t="n">
        <f aca="false">BP50/E50</f>
        <v>0.829846791491244</v>
      </c>
      <c r="BT50" s="51" t="n">
        <f aca="false">BP50/E50</f>
        <v>0.829846791491244</v>
      </c>
      <c r="BU50" s="63"/>
      <c r="BV50" s="51" t="n">
        <v>51.76655</v>
      </c>
      <c r="BW50" s="51" t="n">
        <v>59.89329</v>
      </c>
      <c r="BX50" s="51" t="n">
        <f aca="false">BV50/BW50</f>
        <v>0.864313014028784</v>
      </c>
      <c r="BY50" s="63"/>
      <c r="BZ50" s="65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</row>
    <row r="51" customFormat="false" ht="13.8" hidden="false" customHeight="false" outlineLevel="0" collapsed="false">
      <c r="A51" s="41" t="s">
        <v>158</v>
      </c>
      <c r="B51" s="42" t="n">
        <v>153588724350.146</v>
      </c>
      <c r="C51" s="41" t="n">
        <v>137188946865.584</v>
      </c>
      <c r="D51" s="41" t="n">
        <v>220242391000</v>
      </c>
      <c r="E51" s="41" t="n">
        <v>186673000000</v>
      </c>
      <c r="F51" s="41" t="n">
        <v>52143.1864671623</v>
      </c>
      <c r="G51" s="41" t="n">
        <f aca="false">E51/P51</f>
        <v>44195.5111510962</v>
      </c>
      <c r="H51" s="41" t="n">
        <v>38611.9803208566</v>
      </c>
      <c r="I51" s="41" t="n">
        <f aca="false">B51/P51</f>
        <v>36362.688657168</v>
      </c>
      <c r="J51" s="41" t="n">
        <f aca="false">C51/P51</f>
        <v>32479.9817381467</v>
      </c>
      <c r="K51" s="41" t="n">
        <v>58346882000</v>
      </c>
      <c r="L51" s="41" t="n">
        <v>54842311000</v>
      </c>
      <c r="M51" s="41" t="n">
        <f aca="false">SUM(K51,-L51)</f>
        <v>3504571000</v>
      </c>
      <c r="N51" s="41" t="n">
        <v>198815629000</v>
      </c>
      <c r="O51" s="41" t="n">
        <v>47070.3226952034</v>
      </c>
      <c r="P51" s="41" t="n">
        <v>4223800</v>
      </c>
      <c r="Q51" s="41" t="n">
        <v>2277862</v>
      </c>
      <c r="R51" s="41" t="n">
        <v>5.30000019073486</v>
      </c>
      <c r="S51" s="41" t="n">
        <f aca="false">Q51-T51</f>
        <v>2194492</v>
      </c>
      <c r="T51" s="41" t="n">
        <f aca="false">ROUND((Q51*U51%),0)</f>
        <v>83370</v>
      </c>
      <c r="U51" s="41" t="n">
        <v>3.66000008583069</v>
      </c>
      <c r="V51" s="41" t="n">
        <v>5.33847204908595</v>
      </c>
      <c r="W51" s="41" t="n">
        <v>92.0792094230958</v>
      </c>
      <c r="X51" s="41"/>
      <c r="Y51" s="41" t="n">
        <v>158640591795.71</v>
      </c>
      <c r="Z51" s="15"/>
      <c r="AA51" s="15"/>
      <c r="AB51" s="45" t="n">
        <v>127403542294.407</v>
      </c>
      <c r="AC51" s="45" t="n">
        <v>138646509876.393</v>
      </c>
      <c r="AD51" s="45" t="n">
        <v>173358000000</v>
      </c>
      <c r="AE51" s="45" t="n">
        <v>198815629000</v>
      </c>
      <c r="AF51" s="45" t="n">
        <f aca="false">LN(AB51)</f>
        <v>25.5706253842066</v>
      </c>
      <c r="AG51" s="45" t="n">
        <f aca="false">LN(AC51)</f>
        <v>25.6551934365052</v>
      </c>
      <c r="AH51" s="45" t="n">
        <f aca="false">LN(AD51)</f>
        <v>25.8786246574213</v>
      </c>
      <c r="AI51" s="45" t="n">
        <f aca="false">LN(AE51)</f>
        <v>26.015643744779</v>
      </c>
      <c r="AJ51" s="45" t="n">
        <f aca="false">AF51-AF50</f>
        <v>0.202497374011863</v>
      </c>
      <c r="AK51" s="66"/>
      <c r="AL51" s="45" t="n">
        <f aca="false">AG51-AG50</f>
        <v>0.0569039612515248</v>
      </c>
      <c r="AM51" s="66"/>
      <c r="AN51" s="45" t="n">
        <f aca="false">AH51-AH50</f>
        <v>0.0773515233450688</v>
      </c>
      <c r="AO51" s="66"/>
      <c r="AP51" s="45" t="n">
        <f aca="false">AI51-AI50</f>
        <v>0.0569039612515212</v>
      </c>
      <c r="AQ51" s="66"/>
      <c r="AR51" s="58"/>
      <c r="AS51" s="46" t="n">
        <f aca="false">((B51-B50)/B50)*100</f>
        <v>3.02816048935492</v>
      </c>
      <c r="AT51" s="46" t="n">
        <f aca="false">((C51-C50)/C50)*100</f>
        <v>22.9966018007815</v>
      </c>
      <c r="AU51" s="46" t="n">
        <f aca="false">((D51-D50)/D50)*100</f>
        <v>3.02816048935487</v>
      </c>
      <c r="AV51" s="46" t="n">
        <f aca="false">((E51-E50)/E50)*100</f>
        <v>8.52829003976652</v>
      </c>
      <c r="AW51" s="46" t="n">
        <f aca="false">((D51-N51)*100)/D51</f>
        <v>9.7287183919103</v>
      </c>
      <c r="AX51" s="60"/>
      <c r="AY51" s="47" t="n">
        <v>3504571000</v>
      </c>
      <c r="AZ51" s="48" t="n">
        <v>120613100000</v>
      </c>
      <c r="BA51" s="47" t="n">
        <v>41060409000</v>
      </c>
      <c r="BB51" s="48" t="n">
        <v>51957951000</v>
      </c>
      <c r="BC51" s="47" t="n">
        <f aca="false">IF(AY51&gt;0, LN(ABS(AY51)), -LN(ABS(AY51)))</f>
        <v>21.9773339533656</v>
      </c>
      <c r="BD51" s="47" t="n">
        <f aca="false">IF(AZ51&gt;0, LN(ABS(AZ51)), -LN(ABS(AZ51)))</f>
        <v>25.5158537388893</v>
      </c>
      <c r="BE51" s="47" t="n">
        <f aca="false">IF(BA51&gt;0, LN(ABS(BA51)), -LN(ABS(BA51)))</f>
        <v>24.4383102095202</v>
      </c>
      <c r="BF51" s="47" t="n">
        <f aca="false">IF(BB51&gt;0, LN(ABS(BB51)), -LN(ABS(BB51)))</f>
        <v>24.6737005937911</v>
      </c>
      <c r="BG51" s="47" t="n">
        <f aca="false">(BC51-BC50)/BC50*100</f>
        <v>-2.75617834919808</v>
      </c>
      <c r="BH51" s="47" t="n">
        <f aca="false">(BD51-BD50)/BD50*100</f>
        <v>0.146169907948712</v>
      </c>
      <c r="BI51" s="47" t="n">
        <f aca="false">(BE51-BE50)/BE50*100</f>
        <v>0.18928445170489</v>
      </c>
      <c r="BJ51" s="47" t="n">
        <f aca="false">(BF51-BF50)/BF50*100</f>
        <v>0.443490002070172</v>
      </c>
      <c r="BK51" s="49"/>
      <c r="BL51" s="49" t="n">
        <f aca="false">AY51/D51</f>
        <v>0.0159123363312924</v>
      </c>
      <c r="BM51" s="49" t="n">
        <f aca="false">AZ51/D51</f>
        <v>0.547637988546901</v>
      </c>
      <c r="BN51" s="49" t="n">
        <f aca="false">BA51/D51</f>
        <v>0.186432815288497</v>
      </c>
      <c r="BO51" s="49" t="n">
        <f aca="false">BB51/D51</f>
        <v>0.23591258142489</v>
      </c>
      <c r="BP51" s="50" t="n">
        <v>158640591795.71</v>
      </c>
      <c r="BQ51" s="49" t="n">
        <f aca="false">LN(BP51)</f>
        <v>25.7899070515829</v>
      </c>
      <c r="BR51" s="49" t="n">
        <f aca="false">(BQ51-BQ50)/BQ50*100</f>
        <v>0.411293249142884</v>
      </c>
      <c r="BS51" s="49" t="n">
        <f aca="false">BP51/E51</f>
        <v>0.849831479623245</v>
      </c>
      <c r="BT51" s="51" t="n">
        <f aca="false">BP51/E51</f>
        <v>0.849831479623245</v>
      </c>
      <c r="BU51" s="63"/>
      <c r="BV51" s="51" t="n">
        <v>57.98878</v>
      </c>
      <c r="BW51" s="51" t="n">
        <v>62.51109</v>
      </c>
      <c r="BX51" s="51" t="n">
        <f aca="false">BV51/BW51</f>
        <v>0.927655876741231</v>
      </c>
      <c r="BY51" s="63"/>
      <c r="BZ51" s="65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</row>
    <row r="52" customFormat="false" ht="13.8" hidden="false" customHeight="false" outlineLevel="0" collapsed="false">
      <c r="A52" s="41" t="s">
        <v>159</v>
      </c>
      <c r="B52" s="42" t="n">
        <v>151881550236.231</v>
      </c>
      <c r="C52" s="41" t="n">
        <v>133131369930.414</v>
      </c>
      <c r="D52" s="41" t="n">
        <v>217794346000</v>
      </c>
      <c r="E52" s="41" t="n">
        <v>189406000000</v>
      </c>
      <c r="F52" s="41" t="n">
        <v>51127.8337011127</v>
      </c>
      <c r="G52" s="41" t="n">
        <f aca="false">E52/P52</f>
        <v>44463.5898398986</v>
      </c>
      <c r="H52" s="41" t="n">
        <v>37860.1125567697</v>
      </c>
      <c r="I52" s="41" t="n">
        <f aca="false">B52/P52</f>
        <v>35654.6199906641</v>
      </c>
      <c r="J52" s="41" t="n">
        <f aca="false">C52/P52</f>
        <v>31252.9625640673</v>
      </c>
      <c r="K52" s="41" t="n">
        <v>56779947000</v>
      </c>
      <c r="L52" s="41" t="n">
        <v>53106154000</v>
      </c>
      <c r="M52" s="41" t="n">
        <f aca="false">SUM(K52,-L52)</f>
        <v>3673793000</v>
      </c>
      <c r="N52" s="41" t="n">
        <v>194457992000</v>
      </c>
      <c r="O52" s="41" t="n">
        <v>45649.5591342317</v>
      </c>
      <c r="P52" s="41" t="n">
        <v>4259800</v>
      </c>
      <c r="Q52" s="41" t="n">
        <v>2296582</v>
      </c>
      <c r="R52" s="41" t="n">
        <v>5.09999990463257</v>
      </c>
      <c r="S52" s="41" t="n">
        <f aca="false">Q52-T52</f>
        <v>2200815</v>
      </c>
      <c r="T52" s="41" t="n">
        <f aca="false">ROUND((Q52*U52%),0)</f>
        <v>95767</v>
      </c>
      <c r="U52" s="41" t="n">
        <v>4.17000007629395</v>
      </c>
      <c r="V52" s="41" t="n">
        <v>2.60453050346587</v>
      </c>
      <c r="W52" s="41" t="n">
        <v>95.7245787073259</v>
      </c>
      <c r="X52" s="41"/>
      <c r="Y52" s="41" t="n">
        <v>175061219930.71</v>
      </c>
      <c r="Z52" s="15"/>
      <c r="AA52" s="15"/>
      <c r="AB52" s="45" t="n">
        <v>123471568145.076</v>
      </c>
      <c r="AC52" s="45" t="n">
        <v>135607658431.981</v>
      </c>
      <c r="AD52" s="45" t="n">
        <v>175663000000</v>
      </c>
      <c r="AE52" s="45" t="n">
        <v>194457992000</v>
      </c>
      <c r="AF52" s="45" t="n">
        <f aca="false">LN(AB52)</f>
        <v>25.5392767490616</v>
      </c>
      <c r="AG52" s="45" t="n">
        <f aca="false">LN(AC52)</f>
        <v>25.6330316889698</v>
      </c>
      <c r="AH52" s="45" t="n">
        <f aca="false">LN(AD52)</f>
        <v>25.8918332237365</v>
      </c>
      <c r="AI52" s="45" t="n">
        <f aca="false">LN(AE52)</f>
        <v>25.9934819972436</v>
      </c>
      <c r="AJ52" s="45" t="n">
        <f aca="false">AF52-AF51</f>
        <v>-0.0313486351450649</v>
      </c>
      <c r="AK52" s="66"/>
      <c r="AL52" s="45" t="n">
        <f aca="false">AG52-AG51</f>
        <v>-0.0221617475354101</v>
      </c>
      <c r="AM52" s="66"/>
      <c r="AN52" s="45" t="n">
        <f aca="false">AH52-AH51</f>
        <v>0.0132085663152459</v>
      </c>
      <c r="AO52" s="66"/>
      <c r="AP52" s="45" t="n">
        <f aca="false">AI52-AI51</f>
        <v>-0.0221617475354066</v>
      </c>
      <c r="AQ52" s="66"/>
      <c r="AR52" s="58"/>
      <c r="AS52" s="46" t="n">
        <f aca="false">((B52-B51)/B51)*100</f>
        <v>-1.1115230764096</v>
      </c>
      <c r="AT52" s="46" t="n">
        <f aca="false">((C52-C51)/C51)*100</f>
        <v>-2.95765586650764</v>
      </c>
      <c r="AU52" s="46" t="n">
        <f aca="false">((D52-D51)/D51)*100</f>
        <v>-1.11152307640903</v>
      </c>
      <c r="AV52" s="46" t="n">
        <f aca="false">((E52-E51)/E51)*100</f>
        <v>1.46405746947871</v>
      </c>
      <c r="AW52" s="46" t="n">
        <f aca="false">((D52-N52)*100)/D52</f>
        <v>10.714857584044</v>
      </c>
      <c r="AX52" s="60"/>
      <c r="AY52" s="47" t="n">
        <v>3673793000</v>
      </c>
      <c r="AZ52" s="48" t="n">
        <v>119651059000</v>
      </c>
      <c r="BA52" s="47" t="n">
        <v>42933037000</v>
      </c>
      <c r="BB52" s="48" t="n">
        <v>47563700000</v>
      </c>
      <c r="BC52" s="47" t="n">
        <f aca="false">IF(AY52&gt;0, LN(ABS(AY52)), -LN(ABS(AY52)))</f>
        <v>22.0244904802904</v>
      </c>
      <c r="BD52" s="47" t="n">
        <f aca="false">IF(AZ52&gt;0, LN(ABS(AZ52)), -LN(ABS(AZ52)))</f>
        <v>25.5078455020765</v>
      </c>
      <c r="BE52" s="47" t="n">
        <f aca="false">IF(BA52&gt;0, LN(ABS(BA52)), -LN(ABS(BA52)))</f>
        <v>24.4829074597508</v>
      </c>
      <c r="BF52" s="47" t="n">
        <f aca="false">IF(BB52&gt;0, LN(ABS(BB52)), -LN(ABS(BB52)))</f>
        <v>24.5853357022106</v>
      </c>
      <c r="BG52" s="47" t="n">
        <f aca="false">(BC52-BC51)/BC51*100</f>
        <v>0.214568914613772</v>
      </c>
      <c r="BH52" s="47" t="n">
        <f aca="false">(BD52-BD51)/BD51*100</f>
        <v>-0.0313853375033284</v>
      </c>
      <c r="BI52" s="47" t="n">
        <f aca="false">(BE52-BE51)/BE51*100</f>
        <v>0.182489091300695</v>
      </c>
      <c r="BJ52" s="47" t="n">
        <f aca="false">(BF52-BF51)/BF51*100</f>
        <v>-0.358133921762577</v>
      </c>
      <c r="BK52" s="49"/>
      <c r="BL52" s="49" t="n">
        <f aca="false">AY52/D52</f>
        <v>0.0168681743464543</v>
      </c>
      <c r="BM52" s="49" t="n">
        <f aca="false">AZ52/D52</f>
        <v>0.549376332294687</v>
      </c>
      <c r="BN52" s="49" t="n">
        <f aca="false">BA52/D52</f>
        <v>0.197126499326112</v>
      </c>
      <c r="BO52" s="49" t="n">
        <f aca="false">BB52/D52</f>
        <v>0.218388130240994</v>
      </c>
      <c r="BP52" s="50" t="n">
        <v>175061219930.71</v>
      </c>
      <c r="BQ52" s="49" t="n">
        <f aca="false">LN(BP52)</f>
        <v>25.8884015778698</v>
      </c>
      <c r="BR52" s="49" t="n">
        <f aca="false">(BQ52-BQ51)/BQ51*100</f>
        <v>0.381911133258248</v>
      </c>
      <c r="BS52" s="49" t="n">
        <f aca="false">BP52/E52</f>
        <v>0.924264384078171</v>
      </c>
      <c r="BT52" s="51" t="n">
        <f aca="false">BP52/E52</f>
        <v>0.924264384078171</v>
      </c>
      <c r="BU52" s="63"/>
      <c r="BV52" s="51" t="n">
        <v>63.90783</v>
      </c>
      <c r="BW52" s="51" t="n">
        <v>65.33514</v>
      </c>
      <c r="BX52" s="51" t="n">
        <f aca="false">BV52/BW52</f>
        <v>0.978154022475501</v>
      </c>
      <c r="BY52" s="63"/>
      <c r="BZ52" s="65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</row>
    <row r="53" customFormat="false" ht="13.8" hidden="false" customHeight="false" outlineLevel="0" collapsed="false">
      <c r="A53" s="41" t="s">
        <v>160</v>
      </c>
      <c r="B53" s="42" t="n">
        <v>151676251678.028</v>
      </c>
      <c r="C53" s="41" t="n">
        <v>121373602348.679</v>
      </c>
      <c r="D53" s="41" t="n">
        <v>217499953000</v>
      </c>
      <c r="E53" s="41" t="n">
        <v>194307000000</v>
      </c>
      <c r="F53" s="41" t="n">
        <v>50550.8188072328</v>
      </c>
      <c r="G53" s="41" t="n">
        <f aca="false">E53/P53</f>
        <v>45160.368149491</v>
      </c>
      <c r="H53" s="41" t="n">
        <v>37432.83357294</v>
      </c>
      <c r="I53" s="41" t="n">
        <f aca="false">B53/P53</f>
        <v>35252.2315990397</v>
      </c>
      <c r="J53" s="41" t="n">
        <f aca="false">C53/P53</f>
        <v>28209.3623271229</v>
      </c>
      <c r="K53" s="41" t="n">
        <v>59071628000</v>
      </c>
      <c r="L53" s="41" t="n">
        <v>48135923000</v>
      </c>
      <c r="M53" s="41" t="n">
        <f aca="false">SUM(K53,-L53)</f>
        <v>10935705000</v>
      </c>
      <c r="N53" s="41" t="n">
        <v>201621065000</v>
      </c>
      <c r="O53" s="41" t="n">
        <v>46860.2856412402</v>
      </c>
      <c r="P53" s="41" t="n">
        <v>4302600</v>
      </c>
      <c r="Q53" s="41" t="n">
        <v>2309691</v>
      </c>
      <c r="R53" s="41" t="n">
        <v>4.88000011444092</v>
      </c>
      <c r="S53" s="41" t="n">
        <f aca="false">Q53-T53</f>
        <v>2168338</v>
      </c>
      <c r="T53" s="41" t="n">
        <f aca="false">ROUND((Q53*U53%),0)</f>
        <v>141353</v>
      </c>
      <c r="U53" s="41" t="n">
        <v>6.11999988555908</v>
      </c>
      <c r="V53" s="41" t="n">
        <v>2.72641870455506</v>
      </c>
      <c r="W53" s="41" t="n">
        <v>97.7497768150263</v>
      </c>
      <c r="X53" s="41"/>
      <c r="Y53" s="41" t="n">
        <v>173953250781.51</v>
      </c>
      <c r="Z53" s="15"/>
      <c r="AA53" s="15"/>
      <c r="AB53" s="45" t="n">
        <v>116398275969.767</v>
      </c>
      <c r="AC53" s="45" t="n">
        <v>140602914974.11</v>
      </c>
      <c r="AD53" s="45" t="n">
        <v>186342000000</v>
      </c>
      <c r="AE53" s="45" t="n">
        <v>201621065000</v>
      </c>
      <c r="AF53" s="45" t="n">
        <f aca="false">LN(AB53)</f>
        <v>25.4802835608778</v>
      </c>
      <c r="AG53" s="45" t="n">
        <f aca="false">LN(AC53)</f>
        <v>25.6692055484986</v>
      </c>
      <c r="AH53" s="45" t="n">
        <f aca="false">LN(AD53)</f>
        <v>25.9508495319797</v>
      </c>
      <c r="AI53" s="45" t="n">
        <f aca="false">LN(AE53)</f>
        <v>26.0296558567723</v>
      </c>
      <c r="AJ53" s="45" t="n">
        <f aca="false">AF53-AF52</f>
        <v>-0.0589931881837984</v>
      </c>
      <c r="AK53" s="66"/>
      <c r="AL53" s="45" t="n">
        <f aca="false">AG53-AG52</f>
        <v>0.0361738595287697</v>
      </c>
      <c r="AM53" s="66"/>
      <c r="AN53" s="45" t="n">
        <f aca="false">AH53-AH52</f>
        <v>0.0590163082431268</v>
      </c>
      <c r="AO53" s="66"/>
      <c r="AP53" s="45" t="n">
        <f aca="false">AI53-AI52</f>
        <v>0.0361738595287733</v>
      </c>
      <c r="AQ53" s="66"/>
      <c r="AR53" s="58"/>
      <c r="AS53" s="46" t="n">
        <f aca="false">((B53-B52)/B52)*100</f>
        <v>-0.135170175629402</v>
      </c>
      <c r="AT53" s="46" t="n">
        <f aca="false">((C53-C52)/C52)*100</f>
        <v>-8.83170329268048</v>
      </c>
      <c r="AU53" s="46" t="n">
        <f aca="false">((D53-D52)/D52)*100</f>
        <v>-0.135170175629812</v>
      </c>
      <c r="AV53" s="46" t="n">
        <f aca="false">((E53-E52)/E52)*100</f>
        <v>2.5875632239739</v>
      </c>
      <c r="AW53" s="46" t="n">
        <f aca="false">((D53-N53)*100)/D53</f>
        <v>7.30063973852905</v>
      </c>
      <c r="AX53" s="47"/>
      <c r="AY53" s="47" t="n">
        <v>10935705000</v>
      </c>
      <c r="AZ53" s="48" t="n">
        <v>121480549000</v>
      </c>
      <c r="BA53" s="47" t="n">
        <v>42586213000</v>
      </c>
      <c r="BB53" s="48" t="n">
        <v>41229830000</v>
      </c>
      <c r="BC53" s="47" t="n">
        <f aca="false">IF(AY53&gt;0, LN(ABS(AY53)), -LN(ABS(AY53)))</f>
        <v>23.1152989608762</v>
      </c>
      <c r="BD53" s="47" t="n">
        <f aca="false">IF(AZ53&gt;0, LN(ABS(AZ53)), -LN(ABS(AZ53)))</f>
        <v>25.5230199963762</v>
      </c>
      <c r="BE53" s="47" t="n">
        <f aca="false">IF(BA53&gt;0, LN(ABS(BA53)), -LN(ABS(BA53)))</f>
        <v>24.4747963993418</v>
      </c>
      <c r="BF53" s="47" t="n">
        <f aca="false">IF(BB53&gt;0, LN(ABS(BB53)), -LN(ABS(BB53)))</f>
        <v>24.4424278604455</v>
      </c>
      <c r="BG53" s="47" t="n">
        <f aca="false">(BC53-BC52)/BC52*100</f>
        <v>4.95270699479751</v>
      </c>
      <c r="BH53" s="47" t="n">
        <f aca="false">(BD53-BD52)/BD52*100</f>
        <v>0.0594895178365405</v>
      </c>
      <c r="BI53" s="47" t="n">
        <f aca="false">(BE53-BE52)/BE52*100</f>
        <v>-0.0331294819551828</v>
      </c>
      <c r="BJ53" s="47" t="n">
        <f aca="false">(BF53-BF52)/BF52*100</f>
        <v>-0.581272688305445</v>
      </c>
      <c r="BK53" s="49"/>
      <c r="BL53" s="49" t="n">
        <f aca="false">AY53/D53</f>
        <v>0.0502791143131879</v>
      </c>
      <c r="BM53" s="49" t="n">
        <f aca="false">AZ53/D53</f>
        <v>0.558531380464252</v>
      </c>
      <c r="BN53" s="49" t="n">
        <f aca="false">BA53/D53</f>
        <v>0.195798722770299</v>
      </c>
      <c r="BO53" s="49" t="n">
        <f aca="false">BB53/D53</f>
        <v>0.189562477744535</v>
      </c>
      <c r="BP53" s="50" t="n">
        <v>173953250781.51</v>
      </c>
      <c r="BQ53" s="49" t="n">
        <f aca="false">LN(BP53)</f>
        <v>25.8820524263922</v>
      </c>
      <c r="BR53" s="49" t="n">
        <f aca="false">(BQ53-BQ52)/BQ52*100</f>
        <v>-0.0245250810811222</v>
      </c>
      <c r="BS53" s="49" t="n">
        <f aca="false">BP53/E53</f>
        <v>0.895249531831123</v>
      </c>
      <c r="BT53" s="51" t="n">
        <f aca="false">BP53/E53</f>
        <v>0.895249531831123</v>
      </c>
      <c r="BU53" s="63"/>
      <c r="BV53" s="51" t="n">
        <v>66.11412</v>
      </c>
      <c r="BW53" s="51" t="n">
        <v>67.316</v>
      </c>
      <c r="BX53" s="51" t="n">
        <f aca="false">BV53/BW53</f>
        <v>0.982145700873492</v>
      </c>
      <c r="BY53" s="63"/>
      <c r="BZ53" s="65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</row>
    <row r="54" customFormat="false" ht="13.8" hidden="false" customHeight="false" outlineLevel="0" collapsed="false">
      <c r="A54" s="41" t="s">
        <v>161</v>
      </c>
      <c r="B54" s="42" t="n">
        <v>153987612057.393</v>
      </c>
      <c r="C54" s="41" t="n">
        <v>146517541181.254</v>
      </c>
      <c r="D54" s="41" t="n">
        <v>220814386000</v>
      </c>
      <c r="E54" s="41" t="n">
        <v>203342000000</v>
      </c>
      <c r="F54" s="41" t="n">
        <v>50753.7605442802</v>
      </c>
      <c r="G54" s="41" t="n">
        <f aca="false">E54/P54</f>
        <v>46737.7663364516</v>
      </c>
      <c r="H54" s="41" t="n">
        <v>37583.1117375107</v>
      </c>
      <c r="I54" s="41" t="n">
        <f aca="false">B54/P54</f>
        <v>35393.7555008144</v>
      </c>
      <c r="J54" s="41" t="n">
        <f aca="false">C54/P54</f>
        <v>33676.7741239925</v>
      </c>
      <c r="K54" s="41" t="n">
        <v>60738017000</v>
      </c>
      <c r="L54" s="41" t="n">
        <v>53668927000</v>
      </c>
      <c r="M54" s="41" t="n">
        <f aca="false">SUM(K54,-L54)</f>
        <v>7069090000</v>
      </c>
      <c r="N54" s="41" t="n">
        <v>206109428000</v>
      </c>
      <c r="O54" s="41" t="n">
        <v>47373.854322293</v>
      </c>
      <c r="P54" s="41" t="n">
        <v>4350700</v>
      </c>
      <c r="Q54" s="41" t="n">
        <v>2328293</v>
      </c>
      <c r="R54" s="41" t="n">
        <v>4.55000019073486</v>
      </c>
      <c r="S54" s="41" t="n">
        <f aca="false">Q54-T54</f>
        <v>2175557</v>
      </c>
      <c r="T54" s="41" t="n">
        <f aca="false">ROUND((Q54*U54%),0)</f>
        <v>152736</v>
      </c>
      <c r="U54" s="41" t="n">
        <v>6.55999994277954</v>
      </c>
      <c r="V54" s="41" t="n">
        <v>3.07905954558339</v>
      </c>
      <c r="W54" s="41" t="n">
        <v>100</v>
      </c>
      <c r="X54" s="41"/>
      <c r="Y54" s="41" t="n">
        <v>188494320894.55</v>
      </c>
      <c r="Z54" s="15"/>
      <c r="AA54" s="15"/>
      <c r="AB54" s="45" t="n">
        <v>139234248471.139</v>
      </c>
      <c r="AC54" s="45" t="n">
        <v>143732929793.058</v>
      </c>
      <c r="AD54" s="45" t="n">
        <v>193234000000</v>
      </c>
      <c r="AE54" s="45" t="n">
        <v>206109428000</v>
      </c>
      <c r="AF54" s="45" t="n">
        <f aca="false">LN(AB54)</f>
        <v>25.6594235924518</v>
      </c>
      <c r="AG54" s="45" t="n">
        <f aca="false">LN(AC54)</f>
        <v>25.6912227603069</v>
      </c>
      <c r="AH54" s="45" t="n">
        <f aca="false">LN(AD54)</f>
        <v>25.9871677266784</v>
      </c>
      <c r="AI54" s="45" t="n">
        <f aca="false">LN(AE54)</f>
        <v>26.0516730685806</v>
      </c>
      <c r="AJ54" s="45" t="n">
        <f aca="false">AF54-AF53</f>
        <v>0.179140031573994</v>
      </c>
      <c r="AK54" s="66"/>
      <c r="AL54" s="45" t="n">
        <f aca="false">AG54-AG53</f>
        <v>0.0220172118083326</v>
      </c>
      <c r="AM54" s="66"/>
      <c r="AN54" s="45" t="n">
        <f aca="false">AH54-AH53</f>
        <v>0.0363181946987403</v>
      </c>
      <c r="AO54" s="66"/>
      <c r="AP54" s="45" t="n">
        <f aca="false">AI54-AI53</f>
        <v>0.0220172118083255</v>
      </c>
      <c r="AQ54" s="66"/>
      <c r="AR54" s="58"/>
      <c r="AS54" s="46" t="n">
        <f aca="false">((B54-B53)/B53)*100</f>
        <v>1.52387757067695</v>
      </c>
      <c r="AT54" s="46" t="n">
        <f aca="false">((C54-C53)/C53)*100</f>
        <v>20.7161510789983</v>
      </c>
      <c r="AU54" s="46" t="n">
        <f aca="false">((D54-D53)/D53)*100</f>
        <v>1.52387757067699</v>
      </c>
      <c r="AV54" s="46" t="n">
        <f aca="false">((E54-E53)/E53)*100</f>
        <v>4.64985821406331</v>
      </c>
      <c r="AW54" s="46" t="n">
        <f aca="false">((D54-N54)*100)/D54</f>
        <v>6.65942027889433</v>
      </c>
      <c r="AX54" s="47"/>
      <c r="AY54" s="47" t="n">
        <v>7069090000</v>
      </c>
      <c r="AZ54" s="48" t="n">
        <v>124142018000</v>
      </c>
      <c r="BA54" s="47" t="n">
        <v>43397316000</v>
      </c>
      <c r="BB54" s="48" t="n">
        <v>44293011000</v>
      </c>
      <c r="BC54" s="47" t="n">
        <f aca="false">IF(AY54&gt;0, LN(ABS(AY54)), -LN(ABS(AY54)))</f>
        <v>22.6789975956994</v>
      </c>
      <c r="BD54" s="47" t="n">
        <f aca="false">IF(AZ54&gt;0, LN(ABS(AZ54)), -LN(ABS(AZ54)))</f>
        <v>25.54469205364</v>
      </c>
      <c r="BE54" s="47" t="n">
        <f aca="false">IF(BA54&gt;0, LN(ABS(BA54)), -LN(ABS(BA54)))</f>
        <v>24.4936634328224</v>
      </c>
      <c r="BF54" s="47" t="n">
        <f aca="false">IF(BB54&gt;0, LN(ABS(BB54)), -LN(ABS(BB54)))</f>
        <v>24.5140927363142</v>
      </c>
      <c r="BG54" s="47" t="n">
        <f aca="false">(BC54-BC53)/BC53*100</f>
        <v>-1.88750042089127</v>
      </c>
      <c r="BH54" s="47" t="n">
        <f aca="false">(BD54-BD53)/BD53*100</f>
        <v>0.0849118061533201</v>
      </c>
      <c r="BI54" s="47" t="n">
        <f aca="false">(BE54-BE53)/BE53*100</f>
        <v>0.0770876013542072</v>
      </c>
      <c r="BJ54" s="47" t="n">
        <f aca="false">(BF54-BF53)/BF53*100</f>
        <v>0.293198680089972</v>
      </c>
      <c r="BK54" s="49"/>
      <c r="BL54" s="49" t="n">
        <f aca="false">AY54/D54</f>
        <v>0.0320137203379494</v>
      </c>
      <c r="BM54" s="49" t="n">
        <f aca="false">AZ54/D54</f>
        <v>0.56220077074145</v>
      </c>
      <c r="BN54" s="49" t="n">
        <f aca="false">BA54/D54</f>
        <v>0.196533010308486</v>
      </c>
      <c r="BO54" s="49" t="n">
        <f aca="false">BB54/D54</f>
        <v>0.200589335696633</v>
      </c>
      <c r="BP54" s="50" t="n">
        <v>188494320894.55</v>
      </c>
      <c r="BQ54" s="49" t="n">
        <f aca="false">LN(BP54)</f>
        <v>25.9623337155003</v>
      </c>
      <c r="BR54" s="49" t="n">
        <f aca="false">(BQ54-BQ53)/BQ53*100</f>
        <v>0.310181309370062</v>
      </c>
      <c r="BS54" s="49" t="n">
        <f aca="false">BP54/E54</f>
        <v>0.926981739603968</v>
      </c>
      <c r="BT54" s="51" t="n">
        <f aca="false">BP54/E54</f>
        <v>0.926981739603968</v>
      </c>
      <c r="BU54" s="63"/>
      <c r="BV54" s="51" t="n">
        <v>67.93665</v>
      </c>
      <c r="BW54" s="51" t="n">
        <v>68.54504</v>
      </c>
      <c r="BX54" s="51" t="n">
        <f aca="false">BV54/BW54</f>
        <v>0.991124230141233</v>
      </c>
      <c r="BY54" s="63"/>
      <c r="BZ54" s="65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</row>
    <row r="55" customFormat="false" ht="13.8" hidden="false" customHeight="false" outlineLevel="0" collapsed="false">
      <c r="A55" s="41" t="s">
        <v>162</v>
      </c>
      <c r="B55" s="42" t="n">
        <v>157455041405.882</v>
      </c>
      <c r="C55" s="41" t="n">
        <v>168291357111.739</v>
      </c>
      <c r="D55" s="41" t="n">
        <v>225786593000</v>
      </c>
      <c r="E55" s="41" t="n">
        <v>213025000000</v>
      </c>
      <c r="F55" s="41" t="n">
        <v>51502.4162864964</v>
      </c>
      <c r="G55" s="41" t="n">
        <f aca="false">E55/P55</f>
        <v>48591.4689781022</v>
      </c>
      <c r="H55" s="41" t="n">
        <v>38137.4906073895</v>
      </c>
      <c r="I55" s="41" t="n">
        <f aca="false">B55/P55</f>
        <v>35915.8397367432</v>
      </c>
      <c r="J55" s="41" t="n">
        <f aca="false">C55/P55</f>
        <v>38387.6270784076</v>
      </c>
      <c r="K55" s="41" t="n">
        <v>62131436000</v>
      </c>
      <c r="L55" s="41" t="n">
        <v>57196581000</v>
      </c>
      <c r="M55" s="41" t="n">
        <f aca="false">SUM(K55,-L55)</f>
        <v>4934855000</v>
      </c>
      <c r="N55" s="41" t="n">
        <v>213475788000</v>
      </c>
      <c r="O55" s="41" t="n">
        <v>48694.2947080292</v>
      </c>
      <c r="P55" s="41" t="n">
        <v>4384000</v>
      </c>
      <c r="Q55" s="41" t="n">
        <v>2357842</v>
      </c>
      <c r="R55" s="41" t="n">
        <v>4.34000015258789</v>
      </c>
      <c r="S55" s="41" t="n">
        <f aca="false">Q55-T55</f>
        <v>2204818</v>
      </c>
      <c r="T55" s="41" t="n">
        <f aca="false">ROUND((Q55*U55%),0)</f>
        <v>153024</v>
      </c>
      <c r="U55" s="41" t="n">
        <v>6.48999977111816</v>
      </c>
      <c r="V55" s="41" t="n">
        <v>2.45489131973025</v>
      </c>
      <c r="W55" s="41" t="n">
        <v>104.02790667392</v>
      </c>
      <c r="X55" s="41"/>
      <c r="Y55" s="41"/>
      <c r="Z55" s="15"/>
      <c r="AA55" s="15"/>
      <c r="AB55" s="45" t="n">
        <v>160663044264.557</v>
      </c>
      <c r="AC55" s="45" t="n">
        <v>148869951010.304</v>
      </c>
      <c r="AD55" s="45" t="n">
        <v>203369000000</v>
      </c>
      <c r="AE55" s="45" t="n">
        <v>213475788000</v>
      </c>
      <c r="AF55" s="45" t="n">
        <f aca="false">LN(AB55)</f>
        <v>25.8025751160035</v>
      </c>
      <c r="AG55" s="45" t="n">
        <f aca="false">LN(AC55)</f>
        <v>25.7263389497583</v>
      </c>
      <c r="AH55" s="45" t="n">
        <f aca="false">LN(AD55)</f>
        <v>26.0382878998992</v>
      </c>
      <c r="AI55" s="45" t="n">
        <f aca="false">LN(AE55)</f>
        <v>26.086789258032</v>
      </c>
      <c r="AJ55" s="45" t="n">
        <f aca="false">AF55-AF54</f>
        <v>0.143151523551758</v>
      </c>
      <c r="AK55" s="66" t="n">
        <f aca="false">AVERAGE(AJ55:AJ64)</f>
        <v>0.0401828758330968</v>
      </c>
      <c r="AL55" s="45" t="n">
        <f aca="false">AG55-AG54</f>
        <v>0.0351161894513687</v>
      </c>
      <c r="AM55" s="66" t="n">
        <f aca="false">AVERAGE(AL55:AL64)</f>
        <v>0.0350402510535009</v>
      </c>
      <c r="AN55" s="45" t="n">
        <f aca="false">AH55-AH54</f>
        <v>0.0511201732208022</v>
      </c>
      <c r="AO55" s="66" t="n">
        <f aca="false">AVERAGE(AN55:AN64)</f>
        <v>0.0507202728188354</v>
      </c>
      <c r="AP55" s="45" t="n">
        <f aca="false">AI55-AI54</f>
        <v>0.0351161894513687</v>
      </c>
      <c r="AQ55" s="66" t="n">
        <f aca="false">AVERAGE(AP55:AP64)</f>
        <v>0.0350402510535012</v>
      </c>
      <c r="AR55" s="58"/>
      <c r="AS55" s="46" t="n">
        <f aca="false">((B55-B54)/B54)*100</f>
        <v>2.25175863315332</v>
      </c>
      <c r="AT55" s="46" t="n">
        <f aca="false">((C55-C54)/C54)*100</f>
        <v>14.8608936206137</v>
      </c>
      <c r="AU55" s="46" t="n">
        <f aca="false">((D55-D54)/D54)*100</f>
        <v>2.25175863315355</v>
      </c>
      <c r="AV55" s="46" t="n">
        <f aca="false">((E55-E54)/E54)*100</f>
        <v>4.76192818011036</v>
      </c>
      <c r="AW55" s="46" t="n">
        <f aca="false">((D55-N55)*100)/D55</f>
        <v>5.45240744210176</v>
      </c>
      <c r="AX55" s="47"/>
      <c r="AY55" s="47" t="n">
        <v>4934855000</v>
      </c>
      <c r="AZ55" s="48" t="n">
        <v>128058977000</v>
      </c>
      <c r="BA55" s="47" t="n">
        <v>44174068000</v>
      </c>
      <c r="BB55" s="48" t="n">
        <v>47848622000</v>
      </c>
      <c r="BC55" s="47" t="n">
        <f aca="false">IF(AY55&gt;0, LN(ABS(AY55)), -LN(ABS(AY55)))</f>
        <v>22.3195891274346</v>
      </c>
      <c r="BD55" s="47" t="n">
        <f aca="false">IF(AZ55&gt;0, LN(ABS(AZ55)), -LN(ABS(AZ55)))</f>
        <v>25.5757567525622</v>
      </c>
      <c r="BE55" s="47" t="n">
        <f aca="false">IF(BA55&gt;0, LN(ABS(BA55)), -LN(ABS(BA55)))</f>
        <v>24.5114037570236</v>
      </c>
      <c r="BF55" s="47" t="n">
        <f aca="false">IF(BB55&gt;0, LN(ABS(BB55)), -LN(ABS(BB55)))</f>
        <v>24.5913081561026</v>
      </c>
      <c r="BG55" s="47" t="n">
        <f aca="false">(BC55-BC54)/BC54*100</f>
        <v>-1.58476346561676</v>
      </c>
      <c r="BH55" s="47" t="n">
        <f aca="false">(BD55-BD54)/BD54*100</f>
        <v>0.121609212814299</v>
      </c>
      <c r="BI55" s="47" t="n">
        <f aca="false">(BE55-BE54)/BE54*100</f>
        <v>0.0724282190362708</v>
      </c>
      <c r="BJ55" s="47" t="n">
        <f aca="false">(BF55-BF54)/BF54*100</f>
        <v>0.314983795724836</v>
      </c>
      <c r="BK55" s="49"/>
      <c r="BL55" s="49" t="n">
        <f aca="false">AY55/D55</f>
        <v>0.0218562800139333</v>
      </c>
      <c r="BM55" s="49" t="n">
        <f aca="false">AZ55/D55</f>
        <v>0.567168206484253</v>
      </c>
      <c r="BN55" s="49" t="n">
        <f aca="false">BA55/D55</f>
        <v>0.195645221503475</v>
      </c>
      <c r="BO55" s="49" t="n">
        <f aca="false">BB55/D55</f>
        <v>0.211919677622311</v>
      </c>
      <c r="BP55" s="50"/>
      <c r="BQ55" s="49"/>
      <c r="BR55" s="49"/>
      <c r="BS55" s="49"/>
      <c r="BT55" s="51"/>
      <c r="BU55" s="63"/>
      <c r="BV55" s="51" t="n">
        <v>73.18747</v>
      </c>
      <c r="BW55" s="51" t="n">
        <v>75.34102</v>
      </c>
      <c r="BX55" s="51" t="n">
        <f aca="false">BV55/BW55</f>
        <v>0.971415969680262</v>
      </c>
      <c r="BY55" s="63"/>
      <c r="BZ55" s="65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</row>
    <row r="56" customFormat="false" ht="13.8" hidden="false" customHeight="false" outlineLevel="0" collapsed="false">
      <c r="A56" s="41" t="s">
        <v>163</v>
      </c>
      <c r="B56" s="42" t="n">
        <v>160990384072.247</v>
      </c>
      <c r="C56" s="41" t="n">
        <v>176206659722.524</v>
      </c>
      <c r="D56" s="41" t="n">
        <v>230856186000</v>
      </c>
      <c r="E56" s="41" t="n">
        <v>217489000000</v>
      </c>
      <c r="F56" s="41" t="n">
        <v>52370.9049250244</v>
      </c>
      <c r="G56" s="41" t="n">
        <f aca="false">E56/P56</f>
        <v>49338.4905061138</v>
      </c>
      <c r="H56" s="41" t="n">
        <v>38780.6056237848</v>
      </c>
      <c r="I56" s="41" t="n">
        <f aca="false">B56/P56</f>
        <v>36521.490908157</v>
      </c>
      <c r="J56" s="41" t="n">
        <f aca="false">C56/P56</f>
        <v>39973.3807587224</v>
      </c>
      <c r="K56" s="41" t="n">
        <v>64021067000</v>
      </c>
      <c r="L56" s="41" t="n">
        <v>57955388000</v>
      </c>
      <c r="M56" s="41" t="n">
        <f aca="false">SUM(K56,-L56)</f>
        <v>6065679000</v>
      </c>
      <c r="N56" s="41" t="n">
        <v>216919071000</v>
      </c>
      <c r="O56" s="41" t="n">
        <v>49209.19920147</v>
      </c>
      <c r="P56" s="41" t="n">
        <v>4408100</v>
      </c>
      <c r="Q56" s="41" t="n">
        <v>2364788</v>
      </c>
      <c r="R56" s="41" t="n">
        <v>4.94000005722046</v>
      </c>
      <c r="S56" s="41" t="n">
        <f aca="false">Q56-T56</f>
        <v>2200908</v>
      </c>
      <c r="T56" s="41" t="n">
        <f aca="false">ROUND((Q56*U56%),0)</f>
        <v>163880</v>
      </c>
      <c r="U56" s="41" t="n">
        <v>6.92999982833862</v>
      </c>
      <c r="V56" s="41" t="n">
        <v>-0.146485204817978</v>
      </c>
      <c r="W56" s="41" t="n">
        <v>105.130512172271</v>
      </c>
      <c r="X56" s="41"/>
      <c r="Y56" s="41"/>
      <c r="Z56" s="15"/>
      <c r="AA56" s="15"/>
      <c r="AB56" s="45" t="n">
        <v>168872041004.023</v>
      </c>
      <c r="AC56" s="45" t="n">
        <v>151271166512.666</v>
      </c>
      <c r="AD56" s="45" t="n">
        <v>208436000000</v>
      </c>
      <c r="AE56" s="45" t="n">
        <v>216919071000</v>
      </c>
      <c r="AF56" s="45" t="n">
        <f aca="false">LN(AB56)</f>
        <v>25.8524071112614</v>
      </c>
      <c r="AG56" s="45" t="n">
        <f aca="false">LN(AC56)</f>
        <v>25.7423398679515</v>
      </c>
      <c r="AH56" s="45" t="n">
        <f aca="false">LN(AD56)</f>
        <v>26.0628978766287</v>
      </c>
      <c r="AI56" s="45" t="n">
        <f aca="false">LN(AE56)</f>
        <v>26.1027901762252</v>
      </c>
      <c r="AJ56" s="45" t="n">
        <f aca="false">AF56-AF55</f>
        <v>0.0498319952578967</v>
      </c>
      <c r="AK56" s="66"/>
      <c r="AL56" s="45" t="n">
        <f aca="false">AG56-AG55</f>
        <v>0.016000918193221</v>
      </c>
      <c r="AM56" s="66"/>
      <c r="AN56" s="45" t="n">
        <f aca="false">AH56-AH55</f>
        <v>0.0246099767294439</v>
      </c>
      <c r="AO56" s="66"/>
      <c r="AP56" s="45" t="n">
        <f aca="false">AI56-AI55</f>
        <v>0.0160009181932246</v>
      </c>
      <c r="AQ56" s="66"/>
      <c r="AR56" s="58"/>
      <c r="AS56" s="46" t="n">
        <f aca="false">((B56-B55)/B55)*100</f>
        <v>2.24530293523708</v>
      </c>
      <c r="AT56" s="46" t="n">
        <f aca="false">((C56-C55)/C55)*100</f>
        <v>4.70333280723948</v>
      </c>
      <c r="AU56" s="46" t="n">
        <f aca="false">((D56-D55)/D55)*100</f>
        <v>2.24530293523673</v>
      </c>
      <c r="AV56" s="46" t="n">
        <f aca="false">((E56-E55)/E55)*100</f>
        <v>2.09552869381528</v>
      </c>
      <c r="AW56" s="46" t="n">
        <f aca="false">((D56-N56)*100)/D56</f>
        <v>6.03714166879635</v>
      </c>
      <c r="AX56" s="47"/>
      <c r="AY56" s="47" t="n">
        <v>6065679000</v>
      </c>
      <c r="AZ56" s="48" t="n">
        <v>131014969000</v>
      </c>
      <c r="BA56" s="47" t="n">
        <v>44072126000</v>
      </c>
      <c r="BB56" s="48" t="n">
        <v>49624816000</v>
      </c>
      <c r="BC56" s="47" t="n">
        <f aca="false">IF(AY56&gt;0, LN(ABS(AY56)), -LN(ABS(AY56)))</f>
        <v>22.5259123269095</v>
      </c>
      <c r="BD56" s="47" t="n">
        <f aca="false">IF(AZ56&gt;0, LN(ABS(AZ56)), -LN(ABS(AZ56)))</f>
        <v>25.5985774207951</v>
      </c>
      <c r="BE56" s="47" t="n">
        <f aca="false">IF(BA56&gt;0, LN(ABS(BA56)), -LN(ABS(BA56)))</f>
        <v>24.5090933560708</v>
      </c>
      <c r="BF56" s="47" t="n">
        <f aca="false">IF(BB56&gt;0, LN(ABS(BB56)), -LN(ABS(BB56)))</f>
        <v>24.6277568681383</v>
      </c>
      <c r="BG56" s="47" t="n">
        <f aca="false">(BC56-BC55)/BC55*100</f>
        <v>0.924404111101134</v>
      </c>
      <c r="BH56" s="47" t="n">
        <f aca="false">(BD56-BD55)/BD55*100</f>
        <v>0.0892277341142985</v>
      </c>
      <c r="BI56" s="47" t="n">
        <f aca="false">(BE56-BE55)/BE55*100</f>
        <v>-0.0094258206329058</v>
      </c>
      <c r="BJ56" s="47" t="n">
        <f aca="false">(BF56-BF55)/BF55*100</f>
        <v>0.148217865452177</v>
      </c>
      <c r="BK56" s="49"/>
      <c r="BL56" s="49" t="n">
        <f aca="false">AY56/D56</f>
        <v>0.0262747085321768</v>
      </c>
      <c r="BM56" s="49" t="n">
        <f aca="false">AZ56/D56</f>
        <v>0.56751768826329</v>
      </c>
      <c r="BN56" s="49" t="n">
        <f aca="false">BA56/D56</f>
        <v>0.190907277659001</v>
      </c>
      <c r="BO56" s="49" t="n">
        <f aca="false">BB56/D56</f>
        <v>0.214959871164119</v>
      </c>
      <c r="BP56" s="50"/>
      <c r="BQ56" s="49"/>
      <c r="BR56" s="49"/>
      <c r="BS56" s="49"/>
      <c r="BT56" s="51"/>
      <c r="BU56" s="63"/>
      <c r="BV56" s="51" t="n">
        <v>78.80669</v>
      </c>
      <c r="BW56" s="51" t="n">
        <v>79.5758</v>
      </c>
      <c r="BX56" s="51" t="n">
        <f aca="false">BV56/BW56</f>
        <v>0.990334875678284</v>
      </c>
      <c r="BY56" s="63"/>
      <c r="BZ56" s="65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</row>
    <row r="57" customFormat="false" ht="13.8" hidden="false" customHeight="true" outlineLevel="0" collapsed="false">
      <c r="A57" s="41" t="s">
        <v>164</v>
      </c>
      <c r="B57" s="42" t="n">
        <v>165329745637.128</v>
      </c>
      <c r="C57" s="41" t="n">
        <v>190906575136.003</v>
      </c>
      <c r="D57" s="41" t="n">
        <v>237078722000</v>
      </c>
      <c r="E57" s="41" t="n">
        <v>232793000000</v>
      </c>
      <c r="F57" s="41" t="n">
        <v>53370.8655815943</v>
      </c>
      <c r="G57" s="41" t="n">
        <f aca="false">E57/P57</f>
        <v>52406.0692015038</v>
      </c>
      <c r="H57" s="41" t="n">
        <v>39521.0755453425</v>
      </c>
      <c r="I57" s="41" t="n">
        <f aca="false">B57/P57</f>
        <v>37218.82569891</v>
      </c>
      <c r="J57" s="41" t="n">
        <f aca="false">C57/P57</f>
        <v>42976.6495882585</v>
      </c>
      <c r="K57" s="41" t="n">
        <v>64107825000</v>
      </c>
      <c r="L57" s="41" t="n">
        <v>62665805000</v>
      </c>
      <c r="M57" s="41" t="n">
        <f aca="false">SUM(K57,-L57)</f>
        <v>1442020000</v>
      </c>
      <c r="N57" s="41" t="n">
        <v>228870834000</v>
      </c>
      <c r="O57" s="41" t="n">
        <v>51523.1160937394</v>
      </c>
      <c r="P57" s="41" t="n">
        <v>4442100</v>
      </c>
      <c r="Q57" s="41" t="n">
        <v>2394722</v>
      </c>
      <c r="R57" s="41" t="n">
        <v>4.67999982833862</v>
      </c>
      <c r="S57" s="41" t="n">
        <f aca="false">Q57-T57</f>
        <v>2254870</v>
      </c>
      <c r="T57" s="41" t="n">
        <f aca="false">ROUND((Q57*U57%),0)</f>
        <v>139852</v>
      </c>
      <c r="U57" s="41" t="n">
        <v>5.84000015258789</v>
      </c>
      <c r="V57" s="41" t="n">
        <v>4.22731728689531</v>
      </c>
      <c r="W57" s="41" t="n">
        <v>106.323136529614</v>
      </c>
      <c r="X57" s="41"/>
      <c r="Y57" s="41" t="n">
        <v>216074000000</v>
      </c>
      <c r="Z57" s="15"/>
      <c r="AA57" s="15"/>
      <c r="AB57" s="45" t="n">
        <v>183381612042.405</v>
      </c>
      <c r="AC57" s="45" t="n">
        <v>159605874579.403</v>
      </c>
      <c r="AD57" s="45" t="n">
        <v>223617000000</v>
      </c>
      <c r="AE57" s="45" t="n">
        <v>228870834000</v>
      </c>
      <c r="AF57" s="45" t="n">
        <f aca="false">LN(AB57)</f>
        <v>25.9348351302505</v>
      </c>
      <c r="AG57" s="45" t="n">
        <f aca="false">LN(AC57)</f>
        <v>25.7959733294263</v>
      </c>
      <c r="AH57" s="45" t="n">
        <f aca="false">LN(AD57)</f>
        <v>26.1332006039599</v>
      </c>
      <c r="AI57" s="45" t="n">
        <f aca="false">LN(AE57)</f>
        <v>26.1564236377001</v>
      </c>
      <c r="AJ57" s="45" t="n">
        <f aca="false">AF57-AF56</f>
        <v>0.0824280189890523</v>
      </c>
      <c r="AK57" s="66"/>
      <c r="AL57" s="45" t="n">
        <f aca="false">AG57-AG56</f>
        <v>0.0536334614748135</v>
      </c>
      <c r="AM57" s="66"/>
      <c r="AN57" s="45" t="n">
        <f aca="false">AH57-AH56</f>
        <v>0.0703027273312067</v>
      </c>
      <c r="AO57" s="66"/>
      <c r="AP57" s="45" t="n">
        <f aca="false">AI57-AI56</f>
        <v>0.0536334614748171</v>
      </c>
      <c r="AQ57" s="66"/>
      <c r="AR57" s="61" t="s">
        <v>165</v>
      </c>
      <c r="AS57" s="46" t="n">
        <f aca="false">((B57-B56)/B56)*100</f>
        <v>2.69541661751277</v>
      </c>
      <c r="AT57" s="46" t="n">
        <f aca="false">((C57-C56)/C56)*100</f>
        <v>8.34242896189466</v>
      </c>
      <c r="AU57" s="46" t="n">
        <f aca="false">((D57-D56)/D56)*100</f>
        <v>2.69541661751269</v>
      </c>
      <c r="AV57" s="46" t="n">
        <f aca="false">((E57-E56)/E56)*100</f>
        <v>7.03667771703397</v>
      </c>
      <c r="AW57" s="46" t="n">
        <f aca="false">((D57-N57)*100)/D57</f>
        <v>3.46209391157423</v>
      </c>
      <c r="AX57" s="47"/>
      <c r="AY57" s="47" t="n">
        <v>1442020000</v>
      </c>
      <c r="AZ57" s="48" t="n">
        <v>136018659000</v>
      </c>
      <c r="BA57" s="47" t="n">
        <v>44916471000</v>
      </c>
      <c r="BB57" s="48" t="n">
        <v>53495454000</v>
      </c>
      <c r="BC57" s="47" t="n">
        <f aca="false">IF(AY57&gt;0, LN(ABS(AY57)), -LN(ABS(AY57)))</f>
        <v>21.0893107453385</v>
      </c>
      <c r="BD57" s="47" t="n">
        <f aca="false">IF(AZ57&gt;0, LN(ABS(AZ57)), -LN(ABS(AZ57)))</f>
        <v>25.636057911801</v>
      </c>
      <c r="BE57" s="47" t="n">
        <f aca="false">IF(BA57&gt;0, LN(ABS(BA57)), -LN(ABS(BA57)))</f>
        <v>24.5280704018427</v>
      </c>
      <c r="BF57" s="47" t="n">
        <f aca="false">IF(BB57&gt;0, LN(ABS(BB57)), -LN(ABS(BB57)))</f>
        <v>24.7028625152754</v>
      </c>
      <c r="BG57" s="47" t="n">
        <f aca="false">(BC57-BC56)/BC56*100</f>
        <v>-6.37755115407628</v>
      </c>
      <c r="BH57" s="47" t="n">
        <f aca="false">(BD57-BD56)/BD56*100</f>
        <v>0.146416304272567</v>
      </c>
      <c r="BI57" s="47" t="n">
        <f aca="false">(BE57-BE56)/BE56*100</f>
        <v>0.0774285914872525</v>
      </c>
      <c r="BJ57" s="47" t="n">
        <f aca="false">(BF57-BF56)/BF56*100</f>
        <v>0.304963409941218</v>
      </c>
      <c r="BK57" s="49"/>
      <c r="BL57" s="49" t="n">
        <f aca="false">AY57/D57</f>
        <v>0.00608245222445564</v>
      </c>
      <c r="BM57" s="49" t="n">
        <f aca="false">AZ57/D57</f>
        <v>0.573727822777786</v>
      </c>
      <c r="BN57" s="49" t="n">
        <f aca="false">BA57/D57</f>
        <v>0.189458044235619</v>
      </c>
      <c r="BO57" s="49" t="n">
        <f aca="false">BB57/D57</f>
        <v>0.225644265114606</v>
      </c>
      <c r="BP57" s="50" t="n">
        <v>216074000000</v>
      </c>
      <c r="BQ57" s="49" t="n">
        <f aca="false">LN(BP57)</f>
        <v>26.0988867785517</v>
      </c>
      <c r="BR57" s="49"/>
      <c r="BS57" s="49" t="n">
        <f aca="false">BP57/E57</f>
        <v>0.928180830179602</v>
      </c>
      <c r="BT57" s="51" t="n">
        <f aca="false">BP57/E57</f>
        <v>0.928180830179602</v>
      </c>
      <c r="BU57" s="63"/>
      <c r="BV57" s="51" t="n">
        <v>86.02088</v>
      </c>
      <c r="BW57" s="51" t="n">
        <v>86.55392</v>
      </c>
      <c r="BX57" s="51" t="n">
        <f aca="false">BV57/BW57</f>
        <v>0.993841526761584</v>
      </c>
      <c r="BY57" s="63"/>
      <c r="BZ57" s="65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</row>
    <row r="58" customFormat="false" ht="13.8" hidden="false" customHeight="false" outlineLevel="0" collapsed="false">
      <c r="A58" s="41" t="s">
        <v>166</v>
      </c>
      <c r="B58" s="42" t="n">
        <v>171637782388.117</v>
      </c>
      <c r="C58" s="41" t="n">
        <v>201313497220.917</v>
      </c>
      <c r="D58" s="41" t="n">
        <v>246124289000</v>
      </c>
      <c r="E58" s="41" t="n">
        <v>242670000000</v>
      </c>
      <c r="F58" s="41" t="n">
        <v>54494.4733754013</v>
      </c>
      <c r="G58" s="41" t="n">
        <f aca="false">E58/P58</f>
        <v>53729.6579209565</v>
      </c>
      <c r="H58" s="41" t="n">
        <v>40353.1060552186</v>
      </c>
      <c r="I58" s="41" t="n">
        <f aca="false">B58/P58</f>
        <v>38002.387332695</v>
      </c>
      <c r="J58" s="41" t="n">
        <f aca="false">C58/P58</f>
        <v>44572.8987536626</v>
      </c>
      <c r="K58" s="41" t="n">
        <v>67089339000</v>
      </c>
      <c r="L58" s="41" t="n">
        <v>67315255000</v>
      </c>
      <c r="M58" s="41" t="n">
        <f aca="false">SUM(K58,-L58)</f>
        <v>-225916000</v>
      </c>
      <c r="N58" s="41" t="n">
        <v>236776542000</v>
      </c>
      <c r="O58" s="41" t="n">
        <v>52424.7851212222</v>
      </c>
      <c r="P58" s="41" t="n">
        <v>4516500</v>
      </c>
      <c r="Q58" s="41" t="n">
        <v>2474895</v>
      </c>
      <c r="R58" s="41" t="n">
        <v>3.75999999046326</v>
      </c>
      <c r="S58" s="41" t="n">
        <f aca="false">Q58-T58</f>
        <v>2340508</v>
      </c>
      <c r="T58" s="41" t="n">
        <f aca="false">ROUND((Q58*U58%),0)</f>
        <v>134387</v>
      </c>
      <c r="U58" s="41" t="n">
        <v>5.42999982833862</v>
      </c>
      <c r="V58" s="41" t="n">
        <v>0.411689840074686</v>
      </c>
      <c r="W58" s="41" t="n">
        <v>107.628261011102</v>
      </c>
      <c r="X58" s="41"/>
      <c r="Y58" s="41" t="n">
        <v>230571000000</v>
      </c>
      <c r="Z58" s="15"/>
      <c r="AA58" s="15"/>
      <c r="AB58" s="45" t="n">
        <v>193204380167.575</v>
      </c>
      <c r="AC58" s="45" t="n">
        <v>165119016719.259</v>
      </c>
      <c r="AD58" s="45" t="n">
        <v>232895000000</v>
      </c>
      <c r="AE58" s="45" t="n">
        <v>236776542000</v>
      </c>
      <c r="AF58" s="45" t="n">
        <f aca="false">LN(AB58)</f>
        <v>25.9870144301427</v>
      </c>
      <c r="AG58" s="45" t="n">
        <f aca="false">LN(AC58)</f>
        <v>25.8299323642755</v>
      </c>
      <c r="AH58" s="45" t="n">
        <f aca="false">LN(AD58)</f>
        <v>26.1738535451649</v>
      </c>
      <c r="AI58" s="45" t="n">
        <f aca="false">LN(AE58)</f>
        <v>26.1903826725492</v>
      </c>
      <c r="AJ58" s="45" t="n">
        <f aca="false">AF58-AF57</f>
        <v>0.0521792998921882</v>
      </c>
      <c r="AK58" s="66"/>
      <c r="AL58" s="45" t="n">
        <f aca="false">AG58-AG57</f>
        <v>0.0339590348491932</v>
      </c>
      <c r="AM58" s="66"/>
      <c r="AN58" s="45" t="n">
        <f aca="false">AH58-AH57</f>
        <v>0.0406529412049963</v>
      </c>
      <c r="AO58" s="66"/>
      <c r="AP58" s="45" t="n">
        <f aca="false">AI58-AI57</f>
        <v>0.0339590348491896</v>
      </c>
      <c r="AQ58" s="66"/>
      <c r="AR58" s="61"/>
      <c r="AS58" s="46" t="n">
        <f aca="false">((B58-B57)/B57)*100</f>
        <v>3.81542760298811</v>
      </c>
      <c r="AT58" s="46" t="n">
        <f aca="false">((C58-C57)/C57)*100</f>
        <v>5.45131673830514</v>
      </c>
      <c r="AU58" s="46" t="n">
        <f aca="false">((D58-D57)/D57)*100</f>
        <v>3.81542760298834</v>
      </c>
      <c r="AV58" s="46" t="n">
        <f aca="false">((E58-E57)/E57)*100</f>
        <v>4.24282517085995</v>
      </c>
      <c r="AW58" s="46" t="n">
        <f aca="false">((D58-N58)*100)/D58</f>
        <v>3.79797826455072</v>
      </c>
      <c r="AX58" s="47"/>
      <c r="AY58" s="47" t="n">
        <v>-225916000</v>
      </c>
      <c r="AZ58" s="48" t="n">
        <v>140517142000</v>
      </c>
      <c r="BA58" s="47" t="n">
        <v>46220662000</v>
      </c>
      <c r="BB58" s="48" t="n">
        <v>58042380000</v>
      </c>
      <c r="BC58" s="47" t="n">
        <f aca="false">IF(AY58&gt;0, LN(ABS(AY58)), -LN(ABS(AY58)))</f>
        <v>-19.23567380673</v>
      </c>
      <c r="BD58" s="47" t="n">
        <f aca="false">IF(AZ58&gt;0, LN(ABS(AZ58)), -LN(ABS(AZ58)))</f>
        <v>25.6685953253954</v>
      </c>
      <c r="BE58" s="47" t="n">
        <f aca="false">IF(BA58&gt;0, LN(ABS(BA58)), -LN(ABS(BA58)))</f>
        <v>24.5566927644941</v>
      </c>
      <c r="BF58" s="47" t="n">
        <f aca="false">IF(BB58&gt;0, LN(ABS(BB58)), -LN(ABS(BB58)))</f>
        <v>24.7844392703243</v>
      </c>
      <c r="BG58" s="47" t="n">
        <f aca="false">(BC58-BC57)/BC57*100</f>
        <v>-191.210538073094</v>
      </c>
      <c r="BH58" s="47" t="n">
        <f aca="false">(BD58-BD57)/BD57*100</f>
        <v>0.126920502778983</v>
      </c>
      <c r="BI58" s="47" t="n">
        <f aca="false">(BE58-BE57)/BE57*100</f>
        <v>0.116692272088379</v>
      </c>
      <c r="BJ58" s="47" t="n">
        <f aca="false">(BF58-BF57)/BF57*100</f>
        <v>0.330231992338563</v>
      </c>
      <c r="BK58" s="49"/>
      <c r="BL58" s="49" t="n">
        <f aca="false">AY58/D58</f>
        <v>-0.000917893966978611</v>
      </c>
      <c r="BM58" s="49" t="n">
        <f aca="false">AZ58/D58</f>
        <v>0.570919443062363</v>
      </c>
      <c r="BN58" s="49" t="n">
        <f aca="false">BA58/D58</f>
        <v>0.187793988914276</v>
      </c>
      <c r="BO58" s="49" t="n">
        <f aca="false">BB58/D58</f>
        <v>0.235825485716284</v>
      </c>
      <c r="BP58" s="50" t="n">
        <v>230571000000</v>
      </c>
      <c r="BQ58" s="49" t="n">
        <f aca="false">LN(BP58)</f>
        <v>26.1638246779832</v>
      </c>
      <c r="BR58" s="49" t="n">
        <f aca="false">(BQ58-BQ57)/BQ57*100</f>
        <v>0.248814824871549</v>
      </c>
      <c r="BS58" s="49" t="n">
        <f aca="false">BP58/E58</f>
        <v>0.950142168376808</v>
      </c>
      <c r="BT58" s="51" t="n">
        <f aca="false">BP58/E58</f>
        <v>0.950142168376808</v>
      </c>
      <c r="BU58" s="63"/>
      <c r="BV58" s="51" t="n">
        <v>92.12289</v>
      </c>
      <c r="BW58" s="51" t="n">
        <v>92.86435</v>
      </c>
      <c r="BX58" s="51" t="n">
        <f aca="false">BV58/BW58</f>
        <v>0.992015665861011</v>
      </c>
      <c r="BY58" s="63"/>
      <c r="BZ58" s="65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</row>
    <row r="59" customFormat="false" ht="13.8" hidden="false" customHeight="true" outlineLevel="0" collapsed="false">
      <c r="A59" s="41" t="s">
        <v>167</v>
      </c>
      <c r="B59" s="42" t="n">
        <v>178064471137.921</v>
      </c>
      <c r="C59" s="41" t="n">
        <v>178064471137.921</v>
      </c>
      <c r="D59" s="41" t="n">
        <v>255340000000</v>
      </c>
      <c r="E59" s="41" t="n">
        <v>255340000000</v>
      </c>
      <c r="F59" s="41" t="n">
        <v>55395.4961600208</v>
      </c>
      <c r="G59" s="41" t="n">
        <f aca="false">E59/P59</f>
        <v>55395.4961600208</v>
      </c>
      <c r="H59" s="41" t="n">
        <v>41020.3125760606</v>
      </c>
      <c r="I59" s="41" t="n">
        <f aca="false">B59/P59</f>
        <v>38630.7265886929</v>
      </c>
      <c r="J59" s="41" t="n">
        <f aca="false">C59/P59</f>
        <v>38630.7265886929</v>
      </c>
      <c r="K59" s="41" t="n">
        <v>71277000000</v>
      </c>
      <c r="L59" s="41" t="n">
        <v>68846000000</v>
      </c>
      <c r="M59" s="41" t="n">
        <f aca="false">SUM(K59,-L59)</f>
        <v>2431000000</v>
      </c>
      <c r="N59" s="41" t="n">
        <v>246869000000</v>
      </c>
      <c r="O59" s="41" t="n">
        <v>53557.7298563804</v>
      </c>
      <c r="P59" s="41" t="n">
        <v>4609400</v>
      </c>
      <c r="Q59" s="41" t="n">
        <v>2535320</v>
      </c>
      <c r="R59" s="41" t="n">
        <v>3.5699999332428</v>
      </c>
      <c r="S59" s="41" t="n">
        <f aca="false">Q59-T59</f>
        <v>2398159</v>
      </c>
      <c r="T59" s="41" t="n">
        <f aca="false">ROUND((Q59*U59%),0)</f>
        <v>137161</v>
      </c>
      <c r="U59" s="41" t="n">
        <v>5.40999984741211</v>
      </c>
      <c r="V59" s="41" t="n">
        <v>1.4234511888573</v>
      </c>
      <c r="W59" s="41" t="n">
        <v>107.943293912264</v>
      </c>
      <c r="X59" s="41"/>
      <c r="Y59" s="41" t="n">
        <v>253283000000</v>
      </c>
      <c r="Z59" s="15"/>
      <c r="AA59" s="15"/>
      <c r="AB59" s="45" t="n">
        <v>172157115709.828</v>
      </c>
      <c r="AC59" s="45" t="n">
        <v>172157115709.828</v>
      </c>
      <c r="AD59" s="45" t="n">
        <v>246869000000</v>
      </c>
      <c r="AE59" s="45" t="n">
        <v>246869000000</v>
      </c>
      <c r="AF59" s="45" t="n">
        <f aca="false">LN(AB59)</f>
        <v>25.8716733602353</v>
      </c>
      <c r="AG59" s="45" t="n">
        <f aca="false">LN(AC59)</f>
        <v>25.8716733602353</v>
      </c>
      <c r="AH59" s="45" t="n">
        <f aca="false">LN(AD59)</f>
        <v>26.232123668509</v>
      </c>
      <c r="AI59" s="45" t="n">
        <f aca="false">LN(AE59)</f>
        <v>26.232123668509</v>
      </c>
      <c r="AJ59" s="45" t="n">
        <f aca="false">AF59-AF58</f>
        <v>-0.115341069907377</v>
      </c>
      <c r="AK59" s="66"/>
      <c r="AL59" s="45" t="n">
        <f aca="false">AG59-AG58</f>
        <v>0.0417409959597421</v>
      </c>
      <c r="AM59" s="66"/>
      <c r="AN59" s="45" t="n">
        <f aca="false">AH59-AH58</f>
        <v>0.0582701233441227</v>
      </c>
      <c r="AO59" s="66"/>
      <c r="AP59" s="45" t="n">
        <f aca="false">AI59-AI58</f>
        <v>0.0417409959597386</v>
      </c>
      <c r="AQ59" s="66"/>
      <c r="AR59" s="67" t="s">
        <v>168</v>
      </c>
      <c r="AS59" s="46" t="n">
        <f aca="false">((B59-B58)/B58)*100</f>
        <v>3.74433219794905</v>
      </c>
      <c r="AT59" s="46" t="n">
        <f aca="false">((C59-C58)/C58)*100</f>
        <v>-11.5486673292864</v>
      </c>
      <c r="AU59" s="46" t="n">
        <f aca="false">((D59-D58)/D58)*100</f>
        <v>3.74433219794898</v>
      </c>
      <c r="AV59" s="46" t="n">
        <f aca="false">((E59-E58)/E58)*100</f>
        <v>5.22108212799275</v>
      </c>
      <c r="AW59" s="46" t="n">
        <f aca="false">((D59-N59)*100)/D59</f>
        <v>3.31753740111224</v>
      </c>
      <c r="AX59" s="47"/>
      <c r="AY59" s="47" t="n">
        <v>2431000000</v>
      </c>
      <c r="AZ59" s="48" t="n">
        <v>146456000000</v>
      </c>
      <c r="BA59" s="47" t="n">
        <v>47229000000</v>
      </c>
      <c r="BB59" s="48" t="n">
        <v>59224000000</v>
      </c>
      <c r="BC59" s="47" t="n">
        <f aca="false">IF(AY59&gt;0, LN(ABS(AY59)), -LN(ABS(AY59)))</f>
        <v>21.6115685322804</v>
      </c>
      <c r="BD59" s="47" t="n">
        <f aca="false">IF(AZ59&gt;0, LN(ABS(AZ59)), -LN(ABS(AZ59)))</f>
        <v>25.7099908789951</v>
      </c>
      <c r="BE59" s="47" t="n">
        <f aca="false">IF(BA59&gt;0, LN(ABS(BA59)), -LN(ABS(BA59)))</f>
        <v>24.578273947647</v>
      </c>
      <c r="BF59" s="47" t="n">
        <f aca="false">IF(BB59&gt;0, LN(ABS(BB59)), -LN(ABS(BB59)))</f>
        <v>24.8045927020872</v>
      </c>
      <c r="BG59" s="47" t="n">
        <f aca="false">(BC59-BC58)/BC58*100</f>
        <v>-212.351502470993</v>
      </c>
      <c r="BH59" s="47" t="n">
        <f aca="false">(BD59-BD58)/BD58*100</f>
        <v>0.161269259478267</v>
      </c>
      <c r="BI59" s="47" t="n">
        <f aca="false">(BE59-BE58)/BE58*100</f>
        <v>0.0878831011974089</v>
      </c>
      <c r="BJ59" s="47" t="n">
        <f aca="false">(BF59-BF58)/BF58*100</f>
        <v>0.081314858662368</v>
      </c>
      <c r="BK59" s="49"/>
      <c r="BL59" s="49" t="n">
        <f aca="false">AY59/D59</f>
        <v>0.00952063914780293</v>
      </c>
      <c r="BM59" s="49" t="n">
        <f aca="false">AZ59/D59</f>
        <v>0.573572491579854</v>
      </c>
      <c r="BN59" s="49" t="n">
        <f aca="false">BA59/D59</f>
        <v>0.184965144513198</v>
      </c>
      <c r="BO59" s="49" t="n">
        <f aca="false">BB59/D59</f>
        <v>0.231941724759145</v>
      </c>
      <c r="BP59" s="50" t="n">
        <v>253283000000</v>
      </c>
      <c r="BQ59" s="49" t="n">
        <f aca="false">LN(BP59)</f>
        <v>26.2577732776078</v>
      </c>
      <c r="BR59" s="49" t="n">
        <f aca="false">(BQ59-BQ58)/BQ58*100</f>
        <v>0.359078234091984</v>
      </c>
      <c r="BS59" s="49" t="n">
        <f aca="false">BP59/E59</f>
        <v>0.991944074567244</v>
      </c>
      <c r="BT59" s="51" t="n">
        <f aca="false">BP59/E59</f>
        <v>0.991944074567244</v>
      </c>
      <c r="BU59" s="63"/>
      <c r="BV59" s="51" t="n">
        <v>100</v>
      </c>
      <c r="BW59" s="51" t="n">
        <v>100</v>
      </c>
      <c r="BX59" s="51" t="n">
        <f aca="false">BV59/BW59</f>
        <v>1</v>
      </c>
      <c r="BY59" s="63"/>
      <c r="BZ59" s="65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</row>
    <row r="60" customFormat="false" ht="13.8" hidden="false" customHeight="false" outlineLevel="0" collapsed="false">
      <c r="A60" s="41" t="s">
        <v>169</v>
      </c>
      <c r="B60" s="42" t="n">
        <v>184772956990.185</v>
      </c>
      <c r="C60" s="41" t="n">
        <v>188838342527.976</v>
      </c>
      <c r="D60" s="41" t="n">
        <v>264959801000</v>
      </c>
      <c r="E60" s="41" t="n">
        <v>271271000000</v>
      </c>
      <c r="F60" s="41" t="n">
        <v>56205.8083197217</v>
      </c>
      <c r="G60" s="41" t="n">
        <f aca="false">E60/P60</f>
        <v>57544.6002418277</v>
      </c>
      <c r="H60" s="41" t="n">
        <v>41620.3479648419</v>
      </c>
      <c r="I60" s="41" t="n">
        <f aca="false">B60/P60</f>
        <v>39195.8076812509</v>
      </c>
      <c r="J60" s="41" t="n">
        <f aca="false">C60/P60</f>
        <v>40058.1961621468</v>
      </c>
      <c r="K60" s="41" t="n">
        <v>72385810000</v>
      </c>
      <c r="L60" s="41" t="n">
        <v>72420552000</v>
      </c>
      <c r="M60" s="41" t="n">
        <f aca="false">SUM(K60,-L60)</f>
        <v>-34742000</v>
      </c>
      <c r="N60" s="41" t="n">
        <v>258352769000</v>
      </c>
      <c r="O60" s="41" t="n">
        <v>54804.2614709064</v>
      </c>
      <c r="P60" s="41" t="n">
        <v>4714100</v>
      </c>
      <c r="Q60" s="41" t="n">
        <v>2643213</v>
      </c>
      <c r="R60" s="41" t="n">
        <v>5.75</v>
      </c>
      <c r="S60" s="41" t="n">
        <f aca="false">Q60-T60</f>
        <v>2507088</v>
      </c>
      <c r="T60" s="41" t="n">
        <f aca="false">ROUND((Q60*U60%),0)</f>
        <v>136125</v>
      </c>
      <c r="U60" s="41" t="n">
        <v>5.15000009536743</v>
      </c>
      <c r="V60" s="41" t="n">
        <v>2.38194585600553</v>
      </c>
      <c r="W60" s="41" t="n">
        <v>108.640866961892</v>
      </c>
      <c r="X60" s="41"/>
      <c r="Y60" s="41" t="n">
        <v>272688557000</v>
      </c>
      <c r="Z60" s="15"/>
      <c r="AA60" s="15"/>
      <c r="AB60" s="45" t="n">
        <v>182755608151.616</v>
      </c>
      <c r="AC60" s="45" t="n">
        <v>180165462438.327</v>
      </c>
      <c r="AD60" s="45" t="n">
        <v>262533000000</v>
      </c>
      <c r="AE60" s="45" t="n">
        <v>258352769000</v>
      </c>
      <c r="AF60" s="45" t="n">
        <f aca="false">LN(AB60)</f>
        <v>25.9314156226656</v>
      </c>
      <c r="AG60" s="45" t="n">
        <f aca="false">LN(AC60)</f>
        <v>25.9171415013666</v>
      </c>
      <c r="AH60" s="45" t="n">
        <f aca="false">LN(AD60)</f>
        <v>26.2936426253624</v>
      </c>
      <c r="AI60" s="45" t="n">
        <f aca="false">LN(AE60)</f>
        <v>26.2775918096404</v>
      </c>
      <c r="AJ60" s="45" t="n">
        <f aca="false">AF60-AF59</f>
        <v>0.0597422624303121</v>
      </c>
      <c r="AK60" s="66"/>
      <c r="AL60" s="45" t="n">
        <f aca="false">AG60-AG59</f>
        <v>0.0454681411313693</v>
      </c>
      <c r="AM60" s="66"/>
      <c r="AN60" s="45" t="n">
        <f aca="false">AH60-AH59</f>
        <v>0.0615189568534404</v>
      </c>
      <c r="AO60" s="66"/>
      <c r="AP60" s="45" t="n">
        <f aca="false">AI60-AI59</f>
        <v>0.0454681411313729</v>
      </c>
      <c r="AQ60" s="66"/>
      <c r="AR60" s="67"/>
      <c r="AS60" s="46" t="n">
        <f aca="false">((B60-B59)/B59)*100</f>
        <v>3.7674477167699</v>
      </c>
      <c r="AT60" s="46" t="n">
        <f aca="false">((C60-C59)/C59)*100</f>
        <v>6.05054524420543</v>
      </c>
      <c r="AU60" s="46" t="n">
        <f aca="false">((D60-D59)/D59)*100</f>
        <v>3.7674477167698</v>
      </c>
      <c r="AV60" s="46" t="n">
        <f aca="false">((E60-E59)/E59)*100</f>
        <v>6.2391321375421</v>
      </c>
      <c r="AW60" s="46" t="n">
        <f aca="false">((D60-N60)*100)/D60</f>
        <v>2.49359788732631</v>
      </c>
      <c r="AX60" s="47"/>
      <c r="AY60" s="47" t="n">
        <v>-34742000</v>
      </c>
      <c r="AZ60" s="48" t="n">
        <v>155863581000</v>
      </c>
      <c r="BA60" s="47" t="n">
        <v>48112127000</v>
      </c>
      <c r="BB60" s="48" t="n">
        <v>60871172000</v>
      </c>
      <c r="BC60" s="47" t="n">
        <f aca="false">IF(AY60&gt;0, LN(ABS(AY60)), -LN(ABS(AY60)))</f>
        <v>-17.363459887644</v>
      </c>
      <c r="BD60" s="47" t="n">
        <f aca="false">IF(AZ60&gt;0, LN(ABS(AZ60)), -LN(ABS(AZ60)))</f>
        <v>25.7722469808454</v>
      </c>
      <c r="BE60" s="47" t="n">
        <f aca="false">IF(BA60&gt;0, LN(ABS(BA60)), -LN(ABS(BA60)))</f>
        <v>24.5968001028632</v>
      </c>
      <c r="BF60" s="47" t="n">
        <f aca="false">IF(BB60&gt;0, LN(ABS(BB60)), -LN(ABS(BB60)))</f>
        <v>24.8320255334151</v>
      </c>
      <c r="BG60" s="47" t="n">
        <f aca="false">(BC60-BC59)/BC59*100</f>
        <v>-180.343358057093</v>
      </c>
      <c r="BH60" s="47" t="n">
        <f aca="false">(BD60-BD59)/BD59*100</f>
        <v>0.242147506559756</v>
      </c>
      <c r="BI60" s="47" t="n">
        <f aca="false">(BE60-BE59)/BE59*100</f>
        <v>0.0753761442143752</v>
      </c>
      <c r="BJ60" s="47" t="n">
        <f aca="false">(BF60-BF59)/BF59*100</f>
        <v>0.110595774167066</v>
      </c>
      <c r="BK60" s="49"/>
      <c r="BL60" s="49" t="n">
        <f aca="false">AY60/D60</f>
        <v>-0.000131121777223859</v>
      </c>
      <c r="BM60" s="49" t="n">
        <f aca="false">AZ60/D60</f>
        <v>0.588253691359015</v>
      </c>
      <c r="BN60" s="49" t="n">
        <f aca="false">BA60/D60</f>
        <v>0.181582741300444</v>
      </c>
      <c r="BO60" s="49" t="n">
        <f aca="false">BB60/D60</f>
        <v>0.229737385710069</v>
      </c>
      <c r="BP60" s="50" t="n">
        <v>272688557000</v>
      </c>
      <c r="BQ60" s="49" t="n">
        <f aca="false">LN(BP60)</f>
        <v>26.3315961640547</v>
      </c>
      <c r="BR60" s="49" t="n">
        <f aca="false">(BQ60-BQ59)/BQ59*100</f>
        <v>0.281146789053141</v>
      </c>
      <c r="BS60" s="49" t="n">
        <f aca="false">BP60/E60</f>
        <v>1.00522561202635</v>
      </c>
      <c r="BT60" s="51" t="n">
        <f aca="false">BP60/E60</f>
        <v>1.00522561202635</v>
      </c>
      <c r="BU60" s="63"/>
      <c r="BV60" s="51" t="n">
        <v>108.7966</v>
      </c>
      <c r="BW60" s="51" t="n">
        <v>109.0238</v>
      </c>
      <c r="BX60" s="51" t="n">
        <f aca="false">BV60/BW60</f>
        <v>0.997916051357594</v>
      </c>
      <c r="BY60" s="63"/>
      <c r="BZ60" s="65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</row>
    <row r="61" customFormat="false" ht="13.8" hidden="false" customHeight="false" outlineLevel="0" collapsed="false">
      <c r="A61" s="41" t="s">
        <v>170</v>
      </c>
      <c r="B61" s="42" t="n">
        <v>191384647570.564</v>
      </c>
      <c r="C61" s="41" t="n">
        <v>206623758800.159</v>
      </c>
      <c r="D61" s="41" t="n">
        <v>274440800000</v>
      </c>
      <c r="E61" s="41" t="n">
        <v>290804000000</v>
      </c>
      <c r="F61" s="41" t="n">
        <v>57013.6280538474</v>
      </c>
      <c r="G61" s="41" t="n">
        <f aca="false">E61/P61</f>
        <v>60412.9965098886</v>
      </c>
      <c r="H61" s="41" t="n">
        <v>42218.5377148394</v>
      </c>
      <c r="I61" s="41" t="n">
        <f aca="false">B61/P61</f>
        <v>39759.1506503582</v>
      </c>
      <c r="J61" s="41" t="n">
        <f aca="false">C61/P61</f>
        <v>42924.9955958449</v>
      </c>
      <c r="K61" s="41" t="n">
        <v>74956809000</v>
      </c>
      <c r="L61" s="41" t="n">
        <v>77654349000</v>
      </c>
      <c r="M61" s="41" t="n">
        <f aca="false">SUM(K61,-L61)</f>
        <v>-2697540000</v>
      </c>
      <c r="N61" s="41" t="n">
        <v>271253705000</v>
      </c>
      <c r="O61" s="41" t="n">
        <v>56351.5258849925</v>
      </c>
      <c r="P61" s="41" t="n">
        <v>4813600</v>
      </c>
      <c r="Q61" s="41" t="n">
        <v>2740052</v>
      </c>
      <c r="R61" s="41" t="n">
        <v>6.25</v>
      </c>
      <c r="S61" s="41" t="n">
        <f aca="false">Q61-T61</f>
        <v>2610174</v>
      </c>
      <c r="T61" s="41" t="n">
        <f aca="false">ROUND((Q61*U61%),0)</f>
        <v>129878</v>
      </c>
      <c r="U61" s="41" t="n">
        <v>4.73999977111816</v>
      </c>
      <c r="V61" s="41" t="n">
        <v>3.49713309873955</v>
      </c>
      <c r="W61" s="41" t="n">
        <v>110.651578737121</v>
      </c>
      <c r="X61" s="41"/>
      <c r="Y61" s="41" t="n">
        <v>292599860000</v>
      </c>
      <c r="Z61" s="15"/>
      <c r="AA61" s="15"/>
      <c r="AB61" s="45" t="n">
        <v>198859132329.519</v>
      </c>
      <c r="AC61" s="45" t="n">
        <v>189162087902.509</v>
      </c>
      <c r="AD61" s="45" t="n">
        <v>279876000000</v>
      </c>
      <c r="AE61" s="45" t="n">
        <v>271253705000</v>
      </c>
      <c r="AF61" s="45" t="n">
        <f aca="false">LN(AB61)</f>
        <v>26.015862533266</v>
      </c>
      <c r="AG61" s="45" t="n">
        <f aca="false">LN(AC61)</f>
        <v>25.9658700924203</v>
      </c>
      <c r="AH61" s="45" t="n">
        <f aca="false">LN(AD61)</f>
        <v>26.3576124848826</v>
      </c>
      <c r="AI61" s="45" t="n">
        <f aca="false">LN(AE61)</f>
        <v>26.326320400694</v>
      </c>
      <c r="AJ61" s="45" t="n">
        <f aca="false">AF61-AF60</f>
        <v>0.0844469106004588</v>
      </c>
      <c r="AK61" s="66"/>
      <c r="AL61" s="45" t="n">
        <f aca="false">AG61-AG60</f>
        <v>0.0487285910536137</v>
      </c>
      <c r="AM61" s="66"/>
      <c r="AN61" s="45" t="n">
        <f aca="false">AH61-AH60</f>
        <v>0.0639698595201921</v>
      </c>
      <c r="AO61" s="66"/>
      <c r="AP61" s="45" t="n">
        <f aca="false">AI61-AI60</f>
        <v>0.0487285910536137</v>
      </c>
      <c r="AQ61" s="66"/>
      <c r="AR61" s="67"/>
      <c r="AS61" s="46" t="n">
        <f aca="false">((B61-B60)/B60)*100</f>
        <v>3.57827827625782</v>
      </c>
      <c r="AT61" s="46" t="n">
        <f aca="false">((C61-C60)/C60)*100</f>
        <v>9.41832894426518</v>
      </c>
      <c r="AU61" s="46" t="n">
        <f aca="false">((D61-D60)/D60)*100</f>
        <v>3.57827827625822</v>
      </c>
      <c r="AV61" s="46" t="n">
        <f aca="false">((E61-E60)/E60)*100</f>
        <v>7.20054852896181</v>
      </c>
      <c r="AW61" s="46" t="n">
        <f aca="false">((D61-N61)*100)/D61</f>
        <v>1.16130509749279</v>
      </c>
      <c r="AX61" s="47"/>
      <c r="AY61" s="47" t="n">
        <v>-2697540000</v>
      </c>
      <c r="AZ61" s="48" t="n">
        <v>163380402000</v>
      </c>
      <c r="BA61" s="47" t="n">
        <v>49873948000</v>
      </c>
      <c r="BB61" s="48" t="n">
        <v>65829890000</v>
      </c>
      <c r="BC61" s="47" t="n">
        <f aca="false">IF(AY61&gt;0, LN(ABS(AY61)), -LN(ABS(AY61)))</f>
        <v>-21.7156060835316</v>
      </c>
      <c r="BD61" s="47" t="n">
        <f aca="false">IF(AZ61&gt;0, LN(ABS(AZ61)), -LN(ABS(AZ61)))</f>
        <v>25.8193470733786</v>
      </c>
      <c r="BE61" s="47" t="n">
        <f aca="false">IF(BA61&gt;0, LN(ABS(BA61)), -LN(ABS(BA61)))</f>
        <v>24.6327646192022</v>
      </c>
      <c r="BF61" s="47" t="n">
        <f aca="false">IF(BB61&gt;0, LN(ABS(BB61)), -LN(ABS(BB61)))</f>
        <v>24.9103398274541</v>
      </c>
      <c r="BG61" s="47" t="n">
        <f aca="false">(BC61-BC60)/BC60*100</f>
        <v>25.0649710602009</v>
      </c>
      <c r="BH61" s="47" t="n">
        <f aca="false">(BD61-BD60)/BD60*100</f>
        <v>0.182755087549194</v>
      </c>
      <c r="BI61" s="47" t="n">
        <f aca="false">(BE61-BE60)/BE60*100</f>
        <v>0.146216240277412</v>
      </c>
      <c r="BJ61" s="47" t="n">
        <f aca="false">(BF61-BF60)/BF60*100</f>
        <v>0.31537618199396</v>
      </c>
      <c r="BK61" s="49"/>
      <c r="BL61" s="49" t="n">
        <f aca="false">AY61/D61</f>
        <v>-0.00982922364313178</v>
      </c>
      <c r="BM61" s="49" t="n">
        <f aca="false">AZ61/D61</f>
        <v>0.595321111146739</v>
      </c>
      <c r="BN61" s="49" t="n">
        <f aca="false">BA61/D61</f>
        <v>0.181729349280428</v>
      </c>
      <c r="BO61" s="49" t="n">
        <f aca="false">BB61/D61</f>
        <v>0.239869181258763</v>
      </c>
      <c r="BP61" s="50" t="n">
        <v>292599860000</v>
      </c>
      <c r="BQ61" s="49" t="n">
        <f aca="false">LN(BP61)</f>
        <v>26.4020718470634</v>
      </c>
      <c r="BR61" s="49" t="n">
        <f aca="false">(BQ61-BQ60)/BQ60*100</f>
        <v>0.267646832230213</v>
      </c>
      <c r="BS61" s="49" t="n">
        <f aca="false">BP61/E61</f>
        <v>1.00617549964925</v>
      </c>
      <c r="BT61" s="51" t="n">
        <f aca="false">BP61/E61</f>
        <v>1.00617549964925</v>
      </c>
      <c r="BU61" s="63"/>
      <c r="BV61" s="51" t="n">
        <v>116.093</v>
      </c>
      <c r="BW61" s="51" t="n">
        <v>120.7092</v>
      </c>
      <c r="BX61" s="51" t="n">
        <f aca="false">BV61/BW61</f>
        <v>0.961757678785047</v>
      </c>
      <c r="BY61" s="63"/>
      <c r="BZ61" s="65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</row>
    <row r="62" customFormat="false" ht="13.8" hidden="false" customHeight="false" outlineLevel="0" collapsed="false">
      <c r="A62" s="41" t="s">
        <v>171</v>
      </c>
      <c r="B62" s="42" t="n">
        <v>197813678062.728</v>
      </c>
      <c r="C62" s="41" t="n">
        <v>211953111035.513</v>
      </c>
      <c r="D62" s="41" t="n">
        <v>283659869000</v>
      </c>
      <c r="E62" s="41" t="n">
        <v>306327000000</v>
      </c>
      <c r="F62" s="41" t="n">
        <v>57882.6815083867</v>
      </c>
      <c r="G62" s="41" t="n">
        <f aca="false">E62/P62</f>
        <v>62508.0602375219</v>
      </c>
      <c r="H62" s="41" t="n">
        <v>42862.0709769574</v>
      </c>
      <c r="I62" s="41" t="n">
        <f aca="false">B62/P62</f>
        <v>40365.1957031237</v>
      </c>
      <c r="J62" s="41" t="n">
        <f aca="false">C62/P62</f>
        <v>43250.4409736589</v>
      </c>
      <c r="K62" s="41" t="n">
        <v>77080265000</v>
      </c>
      <c r="L62" s="41" t="n">
        <v>80713024000</v>
      </c>
      <c r="M62" s="41" t="n">
        <f aca="false">SUM(K62,-L62)</f>
        <v>-3632759000</v>
      </c>
      <c r="N62" s="41" t="n">
        <v>280427335000</v>
      </c>
      <c r="O62" s="41" t="n">
        <v>57223.0614618618</v>
      </c>
      <c r="P62" s="41" t="n">
        <v>4900600</v>
      </c>
      <c r="Q62" s="41" t="n">
        <v>2794877</v>
      </c>
      <c r="R62" s="41" t="n">
        <v>6.1399998664856</v>
      </c>
      <c r="S62" s="41" t="n">
        <f aca="false">Q62-T62</f>
        <v>2673859</v>
      </c>
      <c r="T62" s="41" t="n">
        <f aca="false">ROUND((Q62*U62%),0)</f>
        <v>121018</v>
      </c>
      <c r="U62" s="41" t="n">
        <v>4.32999992370605</v>
      </c>
      <c r="V62" s="41" t="n">
        <v>1.91443012924488</v>
      </c>
      <c r="W62" s="41" t="n">
        <v>112.420119642595</v>
      </c>
      <c r="X62" s="41"/>
      <c r="Y62" s="41" t="n">
        <v>311398735000</v>
      </c>
      <c r="Z62" s="15"/>
      <c r="AA62" s="15"/>
      <c r="AB62" s="45" t="n">
        <v>204301883746.274</v>
      </c>
      <c r="AC62" s="45" t="n">
        <v>195559430952.422</v>
      </c>
      <c r="AD62" s="45" t="n">
        <v>295269000000</v>
      </c>
      <c r="AE62" s="45" t="n">
        <v>280427335000</v>
      </c>
      <c r="AF62" s="45" t="n">
        <f aca="false">LN(AB62)</f>
        <v>26.0428645592183</v>
      </c>
      <c r="AG62" s="45" t="n">
        <f aca="false">LN(AC62)</f>
        <v>25.9991301648164</v>
      </c>
      <c r="AH62" s="45" t="n">
        <f aca="false">LN(AD62)</f>
        <v>26.4111526421972</v>
      </c>
      <c r="AI62" s="45" t="n">
        <f aca="false">LN(AE62)</f>
        <v>26.3595804730901</v>
      </c>
      <c r="AJ62" s="45" t="n">
        <f aca="false">AF62-AF61</f>
        <v>0.0270020259522532</v>
      </c>
      <c r="AK62" s="66"/>
      <c r="AL62" s="45" t="n">
        <f aca="false">AG62-AG61</f>
        <v>0.0332600723961107</v>
      </c>
      <c r="AM62" s="66"/>
      <c r="AN62" s="45" t="n">
        <f aca="false">AH62-AH61</f>
        <v>0.0535401573146075</v>
      </c>
      <c r="AO62" s="66"/>
      <c r="AP62" s="45" t="n">
        <f aca="false">AI62-AI61</f>
        <v>0.0332600723961107</v>
      </c>
      <c r="AQ62" s="66"/>
      <c r="AR62" s="58"/>
      <c r="AS62" s="46" t="n">
        <f aca="false">((B62-B61)/B61)*100</f>
        <v>3.35921954753116</v>
      </c>
      <c r="AT62" s="46" t="n">
        <f aca="false">((C62-C61)/C61)*100</f>
        <v>2.57925432501129</v>
      </c>
      <c r="AU62" s="46" t="n">
        <f aca="false">((D62-D61)/D61)*100</f>
        <v>3.35921954753083</v>
      </c>
      <c r="AV62" s="46" t="n">
        <f aca="false">((E62-E61)/E61)*100</f>
        <v>5.33795958790113</v>
      </c>
      <c r="AW62" s="46" t="n">
        <f aca="false">((D62-N62)*100)/D62</f>
        <v>1.1395810099595</v>
      </c>
      <c r="AX62" s="47"/>
      <c r="AY62" s="47" t="n">
        <v>-3632759000</v>
      </c>
      <c r="AZ62" s="48" t="n">
        <v>170828428000</v>
      </c>
      <c r="BA62" s="47" t="n">
        <v>51548232000</v>
      </c>
      <c r="BB62" s="48" t="n">
        <v>68572668000</v>
      </c>
      <c r="BC62" s="47" t="n">
        <f aca="false">IF(AY62&gt;0, LN(ABS(AY62)), -LN(ABS(AY62)))</f>
        <v>-22.013258251624</v>
      </c>
      <c r="BD62" s="47" t="n">
        <f aca="false">IF(AZ62&gt;0, LN(ABS(AZ62)), -LN(ABS(AZ62)))</f>
        <v>25.8639255447323</v>
      </c>
      <c r="BE62" s="47" t="n">
        <f aca="false">IF(BA62&gt;0, LN(ABS(BA62)), -LN(ABS(BA62)))</f>
        <v>24.665783750022</v>
      </c>
      <c r="BF62" s="47" t="n">
        <f aca="false">IF(BB62&gt;0, LN(ABS(BB62)), -LN(ABS(BB62)))</f>
        <v>24.9511598666297</v>
      </c>
      <c r="BG62" s="47" t="n">
        <f aca="false">(BC62-BC61)/BC61*100</f>
        <v>1.37068321716402</v>
      </c>
      <c r="BH62" s="47" t="n">
        <f aca="false">(BD62-BD61)/BD61*100</f>
        <v>0.172655300798203</v>
      </c>
      <c r="BI62" s="47" t="n">
        <f aca="false">(BE62-BE61)/BE61*100</f>
        <v>0.134045574381513</v>
      </c>
      <c r="BJ62" s="47" t="n">
        <f aca="false">(BF62-BF61)/BF61*100</f>
        <v>0.163867853503049</v>
      </c>
      <c r="BK62" s="49"/>
      <c r="BL62" s="49" t="n">
        <f aca="false">AY62/D62</f>
        <v>-0.0128067428530047</v>
      </c>
      <c r="BM62" s="49" t="n">
        <f aca="false">AZ62/D62</f>
        <v>0.602229806430602</v>
      </c>
      <c r="BN62" s="49" t="n">
        <f aca="false">BA62/D62</f>
        <v>0.181725501678209</v>
      </c>
      <c r="BO62" s="49" t="n">
        <f aca="false">BB62/D62</f>
        <v>0.241742577974609</v>
      </c>
      <c r="BP62" s="50" t="n">
        <v>311398735000</v>
      </c>
      <c r="BQ62" s="49" t="n">
        <f aca="false">LN(BP62)</f>
        <v>26.4643400340388</v>
      </c>
      <c r="BR62" s="49" t="n">
        <f aca="false">(BQ62-BQ61)/BQ61*100</f>
        <v>0.235845835645157</v>
      </c>
      <c r="BS62" s="49" t="n">
        <f aca="false">BP62/E62</f>
        <v>1.01655660454351</v>
      </c>
      <c r="BT62" s="51" t="n">
        <f aca="false">BP62/E62</f>
        <v>1.01655660454351</v>
      </c>
      <c r="BU62" s="63"/>
      <c r="BV62" s="51" t="n">
        <v>124.3037</v>
      </c>
      <c r="BW62" s="51" t="n">
        <v>132.7926</v>
      </c>
      <c r="BX62" s="51" t="n">
        <f aca="false">BV62/BW62</f>
        <v>0.936073998099292</v>
      </c>
      <c r="BY62" s="63"/>
      <c r="BZ62" s="65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</row>
    <row r="63" customFormat="false" ht="13.8" hidden="false" customHeight="false" outlineLevel="0" collapsed="false">
      <c r="A63" s="41" t="s">
        <v>172</v>
      </c>
      <c r="B63" s="42" t="n">
        <v>202150697885.249</v>
      </c>
      <c r="C63" s="41" t="n">
        <v>213434571357.984</v>
      </c>
      <c r="D63" s="41" t="n">
        <v>289879047000</v>
      </c>
      <c r="E63" s="41" t="n">
        <v>323967000000</v>
      </c>
      <c r="F63" s="41" t="n">
        <v>58217.9962644602</v>
      </c>
      <c r="G63" s="41" t="n">
        <f aca="false">E63/P63</f>
        <v>65064.0665167095</v>
      </c>
      <c r="H63" s="41" t="n">
        <v>43110.3712370682</v>
      </c>
      <c r="I63" s="41" t="n">
        <f aca="false">B63/P63</f>
        <v>40599.0315482907</v>
      </c>
      <c r="J63" s="41" t="n">
        <f aca="false">C63/P63</f>
        <v>42865.233643554</v>
      </c>
      <c r="K63" s="41" t="n">
        <v>76888762000</v>
      </c>
      <c r="L63" s="41" t="n">
        <v>81548744000</v>
      </c>
      <c r="M63" s="41" t="n">
        <f aca="false">SUM(K63,-L63)</f>
        <v>-4659982000</v>
      </c>
      <c r="N63" s="41" t="n">
        <v>292703732000</v>
      </c>
      <c r="O63" s="41" t="n">
        <v>58785.2932197943</v>
      </c>
      <c r="P63" s="41" t="n">
        <v>4979200</v>
      </c>
      <c r="Q63" s="41" t="n">
        <v>2834605</v>
      </c>
      <c r="R63" s="41" t="n">
        <v>6.28000020980835</v>
      </c>
      <c r="S63" s="41" t="n">
        <f aca="false">Q63-T63</f>
        <v>2718103</v>
      </c>
      <c r="T63" s="41" t="n">
        <f aca="false">ROUND((Q63*U63%),0)</f>
        <v>116502</v>
      </c>
      <c r="U63" s="41" t="n">
        <v>4.1100001335144</v>
      </c>
      <c r="V63" s="41" t="n">
        <v>3.48956695850848</v>
      </c>
      <c r="W63" s="41" t="n">
        <v>114.240911764414</v>
      </c>
      <c r="X63" s="41"/>
      <c r="Y63" s="41" t="n">
        <v>326071184000</v>
      </c>
      <c r="Z63" s="15"/>
      <c r="AA63" s="15"/>
      <c r="AB63" s="45" t="n">
        <v>208157456971.094</v>
      </c>
      <c r="AC63" s="45" t="n">
        <v>204120526508.482</v>
      </c>
      <c r="AD63" s="45" t="n">
        <v>315957000000</v>
      </c>
      <c r="AE63" s="45" t="n">
        <v>292703732000</v>
      </c>
      <c r="AF63" s="45" t="n">
        <f aca="false">LN(AB63)</f>
        <v>26.0615606349329</v>
      </c>
      <c r="AG63" s="45" t="n">
        <f aca="false">LN(AC63)</f>
        <v>26.0419764725455</v>
      </c>
      <c r="AH63" s="45" t="n">
        <f aca="false">LN(AD63)</f>
        <v>26.4788719653248</v>
      </c>
      <c r="AI63" s="45" t="n">
        <f aca="false">LN(AE63)</f>
        <v>26.4024267808192</v>
      </c>
      <c r="AJ63" s="45" t="n">
        <f aca="false">AF63-AF62</f>
        <v>0.0186960757146366</v>
      </c>
      <c r="AK63" s="66"/>
      <c r="AL63" s="45" t="n">
        <f aca="false">AG63-AG62</f>
        <v>0.0428463077291212</v>
      </c>
      <c r="AM63" s="66"/>
      <c r="AN63" s="45" t="n">
        <f aca="false">AH63-AH62</f>
        <v>0.0677193231275588</v>
      </c>
      <c r="AO63" s="66"/>
      <c r="AP63" s="45" t="n">
        <f aca="false">AI63-AI62</f>
        <v>0.0428463077291177</v>
      </c>
      <c r="AQ63" s="66"/>
      <c r="AR63" s="58"/>
      <c r="AS63" s="46" t="n">
        <f aca="false">((B63-B62)/B62)*100</f>
        <v>2.19247721643682</v>
      </c>
      <c r="AT63" s="46" t="n">
        <f aca="false">((C63-C62)/C62)*100</f>
        <v>0.698956630187319</v>
      </c>
      <c r="AU63" s="46" t="n">
        <f aca="false">((D63-D62)/D62)*100</f>
        <v>2.19247721643699</v>
      </c>
      <c r="AV63" s="46" t="n">
        <f aca="false">((E63-E62)/E62)*100</f>
        <v>5.75855213546308</v>
      </c>
      <c r="AW63" s="46" t="n">
        <f aca="false">((D63-N63)*100)/D63</f>
        <v>-0.974435727325956</v>
      </c>
      <c r="AX63" s="47"/>
      <c r="AY63" s="47" t="n">
        <v>-4659982000</v>
      </c>
      <c r="AZ63" s="48" t="n">
        <v>175120530000</v>
      </c>
      <c r="BA63" s="47" t="n">
        <v>54358282000</v>
      </c>
      <c r="BB63" s="48" t="n">
        <v>69688702000</v>
      </c>
      <c r="BC63" s="47" t="n">
        <f aca="false">IF(AY63&gt;0, LN(ABS(AY63)), -LN(ABS(AY63)))</f>
        <v>-22.2622774224156</v>
      </c>
      <c r="BD63" s="47" t="n">
        <f aca="false">IF(AZ63&gt;0, LN(ABS(AZ63)), -LN(ABS(AZ63)))</f>
        <v>25.8887403166526</v>
      </c>
      <c r="BE63" s="47" t="n">
        <f aca="false">IF(BA63&gt;0, LN(ABS(BA63)), -LN(ABS(BA63)))</f>
        <v>24.7188628216093</v>
      </c>
      <c r="BF63" s="47" t="n">
        <f aca="false">IF(BB63&gt;0, LN(ABS(BB63)), -LN(ABS(BB63)))</f>
        <v>24.9673040468826</v>
      </c>
      <c r="BG63" s="47" t="n">
        <f aca="false">(BC63-BC62)/BC62*100</f>
        <v>1.1312235923694</v>
      </c>
      <c r="BH63" s="47" t="n">
        <f aca="false">(BD63-BD62)/BD62*100</f>
        <v>0.0959435638544997</v>
      </c>
      <c r="BI63" s="47" t="n">
        <f aca="false">(BE63-BE62)/BE62*100</f>
        <v>0.215193127958892</v>
      </c>
      <c r="BJ63" s="47" t="n">
        <f aca="false">(BF63-BF62)/BF62*100</f>
        <v>0.0647031253825454</v>
      </c>
      <c r="BK63" s="49"/>
      <c r="BL63" s="49" t="n">
        <f aca="false">AY63/D63</f>
        <v>-0.0160756082518789</v>
      </c>
      <c r="BM63" s="49" t="n">
        <f aca="false">AZ63/D63</f>
        <v>0.604115860778306</v>
      </c>
      <c r="BN63" s="49" t="n">
        <f aca="false">BA63/D63</f>
        <v>0.187520562671092</v>
      </c>
      <c r="BO63" s="49" t="n">
        <f aca="false">BB63/D63</f>
        <v>0.240406137391503</v>
      </c>
      <c r="BP63" s="50" t="n">
        <v>326071184000</v>
      </c>
      <c r="BQ63" s="49" t="n">
        <f aca="false">LN(BP63)</f>
        <v>26.5103815503052</v>
      </c>
      <c r="BR63" s="49" t="n">
        <f aca="false">(BQ63-BQ62)/BQ62*100</f>
        <v>0.173975682776121</v>
      </c>
      <c r="BS63" s="49" t="n">
        <f aca="false">BP63/E63</f>
        <v>1.00649505659527</v>
      </c>
      <c r="BT63" s="51" t="n">
        <f aca="false">BP63/E63</f>
        <v>1.00649505659527</v>
      </c>
      <c r="BU63" s="63"/>
      <c r="BV63" s="51"/>
      <c r="BW63" s="51"/>
      <c r="BX63" s="63"/>
      <c r="BY63" s="63"/>
      <c r="BZ63" s="65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</row>
    <row r="64" customFormat="false" ht="13.8" hidden="false" customHeight="false" outlineLevel="0" collapsed="false">
      <c r="A64" s="41" t="s">
        <v>173</v>
      </c>
      <c r="B64" s="42" t="n">
        <v>199618427796.858</v>
      </c>
      <c r="C64" s="41" t="n">
        <v>211734532308.013</v>
      </c>
      <c r="D64" s="41" t="n">
        <v>286247835000</v>
      </c>
      <c r="E64" s="41" t="n">
        <v>326507000000</v>
      </c>
      <c r="F64" s="41" t="n">
        <v>56235.0860476995</v>
      </c>
      <c r="G64" s="41" t="n">
        <f aca="false">E64/P64</f>
        <v>64144.2379474284</v>
      </c>
      <c r="H64" s="41" t="n">
        <v>41642.0280947517</v>
      </c>
      <c r="I64" s="41" t="n">
        <f aca="false">B64/P64</f>
        <v>39216.2248628459</v>
      </c>
      <c r="J64" s="41" t="n">
        <f aca="false">C64/P64</f>
        <v>41596.5055023404</v>
      </c>
      <c r="K64" s="41" t="n">
        <v>63332293000</v>
      </c>
      <c r="L64" s="41" t="n">
        <v>68574931000</v>
      </c>
      <c r="M64" s="41" t="n">
        <f aca="false">SUM(K64,-L64)</f>
        <v>-5242638000</v>
      </c>
      <c r="N64" s="41" t="n">
        <v>292600952000</v>
      </c>
      <c r="O64" s="41" t="n">
        <v>57483.1935876783</v>
      </c>
      <c r="P64" s="41" t="n">
        <v>5090200</v>
      </c>
      <c r="Q64" s="41" t="n">
        <v>2893601</v>
      </c>
      <c r="R64" s="41"/>
      <c r="S64" s="41" t="n">
        <f aca="false">Q64-T64</f>
        <v>2760495</v>
      </c>
      <c r="T64" s="41" t="n">
        <f aca="false">ROUND((Q64*U64%),0)</f>
        <v>133106</v>
      </c>
      <c r="U64" s="41" t="n">
        <v>4.59999990463257</v>
      </c>
      <c r="V64" s="41" t="n">
        <v>2.06253160346779</v>
      </c>
      <c r="W64" s="41" t="n">
        <v>116.19964268334</v>
      </c>
      <c r="X64" s="41"/>
      <c r="Y64" s="41" t="n">
        <v>365779946000</v>
      </c>
      <c r="Z64" s="15"/>
      <c r="AA64" s="15"/>
      <c r="AB64" s="45" t="n">
        <v>208093295216.895</v>
      </c>
      <c r="AC64" s="45" t="n">
        <v>204048851618.752</v>
      </c>
      <c r="AD64" s="45" t="n">
        <v>320892000000</v>
      </c>
      <c r="AE64" s="45" t="n">
        <v>292600952000</v>
      </c>
      <c r="AF64" s="45" t="n">
        <f aca="false">LN(AB64)</f>
        <v>26.0612523507827</v>
      </c>
      <c r="AG64" s="45" t="n">
        <f aca="false">LN(AC64)</f>
        <v>26.0416252708419</v>
      </c>
      <c r="AH64" s="45" t="n">
        <f aca="false">LN(AD64)</f>
        <v>26.4943704548668</v>
      </c>
      <c r="AI64" s="45" t="n">
        <f aca="false">LN(AE64)</f>
        <v>26.4020755791157</v>
      </c>
      <c r="AJ64" s="45" t="n">
        <f aca="false">AF64-AF63</f>
        <v>-0.000308284150211335</v>
      </c>
      <c r="AK64" s="66"/>
      <c r="AL64" s="45" t="n">
        <f aca="false">AG64-AG63</f>
        <v>-0.000351201703544746</v>
      </c>
      <c r="AM64" s="66"/>
      <c r="AN64" s="45" t="n">
        <f aca="false">AH64-AH63</f>
        <v>0.015498489541983</v>
      </c>
      <c r="AO64" s="66"/>
      <c r="AP64" s="45" t="n">
        <f aca="false">AI64-AI63</f>
        <v>-0.000351201703541193</v>
      </c>
      <c r="AQ64" s="66"/>
      <c r="AR64" s="58"/>
      <c r="AS64" s="46" t="n">
        <f aca="false">((B64-B63)/B63)*100</f>
        <v>-1.25266452942371</v>
      </c>
      <c r="AT64" s="46" t="n">
        <f aca="false">((C64-C63)/C63)*100</f>
        <v>-0.796515315749673</v>
      </c>
      <c r="AU64" s="46" t="n">
        <f aca="false">((D64-D63)/D63)*100</f>
        <v>-1.25266452942354</v>
      </c>
      <c r="AV64" s="46" t="n">
        <f aca="false">((E64-E63)/E63)*100</f>
        <v>0.784030472239457</v>
      </c>
      <c r="AW64" s="46" t="n">
        <f aca="false">((D64-N64)*100)/D64</f>
        <v>-2.21944630603058</v>
      </c>
      <c r="AX64" s="47"/>
      <c r="AY64" s="47" t="n">
        <v>-5242638000</v>
      </c>
      <c r="AZ64" s="48" t="n">
        <v>175840717000</v>
      </c>
      <c r="BA64" s="47" t="n">
        <v>58430416000</v>
      </c>
      <c r="BB64" s="71" t="n">
        <v>65424548000</v>
      </c>
      <c r="BC64" s="47" t="n">
        <f aca="false">IF(AY64&gt;0, LN(ABS(AY64)), -LN(ABS(AY64)))</f>
        <v>-22.3800906437129</v>
      </c>
      <c r="BD64" s="47" t="n">
        <f aca="false">IF(AZ64&gt;0, LN(ABS(AZ64)), -LN(ABS(AZ64)))</f>
        <v>25.8928444051639</v>
      </c>
      <c r="BE64" s="47" t="n">
        <f aca="false">IF(BA64&gt;0, LN(ABS(BA64)), -LN(ABS(BA64)))</f>
        <v>24.7911024131177</v>
      </c>
      <c r="BF64" s="47" t="n">
        <f aca="false">IF(BB64&gt;0, LN(ABS(BB64)), -LN(ABS(BB64)))</f>
        <v>24.9041633766647</v>
      </c>
      <c r="BG64" s="47" t="n">
        <f aca="false">(BC64-BC63)/BC63*100</f>
        <v>0.529205611186645</v>
      </c>
      <c r="BH64" s="47" t="n">
        <f aca="false">(BD64-BD63)/BD63*100</f>
        <v>0.015852793381115</v>
      </c>
      <c r="BI64" s="47" t="n">
        <f aca="false">(BE64-BE63)/BE63*100</f>
        <v>0.292244801186117</v>
      </c>
      <c r="BJ64" s="47" t="n">
        <f aca="false">(BF64-BF63)/BF63*100</f>
        <v>-0.252893424533639</v>
      </c>
      <c r="BK64" s="49"/>
      <c r="BL64" s="49" t="n">
        <f aca="false">AY64/D64</f>
        <v>-0.0183150310988378</v>
      </c>
      <c r="BM64" s="49" t="n">
        <f aca="false">AZ64/D64</f>
        <v>0.614295360522115</v>
      </c>
      <c r="BN64" s="49" t="n">
        <f aca="false">BA64/D64</f>
        <v>0.204125267881939</v>
      </c>
      <c r="BO64" s="49" t="n">
        <f aca="false">BB64/D64</f>
        <v>0.228559101591109</v>
      </c>
      <c r="BP64" s="72" t="n">
        <v>365779946000</v>
      </c>
      <c r="BQ64" s="49" t="n">
        <f aca="false">LN(BP64)</f>
        <v>26.6252977490931</v>
      </c>
      <c r="BR64" s="49" t="n">
        <f aca="false">(BQ64-BQ63)/BQ63*100</f>
        <v>0.43347621598682</v>
      </c>
      <c r="BS64" s="49" t="n">
        <f aca="false">BP64/E64</f>
        <v>1.120282095024</v>
      </c>
      <c r="BT64" s="51" t="n">
        <f aca="false">BP64/E64</f>
        <v>1.120282095024</v>
      </c>
      <c r="BU64" s="63"/>
      <c r="BV64" s="51"/>
      <c r="BW64" s="51"/>
      <c r="BX64" s="63"/>
      <c r="BY64" s="63"/>
      <c r="BZ64" s="65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</row>
    <row r="65" customFormat="false" ht="13.8" hidden="false" customHeight="false" outlineLevel="0" collapsed="false">
      <c r="A65" s="41" t="s">
        <v>174</v>
      </c>
      <c r="B65" s="42" t="n">
        <v>207032276406.53</v>
      </c>
      <c r="C65" s="41" t="n">
        <v>249885687029.634</v>
      </c>
      <c r="D65" s="41" t="n">
        <v>296879108560.054</v>
      </c>
      <c r="E65" s="41" t="n">
        <v>353288384322.497</v>
      </c>
      <c r="F65" s="41" t="n">
        <v>57954.7707336224</v>
      </c>
      <c r="G65" s="41" t="n">
        <f aca="false">E65/P65</f>
        <v>68966.6154535777</v>
      </c>
      <c r="H65" s="41" t="n">
        <v>42915.452980144</v>
      </c>
      <c r="I65" s="41" t="n">
        <f aca="false">B65/P65</f>
        <v>40415.4680058037</v>
      </c>
      <c r="J65" s="41" t="n">
        <f aca="false">C65/P65</f>
        <v>48781.0266328884</v>
      </c>
      <c r="K65" s="41" t="n">
        <v>64214686000</v>
      </c>
      <c r="L65" s="41" t="n">
        <v>80460714000</v>
      </c>
      <c r="M65" s="41" t="n">
        <f aca="false">SUM(K65,-L65)</f>
        <v>-16246028000</v>
      </c>
      <c r="N65" s="41" t="n">
        <v>302820777000</v>
      </c>
      <c r="O65" s="41" t="n">
        <v>59114.6638425799</v>
      </c>
      <c r="P65" s="41" t="n">
        <v>5122600</v>
      </c>
      <c r="Q65" s="41" t="n">
        <v>2941259</v>
      </c>
      <c r="R65" s="41"/>
      <c r="S65" s="41" t="n">
        <f aca="false">Q65-T65</f>
        <v>2830079</v>
      </c>
      <c r="T65" s="41" t="n">
        <f aca="false">ROUND((Q65*U65%),0)</f>
        <v>111180</v>
      </c>
      <c r="U65" s="41" t="n">
        <v>3.77999997138977</v>
      </c>
      <c r="V65" s="41" t="n">
        <v>4.3276525120332</v>
      </c>
      <c r="W65" s="41" t="n">
        <v>120.779210747308</v>
      </c>
      <c r="X65" s="41"/>
      <c r="Y65" s="41"/>
      <c r="Z65" s="15"/>
      <c r="AA65" s="15"/>
      <c r="AB65" s="73" t="n">
        <v>245588484934.22</v>
      </c>
      <c r="AC65" s="74" t="n">
        <v>211175771544.134</v>
      </c>
      <c r="AD65" s="73" t="n">
        <v>347213000000</v>
      </c>
      <c r="AE65" s="45" t="n">
        <v>302820777000</v>
      </c>
      <c r="AF65" s="45" t="n">
        <f aca="false">LN(AB65)</f>
        <v>26.2269231466733</v>
      </c>
      <c r="AG65" s="45" t="n">
        <f aca="false">LN(AC65)</f>
        <v>26.0759566641304</v>
      </c>
      <c r="AH65" s="45" t="n">
        <f aca="false">LN(AD65)</f>
        <v>26.573204261428</v>
      </c>
      <c r="AI65" s="45" t="n">
        <f aca="false">LN(AE65)</f>
        <v>26.4364069724041</v>
      </c>
      <c r="AJ65" s="45" t="n">
        <f aca="false">AF65-AF64</f>
        <v>0.165670795890531</v>
      </c>
      <c r="AK65" s="45"/>
      <c r="AL65" s="45" t="n">
        <f aca="false">AG65-AG64</f>
        <v>0.0343313932884044</v>
      </c>
      <c r="AM65" s="45"/>
      <c r="AN65" s="45" t="n">
        <f aca="false">AH65-AH64</f>
        <v>0.0788338065612031</v>
      </c>
      <c r="AO65" s="45"/>
      <c r="AP65" s="45" t="n">
        <f aca="false">AI65-AI64</f>
        <v>0.034331393288408</v>
      </c>
      <c r="AQ65" s="45"/>
      <c r="AR65" s="58"/>
      <c r="AS65" s="46" t="n">
        <f aca="false">((B65-B64)/B64)*100</f>
        <v>3.71401011995582</v>
      </c>
      <c r="AT65" s="46" t="n">
        <f aca="false">((C65-C64)/C64)*100</f>
        <v>18.0183904371924</v>
      </c>
      <c r="AU65" s="46" t="n">
        <f aca="false">((D65-D64)/D64)*100</f>
        <v>3.71401011995567</v>
      </c>
      <c r="AV65" s="46" t="n">
        <f aca="false">((E65-E64)/E64)*100</f>
        <v>8.2023920842423</v>
      </c>
      <c r="AW65" s="46" t="n">
        <f aca="false">((D65-N65)*100)/D65</f>
        <v>-2.00137640831809</v>
      </c>
      <c r="AX65" s="75"/>
      <c r="AY65" s="47" t="n">
        <v>-16246028000</v>
      </c>
      <c r="AZ65" s="71" t="n">
        <v>183956260000</v>
      </c>
      <c r="BA65" s="76" t="n">
        <v>64418393000</v>
      </c>
      <c r="BB65" s="77" t="n">
        <v>72740056000</v>
      </c>
      <c r="BC65" s="47" t="n">
        <f aca="false">IF(AY65&gt;0, LN(ABS(AY65)), -LN(ABS(AY65)))</f>
        <v>-23.5111142850749</v>
      </c>
      <c r="BD65" s="47" t="n">
        <f aca="false">IF(AZ65&gt;0, LN(ABS(AZ65)), -LN(ABS(AZ65)))</f>
        <v>25.9379638489048</v>
      </c>
      <c r="BE65" s="47" t="n">
        <f aca="false">IF(BA65&gt;0, LN(ABS(BA65)), -LN(ABS(BA65)))</f>
        <v>24.8886650348693</v>
      </c>
      <c r="BF65" s="47" t="n">
        <f aca="false">IF(BB65&gt;0, LN(ABS(BB65)), -LN(ABS(BB65)))</f>
        <v>25.0101580463702</v>
      </c>
      <c r="BG65" s="47" t="n">
        <f aca="false">(BC65-BC64)/BC64*100</f>
        <v>5.05370447049403</v>
      </c>
      <c r="BH65" s="47" t="n">
        <f aca="false">(BD65-BD64)/BD64*100</f>
        <v>0.174254489135656</v>
      </c>
      <c r="BI65" s="47" t="n">
        <f aca="false">(BE65-BE64)/BE64*100</f>
        <v>0.393538859731823</v>
      </c>
      <c r="BJ65" s="47" t="n">
        <f aca="false">(BF65-BF64)/BF64*100</f>
        <v>0.42561024075536</v>
      </c>
      <c r="BK65" s="51"/>
      <c r="BL65" s="49" t="n">
        <f aca="false">AY65/D65</f>
        <v>-0.0547227054096118</v>
      </c>
      <c r="BM65" s="49" t="n">
        <f aca="false">AZ65/D65</f>
        <v>0.619633563615301</v>
      </c>
      <c r="BN65" s="49" t="n">
        <f aca="false">BA65/D65</f>
        <v>0.216985268220614</v>
      </c>
      <c r="BO65" s="49" t="n">
        <f aca="false">BB65/D65</f>
        <v>0.245015745138853</v>
      </c>
      <c r="BP65" s="78" t="n">
        <v>391601940000</v>
      </c>
      <c r="BQ65" s="49" t="n">
        <f aca="false">LN(BP65)</f>
        <v>26.6935117016252</v>
      </c>
      <c r="BR65" s="49" t="n">
        <f aca="false">(BQ65-BQ64)/BQ64*100</f>
        <v>0.256199773519688</v>
      </c>
      <c r="BS65" s="49" t="n">
        <f aca="false">BP65/E65</f>
        <v>1.10844838771299</v>
      </c>
      <c r="BT65" s="51" t="n">
        <f aca="false">BP65/E65</f>
        <v>1.10844838771299</v>
      </c>
      <c r="BU65" s="63"/>
      <c r="BV65" s="51"/>
      <c r="BW65" s="51"/>
      <c r="BX65" s="63"/>
      <c r="BY65" s="63"/>
      <c r="BZ65" s="65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</row>
    <row r="66" customFormat="false" ht="14.4" hidden="false" customHeight="true" outlineLevel="0" collapsed="false">
      <c r="A66" s="15"/>
      <c r="B66" s="79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D66" s="15"/>
      <c r="AE66" s="15"/>
      <c r="AF66" s="15"/>
      <c r="AG66" s="15"/>
      <c r="AH66" s="15"/>
      <c r="AI66" s="15"/>
      <c r="AJ66" s="2"/>
      <c r="AK66" s="15"/>
      <c r="AL66" s="15"/>
      <c r="AM66" s="15"/>
      <c r="AN66" s="15"/>
      <c r="AV66" s="80"/>
      <c r="AW66" s="80"/>
      <c r="AX66" s="2"/>
      <c r="AY66" s="2"/>
      <c r="BC66" s="2"/>
      <c r="BD66" s="2"/>
      <c r="BE66" s="2"/>
      <c r="BF66" s="2"/>
      <c r="BP66" s="81"/>
    </row>
    <row r="67" customFormat="false" ht="13.8" hidden="false" customHeight="false" outlineLevel="0" collapsed="false">
      <c r="A67" s="15"/>
      <c r="B67" s="79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V67" s="80"/>
      <c r="AW67" s="80"/>
      <c r="AX67" s="2"/>
      <c r="AY67" s="2"/>
      <c r="BC67" s="2"/>
      <c r="BD67" s="2"/>
      <c r="BE67" s="2"/>
      <c r="BF67" s="2"/>
    </row>
    <row r="68" customFormat="false" ht="13.8" hidden="false" customHeight="false" outlineLevel="0" collapsed="false">
      <c r="A68" s="15"/>
      <c r="B68" s="79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V68" s="80"/>
      <c r="AW68" s="80"/>
      <c r="AX68" s="2"/>
      <c r="AY68" s="2"/>
    </row>
    <row r="69" customFormat="false" ht="13.8" hidden="false" customHeight="false" outlineLevel="0" collapsed="false">
      <c r="A69" s="15"/>
      <c r="B69" s="79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T69" s="11" t="s">
        <v>175</v>
      </c>
      <c r="AV69" s="80"/>
      <c r="AW69" s="80"/>
      <c r="AX69" s="2"/>
      <c r="AY69" s="2"/>
    </row>
    <row r="70" customFormat="false" ht="13.8" hidden="false" customHeight="false" outlineLevel="0" collapsed="false">
      <c r="A70" s="15"/>
      <c r="B70" s="79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V70" s="80"/>
      <c r="AW70" s="80"/>
      <c r="AX70" s="2"/>
      <c r="AY70" s="2"/>
    </row>
    <row r="71" customFormat="false" ht="13.8" hidden="false" customHeight="false" outlineLevel="0" collapsed="false">
      <c r="A71" s="15"/>
      <c r="B71" s="79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V71" s="80"/>
      <c r="AW71" s="80"/>
      <c r="AX71" s="2"/>
      <c r="AY71" s="2"/>
    </row>
    <row r="72" customFormat="false" ht="13.8" hidden="false" customHeight="false" outlineLevel="0" collapsed="false">
      <c r="A72" s="15"/>
      <c r="B72" s="79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V72" s="80"/>
      <c r="AW72" s="80"/>
      <c r="AX72" s="2"/>
      <c r="AY72" s="2"/>
    </row>
    <row r="73" customFormat="false" ht="13.8" hidden="false" customHeight="false" outlineLevel="0" collapsed="false">
      <c r="A73" s="15"/>
      <c r="B73" s="79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V73" s="80"/>
      <c r="AW73" s="80"/>
      <c r="AX73" s="2"/>
      <c r="AY73" s="2"/>
    </row>
    <row r="74" customFormat="false" ht="13.8" hidden="false" customHeight="false" outlineLevel="0" collapsed="false">
      <c r="A74" s="15"/>
      <c r="B74" s="79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V74" s="80"/>
      <c r="AW74" s="80"/>
      <c r="AX74" s="2"/>
      <c r="AY74" s="2"/>
    </row>
    <row r="75" customFormat="false" ht="13.8" hidden="false" customHeight="false" outlineLevel="0" collapsed="false">
      <c r="A75" s="15"/>
      <c r="B75" s="79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V75" s="80"/>
      <c r="AW75" s="80"/>
      <c r="AX75" s="2"/>
      <c r="AY75" s="2"/>
    </row>
    <row r="76" customFormat="false" ht="13.8" hidden="false" customHeight="false" outlineLevel="0" collapsed="false">
      <c r="A76" s="15"/>
      <c r="B76" s="79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V76" s="80"/>
      <c r="AW76" s="80"/>
      <c r="AX76" s="2"/>
      <c r="AY76" s="82"/>
    </row>
    <row r="77" customFormat="false" ht="13.8" hidden="false" customHeight="false" outlineLevel="0" collapsed="false">
      <c r="A77" s="15"/>
      <c r="B77" s="79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V77" s="80"/>
      <c r="AW77" s="80"/>
      <c r="AX77" s="2"/>
      <c r="AY77" s="2"/>
    </row>
    <row r="78" customFormat="false" ht="13.8" hidden="false" customHeight="false" outlineLevel="0" collapsed="false">
      <c r="A78" s="15"/>
      <c r="B78" s="79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V78" s="80"/>
      <c r="AW78" s="80"/>
      <c r="AX78" s="2"/>
      <c r="AY78" s="2"/>
    </row>
    <row r="79" customFormat="false" ht="13.8" hidden="false" customHeight="false" outlineLevel="0" collapsed="false">
      <c r="A79" s="15"/>
      <c r="B79" s="79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V79" s="80"/>
      <c r="AW79" s="80"/>
      <c r="AX79" s="2"/>
      <c r="AY79" s="2"/>
    </row>
    <row r="80" customFormat="false" ht="13.8" hidden="false" customHeight="false" outlineLevel="0" collapsed="false">
      <c r="A80" s="15"/>
      <c r="B80" s="79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V80" s="80"/>
      <c r="AW80" s="80"/>
      <c r="AX80" s="2"/>
      <c r="AY80" s="2"/>
    </row>
    <row r="81" customFormat="false" ht="13.8" hidden="false" customHeight="false" outlineLevel="0" collapsed="false">
      <c r="A81" s="15"/>
      <c r="B81" s="79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V81" s="80"/>
      <c r="AW81" s="80"/>
      <c r="AX81" s="2"/>
      <c r="AY81" s="2"/>
    </row>
    <row r="82" customFormat="false" ht="13.8" hidden="false" customHeight="false" outlineLevel="0" collapsed="false">
      <c r="A82" s="15"/>
      <c r="B82" s="79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V82" s="80"/>
      <c r="AW82" s="80"/>
      <c r="AX82" s="2"/>
      <c r="AY82" s="2"/>
    </row>
    <row r="83" customFormat="false" ht="13.8" hidden="false" customHeight="false" outlineLevel="0" collapsed="false">
      <c r="A83" s="15"/>
      <c r="B83" s="79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V83" s="80"/>
      <c r="AW83" s="80"/>
      <c r="AX83" s="2"/>
      <c r="AY83" s="2"/>
    </row>
    <row r="84" customFormat="false" ht="13.8" hidden="false" customHeight="false" outlineLevel="0" collapsed="false">
      <c r="A84" s="15"/>
      <c r="B84" s="79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V84" s="80"/>
      <c r="AW84" s="80"/>
      <c r="AX84" s="2"/>
      <c r="AY84" s="2"/>
    </row>
    <row r="85" customFormat="false" ht="13.8" hidden="false" customHeight="false" outlineLevel="0" collapsed="false">
      <c r="A85" s="15"/>
      <c r="B85" s="79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V85" s="80"/>
      <c r="AW85" s="80"/>
      <c r="AX85" s="2"/>
      <c r="AY85" s="2"/>
    </row>
    <row r="86" customFormat="false" ht="13.8" hidden="false" customHeight="false" outlineLevel="0" collapsed="false">
      <c r="A86" s="15"/>
      <c r="B86" s="79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V86" s="80"/>
      <c r="AW86" s="80"/>
      <c r="AX86" s="2"/>
      <c r="AY86" s="2"/>
    </row>
    <row r="87" customFormat="false" ht="13.8" hidden="false" customHeight="false" outlineLevel="0" collapsed="false">
      <c r="A87" s="15"/>
      <c r="B87" s="79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V87" s="80"/>
      <c r="AW87" s="80"/>
      <c r="AX87" s="2"/>
      <c r="AY87" s="2"/>
      <c r="BX87" s="9" t="s">
        <v>176</v>
      </c>
    </row>
    <row r="88" customFormat="false" ht="13.8" hidden="false" customHeight="false" outlineLevel="0" collapsed="false">
      <c r="A88" s="15"/>
      <c r="B88" s="79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V88" s="80"/>
      <c r="AW88" s="80"/>
      <c r="AX88" s="2"/>
      <c r="AY88" s="2"/>
    </row>
    <row r="89" customFormat="false" ht="13.8" hidden="false" customHeight="false" outlineLevel="0" collapsed="false">
      <c r="A89" s="15"/>
      <c r="B89" s="79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V89" s="80"/>
      <c r="AW89" s="80"/>
      <c r="AX89" s="2"/>
      <c r="AY89" s="2"/>
    </row>
    <row r="90" customFormat="false" ht="13.8" hidden="false" customHeight="false" outlineLevel="0" collapsed="false">
      <c r="A90" s="15"/>
      <c r="B90" s="79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V90" s="80"/>
      <c r="AW90" s="80"/>
      <c r="AX90" s="2"/>
      <c r="AY90" s="2"/>
    </row>
    <row r="91" customFormat="false" ht="13.8" hidden="false" customHeight="false" outlineLevel="0" collapsed="false">
      <c r="A91" s="15"/>
      <c r="B91" s="79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V91" s="80"/>
      <c r="AW91" s="80"/>
      <c r="AX91" s="2"/>
      <c r="AY91" s="2"/>
    </row>
    <row r="92" customFormat="false" ht="13.8" hidden="false" customHeight="false" outlineLevel="0" collapsed="false">
      <c r="A92" s="15"/>
      <c r="B92" s="79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V92" s="80"/>
      <c r="AW92" s="80"/>
      <c r="AX92" s="2"/>
      <c r="AY92" s="2"/>
    </row>
    <row r="93" customFormat="false" ht="13.8" hidden="false" customHeight="false" outlineLevel="0" collapsed="false">
      <c r="A93" s="15"/>
      <c r="B93" s="79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V93" s="80"/>
      <c r="AW93" s="80"/>
      <c r="AX93" s="2"/>
      <c r="AY93" s="2"/>
    </row>
    <row r="94" customFormat="false" ht="13.8" hidden="false" customHeight="false" outlineLevel="0" collapsed="false">
      <c r="A94" s="15"/>
      <c r="B94" s="79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V94" s="80"/>
      <c r="AW94" s="80"/>
      <c r="AX94" s="2"/>
      <c r="AY94" s="2"/>
    </row>
    <row r="95" customFormat="false" ht="13.8" hidden="false" customHeight="false" outlineLevel="0" collapsed="false">
      <c r="A95" s="15"/>
      <c r="B95" s="79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V95" s="80"/>
      <c r="AW95" s="80"/>
      <c r="AX95" s="2"/>
      <c r="AY95" s="2"/>
    </row>
    <row r="96" customFormat="false" ht="13.8" hidden="false" customHeight="false" outlineLevel="0" collapsed="false">
      <c r="A96" s="15"/>
      <c r="B96" s="79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V96" s="80"/>
      <c r="AW96" s="80"/>
      <c r="AX96" s="2"/>
      <c r="AY96" s="2"/>
    </row>
    <row r="97" customFormat="false" ht="13.8" hidden="false" customHeight="false" outlineLevel="0" collapsed="false">
      <c r="A97" s="15"/>
      <c r="B97" s="79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V97" s="80"/>
      <c r="AW97" s="80"/>
      <c r="AX97" s="2"/>
      <c r="AY97" s="2"/>
    </row>
    <row r="98" customFormat="false" ht="13.8" hidden="false" customHeight="false" outlineLevel="0" collapsed="false">
      <c r="A98" s="15"/>
      <c r="B98" s="79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V98" s="80"/>
      <c r="AW98" s="80"/>
      <c r="AX98" s="2"/>
      <c r="AY98" s="2"/>
    </row>
    <row r="99" customFormat="false" ht="13.8" hidden="false" customHeight="false" outlineLevel="0" collapsed="false">
      <c r="A99" s="15"/>
      <c r="B99" s="79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V99" s="80"/>
      <c r="AW99" s="80"/>
      <c r="AX99" s="2"/>
      <c r="AY99" s="2"/>
    </row>
    <row r="100" customFormat="false" ht="13.8" hidden="false" customHeight="false" outlineLevel="0" collapsed="false">
      <c r="A100" s="15"/>
      <c r="B100" s="79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V100" s="80"/>
      <c r="AW100" s="80"/>
      <c r="AX100" s="2"/>
      <c r="AY100" s="2"/>
    </row>
    <row r="101" customFormat="false" ht="13.8" hidden="false" customHeight="false" outlineLevel="0" collapsed="false">
      <c r="A101" s="15"/>
      <c r="B101" s="79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V101" s="80"/>
      <c r="AW101" s="80"/>
      <c r="AX101" s="2"/>
      <c r="AY101" s="2"/>
    </row>
    <row r="102" customFormat="false" ht="13.8" hidden="false" customHeight="false" outlineLevel="0" collapsed="false">
      <c r="A102" s="15"/>
      <c r="B102" s="79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V102" s="80"/>
      <c r="AW102" s="80"/>
      <c r="AX102" s="2"/>
      <c r="AY102" s="2"/>
    </row>
    <row r="103" customFormat="false" ht="13.8" hidden="false" customHeight="false" outlineLevel="0" collapsed="false">
      <c r="AV103" s="80"/>
      <c r="AW103" s="80"/>
      <c r="AX103" s="2"/>
      <c r="AY103" s="2"/>
    </row>
    <row r="104" customFormat="false" ht="13.8" hidden="false" customHeight="false" outlineLevel="0" collapsed="false">
      <c r="AV104" s="80"/>
      <c r="AW104" s="80"/>
      <c r="AX104" s="2"/>
      <c r="AY104" s="2"/>
    </row>
    <row r="105" customFormat="false" ht="13.8" hidden="false" customHeight="false" outlineLevel="0" collapsed="false">
      <c r="AV105" s="80"/>
      <c r="AW105" s="80"/>
      <c r="AX105" s="2"/>
      <c r="AY105" s="2"/>
    </row>
    <row r="106" customFormat="false" ht="13.8" hidden="false" customHeight="false" outlineLevel="0" collapsed="false">
      <c r="AV106" s="80"/>
      <c r="AW106" s="80"/>
      <c r="AX106" s="2"/>
      <c r="AY106" s="2"/>
    </row>
    <row r="107" customFormat="false" ht="13.8" hidden="false" customHeight="false" outlineLevel="0" collapsed="false">
      <c r="AV107" s="80"/>
      <c r="AW107" s="80"/>
      <c r="AX107" s="2"/>
      <c r="AY107" s="2"/>
    </row>
    <row r="108" customFormat="false" ht="13.8" hidden="false" customHeight="false" outlineLevel="0" collapsed="false">
      <c r="AV108" s="80"/>
      <c r="AW108" s="80"/>
      <c r="AX108" s="2"/>
      <c r="AY108" s="2"/>
    </row>
    <row r="109" customFormat="false" ht="13.8" hidden="false" customHeight="false" outlineLevel="0" collapsed="false">
      <c r="AV109" s="80"/>
      <c r="AW109" s="80"/>
      <c r="AX109" s="2"/>
      <c r="AY109" s="2"/>
    </row>
    <row r="110" customFormat="false" ht="13.8" hidden="false" customHeight="false" outlineLevel="0" collapsed="false">
      <c r="AV110" s="80"/>
      <c r="AW110" s="80"/>
      <c r="AX110" s="2"/>
      <c r="AY110" s="2"/>
    </row>
    <row r="111" customFormat="false" ht="13.8" hidden="false" customHeight="false" outlineLevel="0" collapsed="false">
      <c r="AV111" s="80"/>
      <c r="AW111" s="80"/>
      <c r="AX111" s="2"/>
      <c r="AY111" s="2"/>
    </row>
    <row r="112" customFormat="false" ht="13.8" hidden="false" customHeight="false" outlineLevel="0" collapsed="false">
      <c r="AV112" s="80"/>
      <c r="AW112" s="80"/>
      <c r="AX112" s="2"/>
      <c r="AY112" s="2"/>
    </row>
    <row r="113" customFormat="false" ht="13.8" hidden="false" customHeight="false" outlineLevel="0" collapsed="false">
      <c r="AV113" s="80"/>
      <c r="AW113" s="80"/>
      <c r="AX113" s="2"/>
      <c r="AY113" s="2"/>
    </row>
    <row r="114" customFormat="false" ht="13.8" hidden="false" customHeight="false" outlineLevel="0" collapsed="false">
      <c r="AV114" s="80"/>
      <c r="AW114" s="80"/>
      <c r="AX114" s="2"/>
      <c r="AY114" s="2"/>
    </row>
    <row r="115" customFormat="false" ht="13.8" hidden="false" customHeight="false" outlineLevel="0" collapsed="false">
      <c r="AV115" s="80"/>
      <c r="AW115" s="80"/>
      <c r="AX115" s="2"/>
      <c r="AY115" s="2"/>
    </row>
    <row r="116" customFormat="false" ht="13.8" hidden="false" customHeight="false" outlineLevel="0" collapsed="false">
      <c r="AV116" s="80"/>
      <c r="AW116" s="80"/>
      <c r="AX116" s="2"/>
      <c r="AY116" s="2"/>
    </row>
    <row r="117" customFormat="false" ht="13.8" hidden="false" customHeight="false" outlineLevel="0" collapsed="false">
      <c r="AV117" s="80"/>
      <c r="AW117" s="80"/>
      <c r="AX117" s="2"/>
      <c r="AY117" s="2"/>
    </row>
    <row r="118" customFormat="false" ht="13.8" hidden="false" customHeight="false" outlineLevel="0" collapsed="false">
      <c r="AV118" s="80"/>
      <c r="AW118" s="80"/>
      <c r="AX118" s="2"/>
      <c r="AY118" s="2"/>
    </row>
    <row r="119" customFormat="false" ht="13.8" hidden="false" customHeight="false" outlineLevel="0" collapsed="false">
      <c r="AV119" s="80"/>
      <c r="AW119" s="80"/>
      <c r="AX119" s="2"/>
      <c r="AY119" s="2"/>
    </row>
    <row r="120" customFormat="false" ht="13.8" hidden="false" customHeight="false" outlineLevel="0" collapsed="false">
      <c r="AV120" s="80"/>
      <c r="AW120" s="80"/>
      <c r="AX120" s="2"/>
      <c r="AY120" s="2"/>
    </row>
    <row r="121" customFormat="false" ht="13.8" hidden="false" customHeight="false" outlineLevel="0" collapsed="false">
      <c r="AV121" s="80"/>
      <c r="AW121" s="80"/>
      <c r="AX121" s="2"/>
      <c r="AY121" s="2"/>
    </row>
    <row r="122" customFormat="false" ht="13.8" hidden="false" customHeight="false" outlineLevel="0" collapsed="false">
      <c r="AV122" s="80"/>
      <c r="AW122" s="80"/>
      <c r="AX122" s="2"/>
      <c r="AY122" s="2"/>
    </row>
    <row r="123" customFormat="false" ht="13.8" hidden="false" customHeight="false" outlineLevel="0" collapsed="false">
      <c r="AV123" s="80"/>
      <c r="AW123" s="80"/>
      <c r="AX123" s="2"/>
      <c r="AY123" s="2"/>
    </row>
    <row r="124" customFormat="false" ht="13.8" hidden="false" customHeight="false" outlineLevel="0" collapsed="false">
      <c r="AV124" s="80"/>
      <c r="AW124" s="80"/>
      <c r="AX124" s="2"/>
      <c r="AY124" s="2"/>
    </row>
    <row r="125" customFormat="false" ht="13.8" hidden="false" customHeight="false" outlineLevel="0" collapsed="false">
      <c r="AV125" s="80"/>
      <c r="AW125" s="80"/>
      <c r="AX125" s="2"/>
      <c r="AY125" s="2"/>
    </row>
    <row r="126" customFormat="false" ht="13.8" hidden="false" customHeight="false" outlineLevel="0" collapsed="false">
      <c r="AV126" s="80"/>
      <c r="AW126" s="80"/>
      <c r="AX126" s="2"/>
      <c r="AY126" s="2"/>
    </row>
    <row r="127" customFormat="false" ht="13.8" hidden="false" customHeight="false" outlineLevel="0" collapsed="false">
      <c r="AV127" s="80"/>
      <c r="AW127" s="80"/>
      <c r="AX127" s="2"/>
      <c r="AY127" s="2"/>
    </row>
    <row r="128" customFormat="false" ht="13.8" hidden="false" customHeight="false" outlineLevel="0" collapsed="false">
      <c r="AV128" s="80"/>
      <c r="AW128" s="80"/>
      <c r="AX128" s="2"/>
      <c r="AY128" s="2"/>
    </row>
    <row r="16383" customFormat="false" ht="13.8" hidden="false" customHeight="false" outlineLevel="0" collapsed="false">
      <c r="AC16383" s="9" t="s">
        <v>10</v>
      </c>
    </row>
    <row r="16384" customFormat="false" ht="13.8" hidden="false" customHeight="false" outlineLevel="0" collapsed="false">
      <c r="AC16384" s="9" t="s">
        <v>12</v>
      </c>
      <c r="BB16384" s="9" t="s">
        <v>10</v>
      </c>
    </row>
    <row r="16385" customFormat="false" ht="13.8" hidden="false" customHeight="false" outlineLevel="0" collapsed="false">
      <c r="AC16385" s="9" t="s">
        <v>177</v>
      </c>
      <c r="BB16385" s="9" t="s">
        <v>12</v>
      </c>
    </row>
    <row r="16386" customFormat="false" ht="13.8" hidden="false" customHeight="false" outlineLevel="0" collapsed="false">
      <c r="AC16386" s="9" t="s">
        <v>178</v>
      </c>
      <c r="BB16386" s="9" t="s">
        <v>66</v>
      </c>
    </row>
    <row r="16387" customFormat="false" ht="13.8" hidden="false" customHeight="false" outlineLevel="0" collapsed="false">
      <c r="BB16387" s="9" t="s">
        <v>179</v>
      </c>
    </row>
    <row r="16398" customFormat="false" ht="13.8" hidden="false" customHeight="false" outlineLevel="0" collapsed="false">
      <c r="AC16398" s="9" t="n">
        <v>-85000000</v>
      </c>
      <c r="BB16398" s="9" t="n">
        <v>14859973000</v>
      </c>
    </row>
    <row r="16399" customFormat="false" ht="13.8" hidden="false" customHeight="false" outlineLevel="0" collapsed="false">
      <c r="AC16399" s="9" t="n">
        <v>-130000000</v>
      </c>
      <c r="BB16399" s="9" t="n">
        <v>15934280000</v>
      </c>
    </row>
    <row r="16400" customFormat="false" ht="13.8" hidden="false" customHeight="false" outlineLevel="0" collapsed="false">
      <c r="AC16400" s="9" t="n">
        <v>-143000000</v>
      </c>
      <c r="BB16400" s="9" t="n">
        <v>16732812000</v>
      </c>
    </row>
    <row r="16401" customFormat="false" ht="13.8" hidden="false" customHeight="false" outlineLevel="0" collapsed="false">
      <c r="AC16401" s="9" t="n">
        <v>-139000000</v>
      </c>
      <c r="BB16401" s="9" t="n">
        <v>21942212000</v>
      </c>
    </row>
    <row r="16402" customFormat="false" ht="13.8" hidden="false" customHeight="false" outlineLevel="0" collapsed="false">
      <c r="AC16402" s="9" t="n">
        <v>-254000000</v>
      </c>
      <c r="BB16402" s="9" t="n">
        <v>26998573000</v>
      </c>
    </row>
    <row r="16403" customFormat="false" ht="13.8" hidden="false" customHeight="false" outlineLevel="0" collapsed="false">
      <c r="AC16403" s="9" t="n">
        <v>-438000000</v>
      </c>
      <c r="BB16403" s="9" t="n">
        <v>18220779000</v>
      </c>
    </row>
    <row r="16404" customFormat="false" ht="13.8" hidden="false" customHeight="false" outlineLevel="0" collapsed="false">
      <c r="AC16404" s="9" t="n">
        <v>-461000000</v>
      </c>
      <c r="BB16404" s="9" t="n">
        <v>19122348000</v>
      </c>
    </row>
    <row r="16405" customFormat="false" ht="13.8" hidden="false" customHeight="false" outlineLevel="0" collapsed="false">
      <c r="AC16405" s="9" t="n">
        <v>-583000000</v>
      </c>
      <c r="BB16405" s="9" t="n">
        <v>16938885000</v>
      </c>
    </row>
    <row r="16406" customFormat="false" ht="13.8" hidden="false" customHeight="false" outlineLevel="0" collapsed="false">
      <c r="AC16406" s="9" t="n">
        <v>-528000000</v>
      </c>
      <c r="BB16406" s="9" t="n">
        <v>14426614000</v>
      </c>
    </row>
    <row r="16407" customFormat="false" ht="13.8" hidden="false" customHeight="false" outlineLevel="0" collapsed="false">
      <c r="AC16407" s="9" t="n">
        <v>-616000000</v>
      </c>
      <c r="BB16407" s="9" t="n">
        <v>16285816000</v>
      </c>
    </row>
    <row r="16408" customFormat="false" ht="13.8" hidden="false" customHeight="false" outlineLevel="0" collapsed="false">
      <c r="AC16408" s="9" t="n">
        <v>-790000000</v>
      </c>
      <c r="BB16408" s="9" t="n">
        <v>15050894000</v>
      </c>
    </row>
    <row r="16409" customFormat="false" ht="13.8" hidden="false" customHeight="false" outlineLevel="0" collapsed="false">
      <c r="AC16409" s="9" t="n">
        <v>-1027000000</v>
      </c>
      <c r="BB16409" s="9" t="n">
        <v>18158654000</v>
      </c>
    </row>
    <row r="16410" customFormat="false" ht="13.8" hidden="false" customHeight="false" outlineLevel="0" collapsed="false">
      <c r="AC16410" s="9" t="n">
        <v>-1535000000</v>
      </c>
      <c r="BB16410" s="9" t="n">
        <v>19501158000</v>
      </c>
    </row>
    <row r="16411" customFormat="false" ht="13.8" hidden="false" customHeight="false" outlineLevel="0" collapsed="false">
      <c r="AC16411" s="9" t="n">
        <v>-2263000000</v>
      </c>
      <c r="BB16411" s="9" t="n">
        <v>20567888000</v>
      </c>
    </row>
    <row r="16412" customFormat="false" ht="13.8" hidden="false" customHeight="false" outlineLevel="0" collapsed="false">
      <c r="AC16412" s="9" t="n">
        <v>-2880000000</v>
      </c>
      <c r="BB16412" s="9" t="n">
        <v>23215015000</v>
      </c>
    </row>
    <row r="16413" customFormat="false" ht="13.8" hidden="false" customHeight="false" outlineLevel="0" collapsed="false">
      <c r="AC16413" s="9" t="n">
        <v>-2971000000</v>
      </c>
      <c r="BB16413" s="9" t="n">
        <v>22255867000</v>
      </c>
    </row>
    <row r="16414" customFormat="false" ht="13.8" hidden="false" customHeight="false" outlineLevel="0" collapsed="false">
      <c r="AC16414" s="9" t="n">
        <v>-3545000000</v>
      </c>
      <c r="BB16414" s="9" t="n">
        <v>21757353000</v>
      </c>
    </row>
    <row r="16415" customFormat="false" ht="13.8" hidden="false" customHeight="false" outlineLevel="0" collapsed="false">
      <c r="AC16415" s="9" t="n">
        <v>-3148000000</v>
      </c>
      <c r="BB16415" s="9" t="n">
        <v>20790707000</v>
      </c>
    </row>
    <row r="16416" customFormat="false" ht="13.8" hidden="false" customHeight="false" outlineLevel="0" collapsed="false">
      <c r="AC16416" s="9" t="n">
        <v>-3345000000</v>
      </c>
      <c r="BB16416" s="9" t="n">
        <v>20669211000</v>
      </c>
    </row>
    <row r="16417" customFormat="false" ht="13.8" hidden="false" customHeight="false" outlineLevel="0" collapsed="false">
      <c r="AC16417" s="9" t="n">
        <v>-3174000000</v>
      </c>
      <c r="BB16417" s="9" t="n">
        <v>23597995000</v>
      </c>
    </row>
    <row r="16418" customFormat="false" ht="13.8" hidden="false" customHeight="false" outlineLevel="0" collapsed="false">
      <c r="AC16418" s="9" t="n">
        <v>-5111269000</v>
      </c>
      <c r="BB16418" s="9" t="n">
        <v>21642247000</v>
      </c>
    </row>
    <row r="16419" customFormat="false" ht="13.8" hidden="false" customHeight="false" outlineLevel="0" collapsed="false">
      <c r="AC16419" s="9" t="n">
        <v>-5068326000</v>
      </c>
      <c r="BB16419" s="9" t="n">
        <v>18056530000</v>
      </c>
    </row>
    <row r="16420" customFormat="false" ht="13.8" hidden="false" customHeight="false" outlineLevel="0" collapsed="false">
      <c r="AC16420" s="9" t="n">
        <v>-6091000000</v>
      </c>
      <c r="BB16420" s="9" t="n">
        <v>19565004000</v>
      </c>
    </row>
    <row r="16421" customFormat="false" ht="13.8" hidden="false" customHeight="false" outlineLevel="0" collapsed="false">
      <c r="AC16421" s="9" t="n">
        <v>-6146000000</v>
      </c>
      <c r="BB16421" s="9" t="n">
        <v>23458222000</v>
      </c>
    </row>
    <row r="16422" customFormat="false" ht="13.8" hidden="false" customHeight="false" outlineLevel="0" collapsed="false">
      <c r="AC16422" s="9" t="n">
        <v>-6046000000</v>
      </c>
      <c r="BB16422" s="9" t="n">
        <v>26637522000</v>
      </c>
    </row>
    <row r="16423" customFormat="false" ht="13.8" hidden="false" customHeight="false" outlineLevel="0" collapsed="false">
      <c r="AC16423" s="9" t="n">
        <v>-7529000000</v>
      </c>
      <c r="BB16423" s="9" t="n">
        <v>28806154000</v>
      </c>
    </row>
    <row r="16424" customFormat="false" ht="13.8" hidden="false" customHeight="false" outlineLevel="0" collapsed="false">
      <c r="AC16424" s="9" t="n">
        <v>-6282000000</v>
      </c>
      <c r="BB16424" s="9" t="n">
        <v>29700702000</v>
      </c>
    </row>
    <row r="16425" customFormat="false" ht="13.8" hidden="false" customHeight="false" outlineLevel="0" collapsed="false">
      <c r="AC16425" s="9" t="n">
        <v>-4892000000</v>
      </c>
      <c r="BB16425" s="9" t="n">
        <v>30039383000</v>
      </c>
    </row>
    <row r="16426" customFormat="false" ht="13.8" hidden="false" customHeight="false" outlineLevel="0" collapsed="false">
      <c r="AC16426" s="9" t="n">
        <v>-6775000000</v>
      </c>
      <c r="BB16426" s="9" t="n">
        <v>28628750000</v>
      </c>
    </row>
    <row r="16427" customFormat="false" ht="13.8" hidden="false" customHeight="false" outlineLevel="0" collapsed="false">
      <c r="AC16427" s="9" t="n">
        <v>-6808000000</v>
      </c>
      <c r="BB16427" s="9" t="n">
        <v>33055256000</v>
      </c>
    </row>
    <row r="16428" customFormat="false" ht="13.8" hidden="false" customHeight="false" outlineLevel="0" collapsed="false">
      <c r="AC16428" s="9" t="n">
        <v>-6511000000</v>
      </c>
      <c r="BB16428" s="9" t="n">
        <v>32634861000</v>
      </c>
    </row>
    <row r="16429" customFormat="false" ht="13.8" hidden="false" customHeight="false" outlineLevel="0" collapsed="false">
      <c r="AC16429" s="9" t="n">
        <v>-6810000000</v>
      </c>
      <c r="BB16429" s="9" t="n">
        <v>35421721000</v>
      </c>
    </row>
    <row r="16430" customFormat="false" ht="13.8" hidden="false" customHeight="false" outlineLevel="0" collapsed="false">
      <c r="AC16430" s="9" t="n">
        <v>-6867000000</v>
      </c>
      <c r="BB16430" s="9" t="n">
        <v>37952689000</v>
      </c>
    </row>
    <row r="16431" customFormat="false" ht="13.8" hidden="false" customHeight="false" outlineLevel="0" collapsed="false">
      <c r="AC16431" s="9" t="n">
        <v>-8707000000</v>
      </c>
      <c r="BB16431" s="9" t="n">
        <v>43383410000</v>
      </c>
    </row>
    <row r="16432" customFormat="false" ht="13.8" hidden="false" customHeight="false" outlineLevel="0" collapsed="false">
      <c r="AC16432" s="9" t="n">
        <v>-10528000000</v>
      </c>
      <c r="BB16432" s="9" t="n">
        <v>47303508000</v>
      </c>
    </row>
    <row r="16433" customFormat="false" ht="13.8" hidden="false" customHeight="false" outlineLevel="0" collapsed="false">
      <c r="AC16433" s="9" t="n">
        <v>-11550000000</v>
      </c>
      <c r="BB16433" s="9" t="n">
        <v>49219474000</v>
      </c>
    </row>
    <row r="16434" customFormat="false" ht="13.8" hidden="false" customHeight="false" outlineLevel="0" collapsed="false">
      <c r="AC16434" s="9" t="n">
        <v>-13315000000</v>
      </c>
      <c r="BB16434" s="9" t="n">
        <v>46594966000</v>
      </c>
    </row>
    <row r="16435" customFormat="false" ht="13.8" hidden="false" customHeight="false" outlineLevel="0" collapsed="false">
      <c r="AC16435" s="9" t="n">
        <v>-13743000000</v>
      </c>
      <c r="BB16435" s="9" t="n">
        <v>51957951000</v>
      </c>
    </row>
    <row r="16436" customFormat="false" ht="13.8" hidden="false" customHeight="false" outlineLevel="0" collapsed="false">
      <c r="AC16436" s="9" t="n">
        <v>-7964000000</v>
      </c>
      <c r="BB16436" s="9" t="n">
        <v>47563700000</v>
      </c>
    </row>
    <row r="16437" customFormat="false" ht="13.8" hidden="false" customHeight="false" outlineLevel="0" collapsed="false">
      <c r="AC16437" s="9" t="n">
        <v>-10108000000</v>
      </c>
      <c r="BB16437" s="9" t="n">
        <v>41229830000</v>
      </c>
    </row>
    <row r="16438" customFormat="false" ht="13.8" hidden="false" customHeight="false" outlineLevel="0" collapsed="false">
      <c r="AC16438" s="9" t="n">
        <v>-9656000000</v>
      </c>
      <c r="BB16438" s="9" t="n">
        <v>44293011000</v>
      </c>
    </row>
    <row r="16439" customFormat="false" ht="13.8" hidden="false" customHeight="false" outlineLevel="0" collapsed="false">
      <c r="AC16439" s="9" t="n">
        <v>-9052000000</v>
      </c>
      <c r="BB16439" s="9" t="n">
        <v>47848622000</v>
      </c>
    </row>
    <row r="16440" customFormat="false" ht="13.8" hidden="false" customHeight="false" outlineLevel="0" collapsed="false">
      <c r="AC16440" s="9" t="n">
        <v>-9175000000</v>
      </c>
      <c r="BB16440" s="9" t="n">
        <v>49624816000</v>
      </c>
    </row>
    <row r="16441" customFormat="false" ht="13.8" hidden="false" customHeight="false" outlineLevel="0" collapsed="false">
      <c r="AC16441" s="9" t="n">
        <v>-9774000000</v>
      </c>
      <c r="BB16441" s="9" t="n">
        <v>53495454000</v>
      </c>
    </row>
    <row r="16442" customFormat="false" ht="13.8" hidden="false" customHeight="false" outlineLevel="0" collapsed="false">
      <c r="AC16442" s="9" t="n">
        <v>-8471000000</v>
      </c>
      <c r="BB16442" s="9" t="n">
        <v>58042380000</v>
      </c>
    </row>
    <row r="16443" customFormat="false" ht="13.8" hidden="false" customHeight="false" outlineLevel="0" collapsed="false">
      <c r="AC16443" s="9" t="n">
        <v>-8738000000</v>
      </c>
      <c r="BB16443" s="9" t="n">
        <v>59224000000</v>
      </c>
    </row>
    <row r="16444" customFormat="false" ht="13.8" hidden="false" customHeight="false" outlineLevel="0" collapsed="false">
      <c r="AC16444" s="9" t="n">
        <v>-10927000000</v>
      </c>
      <c r="BB16444" s="9" t="n">
        <v>60871172000</v>
      </c>
    </row>
    <row r="16445" customFormat="false" ht="13.8" hidden="false" customHeight="false" outlineLevel="0" collapsed="false">
      <c r="AC16445" s="9" t="n">
        <v>-11057000000</v>
      </c>
      <c r="BB16445" s="9" t="n">
        <v>65829890000</v>
      </c>
    </row>
    <row r="16446" customFormat="false" ht="13.8" hidden="false" customHeight="false" outlineLevel="0" collapsed="false">
      <c r="AC16446" s="9" t="n">
        <v>-8010000000</v>
      </c>
      <c r="BB16446" s="9" t="n">
        <v>68572668000</v>
      </c>
    </row>
    <row r="16447" customFormat="false" ht="13.8" hidden="false" customHeight="false" outlineLevel="0" collapsed="false">
      <c r="AC16447" s="9" t="n">
        <v>-5615000000</v>
      </c>
      <c r="BB16447" s="9" t="n">
        <v>69688702000</v>
      </c>
    </row>
    <row r="16448" customFormat="false" ht="13.8" hidden="false" customHeight="false" outlineLevel="0" collapsed="false">
      <c r="BB16448" s="9" t="n">
        <v>65424548000</v>
      </c>
    </row>
    <row r="16449" customFormat="false" ht="13.8" hidden="false" customHeight="false" outlineLevel="0" collapsed="false">
      <c r="BB16449" s="9" t="n">
        <v>72740056000</v>
      </c>
    </row>
    <row r="32767" customFormat="false" ht="13.8" hidden="false" customHeight="false" outlineLevel="0" collapsed="false">
      <c r="AC32767" s="9" t="s">
        <v>10</v>
      </c>
    </row>
    <row r="32768" customFormat="false" ht="13.8" hidden="false" customHeight="false" outlineLevel="0" collapsed="false">
      <c r="AC32768" s="9" t="s">
        <v>12</v>
      </c>
      <c r="BB32768" s="9" t="s">
        <v>10</v>
      </c>
    </row>
    <row r="32769" customFormat="false" ht="13.8" hidden="false" customHeight="false" outlineLevel="0" collapsed="false">
      <c r="AC32769" s="9" t="s">
        <v>177</v>
      </c>
      <c r="BB32769" s="9" t="s">
        <v>12</v>
      </c>
    </row>
    <row r="32770" customFormat="false" ht="13.8" hidden="false" customHeight="false" outlineLevel="0" collapsed="false">
      <c r="AC32770" s="9" t="s">
        <v>178</v>
      </c>
      <c r="BB32770" s="9" t="s">
        <v>66</v>
      </c>
    </row>
    <row r="32771" customFormat="false" ht="13.8" hidden="false" customHeight="false" outlineLevel="0" collapsed="false">
      <c r="BB32771" s="9" t="s">
        <v>179</v>
      </c>
    </row>
    <row r="32782" customFormat="false" ht="13.8" hidden="false" customHeight="false" outlineLevel="0" collapsed="false">
      <c r="AC32782" s="9" t="n">
        <v>-85000000</v>
      </c>
      <c r="BB32782" s="9" t="n">
        <v>14859973000</v>
      </c>
    </row>
    <row r="32783" customFormat="false" ht="13.8" hidden="false" customHeight="false" outlineLevel="0" collapsed="false">
      <c r="AC32783" s="9" t="n">
        <v>-130000000</v>
      </c>
      <c r="BB32783" s="9" t="n">
        <v>15934280000</v>
      </c>
    </row>
    <row r="32784" customFormat="false" ht="13.8" hidden="false" customHeight="false" outlineLevel="0" collapsed="false">
      <c r="AC32784" s="9" t="n">
        <v>-143000000</v>
      </c>
      <c r="BB32784" s="9" t="n">
        <v>16732812000</v>
      </c>
    </row>
    <row r="32785" customFormat="false" ht="13.8" hidden="false" customHeight="false" outlineLevel="0" collapsed="false">
      <c r="AC32785" s="9" t="n">
        <v>-139000000</v>
      </c>
      <c r="BB32785" s="9" t="n">
        <v>21942212000</v>
      </c>
    </row>
    <row r="32786" customFormat="false" ht="13.8" hidden="false" customHeight="false" outlineLevel="0" collapsed="false">
      <c r="AC32786" s="9" t="n">
        <v>-254000000</v>
      </c>
      <c r="BB32786" s="9" t="n">
        <v>26998573000</v>
      </c>
    </row>
    <row r="32787" customFormat="false" ht="13.8" hidden="false" customHeight="false" outlineLevel="0" collapsed="false">
      <c r="AC32787" s="9" t="n">
        <v>-438000000</v>
      </c>
      <c r="BB32787" s="9" t="n">
        <v>18220779000</v>
      </c>
    </row>
    <row r="32788" customFormat="false" ht="13.8" hidden="false" customHeight="false" outlineLevel="0" collapsed="false">
      <c r="AC32788" s="9" t="n">
        <v>-461000000</v>
      </c>
      <c r="BB32788" s="9" t="n">
        <v>19122348000</v>
      </c>
    </row>
    <row r="32789" customFormat="false" ht="13.8" hidden="false" customHeight="false" outlineLevel="0" collapsed="false">
      <c r="AC32789" s="9" t="n">
        <v>-583000000</v>
      </c>
      <c r="BB32789" s="9" t="n">
        <v>16938885000</v>
      </c>
    </row>
    <row r="32790" customFormat="false" ht="13.8" hidden="false" customHeight="false" outlineLevel="0" collapsed="false">
      <c r="AC32790" s="9" t="n">
        <v>-528000000</v>
      </c>
      <c r="BB32790" s="9" t="n">
        <v>14426614000</v>
      </c>
    </row>
    <row r="32791" customFormat="false" ht="13.8" hidden="false" customHeight="false" outlineLevel="0" collapsed="false">
      <c r="AC32791" s="9" t="n">
        <v>-616000000</v>
      </c>
      <c r="BB32791" s="9" t="n">
        <v>16285816000</v>
      </c>
    </row>
    <row r="32792" customFormat="false" ht="13.8" hidden="false" customHeight="false" outlineLevel="0" collapsed="false">
      <c r="AC32792" s="9" t="n">
        <v>-790000000</v>
      </c>
      <c r="BB32792" s="9" t="n">
        <v>15050894000</v>
      </c>
    </row>
    <row r="32793" customFormat="false" ht="13.8" hidden="false" customHeight="false" outlineLevel="0" collapsed="false">
      <c r="AC32793" s="9" t="n">
        <v>-1027000000</v>
      </c>
      <c r="BB32793" s="9" t="n">
        <v>18158654000</v>
      </c>
    </row>
    <row r="32794" customFormat="false" ht="13.8" hidden="false" customHeight="false" outlineLevel="0" collapsed="false">
      <c r="AC32794" s="9" t="n">
        <v>-1535000000</v>
      </c>
      <c r="BB32794" s="9" t="n">
        <v>19501158000</v>
      </c>
    </row>
    <row r="32795" customFormat="false" ht="13.8" hidden="false" customHeight="false" outlineLevel="0" collapsed="false">
      <c r="AC32795" s="9" t="n">
        <v>-2263000000</v>
      </c>
      <c r="BB32795" s="9" t="n">
        <v>20567888000</v>
      </c>
    </row>
    <row r="32796" customFormat="false" ht="13.8" hidden="false" customHeight="false" outlineLevel="0" collapsed="false">
      <c r="AC32796" s="9" t="n">
        <v>-2880000000</v>
      </c>
      <c r="BB32796" s="9" t="n">
        <v>23215015000</v>
      </c>
    </row>
    <row r="32797" customFormat="false" ht="13.8" hidden="false" customHeight="false" outlineLevel="0" collapsed="false">
      <c r="AC32797" s="9" t="n">
        <v>-2971000000</v>
      </c>
      <c r="BB32797" s="9" t="n">
        <v>22255867000</v>
      </c>
    </row>
    <row r="32798" customFormat="false" ht="13.8" hidden="false" customHeight="false" outlineLevel="0" collapsed="false">
      <c r="AC32798" s="9" t="n">
        <v>-3545000000</v>
      </c>
      <c r="BB32798" s="9" t="n">
        <v>21757353000</v>
      </c>
    </row>
    <row r="32799" customFormat="false" ht="13.8" hidden="false" customHeight="false" outlineLevel="0" collapsed="false">
      <c r="AC32799" s="9" t="n">
        <v>-3148000000</v>
      </c>
      <c r="BB32799" s="9" t="n">
        <v>20790707000</v>
      </c>
    </row>
    <row r="32800" customFormat="false" ht="13.8" hidden="false" customHeight="false" outlineLevel="0" collapsed="false">
      <c r="AC32800" s="9" t="n">
        <v>-3345000000</v>
      </c>
      <c r="BB32800" s="9" t="n">
        <v>20669211000</v>
      </c>
    </row>
    <row r="32801" customFormat="false" ht="13.8" hidden="false" customHeight="false" outlineLevel="0" collapsed="false">
      <c r="AC32801" s="9" t="n">
        <v>-3174000000</v>
      </c>
      <c r="BB32801" s="9" t="n">
        <v>23597995000</v>
      </c>
    </row>
    <row r="32802" customFormat="false" ht="13.8" hidden="false" customHeight="false" outlineLevel="0" collapsed="false">
      <c r="AC32802" s="9" t="n">
        <v>-5111269000</v>
      </c>
      <c r="BB32802" s="9" t="n">
        <v>21642247000</v>
      </c>
    </row>
    <row r="32803" customFormat="false" ht="13.8" hidden="false" customHeight="false" outlineLevel="0" collapsed="false">
      <c r="AC32803" s="9" t="n">
        <v>-5068326000</v>
      </c>
      <c r="BB32803" s="9" t="n">
        <v>18056530000</v>
      </c>
    </row>
    <row r="32804" customFormat="false" ht="13.8" hidden="false" customHeight="false" outlineLevel="0" collapsed="false">
      <c r="AC32804" s="9" t="n">
        <v>-6091000000</v>
      </c>
      <c r="BB32804" s="9" t="n">
        <v>19565004000</v>
      </c>
    </row>
    <row r="32805" customFormat="false" ht="13.8" hidden="false" customHeight="false" outlineLevel="0" collapsed="false">
      <c r="AC32805" s="9" t="n">
        <v>-6146000000</v>
      </c>
      <c r="BB32805" s="9" t="n">
        <v>23458222000</v>
      </c>
    </row>
    <row r="32806" customFormat="false" ht="13.8" hidden="false" customHeight="false" outlineLevel="0" collapsed="false">
      <c r="AC32806" s="9" t="n">
        <v>-6046000000</v>
      </c>
      <c r="BB32806" s="9" t="n">
        <v>26637522000</v>
      </c>
    </row>
    <row r="32807" customFormat="false" ht="13.8" hidden="false" customHeight="false" outlineLevel="0" collapsed="false">
      <c r="AC32807" s="9" t="n">
        <v>-7529000000</v>
      </c>
      <c r="BB32807" s="9" t="n">
        <v>28806154000</v>
      </c>
    </row>
    <row r="32808" customFormat="false" ht="13.8" hidden="false" customHeight="false" outlineLevel="0" collapsed="false">
      <c r="AC32808" s="9" t="n">
        <v>-6282000000</v>
      </c>
      <c r="BB32808" s="9" t="n">
        <v>29700702000</v>
      </c>
    </row>
    <row r="32809" customFormat="false" ht="13.8" hidden="false" customHeight="false" outlineLevel="0" collapsed="false">
      <c r="AC32809" s="9" t="n">
        <v>-4892000000</v>
      </c>
      <c r="BB32809" s="9" t="n">
        <v>30039383000</v>
      </c>
    </row>
    <row r="32810" customFormat="false" ht="13.8" hidden="false" customHeight="false" outlineLevel="0" collapsed="false">
      <c r="AC32810" s="9" t="n">
        <v>-6775000000</v>
      </c>
      <c r="BB32810" s="9" t="n">
        <v>28628750000</v>
      </c>
    </row>
    <row r="32811" customFormat="false" ht="13.8" hidden="false" customHeight="false" outlineLevel="0" collapsed="false">
      <c r="AC32811" s="9" t="n">
        <v>-6808000000</v>
      </c>
      <c r="BB32811" s="9" t="n">
        <v>33055256000</v>
      </c>
    </row>
    <row r="32812" customFormat="false" ht="13.8" hidden="false" customHeight="false" outlineLevel="0" collapsed="false">
      <c r="AC32812" s="9" t="n">
        <v>-6511000000</v>
      </c>
      <c r="BB32812" s="9" t="n">
        <v>32634861000</v>
      </c>
    </row>
    <row r="32813" customFormat="false" ht="13.8" hidden="false" customHeight="false" outlineLevel="0" collapsed="false">
      <c r="AC32813" s="9" t="n">
        <v>-6810000000</v>
      </c>
      <c r="BB32813" s="9" t="n">
        <v>35421721000</v>
      </c>
    </row>
    <row r="32814" customFormat="false" ht="13.8" hidden="false" customHeight="false" outlineLevel="0" collapsed="false">
      <c r="AC32814" s="9" t="n">
        <v>-6867000000</v>
      </c>
      <c r="BB32814" s="9" t="n">
        <v>37952689000</v>
      </c>
    </row>
    <row r="32815" customFormat="false" ht="13.8" hidden="false" customHeight="false" outlineLevel="0" collapsed="false">
      <c r="AC32815" s="9" t="n">
        <v>-8707000000</v>
      </c>
      <c r="BB32815" s="9" t="n">
        <v>43383410000</v>
      </c>
    </row>
    <row r="32816" customFormat="false" ht="13.8" hidden="false" customHeight="false" outlineLevel="0" collapsed="false">
      <c r="AC32816" s="9" t="n">
        <v>-10528000000</v>
      </c>
      <c r="BB32816" s="9" t="n">
        <v>47303508000</v>
      </c>
    </row>
    <row r="32817" customFormat="false" ht="13.8" hidden="false" customHeight="false" outlineLevel="0" collapsed="false">
      <c r="AC32817" s="9" t="n">
        <v>-11550000000</v>
      </c>
      <c r="BB32817" s="9" t="n">
        <v>49219474000</v>
      </c>
    </row>
    <row r="32818" customFormat="false" ht="13.8" hidden="false" customHeight="false" outlineLevel="0" collapsed="false">
      <c r="AC32818" s="9" t="n">
        <v>-13315000000</v>
      </c>
      <c r="BB32818" s="9" t="n">
        <v>46594966000</v>
      </c>
    </row>
    <row r="32819" customFormat="false" ht="13.8" hidden="false" customHeight="false" outlineLevel="0" collapsed="false">
      <c r="AC32819" s="9" t="n">
        <v>-13743000000</v>
      </c>
      <c r="BB32819" s="9" t="n">
        <v>51957951000</v>
      </c>
    </row>
    <row r="32820" customFormat="false" ht="13.8" hidden="false" customHeight="false" outlineLevel="0" collapsed="false">
      <c r="AC32820" s="9" t="n">
        <v>-7964000000</v>
      </c>
      <c r="BB32820" s="9" t="n">
        <v>47563700000</v>
      </c>
    </row>
    <row r="32821" customFormat="false" ht="13.8" hidden="false" customHeight="false" outlineLevel="0" collapsed="false">
      <c r="AC32821" s="9" t="n">
        <v>-10108000000</v>
      </c>
      <c r="BB32821" s="9" t="n">
        <v>41229830000</v>
      </c>
    </row>
    <row r="32822" customFormat="false" ht="13.8" hidden="false" customHeight="false" outlineLevel="0" collapsed="false">
      <c r="AC32822" s="9" t="n">
        <v>-9656000000</v>
      </c>
      <c r="BB32822" s="9" t="n">
        <v>44293011000</v>
      </c>
    </row>
    <row r="32823" customFormat="false" ht="13.8" hidden="false" customHeight="false" outlineLevel="0" collapsed="false">
      <c r="AC32823" s="9" t="n">
        <v>-9052000000</v>
      </c>
      <c r="BB32823" s="9" t="n">
        <v>47848622000</v>
      </c>
    </row>
    <row r="32824" customFormat="false" ht="13.8" hidden="false" customHeight="false" outlineLevel="0" collapsed="false">
      <c r="AC32824" s="9" t="n">
        <v>-9175000000</v>
      </c>
      <c r="BB32824" s="9" t="n">
        <v>49624816000</v>
      </c>
    </row>
    <row r="32825" customFormat="false" ht="13.8" hidden="false" customHeight="false" outlineLevel="0" collapsed="false">
      <c r="AC32825" s="9" t="n">
        <v>-9774000000</v>
      </c>
      <c r="BB32825" s="9" t="n">
        <v>53495454000</v>
      </c>
    </row>
    <row r="32826" customFormat="false" ht="13.8" hidden="false" customHeight="false" outlineLevel="0" collapsed="false">
      <c r="AC32826" s="9" t="n">
        <v>-8471000000</v>
      </c>
      <c r="BB32826" s="9" t="n">
        <v>58042380000</v>
      </c>
    </row>
    <row r="32827" customFormat="false" ht="13.8" hidden="false" customHeight="false" outlineLevel="0" collapsed="false">
      <c r="AC32827" s="9" t="n">
        <v>-8738000000</v>
      </c>
      <c r="BB32827" s="9" t="n">
        <v>59224000000</v>
      </c>
    </row>
    <row r="32828" customFormat="false" ht="13.8" hidden="false" customHeight="false" outlineLevel="0" collapsed="false">
      <c r="AC32828" s="9" t="n">
        <v>-10927000000</v>
      </c>
      <c r="BB32828" s="9" t="n">
        <v>60871172000</v>
      </c>
    </row>
    <row r="32829" customFormat="false" ht="13.8" hidden="false" customHeight="false" outlineLevel="0" collapsed="false">
      <c r="AC32829" s="9" t="n">
        <v>-11057000000</v>
      </c>
      <c r="BB32829" s="9" t="n">
        <v>65829890000</v>
      </c>
    </row>
    <row r="32830" customFormat="false" ht="13.8" hidden="false" customHeight="false" outlineLevel="0" collapsed="false">
      <c r="AC32830" s="9" t="n">
        <v>-8010000000</v>
      </c>
      <c r="BB32830" s="9" t="n">
        <v>68572668000</v>
      </c>
    </row>
    <row r="32831" customFormat="false" ht="13.8" hidden="false" customHeight="false" outlineLevel="0" collapsed="false">
      <c r="AC32831" s="9" t="n">
        <v>-5615000000</v>
      </c>
      <c r="BB32831" s="9" t="n">
        <v>69688702000</v>
      </c>
    </row>
    <row r="32832" customFormat="false" ht="13.8" hidden="false" customHeight="false" outlineLevel="0" collapsed="false">
      <c r="BB32832" s="9" t="n">
        <v>65424548000</v>
      </c>
    </row>
    <row r="32833" customFormat="false" ht="13.8" hidden="false" customHeight="false" outlineLevel="0" collapsed="false">
      <c r="BB32833" s="9" t="n">
        <v>72740056000</v>
      </c>
    </row>
    <row r="49151" customFormat="false" ht="13.8" hidden="false" customHeight="false" outlineLevel="0" collapsed="false">
      <c r="AC49151" s="9" t="s">
        <v>10</v>
      </c>
    </row>
    <row r="49152" customFormat="false" ht="13.8" hidden="false" customHeight="false" outlineLevel="0" collapsed="false">
      <c r="AC49152" s="9" t="s">
        <v>12</v>
      </c>
      <c r="BB49152" s="9" t="s">
        <v>10</v>
      </c>
    </row>
    <row r="49153" customFormat="false" ht="13.8" hidden="false" customHeight="false" outlineLevel="0" collapsed="false">
      <c r="AC49153" s="9" t="s">
        <v>177</v>
      </c>
      <c r="BB49153" s="9" t="s">
        <v>12</v>
      </c>
    </row>
    <row r="49154" customFormat="false" ht="13.8" hidden="false" customHeight="false" outlineLevel="0" collapsed="false">
      <c r="AC49154" s="9" t="s">
        <v>178</v>
      </c>
      <c r="BB49154" s="9" t="s">
        <v>66</v>
      </c>
    </row>
    <row r="49155" customFormat="false" ht="13.8" hidden="false" customHeight="false" outlineLevel="0" collapsed="false">
      <c r="BB49155" s="9" t="s">
        <v>179</v>
      </c>
    </row>
    <row r="49166" customFormat="false" ht="13.8" hidden="false" customHeight="false" outlineLevel="0" collapsed="false">
      <c r="AC49166" s="9" t="n">
        <v>-85000000</v>
      </c>
      <c r="BB49166" s="9" t="n">
        <v>14859973000</v>
      </c>
    </row>
    <row r="49167" customFormat="false" ht="13.8" hidden="false" customHeight="false" outlineLevel="0" collapsed="false">
      <c r="AC49167" s="9" t="n">
        <v>-130000000</v>
      </c>
      <c r="BB49167" s="9" t="n">
        <v>15934280000</v>
      </c>
    </row>
    <row r="49168" customFormat="false" ht="13.8" hidden="false" customHeight="false" outlineLevel="0" collapsed="false">
      <c r="AC49168" s="9" t="n">
        <v>-143000000</v>
      </c>
      <c r="BB49168" s="9" t="n">
        <v>16732812000</v>
      </c>
    </row>
    <row r="49169" customFormat="false" ht="13.8" hidden="false" customHeight="false" outlineLevel="0" collapsed="false">
      <c r="AC49169" s="9" t="n">
        <v>-139000000</v>
      </c>
      <c r="BB49169" s="9" t="n">
        <v>21942212000</v>
      </c>
    </row>
    <row r="49170" customFormat="false" ht="13.8" hidden="false" customHeight="false" outlineLevel="0" collapsed="false">
      <c r="AC49170" s="9" t="n">
        <v>-254000000</v>
      </c>
      <c r="BB49170" s="9" t="n">
        <v>26998573000</v>
      </c>
    </row>
    <row r="49171" customFormat="false" ht="13.8" hidden="false" customHeight="false" outlineLevel="0" collapsed="false">
      <c r="AC49171" s="9" t="n">
        <v>-438000000</v>
      </c>
      <c r="BB49171" s="9" t="n">
        <v>18220779000</v>
      </c>
    </row>
    <row r="49172" customFormat="false" ht="13.8" hidden="false" customHeight="false" outlineLevel="0" collapsed="false">
      <c r="AC49172" s="9" t="n">
        <v>-461000000</v>
      </c>
      <c r="BB49172" s="9" t="n">
        <v>19122348000</v>
      </c>
    </row>
    <row r="49173" customFormat="false" ht="13.8" hidden="false" customHeight="false" outlineLevel="0" collapsed="false">
      <c r="AC49173" s="9" t="n">
        <v>-583000000</v>
      </c>
      <c r="BB49173" s="9" t="n">
        <v>16938885000</v>
      </c>
    </row>
    <row r="49174" customFormat="false" ht="13.8" hidden="false" customHeight="false" outlineLevel="0" collapsed="false">
      <c r="AC49174" s="9" t="n">
        <v>-528000000</v>
      </c>
      <c r="BB49174" s="9" t="n">
        <v>14426614000</v>
      </c>
    </row>
    <row r="49175" customFormat="false" ht="13.8" hidden="false" customHeight="false" outlineLevel="0" collapsed="false">
      <c r="AC49175" s="9" t="n">
        <v>-616000000</v>
      </c>
      <c r="BB49175" s="9" t="n">
        <v>16285816000</v>
      </c>
    </row>
    <row r="49176" customFormat="false" ht="13.8" hidden="false" customHeight="false" outlineLevel="0" collapsed="false">
      <c r="AC49176" s="9" t="n">
        <v>-790000000</v>
      </c>
      <c r="BB49176" s="9" t="n">
        <v>15050894000</v>
      </c>
    </row>
    <row r="49177" customFormat="false" ht="13.8" hidden="false" customHeight="false" outlineLevel="0" collapsed="false">
      <c r="AC49177" s="9" t="n">
        <v>-1027000000</v>
      </c>
      <c r="BB49177" s="9" t="n">
        <v>18158654000</v>
      </c>
    </row>
    <row r="49178" customFormat="false" ht="13.8" hidden="false" customHeight="false" outlineLevel="0" collapsed="false">
      <c r="AC49178" s="9" t="n">
        <v>-1535000000</v>
      </c>
      <c r="BB49178" s="9" t="n">
        <v>19501158000</v>
      </c>
    </row>
    <row r="49179" customFormat="false" ht="13.8" hidden="false" customHeight="false" outlineLevel="0" collapsed="false">
      <c r="AC49179" s="9" t="n">
        <v>-2263000000</v>
      </c>
      <c r="BB49179" s="9" t="n">
        <v>20567888000</v>
      </c>
    </row>
    <row r="49180" customFormat="false" ht="13.8" hidden="false" customHeight="false" outlineLevel="0" collapsed="false">
      <c r="AC49180" s="9" t="n">
        <v>-2880000000</v>
      </c>
      <c r="BB49180" s="9" t="n">
        <v>23215015000</v>
      </c>
    </row>
    <row r="49181" customFormat="false" ht="13.8" hidden="false" customHeight="false" outlineLevel="0" collapsed="false">
      <c r="AC49181" s="9" t="n">
        <v>-2971000000</v>
      </c>
      <c r="BB49181" s="9" t="n">
        <v>22255867000</v>
      </c>
    </row>
    <row r="49182" customFormat="false" ht="13.8" hidden="false" customHeight="false" outlineLevel="0" collapsed="false">
      <c r="AC49182" s="9" t="n">
        <v>-3545000000</v>
      </c>
      <c r="BB49182" s="9" t="n">
        <v>21757353000</v>
      </c>
    </row>
    <row r="49183" customFormat="false" ht="13.8" hidden="false" customHeight="false" outlineLevel="0" collapsed="false">
      <c r="AC49183" s="9" t="n">
        <v>-3148000000</v>
      </c>
      <c r="BB49183" s="9" t="n">
        <v>20790707000</v>
      </c>
    </row>
    <row r="49184" customFormat="false" ht="13.8" hidden="false" customHeight="false" outlineLevel="0" collapsed="false">
      <c r="AC49184" s="9" t="n">
        <v>-3345000000</v>
      </c>
      <c r="BB49184" s="9" t="n">
        <v>20669211000</v>
      </c>
    </row>
    <row r="49185" customFormat="false" ht="13.8" hidden="false" customHeight="false" outlineLevel="0" collapsed="false">
      <c r="AC49185" s="9" t="n">
        <v>-3174000000</v>
      </c>
      <c r="BB49185" s="9" t="n">
        <v>23597995000</v>
      </c>
    </row>
    <row r="49186" customFormat="false" ht="13.8" hidden="false" customHeight="false" outlineLevel="0" collapsed="false">
      <c r="AC49186" s="9" t="n">
        <v>-5111269000</v>
      </c>
      <c r="BB49186" s="9" t="n">
        <v>21642247000</v>
      </c>
    </row>
    <row r="49187" customFormat="false" ht="13.8" hidden="false" customHeight="false" outlineLevel="0" collapsed="false">
      <c r="AC49187" s="9" t="n">
        <v>-5068326000</v>
      </c>
      <c r="BB49187" s="9" t="n">
        <v>18056530000</v>
      </c>
    </row>
    <row r="49188" customFormat="false" ht="13.8" hidden="false" customHeight="false" outlineLevel="0" collapsed="false">
      <c r="AC49188" s="9" t="n">
        <v>-6091000000</v>
      </c>
      <c r="BB49188" s="9" t="n">
        <v>19565004000</v>
      </c>
    </row>
    <row r="49189" customFormat="false" ht="13.8" hidden="false" customHeight="false" outlineLevel="0" collapsed="false">
      <c r="AC49189" s="9" t="n">
        <v>-6146000000</v>
      </c>
      <c r="BB49189" s="9" t="n">
        <v>23458222000</v>
      </c>
    </row>
    <row r="49190" customFormat="false" ht="13.8" hidden="false" customHeight="false" outlineLevel="0" collapsed="false">
      <c r="AC49190" s="9" t="n">
        <v>-6046000000</v>
      </c>
      <c r="BB49190" s="9" t="n">
        <v>26637522000</v>
      </c>
    </row>
    <row r="49191" customFormat="false" ht="13.8" hidden="false" customHeight="false" outlineLevel="0" collapsed="false">
      <c r="AC49191" s="9" t="n">
        <v>-7529000000</v>
      </c>
      <c r="BB49191" s="9" t="n">
        <v>28806154000</v>
      </c>
    </row>
    <row r="49192" customFormat="false" ht="13.8" hidden="false" customHeight="false" outlineLevel="0" collapsed="false">
      <c r="AC49192" s="9" t="n">
        <v>-6282000000</v>
      </c>
      <c r="BB49192" s="9" t="n">
        <v>29700702000</v>
      </c>
    </row>
    <row r="49193" customFormat="false" ht="13.8" hidden="false" customHeight="false" outlineLevel="0" collapsed="false">
      <c r="AC49193" s="9" t="n">
        <v>-4892000000</v>
      </c>
      <c r="BB49193" s="9" t="n">
        <v>30039383000</v>
      </c>
    </row>
    <row r="49194" customFormat="false" ht="13.8" hidden="false" customHeight="false" outlineLevel="0" collapsed="false">
      <c r="AC49194" s="9" t="n">
        <v>-6775000000</v>
      </c>
      <c r="BB49194" s="9" t="n">
        <v>28628750000</v>
      </c>
    </row>
    <row r="49195" customFormat="false" ht="13.8" hidden="false" customHeight="false" outlineLevel="0" collapsed="false">
      <c r="AC49195" s="9" t="n">
        <v>-6808000000</v>
      </c>
      <c r="BB49195" s="9" t="n">
        <v>33055256000</v>
      </c>
    </row>
    <row r="49196" customFormat="false" ht="13.8" hidden="false" customHeight="false" outlineLevel="0" collapsed="false">
      <c r="AC49196" s="9" t="n">
        <v>-6511000000</v>
      </c>
      <c r="BB49196" s="9" t="n">
        <v>32634861000</v>
      </c>
    </row>
    <row r="49197" customFormat="false" ht="13.8" hidden="false" customHeight="false" outlineLevel="0" collapsed="false">
      <c r="AC49197" s="9" t="n">
        <v>-6810000000</v>
      </c>
      <c r="BB49197" s="9" t="n">
        <v>35421721000</v>
      </c>
    </row>
    <row r="49198" customFormat="false" ht="13.8" hidden="false" customHeight="false" outlineLevel="0" collapsed="false">
      <c r="AC49198" s="9" t="n">
        <v>-6867000000</v>
      </c>
      <c r="BB49198" s="9" t="n">
        <v>37952689000</v>
      </c>
    </row>
    <row r="49199" customFormat="false" ht="13.8" hidden="false" customHeight="false" outlineLevel="0" collapsed="false">
      <c r="AC49199" s="9" t="n">
        <v>-8707000000</v>
      </c>
      <c r="BB49199" s="9" t="n">
        <v>43383410000</v>
      </c>
    </row>
    <row r="49200" customFormat="false" ht="13.8" hidden="false" customHeight="false" outlineLevel="0" collapsed="false">
      <c r="AC49200" s="9" t="n">
        <v>-10528000000</v>
      </c>
      <c r="BB49200" s="9" t="n">
        <v>47303508000</v>
      </c>
    </row>
    <row r="49201" customFormat="false" ht="13.8" hidden="false" customHeight="false" outlineLevel="0" collapsed="false">
      <c r="AC49201" s="9" t="n">
        <v>-11550000000</v>
      </c>
      <c r="BB49201" s="9" t="n">
        <v>49219474000</v>
      </c>
    </row>
    <row r="49202" customFormat="false" ht="13.8" hidden="false" customHeight="false" outlineLevel="0" collapsed="false">
      <c r="AC49202" s="9" t="n">
        <v>-13315000000</v>
      </c>
      <c r="BB49202" s="9" t="n">
        <v>46594966000</v>
      </c>
    </row>
    <row r="49203" customFormat="false" ht="13.8" hidden="false" customHeight="false" outlineLevel="0" collapsed="false">
      <c r="AC49203" s="9" t="n">
        <v>-13743000000</v>
      </c>
      <c r="BB49203" s="9" t="n">
        <v>51957951000</v>
      </c>
    </row>
    <row r="49204" customFormat="false" ht="13.8" hidden="false" customHeight="false" outlineLevel="0" collapsed="false">
      <c r="AC49204" s="9" t="n">
        <v>-7964000000</v>
      </c>
      <c r="BB49204" s="9" t="n">
        <v>47563700000</v>
      </c>
    </row>
    <row r="49205" customFormat="false" ht="13.8" hidden="false" customHeight="false" outlineLevel="0" collapsed="false">
      <c r="AC49205" s="9" t="n">
        <v>-10108000000</v>
      </c>
      <c r="BB49205" s="9" t="n">
        <v>41229830000</v>
      </c>
    </row>
    <row r="49206" customFormat="false" ht="13.8" hidden="false" customHeight="false" outlineLevel="0" collapsed="false">
      <c r="AC49206" s="9" t="n">
        <v>-9656000000</v>
      </c>
      <c r="BB49206" s="9" t="n">
        <v>44293011000</v>
      </c>
    </row>
    <row r="49207" customFormat="false" ht="13.8" hidden="false" customHeight="false" outlineLevel="0" collapsed="false">
      <c r="AC49207" s="9" t="n">
        <v>-9052000000</v>
      </c>
      <c r="BB49207" s="9" t="n">
        <v>47848622000</v>
      </c>
    </row>
    <row r="49208" customFormat="false" ht="13.8" hidden="false" customHeight="false" outlineLevel="0" collapsed="false">
      <c r="AC49208" s="9" t="n">
        <v>-9175000000</v>
      </c>
      <c r="BB49208" s="9" t="n">
        <v>49624816000</v>
      </c>
    </row>
    <row r="49209" customFormat="false" ht="13.8" hidden="false" customHeight="false" outlineLevel="0" collapsed="false">
      <c r="AC49209" s="9" t="n">
        <v>-9774000000</v>
      </c>
      <c r="BB49209" s="9" t="n">
        <v>53495454000</v>
      </c>
    </row>
    <row r="49210" customFormat="false" ht="13.8" hidden="false" customHeight="false" outlineLevel="0" collapsed="false">
      <c r="AC49210" s="9" t="n">
        <v>-8471000000</v>
      </c>
      <c r="BB49210" s="9" t="n">
        <v>58042380000</v>
      </c>
    </row>
    <row r="49211" customFormat="false" ht="13.8" hidden="false" customHeight="false" outlineLevel="0" collapsed="false">
      <c r="AC49211" s="9" t="n">
        <v>-8738000000</v>
      </c>
      <c r="BB49211" s="9" t="n">
        <v>59224000000</v>
      </c>
    </row>
    <row r="49212" customFormat="false" ht="13.8" hidden="false" customHeight="false" outlineLevel="0" collapsed="false">
      <c r="AC49212" s="9" t="n">
        <v>-10927000000</v>
      </c>
      <c r="BB49212" s="9" t="n">
        <v>60871172000</v>
      </c>
    </row>
    <row r="49213" customFormat="false" ht="13.8" hidden="false" customHeight="false" outlineLevel="0" collapsed="false">
      <c r="AC49213" s="9" t="n">
        <v>-11057000000</v>
      </c>
      <c r="BB49213" s="9" t="n">
        <v>65829890000</v>
      </c>
    </row>
    <row r="49214" customFormat="false" ht="13.8" hidden="false" customHeight="false" outlineLevel="0" collapsed="false">
      <c r="AC49214" s="9" t="n">
        <v>-8010000000</v>
      </c>
      <c r="BB49214" s="9" t="n">
        <v>68572668000</v>
      </c>
    </row>
    <row r="49215" customFormat="false" ht="13.8" hidden="false" customHeight="false" outlineLevel="0" collapsed="false">
      <c r="AC49215" s="9" t="n">
        <v>-5615000000</v>
      </c>
      <c r="BB49215" s="9" t="n">
        <v>69688702000</v>
      </c>
    </row>
    <row r="49216" customFormat="false" ht="13.8" hidden="false" customHeight="false" outlineLevel="0" collapsed="false">
      <c r="BB49216" s="9" t="n">
        <v>65424548000</v>
      </c>
    </row>
    <row r="49217" customFormat="false" ht="13.8" hidden="false" customHeight="false" outlineLevel="0" collapsed="false">
      <c r="BB49217" s="9" t="n">
        <v>72740056000</v>
      </c>
    </row>
    <row r="65535" customFormat="false" ht="13.8" hidden="false" customHeight="false" outlineLevel="0" collapsed="false">
      <c r="AC65535" s="9" t="s">
        <v>10</v>
      </c>
    </row>
    <row r="65536" customFormat="false" ht="13.8" hidden="false" customHeight="false" outlineLevel="0" collapsed="false">
      <c r="AC65536" s="9" t="s">
        <v>12</v>
      </c>
      <c r="BB65536" s="9" t="s">
        <v>10</v>
      </c>
    </row>
    <row r="65537" customFormat="false" ht="13.8" hidden="false" customHeight="false" outlineLevel="0" collapsed="false">
      <c r="AC65537" s="9" t="s">
        <v>177</v>
      </c>
      <c r="BB65537" s="9" t="s">
        <v>12</v>
      </c>
    </row>
    <row r="65538" customFormat="false" ht="13.8" hidden="false" customHeight="false" outlineLevel="0" collapsed="false">
      <c r="AC65538" s="9" t="s">
        <v>178</v>
      </c>
      <c r="BB65538" s="9" t="s">
        <v>66</v>
      </c>
    </row>
    <row r="65539" customFormat="false" ht="13.8" hidden="false" customHeight="false" outlineLevel="0" collapsed="false">
      <c r="BB65539" s="9" t="s">
        <v>179</v>
      </c>
    </row>
    <row r="65550" customFormat="false" ht="13.8" hidden="false" customHeight="false" outlineLevel="0" collapsed="false">
      <c r="AC65550" s="9" t="n">
        <v>-85000000</v>
      </c>
      <c r="BB65550" s="9" t="n">
        <v>14859973000</v>
      </c>
    </row>
    <row r="65551" customFormat="false" ht="13.8" hidden="false" customHeight="false" outlineLevel="0" collapsed="false">
      <c r="AC65551" s="9" t="n">
        <v>-130000000</v>
      </c>
      <c r="BB65551" s="9" t="n">
        <v>15934280000</v>
      </c>
    </row>
    <row r="65552" customFormat="false" ht="13.8" hidden="false" customHeight="false" outlineLevel="0" collapsed="false">
      <c r="AC65552" s="9" t="n">
        <v>-143000000</v>
      </c>
      <c r="BB65552" s="9" t="n">
        <v>16732812000</v>
      </c>
    </row>
    <row r="65553" customFormat="false" ht="13.8" hidden="false" customHeight="false" outlineLevel="0" collapsed="false">
      <c r="AC65553" s="9" t="n">
        <v>-139000000</v>
      </c>
      <c r="BB65553" s="9" t="n">
        <v>21942212000</v>
      </c>
    </row>
    <row r="65554" customFormat="false" ht="13.8" hidden="false" customHeight="false" outlineLevel="0" collapsed="false">
      <c r="AC65554" s="9" t="n">
        <v>-254000000</v>
      </c>
      <c r="BB65554" s="9" t="n">
        <v>26998573000</v>
      </c>
    </row>
    <row r="65555" customFormat="false" ht="13.8" hidden="false" customHeight="false" outlineLevel="0" collapsed="false">
      <c r="AC65555" s="9" t="n">
        <v>-438000000</v>
      </c>
      <c r="BB65555" s="9" t="n">
        <v>18220779000</v>
      </c>
    </row>
    <row r="65556" customFormat="false" ht="13.8" hidden="false" customHeight="false" outlineLevel="0" collapsed="false">
      <c r="AC65556" s="9" t="n">
        <v>-461000000</v>
      </c>
      <c r="BB65556" s="9" t="n">
        <v>19122348000</v>
      </c>
    </row>
    <row r="65557" customFormat="false" ht="13.8" hidden="false" customHeight="false" outlineLevel="0" collapsed="false">
      <c r="AC65557" s="9" t="n">
        <v>-583000000</v>
      </c>
      <c r="BB65557" s="9" t="n">
        <v>16938885000</v>
      </c>
    </row>
    <row r="65558" customFormat="false" ht="13.8" hidden="false" customHeight="false" outlineLevel="0" collapsed="false">
      <c r="AC65558" s="9" t="n">
        <v>-528000000</v>
      </c>
      <c r="BB65558" s="9" t="n">
        <v>14426614000</v>
      </c>
    </row>
    <row r="65559" customFormat="false" ht="13.8" hidden="false" customHeight="false" outlineLevel="0" collapsed="false">
      <c r="AC65559" s="9" t="n">
        <v>-616000000</v>
      </c>
      <c r="BB65559" s="9" t="n">
        <v>16285816000</v>
      </c>
    </row>
    <row r="65560" customFormat="false" ht="13.8" hidden="false" customHeight="false" outlineLevel="0" collapsed="false">
      <c r="AC65560" s="9" t="n">
        <v>-790000000</v>
      </c>
      <c r="BB65560" s="9" t="n">
        <v>15050894000</v>
      </c>
    </row>
    <row r="65561" customFormat="false" ht="13.8" hidden="false" customHeight="false" outlineLevel="0" collapsed="false">
      <c r="AC65561" s="9" t="n">
        <v>-1027000000</v>
      </c>
      <c r="BB65561" s="9" t="n">
        <v>18158654000</v>
      </c>
    </row>
    <row r="65562" customFormat="false" ht="13.8" hidden="false" customHeight="false" outlineLevel="0" collapsed="false">
      <c r="AC65562" s="9" t="n">
        <v>-1535000000</v>
      </c>
      <c r="BB65562" s="9" t="n">
        <v>19501158000</v>
      </c>
    </row>
    <row r="65563" customFormat="false" ht="13.8" hidden="false" customHeight="false" outlineLevel="0" collapsed="false">
      <c r="AC65563" s="9" t="n">
        <v>-2263000000</v>
      </c>
      <c r="BB65563" s="9" t="n">
        <v>20567888000</v>
      </c>
    </row>
    <row r="65564" customFormat="false" ht="13.8" hidden="false" customHeight="false" outlineLevel="0" collapsed="false">
      <c r="AC65564" s="9" t="n">
        <v>-2880000000</v>
      </c>
      <c r="BB65564" s="9" t="n">
        <v>23215015000</v>
      </c>
    </row>
    <row r="65565" customFormat="false" ht="13.8" hidden="false" customHeight="false" outlineLevel="0" collapsed="false">
      <c r="AC65565" s="9" t="n">
        <v>-2971000000</v>
      </c>
      <c r="BB65565" s="9" t="n">
        <v>22255867000</v>
      </c>
    </row>
    <row r="65566" customFormat="false" ht="13.8" hidden="false" customHeight="false" outlineLevel="0" collapsed="false">
      <c r="AC65566" s="9" t="n">
        <v>-3545000000</v>
      </c>
      <c r="BB65566" s="9" t="n">
        <v>21757353000</v>
      </c>
    </row>
    <row r="65567" customFormat="false" ht="13.8" hidden="false" customHeight="false" outlineLevel="0" collapsed="false">
      <c r="AC65567" s="9" t="n">
        <v>-3148000000</v>
      </c>
      <c r="BB65567" s="9" t="n">
        <v>20790707000</v>
      </c>
    </row>
    <row r="65568" customFormat="false" ht="13.8" hidden="false" customHeight="false" outlineLevel="0" collapsed="false">
      <c r="AC65568" s="9" t="n">
        <v>-3345000000</v>
      </c>
      <c r="BB65568" s="9" t="n">
        <v>20669211000</v>
      </c>
    </row>
    <row r="65569" customFormat="false" ht="13.8" hidden="false" customHeight="false" outlineLevel="0" collapsed="false">
      <c r="AC65569" s="9" t="n">
        <v>-3174000000</v>
      </c>
      <c r="BB65569" s="9" t="n">
        <v>23597995000</v>
      </c>
    </row>
    <row r="65570" customFormat="false" ht="13.8" hidden="false" customHeight="false" outlineLevel="0" collapsed="false">
      <c r="AC65570" s="9" t="n">
        <v>-5111269000</v>
      </c>
      <c r="BB65570" s="9" t="n">
        <v>21642247000</v>
      </c>
    </row>
    <row r="65571" customFormat="false" ht="13.8" hidden="false" customHeight="false" outlineLevel="0" collapsed="false">
      <c r="AC65571" s="9" t="n">
        <v>-5068326000</v>
      </c>
      <c r="BB65571" s="9" t="n">
        <v>18056530000</v>
      </c>
    </row>
    <row r="65572" customFormat="false" ht="13.8" hidden="false" customHeight="false" outlineLevel="0" collapsed="false">
      <c r="AC65572" s="9" t="n">
        <v>-6091000000</v>
      </c>
      <c r="BB65572" s="9" t="n">
        <v>19565004000</v>
      </c>
    </row>
    <row r="65573" customFormat="false" ht="13.8" hidden="false" customHeight="false" outlineLevel="0" collapsed="false">
      <c r="AC65573" s="9" t="n">
        <v>-6146000000</v>
      </c>
      <c r="BB65573" s="9" t="n">
        <v>23458222000</v>
      </c>
    </row>
    <row r="65574" customFormat="false" ht="13.8" hidden="false" customHeight="false" outlineLevel="0" collapsed="false">
      <c r="AC65574" s="9" t="n">
        <v>-6046000000</v>
      </c>
      <c r="BB65574" s="9" t="n">
        <v>26637522000</v>
      </c>
    </row>
    <row r="65575" customFormat="false" ht="13.8" hidden="false" customHeight="false" outlineLevel="0" collapsed="false">
      <c r="AC65575" s="9" t="n">
        <v>-7529000000</v>
      </c>
      <c r="BB65575" s="9" t="n">
        <v>28806154000</v>
      </c>
    </row>
    <row r="65576" customFormat="false" ht="13.8" hidden="false" customHeight="false" outlineLevel="0" collapsed="false">
      <c r="AC65576" s="9" t="n">
        <v>-6282000000</v>
      </c>
      <c r="BB65576" s="9" t="n">
        <v>29700702000</v>
      </c>
    </row>
    <row r="65577" customFormat="false" ht="13.8" hidden="false" customHeight="false" outlineLevel="0" collapsed="false">
      <c r="AC65577" s="9" t="n">
        <v>-4892000000</v>
      </c>
      <c r="BB65577" s="9" t="n">
        <v>30039383000</v>
      </c>
    </row>
    <row r="65578" customFormat="false" ht="13.8" hidden="false" customHeight="false" outlineLevel="0" collapsed="false">
      <c r="AC65578" s="9" t="n">
        <v>-6775000000</v>
      </c>
      <c r="BB65578" s="9" t="n">
        <v>28628750000</v>
      </c>
    </row>
    <row r="65579" customFormat="false" ht="13.8" hidden="false" customHeight="false" outlineLevel="0" collapsed="false">
      <c r="AC65579" s="9" t="n">
        <v>-6808000000</v>
      </c>
      <c r="BB65579" s="9" t="n">
        <v>33055256000</v>
      </c>
    </row>
    <row r="65580" customFormat="false" ht="13.8" hidden="false" customHeight="false" outlineLevel="0" collapsed="false">
      <c r="AC65580" s="9" t="n">
        <v>-6511000000</v>
      </c>
      <c r="BB65580" s="9" t="n">
        <v>32634861000</v>
      </c>
    </row>
    <row r="65581" customFormat="false" ht="13.8" hidden="false" customHeight="false" outlineLevel="0" collapsed="false">
      <c r="AC65581" s="9" t="n">
        <v>-6810000000</v>
      </c>
      <c r="BB65581" s="9" t="n">
        <v>35421721000</v>
      </c>
    </row>
    <row r="65582" customFormat="false" ht="13.8" hidden="false" customHeight="false" outlineLevel="0" collapsed="false">
      <c r="AC65582" s="9" t="n">
        <v>-6867000000</v>
      </c>
      <c r="BB65582" s="9" t="n">
        <v>37952689000</v>
      </c>
    </row>
    <row r="65583" customFormat="false" ht="13.8" hidden="false" customHeight="false" outlineLevel="0" collapsed="false">
      <c r="AC65583" s="9" t="n">
        <v>-8707000000</v>
      </c>
      <c r="BB65583" s="9" t="n">
        <v>43383410000</v>
      </c>
    </row>
    <row r="65584" customFormat="false" ht="13.8" hidden="false" customHeight="false" outlineLevel="0" collapsed="false">
      <c r="AC65584" s="9" t="n">
        <v>-10528000000</v>
      </c>
      <c r="BB65584" s="9" t="n">
        <v>47303508000</v>
      </c>
    </row>
    <row r="65585" customFormat="false" ht="13.8" hidden="false" customHeight="false" outlineLevel="0" collapsed="false">
      <c r="AC65585" s="9" t="n">
        <v>-11550000000</v>
      </c>
      <c r="BB65585" s="9" t="n">
        <v>49219474000</v>
      </c>
    </row>
    <row r="65586" customFormat="false" ht="13.8" hidden="false" customHeight="false" outlineLevel="0" collapsed="false">
      <c r="AC65586" s="9" t="n">
        <v>-13315000000</v>
      </c>
      <c r="BB65586" s="9" t="n">
        <v>46594966000</v>
      </c>
    </row>
    <row r="65587" customFormat="false" ht="13.8" hidden="false" customHeight="false" outlineLevel="0" collapsed="false">
      <c r="AC65587" s="9" t="n">
        <v>-13743000000</v>
      </c>
      <c r="BB65587" s="9" t="n">
        <v>51957951000</v>
      </c>
    </row>
    <row r="65588" customFormat="false" ht="13.8" hidden="false" customHeight="false" outlineLevel="0" collapsed="false">
      <c r="AC65588" s="9" t="n">
        <v>-7964000000</v>
      </c>
      <c r="BB65588" s="9" t="n">
        <v>47563700000</v>
      </c>
    </row>
    <row r="65589" customFormat="false" ht="13.8" hidden="false" customHeight="false" outlineLevel="0" collapsed="false">
      <c r="AC65589" s="9" t="n">
        <v>-10108000000</v>
      </c>
      <c r="BB65589" s="9" t="n">
        <v>41229830000</v>
      </c>
    </row>
    <row r="65590" customFormat="false" ht="13.8" hidden="false" customHeight="false" outlineLevel="0" collapsed="false">
      <c r="AC65590" s="9" t="n">
        <v>-9656000000</v>
      </c>
      <c r="BB65590" s="9" t="n">
        <v>44293011000</v>
      </c>
    </row>
    <row r="65591" customFormat="false" ht="13.8" hidden="false" customHeight="false" outlineLevel="0" collapsed="false">
      <c r="AC65591" s="9" t="n">
        <v>-9052000000</v>
      </c>
      <c r="BB65591" s="9" t="n">
        <v>47848622000</v>
      </c>
    </row>
    <row r="65592" customFormat="false" ht="13.8" hidden="false" customHeight="false" outlineLevel="0" collapsed="false">
      <c r="AC65592" s="9" t="n">
        <v>-9175000000</v>
      </c>
      <c r="BB65592" s="9" t="n">
        <v>49624816000</v>
      </c>
    </row>
    <row r="65593" customFormat="false" ht="13.8" hidden="false" customHeight="false" outlineLevel="0" collapsed="false">
      <c r="AC65593" s="9" t="n">
        <v>-9774000000</v>
      </c>
      <c r="BB65593" s="9" t="n">
        <v>53495454000</v>
      </c>
    </row>
    <row r="65594" customFormat="false" ht="13.8" hidden="false" customHeight="false" outlineLevel="0" collapsed="false">
      <c r="AC65594" s="9" t="n">
        <v>-8471000000</v>
      </c>
      <c r="BB65594" s="9" t="n">
        <v>58042380000</v>
      </c>
    </row>
    <row r="65595" customFormat="false" ht="13.8" hidden="false" customHeight="false" outlineLevel="0" collapsed="false">
      <c r="AC65595" s="9" t="n">
        <v>-8738000000</v>
      </c>
      <c r="BB65595" s="9" t="n">
        <v>59224000000</v>
      </c>
    </row>
    <row r="65596" customFormat="false" ht="13.8" hidden="false" customHeight="false" outlineLevel="0" collapsed="false">
      <c r="AC65596" s="9" t="n">
        <v>-10927000000</v>
      </c>
      <c r="BB65596" s="9" t="n">
        <v>60871172000</v>
      </c>
    </row>
    <row r="65597" customFormat="false" ht="13.8" hidden="false" customHeight="false" outlineLevel="0" collapsed="false">
      <c r="AC65597" s="9" t="n">
        <v>-11057000000</v>
      </c>
      <c r="BB65597" s="9" t="n">
        <v>65829890000</v>
      </c>
    </row>
    <row r="65598" customFormat="false" ht="13.8" hidden="false" customHeight="false" outlineLevel="0" collapsed="false">
      <c r="AC65598" s="9" t="n">
        <v>-8010000000</v>
      </c>
      <c r="BB65598" s="9" t="n">
        <v>68572668000</v>
      </c>
    </row>
    <row r="65599" customFormat="false" ht="13.8" hidden="false" customHeight="false" outlineLevel="0" collapsed="false">
      <c r="AC65599" s="9" t="n">
        <v>-5615000000</v>
      </c>
      <c r="BB65599" s="9" t="n">
        <v>69688702000</v>
      </c>
    </row>
    <row r="65600" customFormat="false" ht="13.8" hidden="false" customHeight="false" outlineLevel="0" collapsed="false">
      <c r="BB65600" s="9" t="n">
        <v>65424548000</v>
      </c>
    </row>
    <row r="65601" customFormat="false" ht="13.8" hidden="false" customHeight="false" outlineLevel="0" collapsed="false">
      <c r="BB65601" s="9" t="n">
        <v>72740056000</v>
      </c>
    </row>
    <row r="81919" customFormat="false" ht="13.8" hidden="false" customHeight="false" outlineLevel="0" collapsed="false">
      <c r="AC81919" s="9" t="s">
        <v>10</v>
      </c>
    </row>
    <row r="81920" customFormat="false" ht="13.8" hidden="false" customHeight="false" outlineLevel="0" collapsed="false">
      <c r="AC81920" s="9" t="s">
        <v>12</v>
      </c>
      <c r="BB81920" s="9" t="s">
        <v>10</v>
      </c>
    </row>
    <row r="81921" customFormat="false" ht="13.8" hidden="false" customHeight="false" outlineLevel="0" collapsed="false">
      <c r="AC81921" s="9" t="s">
        <v>177</v>
      </c>
      <c r="BB81921" s="9" t="s">
        <v>12</v>
      </c>
    </row>
    <row r="81922" customFormat="false" ht="13.8" hidden="false" customHeight="false" outlineLevel="0" collapsed="false">
      <c r="AC81922" s="9" t="s">
        <v>178</v>
      </c>
      <c r="BB81922" s="9" t="s">
        <v>66</v>
      </c>
    </row>
    <row r="81923" customFormat="false" ht="13.8" hidden="false" customHeight="false" outlineLevel="0" collapsed="false">
      <c r="BB81923" s="9" t="s">
        <v>179</v>
      </c>
    </row>
    <row r="81934" customFormat="false" ht="13.8" hidden="false" customHeight="false" outlineLevel="0" collapsed="false">
      <c r="AC81934" s="9" t="n">
        <v>-85000000</v>
      </c>
      <c r="BB81934" s="9" t="n">
        <v>14859973000</v>
      </c>
    </row>
    <row r="81935" customFormat="false" ht="13.8" hidden="false" customHeight="false" outlineLevel="0" collapsed="false">
      <c r="AC81935" s="9" t="n">
        <v>-130000000</v>
      </c>
      <c r="BB81935" s="9" t="n">
        <v>15934280000</v>
      </c>
    </row>
    <row r="81936" customFormat="false" ht="13.8" hidden="false" customHeight="false" outlineLevel="0" collapsed="false">
      <c r="AC81936" s="9" t="n">
        <v>-143000000</v>
      </c>
      <c r="BB81936" s="9" t="n">
        <v>16732812000</v>
      </c>
    </row>
    <row r="81937" customFormat="false" ht="13.8" hidden="false" customHeight="false" outlineLevel="0" collapsed="false">
      <c r="AC81937" s="9" t="n">
        <v>-139000000</v>
      </c>
      <c r="BB81937" s="9" t="n">
        <v>21942212000</v>
      </c>
    </row>
    <row r="81938" customFormat="false" ht="13.8" hidden="false" customHeight="false" outlineLevel="0" collapsed="false">
      <c r="AC81938" s="9" t="n">
        <v>-254000000</v>
      </c>
      <c r="BB81938" s="9" t="n">
        <v>26998573000</v>
      </c>
    </row>
    <row r="81939" customFormat="false" ht="13.8" hidden="false" customHeight="false" outlineLevel="0" collapsed="false">
      <c r="AC81939" s="9" t="n">
        <v>-438000000</v>
      </c>
      <c r="BB81939" s="9" t="n">
        <v>18220779000</v>
      </c>
    </row>
    <row r="81940" customFormat="false" ht="13.8" hidden="false" customHeight="false" outlineLevel="0" collapsed="false">
      <c r="AC81940" s="9" t="n">
        <v>-461000000</v>
      </c>
      <c r="BB81940" s="9" t="n">
        <v>19122348000</v>
      </c>
    </row>
    <row r="81941" customFormat="false" ht="13.8" hidden="false" customHeight="false" outlineLevel="0" collapsed="false">
      <c r="AC81941" s="9" t="n">
        <v>-583000000</v>
      </c>
      <c r="BB81941" s="9" t="n">
        <v>16938885000</v>
      </c>
    </row>
    <row r="81942" customFormat="false" ht="13.8" hidden="false" customHeight="false" outlineLevel="0" collapsed="false">
      <c r="AC81942" s="9" t="n">
        <v>-528000000</v>
      </c>
      <c r="BB81942" s="9" t="n">
        <v>14426614000</v>
      </c>
    </row>
    <row r="81943" customFormat="false" ht="13.8" hidden="false" customHeight="false" outlineLevel="0" collapsed="false">
      <c r="AC81943" s="9" t="n">
        <v>-616000000</v>
      </c>
      <c r="BB81943" s="9" t="n">
        <v>16285816000</v>
      </c>
    </row>
    <row r="81944" customFormat="false" ht="13.8" hidden="false" customHeight="false" outlineLevel="0" collapsed="false">
      <c r="AC81944" s="9" t="n">
        <v>-790000000</v>
      </c>
      <c r="BB81944" s="9" t="n">
        <v>15050894000</v>
      </c>
    </row>
    <row r="81945" customFormat="false" ht="13.8" hidden="false" customHeight="false" outlineLevel="0" collapsed="false">
      <c r="AC81945" s="9" t="n">
        <v>-1027000000</v>
      </c>
      <c r="BB81945" s="9" t="n">
        <v>18158654000</v>
      </c>
    </row>
    <row r="81946" customFormat="false" ht="13.8" hidden="false" customHeight="false" outlineLevel="0" collapsed="false">
      <c r="AC81946" s="9" t="n">
        <v>-1535000000</v>
      </c>
      <c r="BB81946" s="9" t="n">
        <v>19501158000</v>
      </c>
    </row>
    <row r="81947" customFormat="false" ht="13.8" hidden="false" customHeight="false" outlineLevel="0" collapsed="false">
      <c r="AC81947" s="9" t="n">
        <v>-2263000000</v>
      </c>
      <c r="BB81947" s="9" t="n">
        <v>20567888000</v>
      </c>
    </row>
    <row r="81948" customFormat="false" ht="13.8" hidden="false" customHeight="false" outlineLevel="0" collapsed="false">
      <c r="AC81948" s="9" t="n">
        <v>-2880000000</v>
      </c>
      <c r="BB81948" s="9" t="n">
        <v>23215015000</v>
      </c>
    </row>
    <row r="81949" customFormat="false" ht="13.8" hidden="false" customHeight="false" outlineLevel="0" collapsed="false">
      <c r="AC81949" s="9" t="n">
        <v>-2971000000</v>
      </c>
      <c r="BB81949" s="9" t="n">
        <v>22255867000</v>
      </c>
    </row>
    <row r="81950" customFormat="false" ht="13.8" hidden="false" customHeight="false" outlineLevel="0" collapsed="false">
      <c r="AC81950" s="9" t="n">
        <v>-3545000000</v>
      </c>
      <c r="BB81950" s="9" t="n">
        <v>21757353000</v>
      </c>
    </row>
    <row r="81951" customFormat="false" ht="13.8" hidden="false" customHeight="false" outlineLevel="0" collapsed="false">
      <c r="AC81951" s="9" t="n">
        <v>-3148000000</v>
      </c>
      <c r="BB81951" s="9" t="n">
        <v>20790707000</v>
      </c>
    </row>
    <row r="81952" customFormat="false" ht="13.8" hidden="false" customHeight="false" outlineLevel="0" collapsed="false">
      <c r="AC81952" s="9" t="n">
        <v>-3345000000</v>
      </c>
      <c r="BB81952" s="9" t="n">
        <v>20669211000</v>
      </c>
    </row>
    <row r="81953" customFormat="false" ht="13.8" hidden="false" customHeight="false" outlineLevel="0" collapsed="false">
      <c r="AC81953" s="9" t="n">
        <v>-3174000000</v>
      </c>
      <c r="BB81953" s="9" t="n">
        <v>23597995000</v>
      </c>
    </row>
    <row r="81954" customFormat="false" ht="13.8" hidden="false" customHeight="false" outlineLevel="0" collapsed="false">
      <c r="AC81954" s="9" t="n">
        <v>-5111269000</v>
      </c>
      <c r="BB81954" s="9" t="n">
        <v>21642247000</v>
      </c>
    </row>
    <row r="81955" customFormat="false" ht="13.8" hidden="false" customHeight="false" outlineLevel="0" collapsed="false">
      <c r="AC81955" s="9" t="n">
        <v>-5068326000</v>
      </c>
      <c r="BB81955" s="9" t="n">
        <v>18056530000</v>
      </c>
    </row>
    <row r="81956" customFormat="false" ht="13.8" hidden="false" customHeight="false" outlineLevel="0" collapsed="false">
      <c r="AC81956" s="9" t="n">
        <v>-6091000000</v>
      </c>
      <c r="BB81956" s="9" t="n">
        <v>19565004000</v>
      </c>
    </row>
    <row r="81957" customFormat="false" ht="13.8" hidden="false" customHeight="false" outlineLevel="0" collapsed="false">
      <c r="AC81957" s="9" t="n">
        <v>-6146000000</v>
      </c>
      <c r="BB81957" s="9" t="n">
        <v>23458222000</v>
      </c>
    </row>
    <row r="81958" customFormat="false" ht="13.8" hidden="false" customHeight="false" outlineLevel="0" collapsed="false">
      <c r="AC81958" s="9" t="n">
        <v>-6046000000</v>
      </c>
      <c r="BB81958" s="9" t="n">
        <v>26637522000</v>
      </c>
    </row>
    <row r="81959" customFormat="false" ht="13.8" hidden="false" customHeight="false" outlineLevel="0" collapsed="false">
      <c r="AC81959" s="9" t="n">
        <v>-7529000000</v>
      </c>
      <c r="BB81959" s="9" t="n">
        <v>28806154000</v>
      </c>
    </row>
    <row r="81960" customFormat="false" ht="13.8" hidden="false" customHeight="false" outlineLevel="0" collapsed="false">
      <c r="AC81960" s="9" t="n">
        <v>-6282000000</v>
      </c>
      <c r="BB81960" s="9" t="n">
        <v>29700702000</v>
      </c>
    </row>
    <row r="81961" customFormat="false" ht="13.8" hidden="false" customHeight="false" outlineLevel="0" collapsed="false">
      <c r="AC81961" s="9" t="n">
        <v>-4892000000</v>
      </c>
      <c r="BB81961" s="9" t="n">
        <v>30039383000</v>
      </c>
    </row>
    <row r="81962" customFormat="false" ht="13.8" hidden="false" customHeight="false" outlineLevel="0" collapsed="false">
      <c r="AC81962" s="9" t="n">
        <v>-6775000000</v>
      </c>
      <c r="BB81962" s="9" t="n">
        <v>28628750000</v>
      </c>
    </row>
    <row r="81963" customFormat="false" ht="13.8" hidden="false" customHeight="false" outlineLevel="0" collapsed="false">
      <c r="AC81963" s="9" t="n">
        <v>-6808000000</v>
      </c>
      <c r="BB81963" s="9" t="n">
        <v>33055256000</v>
      </c>
    </row>
    <row r="81964" customFormat="false" ht="13.8" hidden="false" customHeight="false" outlineLevel="0" collapsed="false">
      <c r="AC81964" s="9" t="n">
        <v>-6511000000</v>
      </c>
      <c r="BB81964" s="9" t="n">
        <v>32634861000</v>
      </c>
    </row>
    <row r="81965" customFormat="false" ht="13.8" hidden="false" customHeight="false" outlineLevel="0" collapsed="false">
      <c r="AC81965" s="9" t="n">
        <v>-6810000000</v>
      </c>
      <c r="BB81965" s="9" t="n">
        <v>35421721000</v>
      </c>
    </row>
    <row r="81966" customFormat="false" ht="13.8" hidden="false" customHeight="false" outlineLevel="0" collapsed="false">
      <c r="AC81966" s="9" t="n">
        <v>-6867000000</v>
      </c>
      <c r="BB81966" s="9" t="n">
        <v>37952689000</v>
      </c>
    </row>
    <row r="81967" customFormat="false" ht="13.8" hidden="false" customHeight="false" outlineLevel="0" collapsed="false">
      <c r="AC81967" s="9" t="n">
        <v>-8707000000</v>
      </c>
      <c r="BB81967" s="9" t="n">
        <v>43383410000</v>
      </c>
    </row>
    <row r="81968" customFormat="false" ht="13.8" hidden="false" customHeight="false" outlineLevel="0" collapsed="false">
      <c r="AC81968" s="9" t="n">
        <v>-10528000000</v>
      </c>
      <c r="BB81968" s="9" t="n">
        <v>47303508000</v>
      </c>
    </row>
    <row r="81969" customFormat="false" ht="13.8" hidden="false" customHeight="false" outlineLevel="0" collapsed="false">
      <c r="AC81969" s="9" t="n">
        <v>-11550000000</v>
      </c>
      <c r="BB81969" s="9" t="n">
        <v>49219474000</v>
      </c>
    </row>
    <row r="81970" customFormat="false" ht="13.8" hidden="false" customHeight="false" outlineLevel="0" collapsed="false">
      <c r="AC81970" s="9" t="n">
        <v>-13315000000</v>
      </c>
      <c r="BB81970" s="9" t="n">
        <v>46594966000</v>
      </c>
    </row>
    <row r="81971" customFormat="false" ht="13.8" hidden="false" customHeight="false" outlineLevel="0" collapsed="false">
      <c r="AC81971" s="9" t="n">
        <v>-13743000000</v>
      </c>
      <c r="BB81971" s="9" t="n">
        <v>51957951000</v>
      </c>
    </row>
    <row r="81972" customFormat="false" ht="13.8" hidden="false" customHeight="false" outlineLevel="0" collapsed="false">
      <c r="AC81972" s="9" t="n">
        <v>-7964000000</v>
      </c>
      <c r="BB81972" s="9" t="n">
        <v>47563700000</v>
      </c>
    </row>
    <row r="81973" customFormat="false" ht="13.8" hidden="false" customHeight="false" outlineLevel="0" collapsed="false">
      <c r="AC81973" s="9" t="n">
        <v>-10108000000</v>
      </c>
      <c r="BB81973" s="9" t="n">
        <v>41229830000</v>
      </c>
    </row>
    <row r="81974" customFormat="false" ht="13.8" hidden="false" customHeight="false" outlineLevel="0" collapsed="false">
      <c r="AC81974" s="9" t="n">
        <v>-9656000000</v>
      </c>
      <c r="BB81974" s="9" t="n">
        <v>44293011000</v>
      </c>
    </row>
    <row r="81975" customFormat="false" ht="13.8" hidden="false" customHeight="false" outlineLevel="0" collapsed="false">
      <c r="AC81975" s="9" t="n">
        <v>-9052000000</v>
      </c>
      <c r="BB81975" s="9" t="n">
        <v>47848622000</v>
      </c>
    </row>
    <row r="81976" customFormat="false" ht="13.8" hidden="false" customHeight="false" outlineLevel="0" collapsed="false">
      <c r="AC81976" s="9" t="n">
        <v>-9175000000</v>
      </c>
      <c r="BB81976" s="9" t="n">
        <v>49624816000</v>
      </c>
    </row>
    <row r="81977" customFormat="false" ht="13.8" hidden="false" customHeight="false" outlineLevel="0" collapsed="false">
      <c r="AC81977" s="9" t="n">
        <v>-9774000000</v>
      </c>
      <c r="BB81977" s="9" t="n">
        <v>53495454000</v>
      </c>
    </row>
    <row r="81978" customFormat="false" ht="13.8" hidden="false" customHeight="false" outlineLevel="0" collapsed="false">
      <c r="AC81978" s="9" t="n">
        <v>-8471000000</v>
      </c>
      <c r="BB81978" s="9" t="n">
        <v>58042380000</v>
      </c>
    </row>
    <row r="81979" customFormat="false" ht="13.8" hidden="false" customHeight="false" outlineLevel="0" collapsed="false">
      <c r="AC81979" s="9" t="n">
        <v>-8738000000</v>
      </c>
      <c r="BB81979" s="9" t="n">
        <v>59224000000</v>
      </c>
    </row>
    <row r="81980" customFormat="false" ht="13.8" hidden="false" customHeight="false" outlineLevel="0" collapsed="false">
      <c r="AC81980" s="9" t="n">
        <v>-10927000000</v>
      </c>
      <c r="BB81980" s="9" t="n">
        <v>60871172000</v>
      </c>
    </row>
    <row r="81981" customFormat="false" ht="13.8" hidden="false" customHeight="false" outlineLevel="0" collapsed="false">
      <c r="AC81981" s="9" t="n">
        <v>-11057000000</v>
      </c>
      <c r="BB81981" s="9" t="n">
        <v>65829890000</v>
      </c>
    </row>
    <row r="81982" customFormat="false" ht="13.8" hidden="false" customHeight="false" outlineLevel="0" collapsed="false">
      <c r="AC81982" s="9" t="n">
        <v>-8010000000</v>
      </c>
      <c r="BB81982" s="9" t="n">
        <v>68572668000</v>
      </c>
    </row>
    <row r="81983" customFormat="false" ht="13.8" hidden="false" customHeight="false" outlineLevel="0" collapsed="false">
      <c r="AC81983" s="9" t="n">
        <v>-5615000000</v>
      </c>
      <c r="BB81983" s="9" t="n">
        <v>69688702000</v>
      </c>
    </row>
    <row r="81984" customFormat="false" ht="13.8" hidden="false" customHeight="false" outlineLevel="0" collapsed="false">
      <c r="BB81984" s="9" t="n">
        <v>65424548000</v>
      </c>
    </row>
    <row r="81985" customFormat="false" ht="13.8" hidden="false" customHeight="false" outlineLevel="0" collapsed="false">
      <c r="BB81985" s="9" t="n">
        <v>72740056000</v>
      </c>
    </row>
    <row r="98303" customFormat="false" ht="13.8" hidden="false" customHeight="false" outlineLevel="0" collapsed="false">
      <c r="AC98303" s="9" t="s">
        <v>10</v>
      </c>
    </row>
    <row r="98304" customFormat="false" ht="13.8" hidden="false" customHeight="false" outlineLevel="0" collapsed="false">
      <c r="AC98304" s="9" t="s">
        <v>12</v>
      </c>
      <c r="BB98304" s="9" t="s">
        <v>10</v>
      </c>
    </row>
    <row r="98305" customFormat="false" ht="13.8" hidden="false" customHeight="false" outlineLevel="0" collapsed="false">
      <c r="AC98305" s="9" t="s">
        <v>177</v>
      </c>
      <c r="BB98305" s="9" t="s">
        <v>12</v>
      </c>
    </row>
    <row r="98306" customFormat="false" ht="13.8" hidden="false" customHeight="false" outlineLevel="0" collapsed="false">
      <c r="AC98306" s="9" t="s">
        <v>178</v>
      </c>
      <c r="BB98306" s="9" t="s">
        <v>66</v>
      </c>
    </row>
    <row r="98307" customFormat="false" ht="13.8" hidden="false" customHeight="false" outlineLevel="0" collapsed="false">
      <c r="BB98307" s="9" t="s">
        <v>179</v>
      </c>
    </row>
    <row r="98318" customFormat="false" ht="13.8" hidden="false" customHeight="false" outlineLevel="0" collapsed="false">
      <c r="AC98318" s="9" t="n">
        <v>-85000000</v>
      </c>
      <c r="BB98318" s="9" t="n">
        <v>14859973000</v>
      </c>
    </row>
    <row r="98319" customFormat="false" ht="13.8" hidden="false" customHeight="false" outlineLevel="0" collapsed="false">
      <c r="AC98319" s="9" t="n">
        <v>-130000000</v>
      </c>
      <c r="BB98319" s="9" t="n">
        <v>15934280000</v>
      </c>
    </row>
    <row r="98320" customFormat="false" ht="13.8" hidden="false" customHeight="false" outlineLevel="0" collapsed="false">
      <c r="AC98320" s="9" t="n">
        <v>-143000000</v>
      </c>
      <c r="BB98320" s="9" t="n">
        <v>16732812000</v>
      </c>
    </row>
    <row r="98321" customFormat="false" ht="13.8" hidden="false" customHeight="false" outlineLevel="0" collapsed="false">
      <c r="AC98321" s="9" t="n">
        <v>-139000000</v>
      </c>
      <c r="BB98321" s="9" t="n">
        <v>21942212000</v>
      </c>
    </row>
    <row r="98322" customFormat="false" ht="13.8" hidden="false" customHeight="false" outlineLevel="0" collapsed="false">
      <c r="AC98322" s="9" t="n">
        <v>-254000000</v>
      </c>
      <c r="BB98322" s="9" t="n">
        <v>26998573000</v>
      </c>
    </row>
    <row r="98323" customFormat="false" ht="13.8" hidden="false" customHeight="false" outlineLevel="0" collapsed="false">
      <c r="AC98323" s="9" t="n">
        <v>-438000000</v>
      </c>
      <c r="BB98323" s="9" t="n">
        <v>18220779000</v>
      </c>
    </row>
    <row r="98324" customFormat="false" ht="13.8" hidden="false" customHeight="false" outlineLevel="0" collapsed="false">
      <c r="AC98324" s="9" t="n">
        <v>-461000000</v>
      </c>
      <c r="BB98324" s="9" t="n">
        <v>19122348000</v>
      </c>
    </row>
    <row r="98325" customFormat="false" ht="13.8" hidden="false" customHeight="false" outlineLevel="0" collapsed="false">
      <c r="AC98325" s="9" t="n">
        <v>-583000000</v>
      </c>
      <c r="BB98325" s="9" t="n">
        <v>16938885000</v>
      </c>
    </row>
    <row r="98326" customFormat="false" ht="13.8" hidden="false" customHeight="false" outlineLevel="0" collapsed="false">
      <c r="AC98326" s="9" t="n">
        <v>-528000000</v>
      </c>
      <c r="BB98326" s="9" t="n">
        <v>14426614000</v>
      </c>
    </row>
    <row r="98327" customFormat="false" ht="13.8" hidden="false" customHeight="false" outlineLevel="0" collapsed="false">
      <c r="AC98327" s="9" t="n">
        <v>-616000000</v>
      </c>
      <c r="BB98327" s="9" t="n">
        <v>16285816000</v>
      </c>
    </row>
    <row r="98328" customFormat="false" ht="13.8" hidden="false" customHeight="false" outlineLevel="0" collapsed="false">
      <c r="AC98328" s="9" t="n">
        <v>-790000000</v>
      </c>
      <c r="BB98328" s="9" t="n">
        <v>15050894000</v>
      </c>
    </row>
    <row r="98329" customFormat="false" ht="13.8" hidden="false" customHeight="false" outlineLevel="0" collapsed="false">
      <c r="AC98329" s="9" t="n">
        <v>-1027000000</v>
      </c>
      <c r="BB98329" s="9" t="n">
        <v>18158654000</v>
      </c>
    </row>
    <row r="98330" customFormat="false" ht="13.8" hidden="false" customHeight="false" outlineLevel="0" collapsed="false">
      <c r="AC98330" s="9" t="n">
        <v>-1535000000</v>
      </c>
      <c r="BB98330" s="9" t="n">
        <v>19501158000</v>
      </c>
    </row>
    <row r="98331" customFormat="false" ht="13.8" hidden="false" customHeight="false" outlineLevel="0" collapsed="false">
      <c r="AC98331" s="9" t="n">
        <v>-2263000000</v>
      </c>
      <c r="BB98331" s="9" t="n">
        <v>20567888000</v>
      </c>
    </row>
    <row r="98332" customFormat="false" ht="13.8" hidden="false" customHeight="false" outlineLevel="0" collapsed="false">
      <c r="AC98332" s="9" t="n">
        <v>-2880000000</v>
      </c>
      <c r="BB98332" s="9" t="n">
        <v>23215015000</v>
      </c>
    </row>
    <row r="98333" customFormat="false" ht="13.8" hidden="false" customHeight="false" outlineLevel="0" collapsed="false">
      <c r="AC98333" s="9" t="n">
        <v>-2971000000</v>
      </c>
      <c r="BB98333" s="9" t="n">
        <v>22255867000</v>
      </c>
    </row>
    <row r="98334" customFormat="false" ht="13.8" hidden="false" customHeight="false" outlineLevel="0" collapsed="false">
      <c r="AC98334" s="9" t="n">
        <v>-3545000000</v>
      </c>
      <c r="BB98334" s="9" t="n">
        <v>21757353000</v>
      </c>
    </row>
    <row r="98335" customFormat="false" ht="13.8" hidden="false" customHeight="false" outlineLevel="0" collapsed="false">
      <c r="AC98335" s="9" t="n">
        <v>-3148000000</v>
      </c>
      <c r="BB98335" s="9" t="n">
        <v>20790707000</v>
      </c>
    </row>
    <row r="98336" customFormat="false" ht="13.8" hidden="false" customHeight="false" outlineLevel="0" collapsed="false">
      <c r="AC98336" s="9" t="n">
        <v>-3345000000</v>
      </c>
      <c r="BB98336" s="9" t="n">
        <v>20669211000</v>
      </c>
    </row>
    <row r="98337" customFormat="false" ht="13.8" hidden="false" customHeight="false" outlineLevel="0" collapsed="false">
      <c r="AC98337" s="9" t="n">
        <v>-3174000000</v>
      </c>
      <c r="BB98337" s="9" t="n">
        <v>23597995000</v>
      </c>
    </row>
    <row r="98338" customFormat="false" ht="13.8" hidden="false" customHeight="false" outlineLevel="0" collapsed="false">
      <c r="AC98338" s="9" t="n">
        <v>-5111269000</v>
      </c>
      <c r="BB98338" s="9" t="n">
        <v>21642247000</v>
      </c>
    </row>
    <row r="98339" customFormat="false" ht="13.8" hidden="false" customHeight="false" outlineLevel="0" collapsed="false">
      <c r="AC98339" s="9" t="n">
        <v>-5068326000</v>
      </c>
      <c r="BB98339" s="9" t="n">
        <v>18056530000</v>
      </c>
    </row>
    <row r="98340" customFormat="false" ht="13.8" hidden="false" customHeight="false" outlineLevel="0" collapsed="false">
      <c r="AC98340" s="9" t="n">
        <v>-6091000000</v>
      </c>
      <c r="BB98340" s="9" t="n">
        <v>19565004000</v>
      </c>
    </row>
    <row r="98341" customFormat="false" ht="13.8" hidden="false" customHeight="false" outlineLevel="0" collapsed="false">
      <c r="AC98341" s="9" t="n">
        <v>-6146000000</v>
      </c>
      <c r="BB98341" s="9" t="n">
        <v>23458222000</v>
      </c>
    </row>
    <row r="98342" customFormat="false" ht="13.8" hidden="false" customHeight="false" outlineLevel="0" collapsed="false">
      <c r="AC98342" s="9" t="n">
        <v>-6046000000</v>
      </c>
      <c r="BB98342" s="9" t="n">
        <v>26637522000</v>
      </c>
    </row>
    <row r="98343" customFormat="false" ht="13.8" hidden="false" customHeight="false" outlineLevel="0" collapsed="false">
      <c r="AC98343" s="9" t="n">
        <v>-7529000000</v>
      </c>
      <c r="BB98343" s="9" t="n">
        <v>28806154000</v>
      </c>
    </row>
    <row r="98344" customFormat="false" ht="13.8" hidden="false" customHeight="false" outlineLevel="0" collapsed="false">
      <c r="AC98344" s="9" t="n">
        <v>-6282000000</v>
      </c>
      <c r="BB98344" s="9" t="n">
        <v>29700702000</v>
      </c>
    </row>
    <row r="98345" customFormat="false" ht="13.8" hidden="false" customHeight="false" outlineLevel="0" collapsed="false">
      <c r="AC98345" s="9" t="n">
        <v>-4892000000</v>
      </c>
      <c r="BB98345" s="9" t="n">
        <v>30039383000</v>
      </c>
    </row>
    <row r="98346" customFormat="false" ht="13.8" hidden="false" customHeight="false" outlineLevel="0" collapsed="false">
      <c r="AC98346" s="9" t="n">
        <v>-6775000000</v>
      </c>
      <c r="BB98346" s="9" t="n">
        <v>28628750000</v>
      </c>
    </row>
    <row r="98347" customFormat="false" ht="13.8" hidden="false" customHeight="false" outlineLevel="0" collapsed="false">
      <c r="AC98347" s="9" t="n">
        <v>-6808000000</v>
      </c>
      <c r="BB98347" s="9" t="n">
        <v>33055256000</v>
      </c>
    </row>
    <row r="98348" customFormat="false" ht="13.8" hidden="false" customHeight="false" outlineLevel="0" collapsed="false">
      <c r="AC98348" s="9" t="n">
        <v>-6511000000</v>
      </c>
      <c r="BB98348" s="9" t="n">
        <v>32634861000</v>
      </c>
    </row>
    <row r="98349" customFormat="false" ht="13.8" hidden="false" customHeight="false" outlineLevel="0" collapsed="false">
      <c r="AC98349" s="9" t="n">
        <v>-6810000000</v>
      </c>
      <c r="BB98349" s="9" t="n">
        <v>35421721000</v>
      </c>
    </row>
    <row r="98350" customFormat="false" ht="13.8" hidden="false" customHeight="false" outlineLevel="0" collapsed="false">
      <c r="AC98350" s="9" t="n">
        <v>-6867000000</v>
      </c>
      <c r="BB98350" s="9" t="n">
        <v>37952689000</v>
      </c>
    </row>
    <row r="98351" customFormat="false" ht="13.8" hidden="false" customHeight="false" outlineLevel="0" collapsed="false">
      <c r="AC98351" s="9" t="n">
        <v>-8707000000</v>
      </c>
      <c r="BB98351" s="9" t="n">
        <v>43383410000</v>
      </c>
    </row>
    <row r="98352" customFormat="false" ht="13.8" hidden="false" customHeight="false" outlineLevel="0" collapsed="false">
      <c r="AC98352" s="9" t="n">
        <v>-10528000000</v>
      </c>
      <c r="BB98352" s="9" t="n">
        <v>47303508000</v>
      </c>
    </row>
    <row r="98353" customFormat="false" ht="13.8" hidden="false" customHeight="false" outlineLevel="0" collapsed="false">
      <c r="AC98353" s="9" t="n">
        <v>-11550000000</v>
      </c>
      <c r="BB98353" s="9" t="n">
        <v>49219474000</v>
      </c>
    </row>
    <row r="98354" customFormat="false" ht="13.8" hidden="false" customHeight="false" outlineLevel="0" collapsed="false">
      <c r="AC98354" s="9" t="n">
        <v>-13315000000</v>
      </c>
      <c r="BB98354" s="9" t="n">
        <v>46594966000</v>
      </c>
    </row>
    <row r="98355" customFormat="false" ht="13.8" hidden="false" customHeight="false" outlineLevel="0" collapsed="false">
      <c r="AC98355" s="9" t="n">
        <v>-13743000000</v>
      </c>
      <c r="BB98355" s="9" t="n">
        <v>51957951000</v>
      </c>
    </row>
    <row r="98356" customFormat="false" ht="13.8" hidden="false" customHeight="false" outlineLevel="0" collapsed="false">
      <c r="AC98356" s="9" t="n">
        <v>-7964000000</v>
      </c>
      <c r="BB98356" s="9" t="n">
        <v>47563700000</v>
      </c>
    </row>
    <row r="98357" customFormat="false" ht="13.8" hidden="false" customHeight="false" outlineLevel="0" collapsed="false">
      <c r="AC98357" s="9" t="n">
        <v>-10108000000</v>
      </c>
      <c r="BB98357" s="9" t="n">
        <v>41229830000</v>
      </c>
    </row>
    <row r="98358" customFormat="false" ht="13.8" hidden="false" customHeight="false" outlineLevel="0" collapsed="false">
      <c r="AC98358" s="9" t="n">
        <v>-9656000000</v>
      </c>
      <c r="BB98358" s="9" t="n">
        <v>44293011000</v>
      </c>
    </row>
    <row r="98359" customFormat="false" ht="13.8" hidden="false" customHeight="false" outlineLevel="0" collapsed="false">
      <c r="AC98359" s="9" t="n">
        <v>-9052000000</v>
      </c>
      <c r="BB98359" s="9" t="n">
        <v>47848622000</v>
      </c>
    </row>
    <row r="98360" customFormat="false" ht="13.8" hidden="false" customHeight="false" outlineLevel="0" collapsed="false">
      <c r="AC98360" s="9" t="n">
        <v>-9175000000</v>
      </c>
      <c r="BB98360" s="9" t="n">
        <v>49624816000</v>
      </c>
    </row>
    <row r="98361" customFormat="false" ht="13.8" hidden="false" customHeight="false" outlineLevel="0" collapsed="false">
      <c r="AC98361" s="9" t="n">
        <v>-9774000000</v>
      </c>
      <c r="BB98361" s="9" t="n">
        <v>53495454000</v>
      </c>
    </row>
    <row r="98362" customFormat="false" ht="13.8" hidden="false" customHeight="false" outlineLevel="0" collapsed="false">
      <c r="AC98362" s="9" t="n">
        <v>-8471000000</v>
      </c>
      <c r="BB98362" s="9" t="n">
        <v>58042380000</v>
      </c>
    </row>
    <row r="98363" customFormat="false" ht="13.8" hidden="false" customHeight="false" outlineLevel="0" collapsed="false">
      <c r="AC98363" s="9" t="n">
        <v>-8738000000</v>
      </c>
      <c r="BB98363" s="9" t="n">
        <v>59224000000</v>
      </c>
    </row>
    <row r="98364" customFormat="false" ht="13.8" hidden="false" customHeight="false" outlineLevel="0" collapsed="false">
      <c r="AC98364" s="9" t="n">
        <v>-10927000000</v>
      </c>
      <c r="BB98364" s="9" t="n">
        <v>60871172000</v>
      </c>
    </row>
    <row r="98365" customFormat="false" ht="13.8" hidden="false" customHeight="false" outlineLevel="0" collapsed="false">
      <c r="AC98365" s="9" t="n">
        <v>-11057000000</v>
      </c>
      <c r="BB98365" s="9" t="n">
        <v>65829890000</v>
      </c>
    </row>
    <row r="98366" customFormat="false" ht="13.8" hidden="false" customHeight="false" outlineLevel="0" collapsed="false">
      <c r="AC98366" s="9" t="n">
        <v>-8010000000</v>
      </c>
      <c r="BB98366" s="9" t="n">
        <v>68572668000</v>
      </c>
    </row>
    <row r="98367" customFormat="false" ht="13.8" hidden="false" customHeight="false" outlineLevel="0" collapsed="false">
      <c r="AC98367" s="9" t="n">
        <v>-5615000000</v>
      </c>
      <c r="BB98367" s="9" t="n">
        <v>69688702000</v>
      </c>
    </row>
    <row r="98368" customFormat="false" ht="13.8" hidden="false" customHeight="false" outlineLevel="0" collapsed="false">
      <c r="BB98368" s="9" t="n">
        <v>65424548000</v>
      </c>
    </row>
    <row r="98369" customFormat="false" ht="13.8" hidden="false" customHeight="false" outlineLevel="0" collapsed="false">
      <c r="BB98369" s="9" t="n">
        <v>72740056000</v>
      </c>
    </row>
    <row r="114687" customFormat="false" ht="13.8" hidden="false" customHeight="false" outlineLevel="0" collapsed="false">
      <c r="AC114687" s="9" t="s">
        <v>10</v>
      </c>
    </row>
    <row r="114688" customFormat="false" ht="13.8" hidden="false" customHeight="false" outlineLevel="0" collapsed="false">
      <c r="AC114688" s="9" t="s">
        <v>12</v>
      </c>
      <c r="BB114688" s="9" t="s">
        <v>10</v>
      </c>
    </row>
    <row r="114689" customFormat="false" ht="13.8" hidden="false" customHeight="false" outlineLevel="0" collapsed="false">
      <c r="AC114689" s="9" t="s">
        <v>177</v>
      </c>
      <c r="BB114689" s="9" t="s">
        <v>12</v>
      </c>
    </row>
    <row r="114690" customFormat="false" ht="13.8" hidden="false" customHeight="false" outlineLevel="0" collapsed="false">
      <c r="AC114690" s="9" t="s">
        <v>178</v>
      </c>
      <c r="BB114690" s="9" t="s">
        <v>66</v>
      </c>
    </row>
    <row r="114691" customFormat="false" ht="13.8" hidden="false" customHeight="false" outlineLevel="0" collapsed="false">
      <c r="BB114691" s="9" t="s">
        <v>179</v>
      </c>
    </row>
    <row r="114702" customFormat="false" ht="13.8" hidden="false" customHeight="false" outlineLevel="0" collapsed="false">
      <c r="AC114702" s="9" t="n">
        <v>-85000000</v>
      </c>
      <c r="BB114702" s="9" t="n">
        <v>14859973000</v>
      </c>
    </row>
    <row r="114703" customFormat="false" ht="13.8" hidden="false" customHeight="false" outlineLevel="0" collapsed="false">
      <c r="AC114703" s="9" t="n">
        <v>-130000000</v>
      </c>
      <c r="BB114703" s="9" t="n">
        <v>15934280000</v>
      </c>
    </row>
    <row r="114704" customFormat="false" ht="13.8" hidden="false" customHeight="false" outlineLevel="0" collapsed="false">
      <c r="AC114704" s="9" t="n">
        <v>-143000000</v>
      </c>
      <c r="BB114704" s="9" t="n">
        <v>16732812000</v>
      </c>
    </row>
    <row r="114705" customFormat="false" ht="13.8" hidden="false" customHeight="false" outlineLevel="0" collapsed="false">
      <c r="AC114705" s="9" t="n">
        <v>-139000000</v>
      </c>
      <c r="BB114705" s="9" t="n">
        <v>21942212000</v>
      </c>
    </row>
    <row r="114706" customFormat="false" ht="13.8" hidden="false" customHeight="false" outlineLevel="0" collapsed="false">
      <c r="AC114706" s="9" t="n">
        <v>-254000000</v>
      </c>
      <c r="BB114706" s="9" t="n">
        <v>26998573000</v>
      </c>
    </row>
    <row r="114707" customFormat="false" ht="13.8" hidden="false" customHeight="false" outlineLevel="0" collapsed="false">
      <c r="AC114707" s="9" t="n">
        <v>-438000000</v>
      </c>
      <c r="BB114707" s="9" t="n">
        <v>18220779000</v>
      </c>
    </row>
    <row r="114708" customFormat="false" ht="13.8" hidden="false" customHeight="false" outlineLevel="0" collapsed="false">
      <c r="AC114708" s="9" t="n">
        <v>-461000000</v>
      </c>
      <c r="BB114708" s="9" t="n">
        <v>19122348000</v>
      </c>
    </row>
    <row r="114709" customFormat="false" ht="13.8" hidden="false" customHeight="false" outlineLevel="0" collapsed="false">
      <c r="AC114709" s="9" t="n">
        <v>-583000000</v>
      </c>
      <c r="BB114709" s="9" t="n">
        <v>16938885000</v>
      </c>
    </row>
    <row r="114710" customFormat="false" ht="13.8" hidden="false" customHeight="false" outlineLevel="0" collapsed="false">
      <c r="AC114710" s="9" t="n">
        <v>-528000000</v>
      </c>
      <c r="BB114710" s="9" t="n">
        <v>14426614000</v>
      </c>
    </row>
    <row r="114711" customFormat="false" ht="13.8" hidden="false" customHeight="false" outlineLevel="0" collapsed="false">
      <c r="AC114711" s="9" t="n">
        <v>-616000000</v>
      </c>
      <c r="BB114711" s="9" t="n">
        <v>16285816000</v>
      </c>
    </row>
    <row r="114712" customFormat="false" ht="13.8" hidden="false" customHeight="false" outlineLevel="0" collapsed="false">
      <c r="AC114712" s="9" t="n">
        <v>-790000000</v>
      </c>
      <c r="BB114712" s="9" t="n">
        <v>15050894000</v>
      </c>
    </row>
    <row r="114713" customFormat="false" ht="13.8" hidden="false" customHeight="false" outlineLevel="0" collapsed="false">
      <c r="AC114713" s="9" t="n">
        <v>-1027000000</v>
      </c>
      <c r="BB114713" s="9" t="n">
        <v>18158654000</v>
      </c>
    </row>
    <row r="114714" customFormat="false" ht="13.8" hidden="false" customHeight="false" outlineLevel="0" collapsed="false">
      <c r="AC114714" s="9" t="n">
        <v>-1535000000</v>
      </c>
      <c r="BB114714" s="9" t="n">
        <v>19501158000</v>
      </c>
    </row>
    <row r="114715" customFormat="false" ht="13.8" hidden="false" customHeight="false" outlineLevel="0" collapsed="false">
      <c r="AC114715" s="9" t="n">
        <v>-2263000000</v>
      </c>
      <c r="BB114715" s="9" t="n">
        <v>20567888000</v>
      </c>
    </row>
    <row r="114716" customFormat="false" ht="13.8" hidden="false" customHeight="false" outlineLevel="0" collapsed="false">
      <c r="AC114716" s="9" t="n">
        <v>-2880000000</v>
      </c>
      <c r="BB114716" s="9" t="n">
        <v>23215015000</v>
      </c>
    </row>
    <row r="114717" customFormat="false" ht="13.8" hidden="false" customHeight="false" outlineLevel="0" collapsed="false">
      <c r="AC114717" s="9" t="n">
        <v>-2971000000</v>
      </c>
      <c r="BB114717" s="9" t="n">
        <v>22255867000</v>
      </c>
    </row>
    <row r="114718" customFormat="false" ht="13.8" hidden="false" customHeight="false" outlineLevel="0" collapsed="false">
      <c r="AC114718" s="9" t="n">
        <v>-3545000000</v>
      </c>
      <c r="BB114718" s="9" t="n">
        <v>21757353000</v>
      </c>
    </row>
    <row r="114719" customFormat="false" ht="13.8" hidden="false" customHeight="false" outlineLevel="0" collapsed="false">
      <c r="AC114719" s="9" t="n">
        <v>-3148000000</v>
      </c>
      <c r="BB114719" s="9" t="n">
        <v>20790707000</v>
      </c>
    </row>
    <row r="114720" customFormat="false" ht="13.8" hidden="false" customHeight="false" outlineLevel="0" collapsed="false">
      <c r="AC114720" s="9" t="n">
        <v>-3345000000</v>
      </c>
      <c r="BB114720" s="9" t="n">
        <v>20669211000</v>
      </c>
    </row>
    <row r="114721" customFormat="false" ht="13.8" hidden="false" customHeight="false" outlineLevel="0" collapsed="false">
      <c r="AC114721" s="9" t="n">
        <v>-3174000000</v>
      </c>
      <c r="BB114721" s="9" t="n">
        <v>23597995000</v>
      </c>
    </row>
    <row r="114722" customFormat="false" ht="13.8" hidden="false" customHeight="false" outlineLevel="0" collapsed="false">
      <c r="AC114722" s="9" t="n">
        <v>-5111269000</v>
      </c>
      <c r="BB114722" s="9" t="n">
        <v>21642247000</v>
      </c>
    </row>
    <row r="114723" customFormat="false" ht="13.8" hidden="false" customHeight="false" outlineLevel="0" collapsed="false">
      <c r="AC114723" s="9" t="n">
        <v>-5068326000</v>
      </c>
      <c r="BB114723" s="9" t="n">
        <v>18056530000</v>
      </c>
    </row>
    <row r="114724" customFormat="false" ht="13.8" hidden="false" customHeight="false" outlineLevel="0" collapsed="false">
      <c r="AC114724" s="9" t="n">
        <v>-6091000000</v>
      </c>
      <c r="BB114724" s="9" t="n">
        <v>19565004000</v>
      </c>
    </row>
    <row r="114725" customFormat="false" ht="13.8" hidden="false" customHeight="false" outlineLevel="0" collapsed="false">
      <c r="AC114725" s="9" t="n">
        <v>-6146000000</v>
      </c>
      <c r="BB114725" s="9" t="n">
        <v>23458222000</v>
      </c>
    </row>
    <row r="114726" customFormat="false" ht="13.8" hidden="false" customHeight="false" outlineLevel="0" collapsed="false">
      <c r="AC114726" s="9" t="n">
        <v>-6046000000</v>
      </c>
      <c r="BB114726" s="9" t="n">
        <v>26637522000</v>
      </c>
    </row>
    <row r="114727" customFormat="false" ht="13.8" hidden="false" customHeight="false" outlineLevel="0" collapsed="false">
      <c r="AC114727" s="9" t="n">
        <v>-7529000000</v>
      </c>
      <c r="BB114727" s="9" t="n">
        <v>28806154000</v>
      </c>
    </row>
    <row r="114728" customFormat="false" ht="13.8" hidden="false" customHeight="false" outlineLevel="0" collapsed="false">
      <c r="AC114728" s="9" t="n">
        <v>-6282000000</v>
      </c>
      <c r="BB114728" s="9" t="n">
        <v>29700702000</v>
      </c>
    </row>
    <row r="114729" customFormat="false" ht="13.8" hidden="false" customHeight="false" outlineLevel="0" collapsed="false">
      <c r="AC114729" s="9" t="n">
        <v>-4892000000</v>
      </c>
      <c r="BB114729" s="9" t="n">
        <v>30039383000</v>
      </c>
    </row>
    <row r="114730" customFormat="false" ht="13.8" hidden="false" customHeight="false" outlineLevel="0" collapsed="false">
      <c r="AC114730" s="9" t="n">
        <v>-6775000000</v>
      </c>
      <c r="BB114730" s="9" t="n">
        <v>28628750000</v>
      </c>
    </row>
    <row r="114731" customFormat="false" ht="13.8" hidden="false" customHeight="false" outlineLevel="0" collapsed="false">
      <c r="AC114731" s="9" t="n">
        <v>-6808000000</v>
      </c>
      <c r="BB114731" s="9" t="n">
        <v>33055256000</v>
      </c>
    </row>
    <row r="114732" customFormat="false" ht="13.8" hidden="false" customHeight="false" outlineLevel="0" collapsed="false">
      <c r="AC114732" s="9" t="n">
        <v>-6511000000</v>
      </c>
      <c r="BB114732" s="9" t="n">
        <v>32634861000</v>
      </c>
    </row>
    <row r="114733" customFormat="false" ht="13.8" hidden="false" customHeight="false" outlineLevel="0" collapsed="false">
      <c r="AC114733" s="9" t="n">
        <v>-6810000000</v>
      </c>
      <c r="BB114733" s="9" t="n">
        <v>35421721000</v>
      </c>
    </row>
    <row r="114734" customFormat="false" ht="13.8" hidden="false" customHeight="false" outlineLevel="0" collapsed="false">
      <c r="AC114734" s="9" t="n">
        <v>-6867000000</v>
      </c>
      <c r="BB114734" s="9" t="n">
        <v>37952689000</v>
      </c>
    </row>
    <row r="114735" customFormat="false" ht="13.8" hidden="false" customHeight="false" outlineLevel="0" collapsed="false">
      <c r="AC114735" s="9" t="n">
        <v>-8707000000</v>
      </c>
      <c r="BB114735" s="9" t="n">
        <v>43383410000</v>
      </c>
    </row>
    <row r="114736" customFormat="false" ht="13.8" hidden="false" customHeight="false" outlineLevel="0" collapsed="false">
      <c r="AC114736" s="9" t="n">
        <v>-10528000000</v>
      </c>
      <c r="BB114736" s="9" t="n">
        <v>47303508000</v>
      </c>
    </row>
    <row r="114737" customFormat="false" ht="13.8" hidden="false" customHeight="false" outlineLevel="0" collapsed="false">
      <c r="AC114737" s="9" t="n">
        <v>-11550000000</v>
      </c>
      <c r="BB114737" s="9" t="n">
        <v>49219474000</v>
      </c>
    </row>
    <row r="114738" customFormat="false" ht="13.8" hidden="false" customHeight="false" outlineLevel="0" collapsed="false">
      <c r="AC114738" s="9" t="n">
        <v>-13315000000</v>
      </c>
      <c r="BB114738" s="9" t="n">
        <v>46594966000</v>
      </c>
    </row>
    <row r="114739" customFormat="false" ht="13.8" hidden="false" customHeight="false" outlineLevel="0" collapsed="false">
      <c r="AC114739" s="9" t="n">
        <v>-13743000000</v>
      </c>
      <c r="BB114739" s="9" t="n">
        <v>51957951000</v>
      </c>
    </row>
    <row r="114740" customFormat="false" ht="13.8" hidden="false" customHeight="false" outlineLevel="0" collapsed="false">
      <c r="AC114740" s="9" t="n">
        <v>-7964000000</v>
      </c>
      <c r="BB114740" s="9" t="n">
        <v>47563700000</v>
      </c>
    </row>
    <row r="114741" customFormat="false" ht="13.8" hidden="false" customHeight="false" outlineLevel="0" collapsed="false">
      <c r="AC114741" s="9" t="n">
        <v>-10108000000</v>
      </c>
      <c r="BB114741" s="9" t="n">
        <v>41229830000</v>
      </c>
    </row>
    <row r="114742" customFormat="false" ht="13.8" hidden="false" customHeight="false" outlineLevel="0" collapsed="false">
      <c r="AC114742" s="9" t="n">
        <v>-9656000000</v>
      </c>
      <c r="BB114742" s="9" t="n">
        <v>44293011000</v>
      </c>
    </row>
    <row r="114743" customFormat="false" ht="13.8" hidden="false" customHeight="false" outlineLevel="0" collapsed="false">
      <c r="AC114743" s="9" t="n">
        <v>-9052000000</v>
      </c>
      <c r="BB114743" s="9" t="n">
        <v>47848622000</v>
      </c>
    </row>
    <row r="114744" customFormat="false" ht="13.8" hidden="false" customHeight="false" outlineLevel="0" collapsed="false">
      <c r="AC114744" s="9" t="n">
        <v>-9175000000</v>
      </c>
      <c r="BB114744" s="9" t="n">
        <v>49624816000</v>
      </c>
    </row>
    <row r="114745" customFormat="false" ht="13.8" hidden="false" customHeight="false" outlineLevel="0" collapsed="false">
      <c r="AC114745" s="9" t="n">
        <v>-9774000000</v>
      </c>
      <c r="BB114745" s="9" t="n">
        <v>53495454000</v>
      </c>
    </row>
    <row r="114746" customFormat="false" ht="13.8" hidden="false" customHeight="false" outlineLevel="0" collapsed="false">
      <c r="AC114746" s="9" t="n">
        <v>-8471000000</v>
      </c>
      <c r="BB114746" s="9" t="n">
        <v>58042380000</v>
      </c>
    </row>
    <row r="114747" customFormat="false" ht="13.8" hidden="false" customHeight="false" outlineLevel="0" collapsed="false">
      <c r="AC114747" s="9" t="n">
        <v>-8738000000</v>
      </c>
      <c r="BB114747" s="9" t="n">
        <v>59224000000</v>
      </c>
    </row>
    <row r="114748" customFormat="false" ht="13.8" hidden="false" customHeight="false" outlineLevel="0" collapsed="false">
      <c r="AC114748" s="9" t="n">
        <v>-10927000000</v>
      </c>
      <c r="BB114748" s="9" t="n">
        <v>60871172000</v>
      </c>
    </row>
    <row r="114749" customFormat="false" ht="13.8" hidden="false" customHeight="false" outlineLevel="0" collapsed="false">
      <c r="AC114749" s="9" t="n">
        <v>-11057000000</v>
      </c>
      <c r="BB114749" s="9" t="n">
        <v>65829890000</v>
      </c>
    </row>
    <row r="114750" customFormat="false" ht="13.8" hidden="false" customHeight="false" outlineLevel="0" collapsed="false">
      <c r="AC114750" s="9" t="n">
        <v>-8010000000</v>
      </c>
      <c r="BB114750" s="9" t="n">
        <v>68572668000</v>
      </c>
    </row>
    <row r="114751" customFormat="false" ht="13.8" hidden="false" customHeight="false" outlineLevel="0" collapsed="false">
      <c r="AC114751" s="9" t="n">
        <v>-5615000000</v>
      </c>
      <c r="BB114751" s="9" t="n">
        <v>69688702000</v>
      </c>
    </row>
    <row r="114752" customFormat="false" ht="13.8" hidden="false" customHeight="false" outlineLevel="0" collapsed="false">
      <c r="BB114752" s="9" t="n">
        <v>65424548000</v>
      </c>
    </row>
    <row r="114753" customFormat="false" ht="13.8" hidden="false" customHeight="false" outlineLevel="0" collapsed="false">
      <c r="BB114753" s="9" t="n">
        <v>72740056000</v>
      </c>
    </row>
    <row r="131071" customFormat="false" ht="13.8" hidden="false" customHeight="false" outlineLevel="0" collapsed="false">
      <c r="AC131071" s="9" t="s">
        <v>10</v>
      </c>
    </row>
    <row r="131072" customFormat="false" ht="13.8" hidden="false" customHeight="false" outlineLevel="0" collapsed="false">
      <c r="AC131072" s="9" t="s">
        <v>12</v>
      </c>
      <c r="BB131072" s="9" t="s">
        <v>10</v>
      </c>
    </row>
    <row r="131073" customFormat="false" ht="13.8" hidden="false" customHeight="false" outlineLevel="0" collapsed="false">
      <c r="AC131073" s="9" t="s">
        <v>177</v>
      </c>
      <c r="BB131073" s="9" t="s">
        <v>12</v>
      </c>
    </row>
    <row r="131074" customFormat="false" ht="13.8" hidden="false" customHeight="false" outlineLevel="0" collapsed="false">
      <c r="AC131074" s="9" t="s">
        <v>178</v>
      </c>
      <c r="BB131074" s="9" t="s">
        <v>66</v>
      </c>
    </row>
    <row r="131075" customFormat="false" ht="13.8" hidden="false" customHeight="false" outlineLevel="0" collapsed="false">
      <c r="BB131075" s="9" t="s">
        <v>179</v>
      </c>
    </row>
    <row r="131086" customFormat="false" ht="13.8" hidden="false" customHeight="false" outlineLevel="0" collapsed="false">
      <c r="AC131086" s="9" t="n">
        <v>-85000000</v>
      </c>
      <c r="BB131086" s="9" t="n">
        <v>14859973000</v>
      </c>
    </row>
    <row r="131087" customFormat="false" ht="13.8" hidden="false" customHeight="false" outlineLevel="0" collapsed="false">
      <c r="AC131087" s="9" t="n">
        <v>-130000000</v>
      </c>
      <c r="BB131087" s="9" t="n">
        <v>15934280000</v>
      </c>
    </row>
    <row r="131088" customFormat="false" ht="13.8" hidden="false" customHeight="false" outlineLevel="0" collapsed="false">
      <c r="AC131088" s="9" t="n">
        <v>-143000000</v>
      </c>
      <c r="BB131088" s="9" t="n">
        <v>16732812000</v>
      </c>
    </row>
    <row r="131089" customFormat="false" ht="13.8" hidden="false" customHeight="false" outlineLevel="0" collapsed="false">
      <c r="AC131089" s="9" t="n">
        <v>-139000000</v>
      </c>
      <c r="BB131089" s="9" t="n">
        <v>21942212000</v>
      </c>
    </row>
    <row r="131090" customFormat="false" ht="13.8" hidden="false" customHeight="false" outlineLevel="0" collapsed="false">
      <c r="AC131090" s="9" t="n">
        <v>-254000000</v>
      </c>
      <c r="BB131090" s="9" t="n">
        <v>26998573000</v>
      </c>
    </row>
    <row r="131091" customFormat="false" ht="13.8" hidden="false" customHeight="false" outlineLevel="0" collapsed="false">
      <c r="AC131091" s="9" t="n">
        <v>-438000000</v>
      </c>
      <c r="BB131091" s="9" t="n">
        <v>18220779000</v>
      </c>
    </row>
    <row r="131092" customFormat="false" ht="13.8" hidden="false" customHeight="false" outlineLevel="0" collapsed="false">
      <c r="AC131092" s="9" t="n">
        <v>-461000000</v>
      </c>
      <c r="BB131092" s="9" t="n">
        <v>19122348000</v>
      </c>
    </row>
    <row r="131093" customFormat="false" ht="13.8" hidden="false" customHeight="false" outlineLevel="0" collapsed="false">
      <c r="AC131093" s="9" t="n">
        <v>-583000000</v>
      </c>
      <c r="BB131093" s="9" t="n">
        <v>16938885000</v>
      </c>
    </row>
    <row r="131094" customFormat="false" ht="13.8" hidden="false" customHeight="false" outlineLevel="0" collapsed="false">
      <c r="AC131094" s="9" t="n">
        <v>-528000000</v>
      </c>
      <c r="BB131094" s="9" t="n">
        <v>14426614000</v>
      </c>
    </row>
    <row r="131095" customFormat="false" ht="13.8" hidden="false" customHeight="false" outlineLevel="0" collapsed="false">
      <c r="AC131095" s="9" t="n">
        <v>-616000000</v>
      </c>
      <c r="BB131095" s="9" t="n">
        <v>16285816000</v>
      </c>
    </row>
    <row r="131096" customFormat="false" ht="13.8" hidden="false" customHeight="false" outlineLevel="0" collapsed="false">
      <c r="AC131096" s="9" t="n">
        <v>-790000000</v>
      </c>
      <c r="BB131096" s="9" t="n">
        <v>15050894000</v>
      </c>
    </row>
    <row r="131097" customFormat="false" ht="13.8" hidden="false" customHeight="false" outlineLevel="0" collapsed="false">
      <c r="AC131097" s="9" t="n">
        <v>-1027000000</v>
      </c>
      <c r="BB131097" s="9" t="n">
        <v>18158654000</v>
      </c>
    </row>
    <row r="131098" customFormat="false" ht="13.8" hidden="false" customHeight="false" outlineLevel="0" collapsed="false">
      <c r="AC131098" s="9" t="n">
        <v>-1535000000</v>
      </c>
      <c r="BB131098" s="9" t="n">
        <v>19501158000</v>
      </c>
    </row>
    <row r="131099" customFormat="false" ht="13.8" hidden="false" customHeight="false" outlineLevel="0" collapsed="false">
      <c r="AC131099" s="9" t="n">
        <v>-2263000000</v>
      </c>
      <c r="BB131099" s="9" t="n">
        <v>20567888000</v>
      </c>
    </row>
    <row r="131100" customFormat="false" ht="13.8" hidden="false" customHeight="false" outlineLevel="0" collapsed="false">
      <c r="AC131100" s="9" t="n">
        <v>-2880000000</v>
      </c>
      <c r="BB131100" s="9" t="n">
        <v>23215015000</v>
      </c>
    </row>
    <row r="131101" customFormat="false" ht="13.8" hidden="false" customHeight="false" outlineLevel="0" collapsed="false">
      <c r="AC131101" s="9" t="n">
        <v>-2971000000</v>
      </c>
      <c r="BB131101" s="9" t="n">
        <v>22255867000</v>
      </c>
    </row>
    <row r="131102" customFormat="false" ht="13.8" hidden="false" customHeight="false" outlineLevel="0" collapsed="false">
      <c r="AC131102" s="9" t="n">
        <v>-3545000000</v>
      </c>
      <c r="BB131102" s="9" t="n">
        <v>21757353000</v>
      </c>
    </row>
    <row r="131103" customFormat="false" ht="13.8" hidden="false" customHeight="false" outlineLevel="0" collapsed="false">
      <c r="AC131103" s="9" t="n">
        <v>-3148000000</v>
      </c>
      <c r="BB131103" s="9" t="n">
        <v>20790707000</v>
      </c>
    </row>
    <row r="131104" customFormat="false" ht="13.8" hidden="false" customHeight="false" outlineLevel="0" collapsed="false">
      <c r="AC131104" s="9" t="n">
        <v>-3345000000</v>
      </c>
      <c r="BB131104" s="9" t="n">
        <v>20669211000</v>
      </c>
    </row>
    <row r="131105" customFormat="false" ht="13.8" hidden="false" customHeight="false" outlineLevel="0" collapsed="false">
      <c r="AC131105" s="9" t="n">
        <v>-3174000000</v>
      </c>
      <c r="BB131105" s="9" t="n">
        <v>23597995000</v>
      </c>
    </row>
    <row r="131106" customFormat="false" ht="13.8" hidden="false" customHeight="false" outlineLevel="0" collapsed="false">
      <c r="AC131106" s="9" t="n">
        <v>-5111269000</v>
      </c>
      <c r="BB131106" s="9" t="n">
        <v>21642247000</v>
      </c>
    </row>
    <row r="131107" customFormat="false" ht="13.8" hidden="false" customHeight="false" outlineLevel="0" collapsed="false">
      <c r="AC131107" s="9" t="n">
        <v>-5068326000</v>
      </c>
      <c r="BB131107" s="9" t="n">
        <v>18056530000</v>
      </c>
    </row>
    <row r="131108" customFormat="false" ht="13.8" hidden="false" customHeight="false" outlineLevel="0" collapsed="false">
      <c r="AC131108" s="9" t="n">
        <v>-6091000000</v>
      </c>
      <c r="BB131108" s="9" t="n">
        <v>19565004000</v>
      </c>
    </row>
    <row r="131109" customFormat="false" ht="13.8" hidden="false" customHeight="false" outlineLevel="0" collapsed="false">
      <c r="AC131109" s="9" t="n">
        <v>-6146000000</v>
      </c>
      <c r="BB131109" s="9" t="n">
        <v>23458222000</v>
      </c>
    </row>
    <row r="131110" customFormat="false" ht="13.8" hidden="false" customHeight="false" outlineLevel="0" collapsed="false">
      <c r="AC131110" s="9" t="n">
        <v>-6046000000</v>
      </c>
      <c r="BB131110" s="9" t="n">
        <v>26637522000</v>
      </c>
    </row>
    <row r="131111" customFormat="false" ht="13.8" hidden="false" customHeight="false" outlineLevel="0" collapsed="false">
      <c r="AC131111" s="9" t="n">
        <v>-7529000000</v>
      </c>
      <c r="BB131111" s="9" t="n">
        <v>28806154000</v>
      </c>
    </row>
    <row r="131112" customFormat="false" ht="13.8" hidden="false" customHeight="false" outlineLevel="0" collapsed="false">
      <c r="AC131112" s="9" t="n">
        <v>-6282000000</v>
      </c>
      <c r="BB131112" s="9" t="n">
        <v>29700702000</v>
      </c>
    </row>
    <row r="131113" customFormat="false" ht="13.8" hidden="false" customHeight="false" outlineLevel="0" collapsed="false">
      <c r="AC131113" s="9" t="n">
        <v>-4892000000</v>
      </c>
      <c r="BB131113" s="9" t="n">
        <v>30039383000</v>
      </c>
    </row>
    <row r="131114" customFormat="false" ht="13.8" hidden="false" customHeight="false" outlineLevel="0" collapsed="false">
      <c r="AC131114" s="9" t="n">
        <v>-6775000000</v>
      </c>
      <c r="BB131114" s="9" t="n">
        <v>28628750000</v>
      </c>
    </row>
    <row r="131115" customFormat="false" ht="13.8" hidden="false" customHeight="false" outlineLevel="0" collapsed="false">
      <c r="AC131115" s="9" t="n">
        <v>-6808000000</v>
      </c>
      <c r="BB131115" s="9" t="n">
        <v>33055256000</v>
      </c>
    </row>
    <row r="131116" customFormat="false" ht="13.8" hidden="false" customHeight="false" outlineLevel="0" collapsed="false">
      <c r="AC131116" s="9" t="n">
        <v>-6511000000</v>
      </c>
      <c r="BB131116" s="9" t="n">
        <v>32634861000</v>
      </c>
    </row>
    <row r="131117" customFormat="false" ht="13.8" hidden="false" customHeight="false" outlineLevel="0" collapsed="false">
      <c r="AC131117" s="9" t="n">
        <v>-6810000000</v>
      </c>
      <c r="BB131117" s="9" t="n">
        <v>35421721000</v>
      </c>
    </row>
    <row r="131118" customFormat="false" ht="13.8" hidden="false" customHeight="false" outlineLevel="0" collapsed="false">
      <c r="AC131118" s="9" t="n">
        <v>-6867000000</v>
      </c>
      <c r="BB131118" s="9" t="n">
        <v>37952689000</v>
      </c>
    </row>
    <row r="131119" customFormat="false" ht="13.8" hidden="false" customHeight="false" outlineLevel="0" collapsed="false">
      <c r="AC131119" s="9" t="n">
        <v>-8707000000</v>
      </c>
      <c r="BB131119" s="9" t="n">
        <v>43383410000</v>
      </c>
    </row>
    <row r="131120" customFormat="false" ht="13.8" hidden="false" customHeight="false" outlineLevel="0" collapsed="false">
      <c r="AC131120" s="9" t="n">
        <v>-10528000000</v>
      </c>
      <c r="BB131120" s="9" t="n">
        <v>47303508000</v>
      </c>
    </row>
    <row r="131121" customFormat="false" ht="13.8" hidden="false" customHeight="false" outlineLevel="0" collapsed="false">
      <c r="AC131121" s="9" t="n">
        <v>-11550000000</v>
      </c>
      <c r="BB131121" s="9" t="n">
        <v>49219474000</v>
      </c>
    </row>
    <row r="131122" customFormat="false" ht="13.8" hidden="false" customHeight="false" outlineLevel="0" collapsed="false">
      <c r="AC131122" s="9" t="n">
        <v>-13315000000</v>
      </c>
      <c r="BB131122" s="9" t="n">
        <v>46594966000</v>
      </c>
    </row>
    <row r="131123" customFormat="false" ht="13.8" hidden="false" customHeight="false" outlineLevel="0" collapsed="false">
      <c r="AC131123" s="9" t="n">
        <v>-13743000000</v>
      </c>
      <c r="BB131123" s="9" t="n">
        <v>51957951000</v>
      </c>
    </row>
    <row r="131124" customFormat="false" ht="13.8" hidden="false" customHeight="false" outlineLevel="0" collapsed="false">
      <c r="AC131124" s="9" t="n">
        <v>-7964000000</v>
      </c>
      <c r="BB131124" s="9" t="n">
        <v>47563700000</v>
      </c>
    </row>
    <row r="131125" customFormat="false" ht="13.8" hidden="false" customHeight="false" outlineLevel="0" collapsed="false">
      <c r="AC131125" s="9" t="n">
        <v>-10108000000</v>
      </c>
      <c r="BB131125" s="9" t="n">
        <v>41229830000</v>
      </c>
    </row>
    <row r="131126" customFormat="false" ht="13.8" hidden="false" customHeight="false" outlineLevel="0" collapsed="false">
      <c r="AC131126" s="9" t="n">
        <v>-9656000000</v>
      </c>
      <c r="BB131126" s="9" t="n">
        <v>44293011000</v>
      </c>
    </row>
    <row r="131127" customFormat="false" ht="13.8" hidden="false" customHeight="false" outlineLevel="0" collapsed="false">
      <c r="AC131127" s="9" t="n">
        <v>-9052000000</v>
      </c>
      <c r="BB131127" s="9" t="n">
        <v>47848622000</v>
      </c>
    </row>
    <row r="131128" customFormat="false" ht="13.8" hidden="false" customHeight="false" outlineLevel="0" collapsed="false">
      <c r="AC131128" s="9" t="n">
        <v>-9175000000</v>
      </c>
      <c r="BB131128" s="9" t="n">
        <v>49624816000</v>
      </c>
    </row>
    <row r="131129" customFormat="false" ht="13.8" hidden="false" customHeight="false" outlineLevel="0" collapsed="false">
      <c r="AC131129" s="9" t="n">
        <v>-9774000000</v>
      </c>
      <c r="BB131129" s="9" t="n">
        <v>53495454000</v>
      </c>
    </row>
    <row r="131130" customFormat="false" ht="13.8" hidden="false" customHeight="false" outlineLevel="0" collapsed="false">
      <c r="AC131130" s="9" t="n">
        <v>-8471000000</v>
      </c>
      <c r="BB131130" s="9" t="n">
        <v>58042380000</v>
      </c>
    </row>
    <row r="131131" customFormat="false" ht="13.8" hidden="false" customHeight="false" outlineLevel="0" collapsed="false">
      <c r="AC131131" s="9" t="n">
        <v>-8738000000</v>
      </c>
      <c r="BB131131" s="9" t="n">
        <v>59224000000</v>
      </c>
    </row>
    <row r="131132" customFormat="false" ht="13.8" hidden="false" customHeight="false" outlineLevel="0" collapsed="false">
      <c r="AC131132" s="9" t="n">
        <v>-10927000000</v>
      </c>
      <c r="BB131132" s="9" t="n">
        <v>60871172000</v>
      </c>
    </row>
    <row r="131133" customFormat="false" ht="13.8" hidden="false" customHeight="false" outlineLevel="0" collapsed="false">
      <c r="AC131133" s="9" t="n">
        <v>-11057000000</v>
      </c>
      <c r="BB131133" s="9" t="n">
        <v>65829890000</v>
      </c>
    </row>
    <row r="131134" customFormat="false" ht="13.8" hidden="false" customHeight="false" outlineLevel="0" collapsed="false">
      <c r="AC131134" s="9" t="n">
        <v>-8010000000</v>
      </c>
      <c r="BB131134" s="9" t="n">
        <v>68572668000</v>
      </c>
    </row>
    <row r="131135" customFormat="false" ht="13.8" hidden="false" customHeight="false" outlineLevel="0" collapsed="false">
      <c r="AC131135" s="9" t="n">
        <v>-5615000000</v>
      </c>
      <c r="BB131135" s="9" t="n">
        <v>69688702000</v>
      </c>
    </row>
    <row r="131136" customFormat="false" ht="13.8" hidden="false" customHeight="false" outlineLevel="0" collapsed="false">
      <c r="BB131136" s="9" t="n">
        <v>65424548000</v>
      </c>
    </row>
    <row r="131137" customFormat="false" ht="13.8" hidden="false" customHeight="false" outlineLevel="0" collapsed="false">
      <c r="BB131137" s="9" t="n">
        <v>72740056000</v>
      </c>
    </row>
    <row r="147455" customFormat="false" ht="13.8" hidden="false" customHeight="false" outlineLevel="0" collapsed="false">
      <c r="AC147455" s="9" t="s">
        <v>10</v>
      </c>
    </row>
    <row r="147456" customFormat="false" ht="13.8" hidden="false" customHeight="false" outlineLevel="0" collapsed="false">
      <c r="AC147456" s="9" t="s">
        <v>12</v>
      </c>
      <c r="BB147456" s="9" t="s">
        <v>10</v>
      </c>
    </row>
    <row r="147457" customFormat="false" ht="13.8" hidden="false" customHeight="false" outlineLevel="0" collapsed="false">
      <c r="AC147457" s="9" t="s">
        <v>177</v>
      </c>
      <c r="BB147457" s="9" t="s">
        <v>12</v>
      </c>
    </row>
    <row r="147458" customFormat="false" ht="13.8" hidden="false" customHeight="false" outlineLevel="0" collapsed="false">
      <c r="AC147458" s="9" t="s">
        <v>178</v>
      </c>
      <c r="BB147458" s="9" t="s">
        <v>66</v>
      </c>
    </row>
    <row r="147459" customFormat="false" ht="13.8" hidden="false" customHeight="false" outlineLevel="0" collapsed="false">
      <c r="BB147459" s="9" t="s">
        <v>179</v>
      </c>
    </row>
    <row r="147470" customFormat="false" ht="13.8" hidden="false" customHeight="false" outlineLevel="0" collapsed="false">
      <c r="AC147470" s="9" t="n">
        <v>-85000000</v>
      </c>
      <c r="BB147470" s="9" t="n">
        <v>14859973000</v>
      </c>
    </row>
    <row r="147471" customFormat="false" ht="13.8" hidden="false" customHeight="false" outlineLevel="0" collapsed="false">
      <c r="AC147471" s="9" t="n">
        <v>-130000000</v>
      </c>
      <c r="BB147471" s="9" t="n">
        <v>15934280000</v>
      </c>
    </row>
    <row r="147472" customFormat="false" ht="13.8" hidden="false" customHeight="false" outlineLevel="0" collapsed="false">
      <c r="AC147472" s="9" t="n">
        <v>-143000000</v>
      </c>
      <c r="BB147472" s="9" t="n">
        <v>16732812000</v>
      </c>
    </row>
    <row r="147473" customFormat="false" ht="13.8" hidden="false" customHeight="false" outlineLevel="0" collapsed="false">
      <c r="AC147473" s="9" t="n">
        <v>-139000000</v>
      </c>
      <c r="BB147473" s="9" t="n">
        <v>21942212000</v>
      </c>
    </row>
    <row r="147474" customFormat="false" ht="13.8" hidden="false" customHeight="false" outlineLevel="0" collapsed="false">
      <c r="AC147474" s="9" t="n">
        <v>-254000000</v>
      </c>
      <c r="BB147474" s="9" t="n">
        <v>26998573000</v>
      </c>
    </row>
    <row r="147475" customFormat="false" ht="13.8" hidden="false" customHeight="false" outlineLevel="0" collapsed="false">
      <c r="AC147475" s="9" t="n">
        <v>-438000000</v>
      </c>
      <c r="BB147475" s="9" t="n">
        <v>18220779000</v>
      </c>
    </row>
    <row r="147476" customFormat="false" ht="13.8" hidden="false" customHeight="false" outlineLevel="0" collapsed="false">
      <c r="AC147476" s="9" t="n">
        <v>-461000000</v>
      </c>
      <c r="BB147476" s="9" t="n">
        <v>19122348000</v>
      </c>
    </row>
    <row r="147477" customFormat="false" ht="13.8" hidden="false" customHeight="false" outlineLevel="0" collapsed="false">
      <c r="AC147477" s="9" t="n">
        <v>-583000000</v>
      </c>
      <c r="BB147477" s="9" t="n">
        <v>16938885000</v>
      </c>
    </row>
    <row r="147478" customFormat="false" ht="13.8" hidden="false" customHeight="false" outlineLevel="0" collapsed="false">
      <c r="AC147478" s="9" t="n">
        <v>-528000000</v>
      </c>
      <c r="BB147478" s="9" t="n">
        <v>14426614000</v>
      </c>
    </row>
    <row r="147479" customFormat="false" ht="13.8" hidden="false" customHeight="false" outlineLevel="0" collapsed="false">
      <c r="AC147479" s="9" t="n">
        <v>-616000000</v>
      </c>
      <c r="BB147479" s="9" t="n">
        <v>16285816000</v>
      </c>
    </row>
    <row r="147480" customFormat="false" ht="13.8" hidden="false" customHeight="false" outlineLevel="0" collapsed="false">
      <c r="AC147480" s="9" t="n">
        <v>-790000000</v>
      </c>
      <c r="BB147480" s="9" t="n">
        <v>15050894000</v>
      </c>
    </row>
    <row r="147481" customFormat="false" ht="13.8" hidden="false" customHeight="false" outlineLevel="0" collapsed="false">
      <c r="AC147481" s="9" t="n">
        <v>-1027000000</v>
      </c>
      <c r="BB147481" s="9" t="n">
        <v>18158654000</v>
      </c>
    </row>
    <row r="147482" customFormat="false" ht="13.8" hidden="false" customHeight="false" outlineLevel="0" collapsed="false">
      <c r="AC147482" s="9" t="n">
        <v>-1535000000</v>
      </c>
      <c r="BB147482" s="9" t="n">
        <v>19501158000</v>
      </c>
    </row>
    <row r="147483" customFormat="false" ht="13.8" hidden="false" customHeight="false" outlineLevel="0" collapsed="false">
      <c r="AC147483" s="9" t="n">
        <v>-2263000000</v>
      </c>
      <c r="BB147483" s="9" t="n">
        <v>20567888000</v>
      </c>
    </row>
    <row r="147484" customFormat="false" ht="13.8" hidden="false" customHeight="false" outlineLevel="0" collapsed="false">
      <c r="AC147484" s="9" t="n">
        <v>-2880000000</v>
      </c>
      <c r="BB147484" s="9" t="n">
        <v>23215015000</v>
      </c>
    </row>
    <row r="147485" customFormat="false" ht="13.8" hidden="false" customHeight="false" outlineLevel="0" collapsed="false">
      <c r="AC147485" s="9" t="n">
        <v>-2971000000</v>
      </c>
      <c r="BB147485" s="9" t="n">
        <v>22255867000</v>
      </c>
    </row>
    <row r="147486" customFormat="false" ht="13.8" hidden="false" customHeight="false" outlineLevel="0" collapsed="false">
      <c r="AC147486" s="9" t="n">
        <v>-3545000000</v>
      </c>
      <c r="BB147486" s="9" t="n">
        <v>21757353000</v>
      </c>
    </row>
    <row r="147487" customFormat="false" ht="13.8" hidden="false" customHeight="false" outlineLevel="0" collapsed="false">
      <c r="AC147487" s="9" t="n">
        <v>-3148000000</v>
      </c>
      <c r="BB147487" s="9" t="n">
        <v>20790707000</v>
      </c>
    </row>
    <row r="147488" customFormat="false" ht="13.8" hidden="false" customHeight="false" outlineLevel="0" collapsed="false">
      <c r="AC147488" s="9" t="n">
        <v>-3345000000</v>
      </c>
      <c r="BB147488" s="9" t="n">
        <v>20669211000</v>
      </c>
    </row>
    <row r="147489" customFormat="false" ht="13.8" hidden="false" customHeight="false" outlineLevel="0" collapsed="false">
      <c r="AC147489" s="9" t="n">
        <v>-3174000000</v>
      </c>
      <c r="BB147489" s="9" t="n">
        <v>23597995000</v>
      </c>
    </row>
    <row r="147490" customFormat="false" ht="13.8" hidden="false" customHeight="false" outlineLevel="0" collapsed="false">
      <c r="AC147490" s="9" t="n">
        <v>-5111269000</v>
      </c>
      <c r="BB147490" s="9" t="n">
        <v>21642247000</v>
      </c>
    </row>
    <row r="147491" customFormat="false" ht="13.8" hidden="false" customHeight="false" outlineLevel="0" collapsed="false">
      <c r="AC147491" s="9" t="n">
        <v>-5068326000</v>
      </c>
      <c r="BB147491" s="9" t="n">
        <v>18056530000</v>
      </c>
    </row>
    <row r="147492" customFormat="false" ht="13.8" hidden="false" customHeight="false" outlineLevel="0" collapsed="false">
      <c r="AC147492" s="9" t="n">
        <v>-6091000000</v>
      </c>
      <c r="BB147492" s="9" t="n">
        <v>19565004000</v>
      </c>
    </row>
    <row r="147493" customFormat="false" ht="13.8" hidden="false" customHeight="false" outlineLevel="0" collapsed="false">
      <c r="AC147493" s="9" t="n">
        <v>-6146000000</v>
      </c>
      <c r="BB147493" s="9" t="n">
        <v>23458222000</v>
      </c>
    </row>
    <row r="147494" customFormat="false" ht="13.8" hidden="false" customHeight="false" outlineLevel="0" collapsed="false">
      <c r="AC147494" s="9" t="n">
        <v>-6046000000</v>
      </c>
      <c r="BB147494" s="9" t="n">
        <v>26637522000</v>
      </c>
    </row>
    <row r="147495" customFormat="false" ht="13.8" hidden="false" customHeight="false" outlineLevel="0" collapsed="false">
      <c r="AC147495" s="9" t="n">
        <v>-7529000000</v>
      </c>
      <c r="BB147495" s="9" t="n">
        <v>28806154000</v>
      </c>
    </row>
    <row r="147496" customFormat="false" ht="13.8" hidden="false" customHeight="false" outlineLevel="0" collapsed="false">
      <c r="AC147496" s="9" t="n">
        <v>-6282000000</v>
      </c>
      <c r="BB147496" s="9" t="n">
        <v>29700702000</v>
      </c>
    </row>
    <row r="147497" customFormat="false" ht="13.8" hidden="false" customHeight="false" outlineLevel="0" collapsed="false">
      <c r="AC147497" s="9" t="n">
        <v>-4892000000</v>
      </c>
      <c r="BB147497" s="9" t="n">
        <v>30039383000</v>
      </c>
    </row>
    <row r="147498" customFormat="false" ht="13.8" hidden="false" customHeight="false" outlineLevel="0" collapsed="false">
      <c r="AC147498" s="9" t="n">
        <v>-6775000000</v>
      </c>
      <c r="BB147498" s="9" t="n">
        <v>28628750000</v>
      </c>
    </row>
    <row r="147499" customFormat="false" ht="13.8" hidden="false" customHeight="false" outlineLevel="0" collapsed="false">
      <c r="AC147499" s="9" t="n">
        <v>-6808000000</v>
      </c>
      <c r="BB147499" s="9" t="n">
        <v>33055256000</v>
      </c>
    </row>
    <row r="147500" customFormat="false" ht="13.8" hidden="false" customHeight="false" outlineLevel="0" collapsed="false">
      <c r="AC147500" s="9" t="n">
        <v>-6511000000</v>
      </c>
      <c r="BB147500" s="9" t="n">
        <v>32634861000</v>
      </c>
    </row>
    <row r="147501" customFormat="false" ht="13.8" hidden="false" customHeight="false" outlineLevel="0" collapsed="false">
      <c r="AC147501" s="9" t="n">
        <v>-6810000000</v>
      </c>
      <c r="BB147501" s="9" t="n">
        <v>35421721000</v>
      </c>
    </row>
    <row r="147502" customFormat="false" ht="13.8" hidden="false" customHeight="false" outlineLevel="0" collapsed="false">
      <c r="AC147502" s="9" t="n">
        <v>-6867000000</v>
      </c>
      <c r="BB147502" s="9" t="n">
        <v>37952689000</v>
      </c>
    </row>
    <row r="147503" customFormat="false" ht="13.8" hidden="false" customHeight="false" outlineLevel="0" collapsed="false">
      <c r="AC147503" s="9" t="n">
        <v>-8707000000</v>
      </c>
      <c r="BB147503" s="9" t="n">
        <v>43383410000</v>
      </c>
    </row>
    <row r="147504" customFormat="false" ht="13.8" hidden="false" customHeight="false" outlineLevel="0" collapsed="false">
      <c r="AC147504" s="9" t="n">
        <v>-10528000000</v>
      </c>
      <c r="BB147504" s="9" t="n">
        <v>47303508000</v>
      </c>
    </row>
    <row r="147505" customFormat="false" ht="13.8" hidden="false" customHeight="false" outlineLevel="0" collapsed="false">
      <c r="AC147505" s="9" t="n">
        <v>-11550000000</v>
      </c>
      <c r="BB147505" s="9" t="n">
        <v>49219474000</v>
      </c>
    </row>
    <row r="147506" customFormat="false" ht="13.8" hidden="false" customHeight="false" outlineLevel="0" collapsed="false">
      <c r="AC147506" s="9" t="n">
        <v>-13315000000</v>
      </c>
      <c r="BB147506" s="9" t="n">
        <v>46594966000</v>
      </c>
    </row>
    <row r="147507" customFormat="false" ht="13.8" hidden="false" customHeight="false" outlineLevel="0" collapsed="false">
      <c r="AC147507" s="9" t="n">
        <v>-13743000000</v>
      </c>
      <c r="BB147507" s="9" t="n">
        <v>51957951000</v>
      </c>
    </row>
    <row r="147508" customFormat="false" ht="13.8" hidden="false" customHeight="false" outlineLevel="0" collapsed="false">
      <c r="AC147508" s="9" t="n">
        <v>-7964000000</v>
      </c>
      <c r="BB147508" s="9" t="n">
        <v>47563700000</v>
      </c>
    </row>
    <row r="147509" customFormat="false" ht="13.8" hidden="false" customHeight="false" outlineLevel="0" collapsed="false">
      <c r="AC147509" s="9" t="n">
        <v>-10108000000</v>
      </c>
      <c r="BB147509" s="9" t="n">
        <v>41229830000</v>
      </c>
    </row>
    <row r="147510" customFormat="false" ht="13.8" hidden="false" customHeight="false" outlineLevel="0" collapsed="false">
      <c r="AC147510" s="9" t="n">
        <v>-9656000000</v>
      </c>
      <c r="BB147510" s="9" t="n">
        <v>44293011000</v>
      </c>
    </row>
    <row r="147511" customFormat="false" ht="13.8" hidden="false" customHeight="false" outlineLevel="0" collapsed="false">
      <c r="AC147511" s="9" t="n">
        <v>-9052000000</v>
      </c>
      <c r="BB147511" s="9" t="n">
        <v>47848622000</v>
      </c>
    </row>
    <row r="147512" customFormat="false" ht="13.8" hidden="false" customHeight="false" outlineLevel="0" collapsed="false">
      <c r="AC147512" s="9" t="n">
        <v>-9175000000</v>
      </c>
      <c r="BB147512" s="9" t="n">
        <v>49624816000</v>
      </c>
    </row>
    <row r="147513" customFormat="false" ht="13.8" hidden="false" customHeight="false" outlineLevel="0" collapsed="false">
      <c r="AC147513" s="9" t="n">
        <v>-9774000000</v>
      </c>
      <c r="BB147513" s="9" t="n">
        <v>53495454000</v>
      </c>
    </row>
    <row r="147514" customFormat="false" ht="13.8" hidden="false" customHeight="false" outlineLevel="0" collapsed="false">
      <c r="AC147514" s="9" t="n">
        <v>-8471000000</v>
      </c>
      <c r="BB147514" s="9" t="n">
        <v>58042380000</v>
      </c>
    </row>
    <row r="147515" customFormat="false" ht="13.8" hidden="false" customHeight="false" outlineLevel="0" collapsed="false">
      <c r="AC147515" s="9" t="n">
        <v>-8738000000</v>
      </c>
      <c r="BB147515" s="9" t="n">
        <v>59224000000</v>
      </c>
    </row>
    <row r="147516" customFormat="false" ht="13.8" hidden="false" customHeight="false" outlineLevel="0" collapsed="false">
      <c r="AC147516" s="9" t="n">
        <v>-10927000000</v>
      </c>
      <c r="BB147516" s="9" t="n">
        <v>60871172000</v>
      </c>
    </row>
    <row r="147517" customFormat="false" ht="13.8" hidden="false" customHeight="false" outlineLevel="0" collapsed="false">
      <c r="AC147517" s="9" t="n">
        <v>-11057000000</v>
      </c>
      <c r="BB147517" s="9" t="n">
        <v>65829890000</v>
      </c>
    </row>
    <row r="147518" customFormat="false" ht="13.8" hidden="false" customHeight="false" outlineLevel="0" collapsed="false">
      <c r="AC147518" s="9" t="n">
        <v>-8010000000</v>
      </c>
      <c r="BB147518" s="9" t="n">
        <v>68572668000</v>
      </c>
    </row>
    <row r="147519" customFormat="false" ht="13.8" hidden="false" customHeight="false" outlineLevel="0" collapsed="false">
      <c r="AC147519" s="9" t="n">
        <v>-5615000000</v>
      </c>
      <c r="BB147519" s="9" t="n">
        <v>69688702000</v>
      </c>
    </row>
    <row r="147520" customFormat="false" ht="13.8" hidden="false" customHeight="false" outlineLevel="0" collapsed="false">
      <c r="BB147520" s="9" t="n">
        <v>65424548000</v>
      </c>
    </row>
    <row r="147521" customFormat="false" ht="13.8" hidden="false" customHeight="false" outlineLevel="0" collapsed="false">
      <c r="BB147521" s="9" t="n">
        <v>72740056000</v>
      </c>
    </row>
    <row r="163839" customFormat="false" ht="13.8" hidden="false" customHeight="false" outlineLevel="0" collapsed="false">
      <c r="AC163839" s="9" t="s">
        <v>10</v>
      </c>
    </row>
    <row r="163840" customFormat="false" ht="13.8" hidden="false" customHeight="false" outlineLevel="0" collapsed="false">
      <c r="AC163840" s="9" t="s">
        <v>12</v>
      </c>
      <c r="BB163840" s="9" t="s">
        <v>10</v>
      </c>
    </row>
    <row r="163841" customFormat="false" ht="13.8" hidden="false" customHeight="false" outlineLevel="0" collapsed="false">
      <c r="AC163841" s="9" t="s">
        <v>177</v>
      </c>
      <c r="BB163841" s="9" t="s">
        <v>12</v>
      </c>
    </row>
    <row r="163842" customFormat="false" ht="13.8" hidden="false" customHeight="false" outlineLevel="0" collapsed="false">
      <c r="AC163842" s="9" t="s">
        <v>178</v>
      </c>
      <c r="BB163842" s="9" t="s">
        <v>66</v>
      </c>
    </row>
    <row r="163843" customFormat="false" ht="13.8" hidden="false" customHeight="false" outlineLevel="0" collapsed="false">
      <c r="BB163843" s="9" t="s">
        <v>179</v>
      </c>
    </row>
    <row r="163854" customFormat="false" ht="13.8" hidden="false" customHeight="false" outlineLevel="0" collapsed="false">
      <c r="AC163854" s="9" t="n">
        <v>-85000000</v>
      </c>
      <c r="BB163854" s="9" t="n">
        <v>14859973000</v>
      </c>
    </row>
    <row r="163855" customFormat="false" ht="13.8" hidden="false" customHeight="false" outlineLevel="0" collapsed="false">
      <c r="AC163855" s="9" t="n">
        <v>-130000000</v>
      </c>
      <c r="BB163855" s="9" t="n">
        <v>15934280000</v>
      </c>
    </row>
    <row r="163856" customFormat="false" ht="13.8" hidden="false" customHeight="false" outlineLevel="0" collapsed="false">
      <c r="AC163856" s="9" t="n">
        <v>-143000000</v>
      </c>
      <c r="BB163856" s="9" t="n">
        <v>16732812000</v>
      </c>
    </row>
    <row r="163857" customFormat="false" ht="13.8" hidden="false" customHeight="false" outlineLevel="0" collapsed="false">
      <c r="AC163857" s="9" t="n">
        <v>-139000000</v>
      </c>
      <c r="BB163857" s="9" t="n">
        <v>21942212000</v>
      </c>
    </row>
    <row r="163858" customFormat="false" ht="13.8" hidden="false" customHeight="false" outlineLevel="0" collapsed="false">
      <c r="AC163858" s="9" t="n">
        <v>-254000000</v>
      </c>
      <c r="BB163858" s="9" t="n">
        <v>26998573000</v>
      </c>
    </row>
    <row r="163859" customFormat="false" ht="13.8" hidden="false" customHeight="false" outlineLevel="0" collapsed="false">
      <c r="AC163859" s="9" t="n">
        <v>-438000000</v>
      </c>
      <c r="BB163859" s="9" t="n">
        <v>18220779000</v>
      </c>
    </row>
    <row r="163860" customFormat="false" ht="13.8" hidden="false" customHeight="false" outlineLevel="0" collapsed="false">
      <c r="AC163860" s="9" t="n">
        <v>-461000000</v>
      </c>
      <c r="BB163860" s="9" t="n">
        <v>19122348000</v>
      </c>
    </row>
    <row r="163861" customFormat="false" ht="13.8" hidden="false" customHeight="false" outlineLevel="0" collapsed="false">
      <c r="AC163861" s="9" t="n">
        <v>-583000000</v>
      </c>
      <c r="BB163861" s="9" t="n">
        <v>16938885000</v>
      </c>
    </row>
    <row r="163862" customFormat="false" ht="13.8" hidden="false" customHeight="false" outlineLevel="0" collapsed="false">
      <c r="AC163862" s="9" t="n">
        <v>-528000000</v>
      </c>
      <c r="BB163862" s="9" t="n">
        <v>14426614000</v>
      </c>
    </row>
    <row r="163863" customFormat="false" ht="13.8" hidden="false" customHeight="false" outlineLevel="0" collapsed="false">
      <c r="AC163863" s="9" t="n">
        <v>-616000000</v>
      </c>
      <c r="BB163863" s="9" t="n">
        <v>16285816000</v>
      </c>
    </row>
    <row r="163864" customFormat="false" ht="13.8" hidden="false" customHeight="false" outlineLevel="0" collapsed="false">
      <c r="AC163864" s="9" t="n">
        <v>-790000000</v>
      </c>
      <c r="BB163864" s="9" t="n">
        <v>15050894000</v>
      </c>
    </row>
    <row r="163865" customFormat="false" ht="13.8" hidden="false" customHeight="false" outlineLevel="0" collapsed="false">
      <c r="AC163865" s="9" t="n">
        <v>-1027000000</v>
      </c>
      <c r="BB163865" s="9" t="n">
        <v>18158654000</v>
      </c>
    </row>
    <row r="163866" customFormat="false" ht="13.8" hidden="false" customHeight="false" outlineLevel="0" collapsed="false">
      <c r="AC163866" s="9" t="n">
        <v>-1535000000</v>
      </c>
      <c r="BB163866" s="9" t="n">
        <v>19501158000</v>
      </c>
    </row>
    <row r="163867" customFormat="false" ht="13.8" hidden="false" customHeight="false" outlineLevel="0" collapsed="false">
      <c r="AC163867" s="9" t="n">
        <v>-2263000000</v>
      </c>
      <c r="BB163867" s="9" t="n">
        <v>20567888000</v>
      </c>
    </row>
    <row r="163868" customFormat="false" ht="13.8" hidden="false" customHeight="false" outlineLevel="0" collapsed="false">
      <c r="AC163868" s="9" t="n">
        <v>-2880000000</v>
      </c>
      <c r="BB163868" s="9" t="n">
        <v>23215015000</v>
      </c>
    </row>
    <row r="163869" customFormat="false" ht="13.8" hidden="false" customHeight="false" outlineLevel="0" collapsed="false">
      <c r="AC163869" s="9" t="n">
        <v>-2971000000</v>
      </c>
      <c r="BB163869" s="9" t="n">
        <v>22255867000</v>
      </c>
    </row>
    <row r="163870" customFormat="false" ht="13.8" hidden="false" customHeight="false" outlineLevel="0" collapsed="false">
      <c r="AC163870" s="9" t="n">
        <v>-3545000000</v>
      </c>
      <c r="BB163870" s="9" t="n">
        <v>21757353000</v>
      </c>
    </row>
    <row r="163871" customFormat="false" ht="13.8" hidden="false" customHeight="false" outlineLevel="0" collapsed="false">
      <c r="AC163871" s="9" t="n">
        <v>-3148000000</v>
      </c>
      <c r="BB163871" s="9" t="n">
        <v>20790707000</v>
      </c>
    </row>
    <row r="163872" customFormat="false" ht="13.8" hidden="false" customHeight="false" outlineLevel="0" collapsed="false">
      <c r="AC163872" s="9" t="n">
        <v>-3345000000</v>
      </c>
      <c r="BB163872" s="9" t="n">
        <v>20669211000</v>
      </c>
    </row>
    <row r="163873" customFormat="false" ht="13.8" hidden="false" customHeight="false" outlineLevel="0" collapsed="false">
      <c r="AC163873" s="9" t="n">
        <v>-3174000000</v>
      </c>
      <c r="BB163873" s="9" t="n">
        <v>23597995000</v>
      </c>
    </row>
    <row r="163874" customFormat="false" ht="13.8" hidden="false" customHeight="false" outlineLevel="0" collapsed="false">
      <c r="AC163874" s="9" t="n">
        <v>-5111269000</v>
      </c>
      <c r="BB163874" s="9" t="n">
        <v>21642247000</v>
      </c>
    </row>
    <row r="163875" customFormat="false" ht="13.8" hidden="false" customHeight="false" outlineLevel="0" collapsed="false">
      <c r="AC163875" s="9" t="n">
        <v>-5068326000</v>
      </c>
      <c r="BB163875" s="9" t="n">
        <v>18056530000</v>
      </c>
    </row>
    <row r="163876" customFormat="false" ht="13.8" hidden="false" customHeight="false" outlineLevel="0" collapsed="false">
      <c r="AC163876" s="9" t="n">
        <v>-6091000000</v>
      </c>
      <c r="BB163876" s="9" t="n">
        <v>19565004000</v>
      </c>
    </row>
    <row r="163877" customFormat="false" ht="13.8" hidden="false" customHeight="false" outlineLevel="0" collapsed="false">
      <c r="AC163877" s="9" t="n">
        <v>-6146000000</v>
      </c>
      <c r="BB163877" s="9" t="n">
        <v>23458222000</v>
      </c>
    </row>
    <row r="163878" customFormat="false" ht="13.8" hidden="false" customHeight="false" outlineLevel="0" collapsed="false">
      <c r="AC163878" s="9" t="n">
        <v>-6046000000</v>
      </c>
      <c r="BB163878" s="9" t="n">
        <v>26637522000</v>
      </c>
    </row>
    <row r="163879" customFormat="false" ht="13.8" hidden="false" customHeight="false" outlineLevel="0" collapsed="false">
      <c r="AC163879" s="9" t="n">
        <v>-7529000000</v>
      </c>
      <c r="BB163879" s="9" t="n">
        <v>28806154000</v>
      </c>
    </row>
    <row r="163880" customFormat="false" ht="13.8" hidden="false" customHeight="false" outlineLevel="0" collapsed="false">
      <c r="AC163880" s="9" t="n">
        <v>-6282000000</v>
      </c>
      <c r="BB163880" s="9" t="n">
        <v>29700702000</v>
      </c>
    </row>
    <row r="163881" customFormat="false" ht="13.8" hidden="false" customHeight="false" outlineLevel="0" collapsed="false">
      <c r="AC163881" s="9" t="n">
        <v>-4892000000</v>
      </c>
      <c r="BB163881" s="9" t="n">
        <v>30039383000</v>
      </c>
    </row>
    <row r="163882" customFormat="false" ht="13.8" hidden="false" customHeight="false" outlineLevel="0" collapsed="false">
      <c r="AC163882" s="9" t="n">
        <v>-6775000000</v>
      </c>
      <c r="BB163882" s="9" t="n">
        <v>28628750000</v>
      </c>
    </row>
    <row r="163883" customFormat="false" ht="13.8" hidden="false" customHeight="false" outlineLevel="0" collapsed="false">
      <c r="AC163883" s="9" t="n">
        <v>-6808000000</v>
      </c>
      <c r="BB163883" s="9" t="n">
        <v>33055256000</v>
      </c>
    </row>
    <row r="163884" customFormat="false" ht="13.8" hidden="false" customHeight="false" outlineLevel="0" collapsed="false">
      <c r="AC163884" s="9" t="n">
        <v>-6511000000</v>
      </c>
      <c r="BB163884" s="9" t="n">
        <v>32634861000</v>
      </c>
    </row>
    <row r="163885" customFormat="false" ht="13.8" hidden="false" customHeight="false" outlineLevel="0" collapsed="false">
      <c r="AC163885" s="9" t="n">
        <v>-6810000000</v>
      </c>
      <c r="BB163885" s="9" t="n">
        <v>35421721000</v>
      </c>
    </row>
    <row r="163886" customFormat="false" ht="13.8" hidden="false" customHeight="false" outlineLevel="0" collapsed="false">
      <c r="AC163886" s="9" t="n">
        <v>-6867000000</v>
      </c>
      <c r="BB163886" s="9" t="n">
        <v>37952689000</v>
      </c>
    </row>
    <row r="163887" customFormat="false" ht="13.8" hidden="false" customHeight="false" outlineLevel="0" collapsed="false">
      <c r="AC163887" s="9" t="n">
        <v>-8707000000</v>
      </c>
      <c r="BB163887" s="9" t="n">
        <v>43383410000</v>
      </c>
    </row>
    <row r="163888" customFormat="false" ht="13.8" hidden="false" customHeight="false" outlineLevel="0" collapsed="false">
      <c r="AC163888" s="9" t="n">
        <v>-10528000000</v>
      </c>
      <c r="BB163888" s="9" t="n">
        <v>47303508000</v>
      </c>
    </row>
    <row r="163889" customFormat="false" ht="13.8" hidden="false" customHeight="false" outlineLevel="0" collapsed="false">
      <c r="AC163889" s="9" t="n">
        <v>-11550000000</v>
      </c>
      <c r="BB163889" s="9" t="n">
        <v>49219474000</v>
      </c>
    </row>
    <row r="163890" customFormat="false" ht="13.8" hidden="false" customHeight="false" outlineLevel="0" collapsed="false">
      <c r="AC163890" s="9" t="n">
        <v>-13315000000</v>
      </c>
      <c r="BB163890" s="9" t="n">
        <v>46594966000</v>
      </c>
    </row>
    <row r="163891" customFormat="false" ht="13.8" hidden="false" customHeight="false" outlineLevel="0" collapsed="false">
      <c r="AC163891" s="9" t="n">
        <v>-13743000000</v>
      </c>
      <c r="BB163891" s="9" t="n">
        <v>51957951000</v>
      </c>
    </row>
    <row r="163892" customFormat="false" ht="13.8" hidden="false" customHeight="false" outlineLevel="0" collapsed="false">
      <c r="AC163892" s="9" t="n">
        <v>-7964000000</v>
      </c>
      <c r="BB163892" s="9" t="n">
        <v>47563700000</v>
      </c>
    </row>
    <row r="163893" customFormat="false" ht="13.8" hidden="false" customHeight="false" outlineLevel="0" collapsed="false">
      <c r="AC163893" s="9" t="n">
        <v>-10108000000</v>
      </c>
      <c r="BB163893" s="9" t="n">
        <v>41229830000</v>
      </c>
    </row>
    <row r="163894" customFormat="false" ht="13.8" hidden="false" customHeight="false" outlineLevel="0" collapsed="false">
      <c r="AC163894" s="9" t="n">
        <v>-9656000000</v>
      </c>
      <c r="BB163894" s="9" t="n">
        <v>44293011000</v>
      </c>
    </row>
    <row r="163895" customFormat="false" ht="13.8" hidden="false" customHeight="false" outlineLevel="0" collapsed="false">
      <c r="AC163895" s="9" t="n">
        <v>-9052000000</v>
      </c>
      <c r="BB163895" s="9" t="n">
        <v>47848622000</v>
      </c>
    </row>
    <row r="163896" customFormat="false" ht="13.8" hidden="false" customHeight="false" outlineLevel="0" collapsed="false">
      <c r="AC163896" s="9" t="n">
        <v>-9175000000</v>
      </c>
      <c r="BB163896" s="9" t="n">
        <v>49624816000</v>
      </c>
    </row>
    <row r="163897" customFormat="false" ht="13.8" hidden="false" customHeight="false" outlineLevel="0" collapsed="false">
      <c r="AC163897" s="9" t="n">
        <v>-9774000000</v>
      </c>
      <c r="BB163897" s="9" t="n">
        <v>53495454000</v>
      </c>
    </row>
    <row r="163898" customFormat="false" ht="13.8" hidden="false" customHeight="false" outlineLevel="0" collapsed="false">
      <c r="AC163898" s="9" t="n">
        <v>-8471000000</v>
      </c>
      <c r="BB163898" s="9" t="n">
        <v>58042380000</v>
      </c>
    </row>
    <row r="163899" customFormat="false" ht="13.8" hidden="false" customHeight="false" outlineLevel="0" collapsed="false">
      <c r="AC163899" s="9" t="n">
        <v>-8738000000</v>
      </c>
      <c r="BB163899" s="9" t="n">
        <v>59224000000</v>
      </c>
    </row>
    <row r="163900" customFormat="false" ht="13.8" hidden="false" customHeight="false" outlineLevel="0" collapsed="false">
      <c r="AC163900" s="9" t="n">
        <v>-10927000000</v>
      </c>
      <c r="BB163900" s="9" t="n">
        <v>60871172000</v>
      </c>
    </row>
    <row r="163901" customFormat="false" ht="13.8" hidden="false" customHeight="false" outlineLevel="0" collapsed="false">
      <c r="AC163901" s="9" t="n">
        <v>-11057000000</v>
      </c>
      <c r="BB163901" s="9" t="n">
        <v>65829890000</v>
      </c>
    </row>
    <row r="163902" customFormat="false" ht="13.8" hidden="false" customHeight="false" outlineLevel="0" collapsed="false">
      <c r="AC163902" s="9" t="n">
        <v>-8010000000</v>
      </c>
      <c r="BB163902" s="9" t="n">
        <v>68572668000</v>
      </c>
    </row>
    <row r="163903" customFormat="false" ht="13.8" hidden="false" customHeight="false" outlineLevel="0" collapsed="false">
      <c r="AC163903" s="9" t="n">
        <v>-5615000000</v>
      </c>
      <c r="BB163903" s="9" t="n">
        <v>69688702000</v>
      </c>
    </row>
    <row r="163904" customFormat="false" ht="13.8" hidden="false" customHeight="false" outlineLevel="0" collapsed="false">
      <c r="BB163904" s="9" t="n">
        <v>65424548000</v>
      </c>
    </row>
    <row r="163905" customFormat="false" ht="13.8" hidden="false" customHeight="false" outlineLevel="0" collapsed="false">
      <c r="BB163905" s="9" t="n">
        <v>72740056000</v>
      </c>
    </row>
    <row r="180223" customFormat="false" ht="13.8" hidden="false" customHeight="false" outlineLevel="0" collapsed="false">
      <c r="AC180223" s="9" t="s">
        <v>10</v>
      </c>
    </row>
    <row r="180224" customFormat="false" ht="13.8" hidden="false" customHeight="false" outlineLevel="0" collapsed="false">
      <c r="AC180224" s="9" t="s">
        <v>12</v>
      </c>
      <c r="BB180224" s="9" t="s">
        <v>10</v>
      </c>
    </row>
    <row r="180225" customFormat="false" ht="13.8" hidden="false" customHeight="false" outlineLevel="0" collapsed="false">
      <c r="AC180225" s="9" t="s">
        <v>177</v>
      </c>
      <c r="BB180225" s="9" t="s">
        <v>12</v>
      </c>
    </row>
    <row r="180226" customFormat="false" ht="13.8" hidden="false" customHeight="false" outlineLevel="0" collapsed="false">
      <c r="AC180226" s="9" t="s">
        <v>178</v>
      </c>
      <c r="BB180226" s="9" t="s">
        <v>66</v>
      </c>
    </row>
    <row r="180227" customFormat="false" ht="13.8" hidden="false" customHeight="false" outlineLevel="0" collapsed="false">
      <c r="BB180227" s="9" t="s">
        <v>179</v>
      </c>
    </row>
    <row r="180238" customFormat="false" ht="13.8" hidden="false" customHeight="false" outlineLevel="0" collapsed="false">
      <c r="AC180238" s="9" t="n">
        <v>-85000000</v>
      </c>
      <c r="BB180238" s="9" t="n">
        <v>14859973000</v>
      </c>
    </row>
    <row r="180239" customFormat="false" ht="13.8" hidden="false" customHeight="false" outlineLevel="0" collapsed="false">
      <c r="AC180239" s="9" t="n">
        <v>-130000000</v>
      </c>
      <c r="BB180239" s="9" t="n">
        <v>15934280000</v>
      </c>
    </row>
    <row r="180240" customFormat="false" ht="13.8" hidden="false" customHeight="false" outlineLevel="0" collapsed="false">
      <c r="AC180240" s="9" t="n">
        <v>-143000000</v>
      </c>
      <c r="BB180240" s="9" t="n">
        <v>16732812000</v>
      </c>
    </row>
    <row r="180241" customFormat="false" ht="13.8" hidden="false" customHeight="false" outlineLevel="0" collapsed="false">
      <c r="AC180241" s="9" t="n">
        <v>-139000000</v>
      </c>
      <c r="BB180241" s="9" t="n">
        <v>21942212000</v>
      </c>
    </row>
    <row r="180242" customFormat="false" ht="13.8" hidden="false" customHeight="false" outlineLevel="0" collapsed="false">
      <c r="AC180242" s="9" t="n">
        <v>-254000000</v>
      </c>
      <c r="BB180242" s="9" t="n">
        <v>26998573000</v>
      </c>
    </row>
    <row r="180243" customFormat="false" ht="13.8" hidden="false" customHeight="false" outlineLevel="0" collapsed="false">
      <c r="AC180243" s="9" t="n">
        <v>-438000000</v>
      </c>
      <c r="BB180243" s="9" t="n">
        <v>18220779000</v>
      </c>
    </row>
    <row r="180244" customFormat="false" ht="13.8" hidden="false" customHeight="false" outlineLevel="0" collapsed="false">
      <c r="AC180244" s="9" t="n">
        <v>-461000000</v>
      </c>
      <c r="BB180244" s="9" t="n">
        <v>19122348000</v>
      </c>
    </row>
    <row r="180245" customFormat="false" ht="13.8" hidden="false" customHeight="false" outlineLevel="0" collapsed="false">
      <c r="AC180245" s="9" t="n">
        <v>-583000000</v>
      </c>
      <c r="BB180245" s="9" t="n">
        <v>16938885000</v>
      </c>
    </row>
    <row r="180246" customFormat="false" ht="13.8" hidden="false" customHeight="false" outlineLevel="0" collapsed="false">
      <c r="AC180246" s="9" t="n">
        <v>-528000000</v>
      </c>
      <c r="BB180246" s="9" t="n">
        <v>14426614000</v>
      </c>
    </row>
    <row r="180247" customFormat="false" ht="13.8" hidden="false" customHeight="false" outlineLevel="0" collapsed="false">
      <c r="AC180247" s="9" t="n">
        <v>-616000000</v>
      </c>
      <c r="BB180247" s="9" t="n">
        <v>16285816000</v>
      </c>
    </row>
    <row r="180248" customFormat="false" ht="13.8" hidden="false" customHeight="false" outlineLevel="0" collapsed="false">
      <c r="AC180248" s="9" t="n">
        <v>-790000000</v>
      </c>
      <c r="BB180248" s="9" t="n">
        <v>15050894000</v>
      </c>
    </row>
    <row r="180249" customFormat="false" ht="13.8" hidden="false" customHeight="false" outlineLevel="0" collapsed="false">
      <c r="AC180249" s="9" t="n">
        <v>-1027000000</v>
      </c>
      <c r="BB180249" s="9" t="n">
        <v>18158654000</v>
      </c>
    </row>
    <row r="180250" customFormat="false" ht="13.8" hidden="false" customHeight="false" outlineLevel="0" collapsed="false">
      <c r="AC180250" s="9" t="n">
        <v>-1535000000</v>
      </c>
      <c r="BB180250" s="9" t="n">
        <v>19501158000</v>
      </c>
    </row>
    <row r="180251" customFormat="false" ht="13.8" hidden="false" customHeight="false" outlineLevel="0" collapsed="false">
      <c r="AC180251" s="9" t="n">
        <v>-2263000000</v>
      </c>
      <c r="BB180251" s="9" t="n">
        <v>20567888000</v>
      </c>
    </row>
    <row r="180252" customFormat="false" ht="13.8" hidden="false" customHeight="false" outlineLevel="0" collapsed="false">
      <c r="AC180252" s="9" t="n">
        <v>-2880000000</v>
      </c>
      <c r="BB180252" s="9" t="n">
        <v>23215015000</v>
      </c>
    </row>
    <row r="180253" customFormat="false" ht="13.8" hidden="false" customHeight="false" outlineLevel="0" collapsed="false">
      <c r="AC180253" s="9" t="n">
        <v>-2971000000</v>
      </c>
      <c r="BB180253" s="9" t="n">
        <v>22255867000</v>
      </c>
    </row>
    <row r="180254" customFormat="false" ht="13.8" hidden="false" customHeight="false" outlineLevel="0" collapsed="false">
      <c r="AC180254" s="9" t="n">
        <v>-3545000000</v>
      </c>
      <c r="BB180254" s="9" t="n">
        <v>21757353000</v>
      </c>
    </row>
    <row r="180255" customFormat="false" ht="13.8" hidden="false" customHeight="false" outlineLevel="0" collapsed="false">
      <c r="AC180255" s="9" t="n">
        <v>-3148000000</v>
      </c>
      <c r="BB180255" s="9" t="n">
        <v>20790707000</v>
      </c>
    </row>
    <row r="180256" customFormat="false" ht="13.8" hidden="false" customHeight="false" outlineLevel="0" collapsed="false">
      <c r="AC180256" s="9" t="n">
        <v>-3345000000</v>
      </c>
      <c r="BB180256" s="9" t="n">
        <v>20669211000</v>
      </c>
    </row>
    <row r="180257" customFormat="false" ht="13.8" hidden="false" customHeight="false" outlineLevel="0" collapsed="false">
      <c r="AC180257" s="9" t="n">
        <v>-3174000000</v>
      </c>
      <c r="BB180257" s="9" t="n">
        <v>23597995000</v>
      </c>
    </row>
    <row r="180258" customFormat="false" ht="13.8" hidden="false" customHeight="false" outlineLevel="0" collapsed="false">
      <c r="AC180258" s="9" t="n">
        <v>-5111269000</v>
      </c>
      <c r="BB180258" s="9" t="n">
        <v>21642247000</v>
      </c>
    </row>
    <row r="180259" customFormat="false" ht="13.8" hidden="false" customHeight="false" outlineLevel="0" collapsed="false">
      <c r="AC180259" s="9" t="n">
        <v>-5068326000</v>
      </c>
      <c r="BB180259" s="9" t="n">
        <v>18056530000</v>
      </c>
    </row>
    <row r="180260" customFormat="false" ht="13.8" hidden="false" customHeight="false" outlineLevel="0" collapsed="false">
      <c r="AC180260" s="9" t="n">
        <v>-6091000000</v>
      </c>
      <c r="BB180260" s="9" t="n">
        <v>19565004000</v>
      </c>
    </row>
    <row r="180261" customFormat="false" ht="13.8" hidden="false" customHeight="false" outlineLevel="0" collapsed="false">
      <c r="AC180261" s="9" t="n">
        <v>-6146000000</v>
      </c>
      <c r="BB180261" s="9" t="n">
        <v>23458222000</v>
      </c>
    </row>
    <row r="180262" customFormat="false" ht="13.8" hidden="false" customHeight="false" outlineLevel="0" collapsed="false">
      <c r="AC180262" s="9" t="n">
        <v>-6046000000</v>
      </c>
      <c r="BB180262" s="9" t="n">
        <v>26637522000</v>
      </c>
    </row>
    <row r="180263" customFormat="false" ht="13.8" hidden="false" customHeight="false" outlineLevel="0" collapsed="false">
      <c r="AC180263" s="9" t="n">
        <v>-7529000000</v>
      </c>
      <c r="BB180263" s="9" t="n">
        <v>28806154000</v>
      </c>
    </row>
    <row r="180264" customFormat="false" ht="13.8" hidden="false" customHeight="false" outlineLevel="0" collapsed="false">
      <c r="AC180264" s="9" t="n">
        <v>-6282000000</v>
      </c>
      <c r="BB180264" s="9" t="n">
        <v>29700702000</v>
      </c>
    </row>
    <row r="180265" customFormat="false" ht="13.8" hidden="false" customHeight="false" outlineLevel="0" collapsed="false">
      <c r="AC180265" s="9" t="n">
        <v>-4892000000</v>
      </c>
      <c r="BB180265" s="9" t="n">
        <v>30039383000</v>
      </c>
    </row>
    <row r="180266" customFormat="false" ht="13.8" hidden="false" customHeight="false" outlineLevel="0" collapsed="false">
      <c r="AC180266" s="9" t="n">
        <v>-6775000000</v>
      </c>
      <c r="BB180266" s="9" t="n">
        <v>28628750000</v>
      </c>
    </row>
    <row r="180267" customFormat="false" ht="13.8" hidden="false" customHeight="false" outlineLevel="0" collapsed="false">
      <c r="AC180267" s="9" t="n">
        <v>-6808000000</v>
      </c>
      <c r="BB180267" s="9" t="n">
        <v>33055256000</v>
      </c>
    </row>
    <row r="180268" customFormat="false" ht="13.8" hidden="false" customHeight="false" outlineLevel="0" collapsed="false">
      <c r="AC180268" s="9" t="n">
        <v>-6511000000</v>
      </c>
      <c r="BB180268" s="9" t="n">
        <v>32634861000</v>
      </c>
    </row>
    <row r="180269" customFormat="false" ht="13.8" hidden="false" customHeight="false" outlineLevel="0" collapsed="false">
      <c r="AC180269" s="9" t="n">
        <v>-6810000000</v>
      </c>
      <c r="BB180269" s="9" t="n">
        <v>35421721000</v>
      </c>
    </row>
    <row r="180270" customFormat="false" ht="13.8" hidden="false" customHeight="false" outlineLevel="0" collapsed="false">
      <c r="AC180270" s="9" t="n">
        <v>-6867000000</v>
      </c>
      <c r="BB180270" s="9" t="n">
        <v>37952689000</v>
      </c>
    </row>
    <row r="180271" customFormat="false" ht="13.8" hidden="false" customHeight="false" outlineLevel="0" collapsed="false">
      <c r="AC180271" s="9" t="n">
        <v>-8707000000</v>
      </c>
      <c r="BB180271" s="9" t="n">
        <v>43383410000</v>
      </c>
    </row>
    <row r="180272" customFormat="false" ht="13.8" hidden="false" customHeight="false" outlineLevel="0" collapsed="false">
      <c r="AC180272" s="9" t="n">
        <v>-10528000000</v>
      </c>
      <c r="BB180272" s="9" t="n">
        <v>47303508000</v>
      </c>
    </row>
    <row r="180273" customFormat="false" ht="13.8" hidden="false" customHeight="false" outlineLevel="0" collapsed="false">
      <c r="AC180273" s="9" t="n">
        <v>-11550000000</v>
      </c>
      <c r="BB180273" s="9" t="n">
        <v>49219474000</v>
      </c>
    </row>
    <row r="180274" customFormat="false" ht="13.8" hidden="false" customHeight="false" outlineLevel="0" collapsed="false">
      <c r="AC180274" s="9" t="n">
        <v>-13315000000</v>
      </c>
      <c r="BB180274" s="9" t="n">
        <v>46594966000</v>
      </c>
    </row>
    <row r="180275" customFormat="false" ht="13.8" hidden="false" customHeight="false" outlineLevel="0" collapsed="false">
      <c r="AC180275" s="9" t="n">
        <v>-13743000000</v>
      </c>
      <c r="BB180275" s="9" t="n">
        <v>51957951000</v>
      </c>
    </row>
    <row r="180276" customFormat="false" ht="13.8" hidden="false" customHeight="false" outlineLevel="0" collapsed="false">
      <c r="AC180276" s="9" t="n">
        <v>-7964000000</v>
      </c>
      <c r="BB180276" s="9" t="n">
        <v>47563700000</v>
      </c>
    </row>
    <row r="180277" customFormat="false" ht="13.8" hidden="false" customHeight="false" outlineLevel="0" collapsed="false">
      <c r="AC180277" s="9" t="n">
        <v>-10108000000</v>
      </c>
      <c r="BB180277" s="9" t="n">
        <v>41229830000</v>
      </c>
    </row>
    <row r="180278" customFormat="false" ht="13.8" hidden="false" customHeight="false" outlineLevel="0" collapsed="false">
      <c r="AC180278" s="9" t="n">
        <v>-9656000000</v>
      </c>
      <c r="BB180278" s="9" t="n">
        <v>44293011000</v>
      </c>
    </row>
    <row r="180279" customFormat="false" ht="13.8" hidden="false" customHeight="false" outlineLevel="0" collapsed="false">
      <c r="AC180279" s="9" t="n">
        <v>-9052000000</v>
      </c>
      <c r="BB180279" s="9" t="n">
        <v>47848622000</v>
      </c>
    </row>
    <row r="180280" customFormat="false" ht="13.8" hidden="false" customHeight="false" outlineLevel="0" collapsed="false">
      <c r="AC180280" s="9" t="n">
        <v>-9175000000</v>
      </c>
      <c r="BB180280" s="9" t="n">
        <v>49624816000</v>
      </c>
    </row>
    <row r="180281" customFormat="false" ht="13.8" hidden="false" customHeight="false" outlineLevel="0" collapsed="false">
      <c r="AC180281" s="9" t="n">
        <v>-9774000000</v>
      </c>
      <c r="BB180281" s="9" t="n">
        <v>53495454000</v>
      </c>
    </row>
    <row r="180282" customFormat="false" ht="13.8" hidden="false" customHeight="false" outlineLevel="0" collapsed="false">
      <c r="AC180282" s="9" t="n">
        <v>-8471000000</v>
      </c>
      <c r="BB180282" s="9" t="n">
        <v>58042380000</v>
      </c>
    </row>
    <row r="180283" customFormat="false" ht="13.8" hidden="false" customHeight="false" outlineLevel="0" collapsed="false">
      <c r="AC180283" s="9" t="n">
        <v>-8738000000</v>
      </c>
      <c r="BB180283" s="9" t="n">
        <v>59224000000</v>
      </c>
    </row>
    <row r="180284" customFormat="false" ht="13.8" hidden="false" customHeight="false" outlineLevel="0" collapsed="false">
      <c r="AC180284" s="9" t="n">
        <v>-10927000000</v>
      </c>
      <c r="BB180284" s="9" t="n">
        <v>60871172000</v>
      </c>
    </row>
    <row r="180285" customFormat="false" ht="13.8" hidden="false" customHeight="false" outlineLevel="0" collapsed="false">
      <c r="AC180285" s="9" t="n">
        <v>-11057000000</v>
      </c>
      <c r="BB180285" s="9" t="n">
        <v>65829890000</v>
      </c>
    </row>
    <row r="180286" customFormat="false" ht="13.8" hidden="false" customHeight="false" outlineLevel="0" collapsed="false">
      <c r="AC180286" s="9" t="n">
        <v>-8010000000</v>
      </c>
      <c r="BB180286" s="9" t="n">
        <v>68572668000</v>
      </c>
    </row>
    <row r="180287" customFormat="false" ht="13.8" hidden="false" customHeight="false" outlineLevel="0" collapsed="false">
      <c r="AC180287" s="9" t="n">
        <v>-5615000000</v>
      </c>
      <c r="BB180287" s="9" t="n">
        <v>69688702000</v>
      </c>
    </row>
    <row r="180288" customFormat="false" ht="13.8" hidden="false" customHeight="false" outlineLevel="0" collapsed="false">
      <c r="BB180288" s="9" t="n">
        <v>65424548000</v>
      </c>
    </row>
    <row r="180289" customFormat="false" ht="13.8" hidden="false" customHeight="false" outlineLevel="0" collapsed="false">
      <c r="BB180289" s="9" t="n">
        <v>72740056000</v>
      </c>
    </row>
    <row r="196607" customFormat="false" ht="13.8" hidden="false" customHeight="false" outlineLevel="0" collapsed="false">
      <c r="AC196607" s="9" t="s">
        <v>10</v>
      </c>
    </row>
    <row r="196608" customFormat="false" ht="13.8" hidden="false" customHeight="false" outlineLevel="0" collapsed="false">
      <c r="AC196608" s="9" t="s">
        <v>12</v>
      </c>
      <c r="BB196608" s="9" t="s">
        <v>10</v>
      </c>
    </row>
    <row r="196609" customFormat="false" ht="13.8" hidden="false" customHeight="false" outlineLevel="0" collapsed="false">
      <c r="AC196609" s="9" t="s">
        <v>177</v>
      </c>
      <c r="BB196609" s="9" t="s">
        <v>12</v>
      </c>
    </row>
    <row r="196610" customFormat="false" ht="13.8" hidden="false" customHeight="false" outlineLevel="0" collapsed="false">
      <c r="AC196610" s="9" t="s">
        <v>178</v>
      </c>
      <c r="BB196610" s="9" t="s">
        <v>66</v>
      </c>
    </row>
    <row r="196611" customFormat="false" ht="13.8" hidden="false" customHeight="false" outlineLevel="0" collapsed="false">
      <c r="BB196611" s="9" t="s">
        <v>179</v>
      </c>
    </row>
    <row r="196622" customFormat="false" ht="13.8" hidden="false" customHeight="false" outlineLevel="0" collapsed="false">
      <c r="AC196622" s="9" t="n">
        <v>-85000000</v>
      </c>
      <c r="BB196622" s="9" t="n">
        <v>14859973000</v>
      </c>
    </row>
    <row r="196623" customFormat="false" ht="13.8" hidden="false" customHeight="false" outlineLevel="0" collapsed="false">
      <c r="AC196623" s="9" t="n">
        <v>-130000000</v>
      </c>
      <c r="BB196623" s="9" t="n">
        <v>15934280000</v>
      </c>
    </row>
    <row r="196624" customFormat="false" ht="13.8" hidden="false" customHeight="false" outlineLevel="0" collapsed="false">
      <c r="AC196624" s="9" t="n">
        <v>-143000000</v>
      </c>
      <c r="BB196624" s="9" t="n">
        <v>16732812000</v>
      </c>
    </row>
    <row r="196625" customFormat="false" ht="13.8" hidden="false" customHeight="false" outlineLevel="0" collapsed="false">
      <c r="AC196625" s="9" t="n">
        <v>-139000000</v>
      </c>
      <c r="BB196625" s="9" t="n">
        <v>21942212000</v>
      </c>
    </row>
    <row r="196626" customFormat="false" ht="13.8" hidden="false" customHeight="false" outlineLevel="0" collapsed="false">
      <c r="AC196626" s="9" t="n">
        <v>-254000000</v>
      </c>
      <c r="BB196626" s="9" t="n">
        <v>26998573000</v>
      </c>
    </row>
    <row r="196627" customFormat="false" ht="13.8" hidden="false" customHeight="false" outlineLevel="0" collapsed="false">
      <c r="AC196627" s="9" t="n">
        <v>-438000000</v>
      </c>
      <c r="BB196627" s="9" t="n">
        <v>18220779000</v>
      </c>
    </row>
    <row r="196628" customFormat="false" ht="13.8" hidden="false" customHeight="false" outlineLevel="0" collapsed="false">
      <c r="AC196628" s="9" t="n">
        <v>-461000000</v>
      </c>
      <c r="BB196628" s="9" t="n">
        <v>19122348000</v>
      </c>
    </row>
    <row r="196629" customFormat="false" ht="13.8" hidden="false" customHeight="false" outlineLevel="0" collapsed="false">
      <c r="AC196629" s="9" t="n">
        <v>-583000000</v>
      </c>
      <c r="BB196629" s="9" t="n">
        <v>16938885000</v>
      </c>
    </row>
    <row r="196630" customFormat="false" ht="13.8" hidden="false" customHeight="false" outlineLevel="0" collapsed="false">
      <c r="AC196630" s="9" t="n">
        <v>-528000000</v>
      </c>
      <c r="BB196630" s="9" t="n">
        <v>14426614000</v>
      </c>
    </row>
    <row r="196631" customFormat="false" ht="13.8" hidden="false" customHeight="false" outlineLevel="0" collapsed="false">
      <c r="AC196631" s="9" t="n">
        <v>-616000000</v>
      </c>
      <c r="BB196631" s="9" t="n">
        <v>16285816000</v>
      </c>
    </row>
    <row r="196632" customFormat="false" ht="13.8" hidden="false" customHeight="false" outlineLevel="0" collapsed="false">
      <c r="AC196632" s="9" t="n">
        <v>-790000000</v>
      </c>
      <c r="BB196632" s="9" t="n">
        <v>15050894000</v>
      </c>
    </row>
    <row r="196633" customFormat="false" ht="13.8" hidden="false" customHeight="false" outlineLevel="0" collapsed="false">
      <c r="AC196633" s="9" t="n">
        <v>-1027000000</v>
      </c>
      <c r="BB196633" s="9" t="n">
        <v>18158654000</v>
      </c>
    </row>
    <row r="196634" customFormat="false" ht="13.8" hidden="false" customHeight="false" outlineLevel="0" collapsed="false">
      <c r="AC196634" s="9" t="n">
        <v>-1535000000</v>
      </c>
      <c r="BB196634" s="9" t="n">
        <v>19501158000</v>
      </c>
    </row>
    <row r="196635" customFormat="false" ht="13.8" hidden="false" customHeight="false" outlineLevel="0" collapsed="false">
      <c r="AC196635" s="9" t="n">
        <v>-2263000000</v>
      </c>
      <c r="BB196635" s="9" t="n">
        <v>20567888000</v>
      </c>
    </row>
    <row r="196636" customFormat="false" ht="13.8" hidden="false" customHeight="false" outlineLevel="0" collapsed="false">
      <c r="AC196636" s="9" t="n">
        <v>-2880000000</v>
      </c>
      <c r="BB196636" s="9" t="n">
        <v>23215015000</v>
      </c>
    </row>
    <row r="196637" customFormat="false" ht="13.8" hidden="false" customHeight="false" outlineLevel="0" collapsed="false">
      <c r="AC196637" s="9" t="n">
        <v>-2971000000</v>
      </c>
      <c r="BB196637" s="9" t="n">
        <v>22255867000</v>
      </c>
    </row>
    <row r="196638" customFormat="false" ht="13.8" hidden="false" customHeight="false" outlineLevel="0" collapsed="false">
      <c r="AC196638" s="9" t="n">
        <v>-3545000000</v>
      </c>
      <c r="BB196638" s="9" t="n">
        <v>21757353000</v>
      </c>
    </row>
    <row r="196639" customFormat="false" ht="13.8" hidden="false" customHeight="false" outlineLevel="0" collapsed="false">
      <c r="AC196639" s="9" t="n">
        <v>-3148000000</v>
      </c>
      <c r="BB196639" s="9" t="n">
        <v>20790707000</v>
      </c>
    </row>
    <row r="196640" customFormat="false" ht="13.8" hidden="false" customHeight="false" outlineLevel="0" collapsed="false">
      <c r="AC196640" s="9" t="n">
        <v>-3345000000</v>
      </c>
      <c r="BB196640" s="9" t="n">
        <v>20669211000</v>
      </c>
    </row>
    <row r="196641" customFormat="false" ht="13.8" hidden="false" customHeight="false" outlineLevel="0" collapsed="false">
      <c r="AC196641" s="9" t="n">
        <v>-3174000000</v>
      </c>
      <c r="BB196641" s="9" t="n">
        <v>23597995000</v>
      </c>
    </row>
    <row r="196642" customFormat="false" ht="13.8" hidden="false" customHeight="false" outlineLevel="0" collapsed="false">
      <c r="AC196642" s="9" t="n">
        <v>-5111269000</v>
      </c>
      <c r="BB196642" s="9" t="n">
        <v>21642247000</v>
      </c>
    </row>
    <row r="196643" customFormat="false" ht="13.8" hidden="false" customHeight="false" outlineLevel="0" collapsed="false">
      <c r="AC196643" s="9" t="n">
        <v>-5068326000</v>
      </c>
      <c r="BB196643" s="9" t="n">
        <v>18056530000</v>
      </c>
    </row>
    <row r="196644" customFormat="false" ht="13.8" hidden="false" customHeight="false" outlineLevel="0" collapsed="false">
      <c r="AC196644" s="9" t="n">
        <v>-6091000000</v>
      </c>
      <c r="BB196644" s="9" t="n">
        <v>19565004000</v>
      </c>
    </row>
    <row r="196645" customFormat="false" ht="13.8" hidden="false" customHeight="false" outlineLevel="0" collapsed="false">
      <c r="AC196645" s="9" t="n">
        <v>-6146000000</v>
      </c>
      <c r="BB196645" s="9" t="n">
        <v>23458222000</v>
      </c>
    </row>
    <row r="196646" customFormat="false" ht="13.8" hidden="false" customHeight="false" outlineLevel="0" collapsed="false">
      <c r="AC196646" s="9" t="n">
        <v>-6046000000</v>
      </c>
      <c r="BB196646" s="9" t="n">
        <v>26637522000</v>
      </c>
    </row>
    <row r="196647" customFormat="false" ht="13.8" hidden="false" customHeight="false" outlineLevel="0" collapsed="false">
      <c r="AC196647" s="9" t="n">
        <v>-7529000000</v>
      </c>
      <c r="BB196647" s="9" t="n">
        <v>28806154000</v>
      </c>
    </row>
    <row r="196648" customFormat="false" ht="13.8" hidden="false" customHeight="false" outlineLevel="0" collapsed="false">
      <c r="AC196648" s="9" t="n">
        <v>-6282000000</v>
      </c>
      <c r="BB196648" s="9" t="n">
        <v>29700702000</v>
      </c>
    </row>
    <row r="196649" customFormat="false" ht="13.8" hidden="false" customHeight="false" outlineLevel="0" collapsed="false">
      <c r="AC196649" s="9" t="n">
        <v>-4892000000</v>
      </c>
      <c r="BB196649" s="9" t="n">
        <v>30039383000</v>
      </c>
    </row>
    <row r="196650" customFormat="false" ht="13.8" hidden="false" customHeight="false" outlineLevel="0" collapsed="false">
      <c r="AC196650" s="9" t="n">
        <v>-6775000000</v>
      </c>
      <c r="BB196650" s="9" t="n">
        <v>28628750000</v>
      </c>
    </row>
    <row r="196651" customFormat="false" ht="13.8" hidden="false" customHeight="false" outlineLevel="0" collapsed="false">
      <c r="AC196651" s="9" t="n">
        <v>-6808000000</v>
      </c>
      <c r="BB196651" s="9" t="n">
        <v>33055256000</v>
      </c>
    </row>
    <row r="196652" customFormat="false" ht="13.8" hidden="false" customHeight="false" outlineLevel="0" collapsed="false">
      <c r="AC196652" s="9" t="n">
        <v>-6511000000</v>
      </c>
      <c r="BB196652" s="9" t="n">
        <v>32634861000</v>
      </c>
    </row>
    <row r="196653" customFormat="false" ht="13.8" hidden="false" customHeight="false" outlineLevel="0" collapsed="false">
      <c r="AC196653" s="9" t="n">
        <v>-6810000000</v>
      </c>
      <c r="BB196653" s="9" t="n">
        <v>35421721000</v>
      </c>
    </row>
    <row r="196654" customFormat="false" ht="13.8" hidden="false" customHeight="false" outlineLevel="0" collapsed="false">
      <c r="AC196654" s="9" t="n">
        <v>-6867000000</v>
      </c>
      <c r="BB196654" s="9" t="n">
        <v>37952689000</v>
      </c>
    </row>
    <row r="196655" customFormat="false" ht="13.8" hidden="false" customHeight="false" outlineLevel="0" collapsed="false">
      <c r="AC196655" s="9" t="n">
        <v>-8707000000</v>
      </c>
      <c r="BB196655" s="9" t="n">
        <v>43383410000</v>
      </c>
    </row>
    <row r="196656" customFormat="false" ht="13.8" hidden="false" customHeight="false" outlineLevel="0" collapsed="false">
      <c r="AC196656" s="9" t="n">
        <v>-10528000000</v>
      </c>
      <c r="BB196656" s="9" t="n">
        <v>47303508000</v>
      </c>
    </row>
    <row r="196657" customFormat="false" ht="13.8" hidden="false" customHeight="false" outlineLevel="0" collapsed="false">
      <c r="AC196657" s="9" t="n">
        <v>-11550000000</v>
      </c>
      <c r="BB196657" s="9" t="n">
        <v>49219474000</v>
      </c>
    </row>
    <row r="196658" customFormat="false" ht="13.8" hidden="false" customHeight="false" outlineLevel="0" collapsed="false">
      <c r="AC196658" s="9" t="n">
        <v>-13315000000</v>
      </c>
      <c r="BB196658" s="9" t="n">
        <v>46594966000</v>
      </c>
    </row>
    <row r="196659" customFormat="false" ht="13.8" hidden="false" customHeight="false" outlineLevel="0" collapsed="false">
      <c r="AC196659" s="9" t="n">
        <v>-13743000000</v>
      </c>
      <c r="BB196659" s="9" t="n">
        <v>51957951000</v>
      </c>
    </row>
    <row r="196660" customFormat="false" ht="13.8" hidden="false" customHeight="false" outlineLevel="0" collapsed="false">
      <c r="AC196660" s="9" t="n">
        <v>-7964000000</v>
      </c>
      <c r="BB196660" s="9" t="n">
        <v>47563700000</v>
      </c>
    </row>
    <row r="196661" customFormat="false" ht="13.8" hidden="false" customHeight="false" outlineLevel="0" collapsed="false">
      <c r="AC196661" s="9" t="n">
        <v>-10108000000</v>
      </c>
      <c r="BB196661" s="9" t="n">
        <v>41229830000</v>
      </c>
    </row>
    <row r="196662" customFormat="false" ht="13.8" hidden="false" customHeight="false" outlineLevel="0" collapsed="false">
      <c r="AC196662" s="9" t="n">
        <v>-9656000000</v>
      </c>
      <c r="BB196662" s="9" t="n">
        <v>44293011000</v>
      </c>
    </row>
    <row r="196663" customFormat="false" ht="13.8" hidden="false" customHeight="false" outlineLevel="0" collapsed="false">
      <c r="AC196663" s="9" t="n">
        <v>-9052000000</v>
      </c>
      <c r="BB196663" s="9" t="n">
        <v>47848622000</v>
      </c>
    </row>
    <row r="196664" customFormat="false" ht="13.8" hidden="false" customHeight="false" outlineLevel="0" collapsed="false">
      <c r="AC196664" s="9" t="n">
        <v>-9175000000</v>
      </c>
      <c r="BB196664" s="9" t="n">
        <v>49624816000</v>
      </c>
    </row>
    <row r="196665" customFormat="false" ht="13.8" hidden="false" customHeight="false" outlineLevel="0" collapsed="false">
      <c r="AC196665" s="9" t="n">
        <v>-9774000000</v>
      </c>
      <c r="BB196665" s="9" t="n">
        <v>53495454000</v>
      </c>
    </row>
    <row r="196666" customFormat="false" ht="13.8" hidden="false" customHeight="false" outlineLevel="0" collapsed="false">
      <c r="AC196666" s="9" t="n">
        <v>-8471000000</v>
      </c>
      <c r="BB196666" s="9" t="n">
        <v>58042380000</v>
      </c>
    </row>
    <row r="196667" customFormat="false" ht="13.8" hidden="false" customHeight="false" outlineLevel="0" collapsed="false">
      <c r="AC196667" s="9" t="n">
        <v>-8738000000</v>
      </c>
      <c r="BB196667" s="9" t="n">
        <v>59224000000</v>
      </c>
    </row>
    <row r="196668" customFormat="false" ht="13.8" hidden="false" customHeight="false" outlineLevel="0" collapsed="false">
      <c r="AC196668" s="9" t="n">
        <v>-10927000000</v>
      </c>
      <c r="BB196668" s="9" t="n">
        <v>60871172000</v>
      </c>
    </row>
    <row r="196669" customFormat="false" ht="13.8" hidden="false" customHeight="false" outlineLevel="0" collapsed="false">
      <c r="AC196669" s="9" t="n">
        <v>-11057000000</v>
      </c>
      <c r="BB196669" s="9" t="n">
        <v>65829890000</v>
      </c>
    </row>
    <row r="196670" customFormat="false" ht="13.8" hidden="false" customHeight="false" outlineLevel="0" collapsed="false">
      <c r="AC196670" s="9" t="n">
        <v>-8010000000</v>
      </c>
      <c r="BB196670" s="9" t="n">
        <v>68572668000</v>
      </c>
    </row>
    <row r="196671" customFormat="false" ht="13.8" hidden="false" customHeight="false" outlineLevel="0" collapsed="false">
      <c r="AC196671" s="9" t="n">
        <v>-5615000000</v>
      </c>
      <c r="BB196671" s="9" t="n">
        <v>69688702000</v>
      </c>
    </row>
    <row r="196672" customFormat="false" ht="13.8" hidden="false" customHeight="false" outlineLevel="0" collapsed="false">
      <c r="BB196672" s="9" t="n">
        <v>65424548000</v>
      </c>
    </row>
    <row r="196673" customFormat="false" ht="13.8" hidden="false" customHeight="false" outlineLevel="0" collapsed="false">
      <c r="BB196673" s="9" t="n">
        <v>72740056000</v>
      </c>
    </row>
    <row r="212991" customFormat="false" ht="13.8" hidden="false" customHeight="false" outlineLevel="0" collapsed="false">
      <c r="AC212991" s="9" t="s">
        <v>10</v>
      </c>
    </row>
    <row r="212992" customFormat="false" ht="13.8" hidden="false" customHeight="false" outlineLevel="0" collapsed="false">
      <c r="AC212992" s="9" t="s">
        <v>12</v>
      </c>
      <c r="BB212992" s="9" t="s">
        <v>10</v>
      </c>
    </row>
    <row r="212993" customFormat="false" ht="13.8" hidden="false" customHeight="false" outlineLevel="0" collapsed="false">
      <c r="AC212993" s="9" t="s">
        <v>177</v>
      </c>
      <c r="BB212993" s="9" t="s">
        <v>12</v>
      </c>
    </row>
    <row r="212994" customFormat="false" ht="13.8" hidden="false" customHeight="false" outlineLevel="0" collapsed="false">
      <c r="AC212994" s="9" t="s">
        <v>178</v>
      </c>
      <c r="BB212994" s="9" t="s">
        <v>66</v>
      </c>
    </row>
    <row r="212995" customFormat="false" ht="13.8" hidden="false" customHeight="false" outlineLevel="0" collapsed="false">
      <c r="BB212995" s="9" t="s">
        <v>179</v>
      </c>
    </row>
    <row r="213006" customFormat="false" ht="13.8" hidden="false" customHeight="false" outlineLevel="0" collapsed="false">
      <c r="AC213006" s="9" t="n">
        <v>-85000000</v>
      </c>
      <c r="BB213006" s="9" t="n">
        <v>14859973000</v>
      </c>
    </row>
    <row r="213007" customFormat="false" ht="13.8" hidden="false" customHeight="false" outlineLevel="0" collapsed="false">
      <c r="AC213007" s="9" t="n">
        <v>-130000000</v>
      </c>
      <c r="BB213007" s="9" t="n">
        <v>15934280000</v>
      </c>
    </row>
    <row r="213008" customFormat="false" ht="13.8" hidden="false" customHeight="false" outlineLevel="0" collapsed="false">
      <c r="AC213008" s="9" t="n">
        <v>-143000000</v>
      </c>
      <c r="BB213008" s="9" t="n">
        <v>16732812000</v>
      </c>
    </row>
    <row r="213009" customFormat="false" ht="13.8" hidden="false" customHeight="false" outlineLevel="0" collapsed="false">
      <c r="AC213009" s="9" t="n">
        <v>-139000000</v>
      </c>
      <c r="BB213009" s="9" t="n">
        <v>21942212000</v>
      </c>
    </row>
    <row r="213010" customFormat="false" ht="13.8" hidden="false" customHeight="false" outlineLevel="0" collapsed="false">
      <c r="AC213010" s="9" t="n">
        <v>-254000000</v>
      </c>
      <c r="BB213010" s="9" t="n">
        <v>26998573000</v>
      </c>
    </row>
    <row r="213011" customFormat="false" ht="13.8" hidden="false" customHeight="false" outlineLevel="0" collapsed="false">
      <c r="AC213011" s="9" t="n">
        <v>-438000000</v>
      </c>
      <c r="BB213011" s="9" t="n">
        <v>18220779000</v>
      </c>
    </row>
    <row r="213012" customFormat="false" ht="13.8" hidden="false" customHeight="false" outlineLevel="0" collapsed="false">
      <c r="AC213012" s="9" t="n">
        <v>-461000000</v>
      </c>
      <c r="BB213012" s="9" t="n">
        <v>19122348000</v>
      </c>
    </row>
    <row r="213013" customFormat="false" ht="13.8" hidden="false" customHeight="false" outlineLevel="0" collapsed="false">
      <c r="AC213013" s="9" t="n">
        <v>-583000000</v>
      </c>
      <c r="BB213013" s="9" t="n">
        <v>16938885000</v>
      </c>
    </row>
    <row r="213014" customFormat="false" ht="13.8" hidden="false" customHeight="false" outlineLevel="0" collapsed="false">
      <c r="AC213014" s="9" t="n">
        <v>-528000000</v>
      </c>
      <c r="BB213014" s="9" t="n">
        <v>14426614000</v>
      </c>
    </row>
    <row r="213015" customFormat="false" ht="13.8" hidden="false" customHeight="false" outlineLevel="0" collapsed="false">
      <c r="AC213015" s="9" t="n">
        <v>-616000000</v>
      </c>
      <c r="BB213015" s="9" t="n">
        <v>16285816000</v>
      </c>
    </row>
    <row r="213016" customFormat="false" ht="13.8" hidden="false" customHeight="false" outlineLevel="0" collapsed="false">
      <c r="AC213016" s="9" t="n">
        <v>-790000000</v>
      </c>
      <c r="BB213016" s="9" t="n">
        <v>15050894000</v>
      </c>
    </row>
    <row r="213017" customFormat="false" ht="13.8" hidden="false" customHeight="false" outlineLevel="0" collapsed="false">
      <c r="AC213017" s="9" t="n">
        <v>-1027000000</v>
      </c>
      <c r="BB213017" s="9" t="n">
        <v>18158654000</v>
      </c>
    </row>
    <row r="213018" customFormat="false" ht="13.8" hidden="false" customHeight="false" outlineLevel="0" collapsed="false">
      <c r="AC213018" s="9" t="n">
        <v>-1535000000</v>
      </c>
      <c r="BB213018" s="9" t="n">
        <v>19501158000</v>
      </c>
    </row>
    <row r="213019" customFormat="false" ht="13.8" hidden="false" customHeight="false" outlineLevel="0" collapsed="false">
      <c r="AC213019" s="9" t="n">
        <v>-2263000000</v>
      </c>
      <c r="BB213019" s="9" t="n">
        <v>20567888000</v>
      </c>
    </row>
    <row r="213020" customFormat="false" ht="13.8" hidden="false" customHeight="false" outlineLevel="0" collapsed="false">
      <c r="AC213020" s="9" t="n">
        <v>-2880000000</v>
      </c>
      <c r="BB213020" s="9" t="n">
        <v>23215015000</v>
      </c>
    </row>
    <row r="213021" customFormat="false" ht="13.8" hidden="false" customHeight="false" outlineLevel="0" collapsed="false">
      <c r="AC213021" s="9" t="n">
        <v>-2971000000</v>
      </c>
      <c r="BB213021" s="9" t="n">
        <v>22255867000</v>
      </c>
    </row>
    <row r="213022" customFormat="false" ht="13.8" hidden="false" customHeight="false" outlineLevel="0" collapsed="false">
      <c r="AC213022" s="9" t="n">
        <v>-3545000000</v>
      </c>
      <c r="BB213022" s="9" t="n">
        <v>21757353000</v>
      </c>
    </row>
    <row r="213023" customFormat="false" ht="13.8" hidden="false" customHeight="false" outlineLevel="0" collapsed="false">
      <c r="AC213023" s="9" t="n">
        <v>-3148000000</v>
      </c>
      <c r="BB213023" s="9" t="n">
        <v>20790707000</v>
      </c>
    </row>
    <row r="213024" customFormat="false" ht="13.8" hidden="false" customHeight="false" outlineLevel="0" collapsed="false">
      <c r="AC213024" s="9" t="n">
        <v>-3345000000</v>
      </c>
      <c r="BB213024" s="9" t="n">
        <v>20669211000</v>
      </c>
    </row>
    <row r="213025" customFormat="false" ht="13.8" hidden="false" customHeight="false" outlineLevel="0" collapsed="false">
      <c r="AC213025" s="9" t="n">
        <v>-3174000000</v>
      </c>
      <c r="BB213025" s="9" t="n">
        <v>23597995000</v>
      </c>
    </row>
    <row r="213026" customFormat="false" ht="13.8" hidden="false" customHeight="false" outlineLevel="0" collapsed="false">
      <c r="AC213026" s="9" t="n">
        <v>-5111269000</v>
      </c>
      <c r="BB213026" s="9" t="n">
        <v>21642247000</v>
      </c>
    </row>
    <row r="213027" customFormat="false" ht="13.8" hidden="false" customHeight="false" outlineLevel="0" collapsed="false">
      <c r="AC213027" s="9" t="n">
        <v>-5068326000</v>
      </c>
      <c r="BB213027" s="9" t="n">
        <v>18056530000</v>
      </c>
    </row>
    <row r="213028" customFormat="false" ht="13.8" hidden="false" customHeight="false" outlineLevel="0" collapsed="false">
      <c r="AC213028" s="9" t="n">
        <v>-6091000000</v>
      </c>
      <c r="BB213028" s="9" t="n">
        <v>19565004000</v>
      </c>
    </row>
    <row r="213029" customFormat="false" ht="13.8" hidden="false" customHeight="false" outlineLevel="0" collapsed="false">
      <c r="AC213029" s="9" t="n">
        <v>-6146000000</v>
      </c>
      <c r="BB213029" s="9" t="n">
        <v>23458222000</v>
      </c>
    </row>
    <row r="213030" customFormat="false" ht="13.8" hidden="false" customHeight="false" outlineLevel="0" collapsed="false">
      <c r="AC213030" s="9" t="n">
        <v>-6046000000</v>
      </c>
      <c r="BB213030" s="9" t="n">
        <v>26637522000</v>
      </c>
    </row>
    <row r="213031" customFormat="false" ht="13.8" hidden="false" customHeight="false" outlineLevel="0" collapsed="false">
      <c r="AC213031" s="9" t="n">
        <v>-7529000000</v>
      </c>
      <c r="BB213031" s="9" t="n">
        <v>28806154000</v>
      </c>
    </row>
    <row r="213032" customFormat="false" ht="13.8" hidden="false" customHeight="false" outlineLevel="0" collapsed="false">
      <c r="AC213032" s="9" t="n">
        <v>-6282000000</v>
      </c>
      <c r="BB213032" s="9" t="n">
        <v>29700702000</v>
      </c>
    </row>
    <row r="213033" customFormat="false" ht="13.8" hidden="false" customHeight="false" outlineLevel="0" collapsed="false">
      <c r="AC213033" s="9" t="n">
        <v>-4892000000</v>
      </c>
      <c r="BB213033" s="9" t="n">
        <v>30039383000</v>
      </c>
    </row>
    <row r="213034" customFormat="false" ht="13.8" hidden="false" customHeight="false" outlineLevel="0" collapsed="false">
      <c r="AC213034" s="9" t="n">
        <v>-6775000000</v>
      </c>
      <c r="BB213034" s="9" t="n">
        <v>28628750000</v>
      </c>
    </row>
    <row r="213035" customFormat="false" ht="13.8" hidden="false" customHeight="false" outlineLevel="0" collapsed="false">
      <c r="AC213035" s="9" t="n">
        <v>-6808000000</v>
      </c>
      <c r="BB213035" s="9" t="n">
        <v>33055256000</v>
      </c>
    </row>
    <row r="213036" customFormat="false" ht="13.8" hidden="false" customHeight="false" outlineLevel="0" collapsed="false">
      <c r="AC213036" s="9" t="n">
        <v>-6511000000</v>
      </c>
      <c r="BB213036" s="9" t="n">
        <v>32634861000</v>
      </c>
    </row>
    <row r="213037" customFormat="false" ht="13.8" hidden="false" customHeight="false" outlineLevel="0" collapsed="false">
      <c r="AC213037" s="9" t="n">
        <v>-6810000000</v>
      </c>
      <c r="BB213037" s="9" t="n">
        <v>35421721000</v>
      </c>
    </row>
    <row r="213038" customFormat="false" ht="13.8" hidden="false" customHeight="false" outlineLevel="0" collapsed="false">
      <c r="AC213038" s="9" t="n">
        <v>-6867000000</v>
      </c>
      <c r="BB213038" s="9" t="n">
        <v>37952689000</v>
      </c>
    </row>
    <row r="213039" customFormat="false" ht="13.8" hidden="false" customHeight="false" outlineLevel="0" collapsed="false">
      <c r="AC213039" s="9" t="n">
        <v>-8707000000</v>
      </c>
      <c r="BB213039" s="9" t="n">
        <v>43383410000</v>
      </c>
    </row>
    <row r="213040" customFormat="false" ht="13.8" hidden="false" customHeight="false" outlineLevel="0" collapsed="false">
      <c r="AC213040" s="9" t="n">
        <v>-10528000000</v>
      </c>
      <c r="BB213040" s="9" t="n">
        <v>47303508000</v>
      </c>
    </row>
    <row r="213041" customFormat="false" ht="13.8" hidden="false" customHeight="false" outlineLevel="0" collapsed="false">
      <c r="AC213041" s="9" t="n">
        <v>-11550000000</v>
      </c>
      <c r="BB213041" s="9" t="n">
        <v>49219474000</v>
      </c>
    </row>
    <row r="213042" customFormat="false" ht="13.8" hidden="false" customHeight="false" outlineLevel="0" collapsed="false">
      <c r="AC213042" s="9" t="n">
        <v>-13315000000</v>
      </c>
      <c r="BB213042" s="9" t="n">
        <v>46594966000</v>
      </c>
    </row>
    <row r="213043" customFormat="false" ht="13.8" hidden="false" customHeight="false" outlineLevel="0" collapsed="false">
      <c r="AC213043" s="9" t="n">
        <v>-13743000000</v>
      </c>
      <c r="BB213043" s="9" t="n">
        <v>51957951000</v>
      </c>
    </row>
    <row r="213044" customFormat="false" ht="13.8" hidden="false" customHeight="false" outlineLevel="0" collapsed="false">
      <c r="AC213044" s="9" t="n">
        <v>-7964000000</v>
      </c>
      <c r="BB213044" s="9" t="n">
        <v>47563700000</v>
      </c>
    </row>
    <row r="213045" customFormat="false" ht="13.8" hidden="false" customHeight="false" outlineLevel="0" collapsed="false">
      <c r="AC213045" s="9" t="n">
        <v>-10108000000</v>
      </c>
      <c r="BB213045" s="9" t="n">
        <v>41229830000</v>
      </c>
    </row>
    <row r="213046" customFormat="false" ht="13.8" hidden="false" customHeight="false" outlineLevel="0" collapsed="false">
      <c r="AC213046" s="9" t="n">
        <v>-9656000000</v>
      </c>
      <c r="BB213046" s="9" t="n">
        <v>44293011000</v>
      </c>
    </row>
    <row r="213047" customFormat="false" ht="13.8" hidden="false" customHeight="false" outlineLevel="0" collapsed="false">
      <c r="AC213047" s="9" t="n">
        <v>-9052000000</v>
      </c>
      <c r="BB213047" s="9" t="n">
        <v>47848622000</v>
      </c>
    </row>
    <row r="213048" customFormat="false" ht="13.8" hidden="false" customHeight="false" outlineLevel="0" collapsed="false">
      <c r="AC213048" s="9" t="n">
        <v>-9175000000</v>
      </c>
      <c r="BB213048" s="9" t="n">
        <v>49624816000</v>
      </c>
    </row>
    <row r="213049" customFormat="false" ht="13.8" hidden="false" customHeight="false" outlineLevel="0" collapsed="false">
      <c r="AC213049" s="9" t="n">
        <v>-9774000000</v>
      </c>
      <c r="BB213049" s="9" t="n">
        <v>53495454000</v>
      </c>
    </row>
    <row r="213050" customFormat="false" ht="13.8" hidden="false" customHeight="false" outlineLevel="0" collapsed="false">
      <c r="AC213050" s="9" t="n">
        <v>-8471000000</v>
      </c>
      <c r="BB213050" s="9" t="n">
        <v>58042380000</v>
      </c>
    </row>
    <row r="213051" customFormat="false" ht="13.8" hidden="false" customHeight="false" outlineLevel="0" collapsed="false">
      <c r="AC213051" s="9" t="n">
        <v>-8738000000</v>
      </c>
      <c r="BB213051" s="9" t="n">
        <v>59224000000</v>
      </c>
    </row>
    <row r="213052" customFormat="false" ht="13.8" hidden="false" customHeight="false" outlineLevel="0" collapsed="false">
      <c r="AC213052" s="9" t="n">
        <v>-10927000000</v>
      </c>
      <c r="BB213052" s="9" t="n">
        <v>60871172000</v>
      </c>
    </row>
    <row r="213053" customFormat="false" ht="13.8" hidden="false" customHeight="false" outlineLevel="0" collapsed="false">
      <c r="AC213053" s="9" t="n">
        <v>-11057000000</v>
      </c>
      <c r="BB213053" s="9" t="n">
        <v>65829890000</v>
      </c>
    </row>
    <row r="213054" customFormat="false" ht="13.8" hidden="false" customHeight="false" outlineLevel="0" collapsed="false">
      <c r="AC213054" s="9" t="n">
        <v>-8010000000</v>
      </c>
      <c r="BB213054" s="9" t="n">
        <v>68572668000</v>
      </c>
    </row>
    <row r="213055" customFormat="false" ht="13.8" hidden="false" customHeight="false" outlineLevel="0" collapsed="false">
      <c r="AC213055" s="9" t="n">
        <v>-5615000000</v>
      </c>
      <c r="BB213055" s="9" t="n">
        <v>69688702000</v>
      </c>
    </row>
    <row r="213056" customFormat="false" ht="13.8" hidden="false" customHeight="false" outlineLevel="0" collapsed="false">
      <c r="BB213056" s="9" t="n">
        <v>65424548000</v>
      </c>
    </row>
    <row r="213057" customFormat="false" ht="13.8" hidden="false" customHeight="false" outlineLevel="0" collapsed="false">
      <c r="BB213057" s="9" t="n">
        <v>72740056000</v>
      </c>
    </row>
    <row r="229375" customFormat="false" ht="13.8" hidden="false" customHeight="false" outlineLevel="0" collapsed="false">
      <c r="AC229375" s="9" t="s">
        <v>10</v>
      </c>
    </row>
    <row r="229376" customFormat="false" ht="13.8" hidden="false" customHeight="false" outlineLevel="0" collapsed="false">
      <c r="AC229376" s="9" t="s">
        <v>12</v>
      </c>
      <c r="BB229376" s="9" t="s">
        <v>10</v>
      </c>
    </row>
    <row r="229377" customFormat="false" ht="13.8" hidden="false" customHeight="false" outlineLevel="0" collapsed="false">
      <c r="AC229377" s="9" t="s">
        <v>177</v>
      </c>
      <c r="BB229377" s="9" t="s">
        <v>12</v>
      </c>
    </row>
    <row r="229378" customFormat="false" ht="13.8" hidden="false" customHeight="false" outlineLevel="0" collapsed="false">
      <c r="AC229378" s="9" t="s">
        <v>178</v>
      </c>
      <c r="BB229378" s="9" t="s">
        <v>66</v>
      </c>
    </row>
    <row r="229379" customFormat="false" ht="13.8" hidden="false" customHeight="false" outlineLevel="0" collapsed="false">
      <c r="BB229379" s="9" t="s">
        <v>179</v>
      </c>
    </row>
    <row r="229390" customFormat="false" ht="13.8" hidden="false" customHeight="false" outlineLevel="0" collapsed="false">
      <c r="AC229390" s="9" t="n">
        <v>-85000000</v>
      </c>
      <c r="BB229390" s="9" t="n">
        <v>14859973000</v>
      </c>
    </row>
    <row r="229391" customFormat="false" ht="13.8" hidden="false" customHeight="false" outlineLevel="0" collapsed="false">
      <c r="AC229391" s="9" t="n">
        <v>-130000000</v>
      </c>
      <c r="BB229391" s="9" t="n">
        <v>15934280000</v>
      </c>
    </row>
    <row r="229392" customFormat="false" ht="13.8" hidden="false" customHeight="false" outlineLevel="0" collapsed="false">
      <c r="AC229392" s="9" t="n">
        <v>-143000000</v>
      </c>
      <c r="BB229392" s="9" t="n">
        <v>16732812000</v>
      </c>
    </row>
    <row r="229393" customFormat="false" ht="13.8" hidden="false" customHeight="false" outlineLevel="0" collapsed="false">
      <c r="AC229393" s="9" t="n">
        <v>-139000000</v>
      </c>
      <c r="BB229393" s="9" t="n">
        <v>21942212000</v>
      </c>
    </row>
    <row r="229394" customFormat="false" ht="13.8" hidden="false" customHeight="false" outlineLevel="0" collapsed="false">
      <c r="AC229394" s="9" t="n">
        <v>-254000000</v>
      </c>
      <c r="BB229394" s="9" t="n">
        <v>26998573000</v>
      </c>
    </row>
    <row r="229395" customFormat="false" ht="13.8" hidden="false" customHeight="false" outlineLevel="0" collapsed="false">
      <c r="AC229395" s="9" t="n">
        <v>-438000000</v>
      </c>
      <c r="BB229395" s="9" t="n">
        <v>18220779000</v>
      </c>
    </row>
    <row r="229396" customFormat="false" ht="13.8" hidden="false" customHeight="false" outlineLevel="0" collapsed="false">
      <c r="AC229396" s="9" t="n">
        <v>-461000000</v>
      </c>
      <c r="BB229396" s="9" t="n">
        <v>19122348000</v>
      </c>
    </row>
    <row r="229397" customFormat="false" ht="13.8" hidden="false" customHeight="false" outlineLevel="0" collapsed="false">
      <c r="AC229397" s="9" t="n">
        <v>-583000000</v>
      </c>
      <c r="BB229397" s="9" t="n">
        <v>16938885000</v>
      </c>
    </row>
    <row r="229398" customFormat="false" ht="13.8" hidden="false" customHeight="false" outlineLevel="0" collapsed="false">
      <c r="AC229398" s="9" t="n">
        <v>-528000000</v>
      </c>
      <c r="BB229398" s="9" t="n">
        <v>14426614000</v>
      </c>
    </row>
    <row r="229399" customFormat="false" ht="13.8" hidden="false" customHeight="false" outlineLevel="0" collapsed="false">
      <c r="AC229399" s="9" t="n">
        <v>-616000000</v>
      </c>
      <c r="BB229399" s="9" t="n">
        <v>16285816000</v>
      </c>
    </row>
    <row r="229400" customFormat="false" ht="13.8" hidden="false" customHeight="false" outlineLevel="0" collapsed="false">
      <c r="AC229400" s="9" t="n">
        <v>-790000000</v>
      </c>
      <c r="BB229400" s="9" t="n">
        <v>15050894000</v>
      </c>
    </row>
    <row r="229401" customFormat="false" ht="13.8" hidden="false" customHeight="false" outlineLevel="0" collapsed="false">
      <c r="AC229401" s="9" t="n">
        <v>-1027000000</v>
      </c>
      <c r="BB229401" s="9" t="n">
        <v>18158654000</v>
      </c>
    </row>
    <row r="229402" customFormat="false" ht="13.8" hidden="false" customHeight="false" outlineLevel="0" collapsed="false">
      <c r="AC229402" s="9" t="n">
        <v>-1535000000</v>
      </c>
      <c r="BB229402" s="9" t="n">
        <v>19501158000</v>
      </c>
    </row>
    <row r="229403" customFormat="false" ht="13.8" hidden="false" customHeight="false" outlineLevel="0" collapsed="false">
      <c r="AC229403" s="9" t="n">
        <v>-2263000000</v>
      </c>
      <c r="BB229403" s="9" t="n">
        <v>20567888000</v>
      </c>
    </row>
    <row r="229404" customFormat="false" ht="13.8" hidden="false" customHeight="false" outlineLevel="0" collapsed="false">
      <c r="AC229404" s="9" t="n">
        <v>-2880000000</v>
      </c>
      <c r="BB229404" s="9" t="n">
        <v>23215015000</v>
      </c>
    </row>
    <row r="229405" customFormat="false" ht="13.8" hidden="false" customHeight="false" outlineLevel="0" collapsed="false">
      <c r="AC229405" s="9" t="n">
        <v>-2971000000</v>
      </c>
      <c r="BB229405" s="9" t="n">
        <v>22255867000</v>
      </c>
    </row>
    <row r="229406" customFormat="false" ht="13.8" hidden="false" customHeight="false" outlineLevel="0" collapsed="false">
      <c r="AC229406" s="9" t="n">
        <v>-3545000000</v>
      </c>
      <c r="BB229406" s="9" t="n">
        <v>21757353000</v>
      </c>
    </row>
    <row r="229407" customFormat="false" ht="13.8" hidden="false" customHeight="false" outlineLevel="0" collapsed="false">
      <c r="AC229407" s="9" t="n">
        <v>-3148000000</v>
      </c>
      <c r="BB229407" s="9" t="n">
        <v>20790707000</v>
      </c>
    </row>
    <row r="229408" customFormat="false" ht="13.8" hidden="false" customHeight="false" outlineLevel="0" collapsed="false">
      <c r="AC229408" s="9" t="n">
        <v>-3345000000</v>
      </c>
      <c r="BB229408" s="9" t="n">
        <v>20669211000</v>
      </c>
    </row>
    <row r="229409" customFormat="false" ht="13.8" hidden="false" customHeight="false" outlineLevel="0" collapsed="false">
      <c r="AC229409" s="9" t="n">
        <v>-3174000000</v>
      </c>
      <c r="BB229409" s="9" t="n">
        <v>23597995000</v>
      </c>
    </row>
    <row r="229410" customFormat="false" ht="13.8" hidden="false" customHeight="false" outlineLevel="0" collapsed="false">
      <c r="AC229410" s="9" t="n">
        <v>-5111269000</v>
      </c>
      <c r="BB229410" s="9" t="n">
        <v>21642247000</v>
      </c>
    </row>
    <row r="229411" customFormat="false" ht="13.8" hidden="false" customHeight="false" outlineLevel="0" collapsed="false">
      <c r="AC229411" s="9" t="n">
        <v>-5068326000</v>
      </c>
      <c r="BB229411" s="9" t="n">
        <v>18056530000</v>
      </c>
    </row>
    <row r="229412" customFormat="false" ht="13.8" hidden="false" customHeight="false" outlineLevel="0" collapsed="false">
      <c r="AC229412" s="9" t="n">
        <v>-6091000000</v>
      </c>
      <c r="BB229412" s="9" t="n">
        <v>19565004000</v>
      </c>
    </row>
    <row r="229413" customFormat="false" ht="13.8" hidden="false" customHeight="false" outlineLevel="0" collapsed="false">
      <c r="AC229413" s="9" t="n">
        <v>-6146000000</v>
      </c>
      <c r="BB229413" s="9" t="n">
        <v>23458222000</v>
      </c>
    </row>
    <row r="229414" customFormat="false" ht="13.8" hidden="false" customHeight="false" outlineLevel="0" collapsed="false">
      <c r="AC229414" s="9" t="n">
        <v>-6046000000</v>
      </c>
      <c r="BB229414" s="9" t="n">
        <v>26637522000</v>
      </c>
    </row>
    <row r="229415" customFormat="false" ht="13.8" hidden="false" customHeight="false" outlineLevel="0" collapsed="false">
      <c r="AC229415" s="9" t="n">
        <v>-7529000000</v>
      </c>
      <c r="BB229415" s="9" t="n">
        <v>28806154000</v>
      </c>
    </row>
    <row r="229416" customFormat="false" ht="13.8" hidden="false" customHeight="false" outlineLevel="0" collapsed="false">
      <c r="AC229416" s="9" t="n">
        <v>-6282000000</v>
      </c>
      <c r="BB229416" s="9" t="n">
        <v>29700702000</v>
      </c>
    </row>
    <row r="229417" customFormat="false" ht="13.8" hidden="false" customHeight="false" outlineLevel="0" collapsed="false">
      <c r="AC229417" s="9" t="n">
        <v>-4892000000</v>
      </c>
      <c r="BB229417" s="9" t="n">
        <v>30039383000</v>
      </c>
    </row>
    <row r="229418" customFormat="false" ht="13.8" hidden="false" customHeight="false" outlineLevel="0" collapsed="false">
      <c r="AC229418" s="9" t="n">
        <v>-6775000000</v>
      </c>
      <c r="BB229418" s="9" t="n">
        <v>28628750000</v>
      </c>
    </row>
    <row r="229419" customFormat="false" ht="13.8" hidden="false" customHeight="false" outlineLevel="0" collapsed="false">
      <c r="AC229419" s="9" t="n">
        <v>-6808000000</v>
      </c>
      <c r="BB229419" s="9" t="n">
        <v>33055256000</v>
      </c>
    </row>
    <row r="229420" customFormat="false" ht="13.8" hidden="false" customHeight="false" outlineLevel="0" collapsed="false">
      <c r="AC229420" s="9" t="n">
        <v>-6511000000</v>
      </c>
      <c r="BB229420" s="9" t="n">
        <v>32634861000</v>
      </c>
    </row>
    <row r="229421" customFormat="false" ht="13.8" hidden="false" customHeight="false" outlineLevel="0" collapsed="false">
      <c r="AC229421" s="9" t="n">
        <v>-6810000000</v>
      </c>
      <c r="BB229421" s="9" t="n">
        <v>35421721000</v>
      </c>
    </row>
    <row r="229422" customFormat="false" ht="13.8" hidden="false" customHeight="false" outlineLevel="0" collapsed="false">
      <c r="AC229422" s="9" t="n">
        <v>-6867000000</v>
      </c>
      <c r="BB229422" s="9" t="n">
        <v>37952689000</v>
      </c>
    </row>
    <row r="229423" customFormat="false" ht="13.8" hidden="false" customHeight="false" outlineLevel="0" collapsed="false">
      <c r="AC229423" s="9" t="n">
        <v>-8707000000</v>
      </c>
      <c r="BB229423" s="9" t="n">
        <v>43383410000</v>
      </c>
    </row>
    <row r="229424" customFormat="false" ht="13.8" hidden="false" customHeight="false" outlineLevel="0" collapsed="false">
      <c r="AC229424" s="9" t="n">
        <v>-10528000000</v>
      </c>
      <c r="BB229424" s="9" t="n">
        <v>47303508000</v>
      </c>
    </row>
    <row r="229425" customFormat="false" ht="13.8" hidden="false" customHeight="false" outlineLevel="0" collapsed="false">
      <c r="AC229425" s="9" t="n">
        <v>-11550000000</v>
      </c>
      <c r="BB229425" s="9" t="n">
        <v>49219474000</v>
      </c>
    </row>
    <row r="229426" customFormat="false" ht="13.8" hidden="false" customHeight="false" outlineLevel="0" collapsed="false">
      <c r="AC229426" s="9" t="n">
        <v>-13315000000</v>
      </c>
      <c r="BB229426" s="9" t="n">
        <v>46594966000</v>
      </c>
    </row>
    <row r="229427" customFormat="false" ht="13.8" hidden="false" customHeight="false" outlineLevel="0" collapsed="false">
      <c r="AC229427" s="9" t="n">
        <v>-13743000000</v>
      </c>
      <c r="BB229427" s="9" t="n">
        <v>51957951000</v>
      </c>
    </row>
    <row r="229428" customFormat="false" ht="13.8" hidden="false" customHeight="false" outlineLevel="0" collapsed="false">
      <c r="AC229428" s="9" t="n">
        <v>-7964000000</v>
      </c>
      <c r="BB229428" s="9" t="n">
        <v>47563700000</v>
      </c>
    </row>
    <row r="229429" customFormat="false" ht="13.8" hidden="false" customHeight="false" outlineLevel="0" collapsed="false">
      <c r="AC229429" s="9" t="n">
        <v>-10108000000</v>
      </c>
      <c r="BB229429" s="9" t="n">
        <v>41229830000</v>
      </c>
    </row>
    <row r="229430" customFormat="false" ht="13.8" hidden="false" customHeight="false" outlineLevel="0" collapsed="false">
      <c r="AC229430" s="9" t="n">
        <v>-9656000000</v>
      </c>
      <c r="BB229430" s="9" t="n">
        <v>44293011000</v>
      </c>
    </row>
    <row r="229431" customFormat="false" ht="13.8" hidden="false" customHeight="false" outlineLevel="0" collapsed="false">
      <c r="AC229431" s="9" t="n">
        <v>-9052000000</v>
      </c>
      <c r="BB229431" s="9" t="n">
        <v>47848622000</v>
      </c>
    </row>
    <row r="229432" customFormat="false" ht="13.8" hidden="false" customHeight="false" outlineLevel="0" collapsed="false">
      <c r="AC229432" s="9" t="n">
        <v>-9175000000</v>
      </c>
      <c r="BB229432" s="9" t="n">
        <v>49624816000</v>
      </c>
    </row>
    <row r="229433" customFormat="false" ht="13.8" hidden="false" customHeight="false" outlineLevel="0" collapsed="false">
      <c r="AC229433" s="9" t="n">
        <v>-9774000000</v>
      </c>
      <c r="BB229433" s="9" t="n">
        <v>53495454000</v>
      </c>
    </row>
    <row r="229434" customFormat="false" ht="13.8" hidden="false" customHeight="false" outlineLevel="0" collapsed="false">
      <c r="AC229434" s="9" t="n">
        <v>-8471000000</v>
      </c>
      <c r="BB229434" s="9" t="n">
        <v>58042380000</v>
      </c>
    </row>
    <row r="229435" customFormat="false" ht="13.8" hidden="false" customHeight="false" outlineLevel="0" collapsed="false">
      <c r="AC229435" s="9" t="n">
        <v>-8738000000</v>
      </c>
      <c r="BB229435" s="9" t="n">
        <v>59224000000</v>
      </c>
    </row>
    <row r="229436" customFormat="false" ht="13.8" hidden="false" customHeight="false" outlineLevel="0" collapsed="false">
      <c r="AC229436" s="9" t="n">
        <v>-10927000000</v>
      </c>
      <c r="BB229436" s="9" t="n">
        <v>60871172000</v>
      </c>
    </row>
    <row r="229437" customFormat="false" ht="13.8" hidden="false" customHeight="false" outlineLevel="0" collapsed="false">
      <c r="AC229437" s="9" t="n">
        <v>-11057000000</v>
      </c>
      <c r="BB229437" s="9" t="n">
        <v>65829890000</v>
      </c>
    </row>
    <row r="229438" customFormat="false" ht="13.8" hidden="false" customHeight="false" outlineLevel="0" collapsed="false">
      <c r="AC229438" s="9" t="n">
        <v>-8010000000</v>
      </c>
      <c r="BB229438" s="9" t="n">
        <v>68572668000</v>
      </c>
    </row>
    <row r="229439" customFormat="false" ht="13.8" hidden="false" customHeight="false" outlineLevel="0" collapsed="false">
      <c r="AC229439" s="9" t="n">
        <v>-5615000000</v>
      </c>
      <c r="BB229439" s="9" t="n">
        <v>69688702000</v>
      </c>
    </row>
    <row r="229440" customFormat="false" ht="13.8" hidden="false" customHeight="false" outlineLevel="0" collapsed="false">
      <c r="BB229440" s="9" t="n">
        <v>65424548000</v>
      </c>
    </row>
    <row r="229441" customFormat="false" ht="13.8" hidden="false" customHeight="false" outlineLevel="0" collapsed="false">
      <c r="BB229441" s="9" t="n">
        <v>72740056000</v>
      </c>
    </row>
    <row r="245759" customFormat="false" ht="13.8" hidden="false" customHeight="false" outlineLevel="0" collapsed="false">
      <c r="AC245759" s="9" t="s">
        <v>10</v>
      </c>
    </row>
    <row r="245760" customFormat="false" ht="13.8" hidden="false" customHeight="false" outlineLevel="0" collapsed="false">
      <c r="AC245760" s="9" t="s">
        <v>12</v>
      </c>
      <c r="BB245760" s="9" t="s">
        <v>10</v>
      </c>
    </row>
    <row r="245761" customFormat="false" ht="13.8" hidden="false" customHeight="false" outlineLevel="0" collapsed="false">
      <c r="AC245761" s="9" t="s">
        <v>177</v>
      </c>
      <c r="BB245761" s="9" t="s">
        <v>12</v>
      </c>
    </row>
    <row r="245762" customFormat="false" ht="13.8" hidden="false" customHeight="false" outlineLevel="0" collapsed="false">
      <c r="AC245762" s="9" t="s">
        <v>178</v>
      </c>
      <c r="BB245762" s="9" t="s">
        <v>66</v>
      </c>
    </row>
    <row r="245763" customFormat="false" ht="13.8" hidden="false" customHeight="false" outlineLevel="0" collapsed="false">
      <c r="BB245763" s="9" t="s">
        <v>179</v>
      </c>
    </row>
    <row r="245774" customFormat="false" ht="13.8" hidden="false" customHeight="false" outlineLevel="0" collapsed="false">
      <c r="AC245774" s="9" t="n">
        <v>-85000000</v>
      </c>
      <c r="BB245774" s="9" t="n">
        <v>14859973000</v>
      </c>
    </row>
    <row r="245775" customFormat="false" ht="13.8" hidden="false" customHeight="false" outlineLevel="0" collapsed="false">
      <c r="AC245775" s="9" t="n">
        <v>-130000000</v>
      </c>
      <c r="BB245775" s="9" t="n">
        <v>15934280000</v>
      </c>
    </row>
    <row r="245776" customFormat="false" ht="13.8" hidden="false" customHeight="false" outlineLevel="0" collapsed="false">
      <c r="AC245776" s="9" t="n">
        <v>-143000000</v>
      </c>
      <c r="BB245776" s="9" t="n">
        <v>16732812000</v>
      </c>
    </row>
    <row r="245777" customFormat="false" ht="13.8" hidden="false" customHeight="false" outlineLevel="0" collapsed="false">
      <c r="AC245777" s="9" t="n">
        <v>-139000000</v>
      </c>
      <c r="BB245777" s="9" t="n">
        <v>21942212000</v>
      </c>
    </row>
    <row r="245778" customFormat="false" ht="13.8" hidden="false" customHeight="false" outlineLevel="0" collapsed="false">
      <c r="AC245778" s="9" t="n">
        <v>-254000000</v>
      </c>
      <c r="BB245778" s="9" t="n">
        <v>26998573000</v>
      </c>
    </row>
    <row r="245779" customFormat="false" ht="13.8" hidden="false" customHeight="false" outlineLevel="0" collapsed="false">
      <c r="AC245779" s="9" t="n">
        <v>-438000000</v>
      </c>
      <c r="BB245779" s="9" t="n">
        <v>18220779000</v>
      </c>
    </row>
    <row r="245780" customFormat="false" ht="13.8" hidden="false" customHeight="false" outlineLevel="0" collapsed="false">
      <c r="AC245780" s="9" t="n">
        <v>-461000000</v>
      </c>
      <c r="BB245780" s="9" t="n">
        <v>19122348000</v>
      </c>
    </row>
    <row r="245781" customFormat="false" ht="13.8" hidden="false" customHeight="false" outlineLevel="0" collapsed="false">
      <c r="AC245781" s="9" t="n">
        <v>-583000000</v>
      </c>
      <c r="BB245781" s="9" t="n">
        <v>16938885000</v>
      </c>
    </row>
    <row r="245782" customFormat="false" ht="13.8" hidden="false" customHeight="false" outlineLevel="0" collapsed="false">
      <c r="AC245782" s="9" t="n">
        <v>-528000000</v>
      </c>
      <c r="BB245782" s="9" t="n">
        <v>14426614000</v>
      </c>
    </row>
    <row r="245783" customFormat="false" ht="13.8" hidden="false" customHeight="false" outlineLevel="0" collapsed="false">
      <c r="AC245783" s="9" t="n">
        <v>-616000000</v>
      </c>
      <c r="BB245783" s="9" t="n">
        <v>16285816000</v>
      </c>
    </row>
    <row r="245784" customFormat="false" ht="13.8" hidden="false" customHeight="false" outlineLevel="0" collapsed="false">
      <c r="AC245784" s="9" t="n">
        <v>-790000000</v>
      </c>
      <c r="BB245784" s="9" t="n">
        <v>15050894000</v>
      </c>
    </row>
    <row r="245785" customFormat="false" ht="13.8" hidden="false" customHeight="false" outlineLevel="0" collapsed="false">
      <c r="AC245785" s="9" t="n">
        <v>-1027000000</v>
      </c>
      <c r="BB245785" s="9" t="n">
        <v>18158654000</v>
      </c>
    </row>
    <row r="245786" customFormat="false" ht="13.8" hidden="false" customHeight="false" outlineLevel="0" collapsed="false">
      <c r="AC245786" s="9" t="n">
        <v>-1535000000</v>
      </c>
      <c r="BB245786" s="9" t="n">
        <v>19501158000</v>
      </c>
    </row>
    <row r="245787" customFormat="false" ht="13.8" hidden="false" customHeight="false" outlineLevel="0" collapsed="false">
      <c r="AC245787" s="9" t="n">
        <v>-2263000000</v>
      </c>
      <c r="BB245787" s="9" t="n">
        <v>20567888000</v>
      </c>
    </row>
    <row r="245788" customFormat="false" ht="13.8" hidden="false" customHeight="false" outlineLevel="0" collapsed="false">
      <c r="AC245788" s="9" t="n">
        <v>-2880000000</v>
      </c>
      <c r="BB245788" s="9" t="n">
        <v>23215015000</v>
      </c>
    </row>
    <row r="245789" customFormat="false" ht="13.8" hidden="false" customHeight="false" outlineLevel="0" collapsed="false">
      <c r="AC245789" s="9" t="n">
        <v>-2971000000</v>
      </c>
      <c r="BB245789" s="9" t="n">
        <v>22255867000</v>
      </c>
    </row>
    <row r="245790" customFormat="false" ht="13.8" hidden="false" customHeight="false" outlineLevel="0" collapsed="false">
      <c r="AC245790" s="9" t="n">
        <v>-3545000000</v>
      </c>
      <c r="BB245790" s="9" t="n">
        <v>21757353000</v>
      </c>
    </row>
    <row r="245791" customFormat="false" ht="13.8" hidden="false" customHeight="false" outlineLevel="0" collapsed="false">
      <c r="AC245791" s="9" t="n">
        <v>-3148000000</v>
      </c>
      <c r="BB245791" s="9" t="n">
        <v>20790707000</v>
      </c>
    </row>
    <row r="245792" customFormat="false" ht="13.8" hidden="false" customHeight="false" outlineLevel="0" collapsed="false">
      <c r="AC245792" s="9" t="n">
        <v>-3345000000</v>
      </c>
      <c r="BB245792" s="9" t="n">
        <v>20669211000</v>
      </c>
    </row>
    <row r="245793" customFormat="false" ht="13.8" hidden="false" customHeight="false" outlineLevel="0" collapsed="false">
      <c r="AC245793" s="9" t="n">
        <v>-3174000000</v>
      </c>
      <c r="BB245793" s="9" t="n">
        <v>23597995000</v>
      </c>
    </row>
    <row r="245794" customFormat="false" ht="13.8" hidden="false" customHeight="false" outlineLevel="0" collapsed="false">
      <c r="AC245794" s="9" t="n">
        <v>-5111269000</v>
      </c>
      <c r="BB245794" s="9" t="n">
        <v>21642247000</v>
      </c>
    </row>
    <row r="245795" customFormat="false" ht="13.8" hidden="false" customHeight="false" outlineLevel="0" collapsed="false">
      <c r="AC245795" s="9" t="n">
        <v>-5068326000</v>
      </c>
      <c r="BB245795" s="9" t="n">
        <v>18056530000</v>
      </c>
    </row>
    <row r="245796" customFormat="false" ht="13.8" hidden="false" customHeight="false" outlineLevel="0" collapsed="false">
      <c r="AC245796" s="9" t="n">
        <v>-6091000000</v>
      </c>
      <c r="BB245796" s="9" t="n">
        <v>19565004000</v>
      </c>
    </row>
    <row r="245797" customFormat="false" ht="13.8" hidden="false" customHeight="false" outlineLevel="0" collapsed="false">
      <c r="AC245797" s="9" t="n">
        <v>-6146000000</v>
      </c>
      <c r="BB245797" s="9" t="n">
        <v>23458222000</v>
      </c>
    </row>
    <row r="245798" customFormat="false" ht="13.8" hidden="false" customHeight="false" outlineLevel="0" collapsed="false">
      <c r="AC245798" s="9" t="n">
        <v>-6046000000</v>
      </c>
      <c r="BB245798" s="9" t="n">
        <v>26637522000</v>
      </c>
    </row>
    <row r="245799" customFormat="false" ht="13.8" hidden="false" customHeight="false" outlineLevel="0" collapsed="false">
      <c r="AC245799" s="9" t="n">
        <v>-7529000000</v>
      </c>
      <c r="BB245799" s="9" t="n">
        <v>28806154000</v>
      </c>
    </row>
    <row r="245800" customFormat="false" ht="13.8" hidden="false" customHeight="false" outlineLevel="0" collapsed="false">
      <c r="AC245800" s="9" t="n">
        <v>-6282000000</v>
      </c>
      <c r="BB245800" s="9" t="n">
        <v>29700702000</v>
      </c>
    </row>
    <row r="245801" customFormat="false" ht="13.8" hidden="false" customHeight="false" outlineLevel="0" collapsed="false">
      <c r="AC245801" s="9" t="n">
        <v>-4892000000</v>
      </c>
      <c r="BB245801" s="9" t="n">
        <v>30039383000</v>
      </c>
    </row>
    <row r="245802" customFormat="false" ht="13.8" hidden="false" customHeight="false" outlineLevel="0" collapsed="false">
      <c r="AC245802" s="9" t="n">
        <v>-6775000000</v>
      </c>
      <c r="BB245802" s="9" t="n">
        <v>28628750000</v>
      </c>
    </row>
    <row r="245803" customFormat="false" ht="13.8" hidden="false" customHeight="false" outlineLevel="0" collapsed="false">
      <c r="AC245803" s="9" t="n">
        <v>-6808000000</v>
      </c>
      <c r="BB245803" s="9" t="n">
        <v>33055256000</v>
      </c>
    </row>
    <row r="245804" customFormat="false" ht="13.8" hidden="false" customHeight="false" outlineLevel="0" collapsed="false">
      <c r="AC245804" s="9" t="n">
        <v>-6511000000</v>
      </c>
      <c r="BB245804" s="9" t="n">
        <v>32634861000</v>
      </c>
    </row>
    <row r="245805" customFormat="false" ht="13.8" hidden="false" customHeight="false" outlineLevel="0" collapsed="false">
      <c r="AC245805" s="9" t="n">
        <v>-6810000000</v>
      </c>
      <c r="BB245805" s="9" t="n">
        <v>35421721000</v>
      </c>
    </row>
    <row r="245806" customFormat="false" ht="13.8" hidden="false" customHeight="false" outlineLevel="0" collapsed="false">
      <c r="AC245806" s="9" t="n">
        <v>-6867000000</v>
      </c>
      <c r="BB245806" s="9" t="n">
        <v>37952689000</v>
      </c>
    </row>
    <row r="245807" customFormat="false" ht="13.8" hidden="false" customHeight="false" outlineLevel="0" collapsed="false">
      <c r="AC245807" s="9" t="n">
        <v>-8707000000</v>
      </c>
      <c r="BB245807" s="9" t="n">
        <v>43383410000</v>
      </c>
    </row>
    <row r="245808" customFormat="false" ht="13.8" hidden="false" customHeight="false" outlineLevel="0" collapsed="false">
      <c r="AC245808" s="9" t="n">
        <v>-10528000000</v>
      </c>
      <c r="BB245808" s="9" t="n">
        <v>47303508000</v>
      </c>
    </row>
    <row r="245809" customFormat="false" ht="13.8" hidden="false" customHeight="false" outlineLevel="0" collapsed="false">
      <c r="AC245809" s="9" t="n">
        <v>-11550000000</v>
      </c>
      <c r="BB245809" s="9" t="n">
        <v>49219474000</v>
      </c>
    </row>
    <row r="245810" customFormat="false" ht="13.8" hidden="false" customHeight="false" outlineLevel="0" collapsed="false">
      <c r="AC245810" s="9" t="n">
        <v>-13315000000</v>
      </c>
      <c r="BB245810" s="9" t="n">
        <v>46594966000</v>
      </c>
    </row>
    <row r="245811" customFormat="false" ht="13.8" hidden="false" customHeight="false" outlineLevel="0" collapsed="false">
      <c r="AC245811" s="9" t="n">
        <v>-13743000000</v>
      </c>
      <c r="BB245811" s="9" t="n">
        <v>51957951000</v>
      </c>
    </row>
    <row r="245812" customFormat="false" ht="13.8" hidden="false" customHeight="false" outlineLevel="0" collapsed="false">
      <c r="AC245812" s="9" t="n">
        <v>-7964000000</v>
      </c>
      <c r="BB245812" s="9" t="n">
        <v>47563700000</v>
      </c>
    </row>
    <row r="245813" customFormat="false" ht="13.8" hidden="false" customHeight="false" outlineLevel="0" collapsed="false">
      <c r="AC245813" s="9" t="n">
        <v>-10108000000</v>
      </c>
      <c r="BB245813" s="9" t="n">
        <v>41229830000</v>
      </c>
    </row>
    <row r="245814" customFormat="false" ht="13.8" hidden="false" customHeight="false" outlineLevel="0" collapsed="false">
      <c r="AC245814" s="9" t="n">
        <v>-9656000000</v>
      </c>
      <c r="BB245814" s="9" t="n">
        <v>44293011000</v>
      </c>
    </row>
    <row r="245815" customFormat="false" ht="13.8" hidden="false" customHeight="false" outlineLevel="0" collapsed="false">
      <c r="AC245815" s="9" t="n">
        <v>-9052000000</v>
      </c>
      <c r="BB245815" s="9" t="n">
        <v>47848622000</v>
      </c>
    </row>
    <row r="245816" customFormat="false" ht="13.8" hidden="false" customHeight="false" outlineLevel="0" collapsed="false">
      <c r="AC245816" s="9" t="n">
        <v>-9175000000</v>
      </c>
      <c r="BB245816" s="9" t="n">
        <v>49624816000</v>
      </c>
    </row>
    <row r="245817" customFormat="false" ht="13.8" hidden="false" customHeight="false" outlineLevel="0" collapsed="false">
      <c r="AC245817" s="9" t="n">
        <v>-9774000000</v>
      </c>
      <c r="BB245817" s="9" t="n">
        <v>53495454000</v>
      </c>
    </row>
    <row r="245818" customFormat="false" ht="13.8" hidden="false" customHeight="false" outlineLevel="0" collapsed="false">
      <c r="AC245818" s="9" t="n">
        <v>-8471000000</v>
      </c>
      <c r="BB245818" s="9" t="n">
        <v>58042380000</v>
      </c>
    </row>
    <row r="245819" customFormat="false" ht="13.8" hidden="false" customHeight="false" outlineLevel="0" collapsed="false">
      <c r="AC245819" s="9" t="n">
        <v>-8738000000</v>
      </c>
      <c r="BB245819" s="9" t="n">
        <v>59224000000</v>
      </c>
    </row>
    <row r="245820" customFormat="false" ht="13.8" hidden="false" customHeight="false" outlineLevel="0" collapsed="false">
      <c r="AC245820" s="9" t="n">
        <v>-10927000000</v>
      </c>
      <c r="BB245820" s="9" t="n">
        <v>60871172000</v>
      </c>
    </row>
    <row r="245821" customFormat="false" ht="13.8" hidden="false" customHeight="false" outlineLevel="0" collapsed="false">
      <c r="AC245821" s="9" t="n">
        <v>-11057000000</v>
      </c>
      <c r="BB245821" s="9" t="n">
        <v>65829890000</v>
      </c>
    </row>
    <row r="245822" customFormat="false" ht="13.8" hidden="false" customHeight="false" outlineLevel="0" collapsed="false">
      <c r="AC245822" s="9" t="n">
        <v>-8010000000</v>
      </c>
      <c r="BB245822" s="9" t="n">
        <v>68572668000</v>
      </c>
    </row>
    <row r="245823" customFormat="false" ht="13.8" hidden="false" customHeight="false" outlineLevel="0" collapsed="false">
      <c r="AC245823" s="9" t="n">
        <v>-5615000000</v>
      </c>
      <c r="BB245823" s="9" t="n">
        <v>69688702000</v>
      </c>
    </row>
    <row r="245824" customFormat="false" ht="13.8" hidden="false" customHeight="false" outlineLevel="0" collapsed="false">
      <c r="BB245824" s="9" t="n">
        <v>65424548000</v>
      </c>
    </row>
    <row r="245825" customFormat="false" ht="13.8" hidden="false" customHeight="false" outlineLevel="0" collapsed="false">
      <c r="BB245825" s="9" t="n">
        <v>72740056000</v>
      </c>
    </row>
    <row r="262143" customFormat="false" ht="13.8" hidden="false" customHeight="false" outlineLevel="0" collapsed="false">
      <c r="AC262143" s="9" t="s">
        <v>10</v>
      </c>
    </row>
    <row r="262144" customFormat="false" ht="13.8" hidden="false" customHeight="false" outlineLevel="0" collapsed="false">
      <c r="AC262144" s="9" t="s">
        <v>12</v>
      </c>
      <c r="BB262144" s="9" t="s">
        <v>10</v>
      </c>
    </row>
    <row r="262145" customFormat="false" ht="13.8" hidden="false" customHeight="false" outlineLevel="0" collapsed="false">
      <c r="AC262145" s="9" t="s">
        <v>177</v>
      </c>
      <c r="BB262145" s="9" t="s">
        <v>12</v>
      </c>
    </row>
    <row r="262146" customFormat="false" ht="13.8" hidden="false" customHeight="false" outlineLevel="0" collapsed="false">
      <c r="AC262146" s="9" t="s">
        <v>178</v>
      </c>
      <c r="BB262146" s="9" t="s">
        <v>66</v>
      </c>
    </row>
    <row r="262147" customFormat="false" ht="13.8" hidden="false" customHeight="false" outlineLevel="0" collapsed="false">
      <c r="BB262147" s="9" t="s">
        <v>179</v>
      </c>
    </row>
    <row r="262158" customFormat="false" ht="13.8" hidden="false" customHeight="false" outlineLevel="0" collapsed="false">
      <c r="AC262158" s="9" t="n">
        <v>-85000000</v>
      </c>
      <c r="BB262158" s="9" t="n">
        <v>14859973000</v>
      </c>
    </row>
    <row r="262159" customFormat="false" ht="13.8" hidden="false" customHeight="false" outlineLevel="0" collapsed="false">
      <c r="AC262159" s="9" t="n">
        <v>-130000000</v>
      </c>
      <c r="BB262159" s="9" t="n">
        <v>15934280000</v>
      </c>
    </row>
    <row r="262160" customFormat="false" ht="13.8" hidden="false" customHeight="false" outlineLevel="0" collapsed="false">
      <c r="AC262160" s="9" t="n">
        <v>-143000000</v>
      </c>
      <c r="BB262160" s="9" t="n">
        <v>16732812000</v>
      </c>
    </row>
    <row r="262161" customFormat="false" ht="13.8" hidden="false" customHeight="false" outlineLevel="0" collapsed="false">
      <c r="AC262161" s="9" t="n">
        <v>-139000000</v>
      </c>
      <c r="BB262161" s="9" t="n">
        <v>21942212000</v>
      </c>
    </row>
    <row r="262162" customFormat="false" ht="13.8" hidden="false" customHeight="false" outlineLevel="0" collapsed="false">
      <c r="AC262162" s="9" t="n">
        <v>-254000000</v>
      </c>
      <c r="BB262162" s="9" t="n">
        <v>26998573000</v>
      </c>
    </row>
    <row r="262163" customFormat="false" ht="13.8" hidden="false" customHeight="false" outlineLevel="0" collapsed="false">
      <c r="AC262163" s="9" t="n">
        <v>-438000000</v>
      </c>
      <c r="BB262163" s="9" t="n">
        <v>18220779000</v>
      </c>
    </row>
    <row r="262164" customFormat="false" ht="13.8" hidden="false" customHeight="false" outlineLevel="0" collapsed="false">
      <c r="AC262164" s="9" t="n">
        <v>-461000000</v>
      </c>
      <c r="BB262164" s="9" t="n">
        <v>19122348000</v>
      </c>
    </row>
    <row r="262165" customFormat="false" ht="13.8" hidden="false" customHeight="false" outlineLevel="0" collapsed="false">
      <c r="AC262165" s="9" t="n">
        <v>-583000000</v>
      </c>
      <c r="BB262165" s="9" t="n">
        <v>16938885000</v>
      </c>
    </row>
    <row r="262166" customFormat="false" ht="13.8" hidden="false" customHeight="false" outlineLevel="0" collapsed="false">
      <c r="AC262166" s="9" t="n">
        <v>-528000000</v>
      </c>
      <c r="BB262166" s="9" t="n">
        <v>14426614000</v>
      </c>
    </row>
    <row r="262167" customFormat="false" ht="13.8" hidden="false" customHeight="false" outlineLevel="0" collapsed="false">
      <c r="AC262167" s="9" t="n">
        <v>-616000000</v>
      </c>
      <c r="BB262167" s="9" t="n">
        <v>16285816000</v>
      </c>
    </row>
    <row r="262168" customFormat="false" ht="13.8" hidden="false" customHeight="false" outlineLevel="0" collapsed="false">
      <c r="AC262168" s="9" t="n">
        <v>-790000000</v>
      </c>
      <c r="BB262168" s="9" t="n">
        <v>15050894000</v>
      </c>
    </row>
    <row r="262169" customFormat="false" ht="13.8" hidden="false" customHeight="false" outlineLevel="0" collapsed="false">
      <c r="AC262169" s="9" t="n">
        <v>-1027000000</v>
      </c>
      <c r="BB262169" s="9" t="n">
        <v>18158654000</v>
      </c>
    </row>
    <row r="262170" customFormat="false" ht="13.8" hidden="false" customHeight="false" outlineLevel="0" collapsed="false">
      <c r="AC262170" s="9" t="n">
        <v>-1535000000</v>
      </c>
      <c r="BB262170" s="9" t="n">
        <v>19501158000</v>
      </c>
    </row>
    <row r="262171" customFormat="false" ht="13.8" hidden="false" customHeight="false" outlineLevel="0" collapsed="false">
      <c r="AC262171" s="9" t="n">
        <v>-2263000000</v>
      </c>
      <c r="BB262171" s="9" t="n">
        <v>20567888000</v>
      </c>
    </row>
    <row r="262172" customFormat="false" ht="13.8" hidden="false" customHeight="false" outlineLevel="0" collapsed="false">
      <c r="AC262172" s="9" t="n">
        <v>-2880000000</v>
      </c>
      <c r="BB262172" s="9" t="n">
        <v>23215015000</v>
      </c>
    </row>
    <row r="262173" customFormat="false" ht="13.8" hidden="false" customHeight="false" outlineLevel="0" collapsed="false">
      <c r="AC262173" s="9" t="n">
        <v>-2971000000</v>
      </c>
      <c r="BB262173" s="9" t="n">
        <v>22255867000</v>
      </c>
    </row>
    <row r="262174" customFormat="false" ht="13.8" hidden="false" customHeight="false" outlineLevel="0" collapsed="false">
      <c r="AC262174" s="9" t="n">
        <v>-3545000000</v>
      </c>
      <c r="BB262174" s="9" t="n">
        <v>21757353000</v>
      </c>
    </row>
    <row r="262175" customFormat="false" ht="13.8" hidden="false" customHeight="false" outlineLevel="0" collapsed="false">
      <c r="AC262175" s="9" t="n">
        <v>-3148000000</v>
      </c>
      <c r="BB262175" s="9" t="n">
        <v>20790707000</v>
      </c>
    </row>
    <row r="262176" customFormat="false" ht="13.8" hidden="false" customHeight="false" outlineLevel="0" collapsed="false">
      <c r="AC262176" s="9" t="n">
        <v>-3345000000</v>
      </c>
      <c r="BB262176" s="9" t="n">
        <v>20669211000</v>
      </c>
    </row>
    <row r="262177" customFormat="false" ht="13.8" hidden="false" customHeight="false" outlineLevel="0" collapsed="false">
      <c r="AC262177" s="9" t="n">
        <v>-3174000000</v>
      </c>
      <c r="BB262177" s="9" t="n">
        <v>23597995000</v>
      </c>
    </row>
    <row r="262178" customFormat="false" ht="13.8" hidden="false" customHeight="false" outlineLevel="0" collapsed="false">
      <c r="AC262178" s="9" t="n">
        <v>-5111269000</v>
      </c>
      <c r="BB262178" s="9" t="n">
        <v>21642247000</v>
      </c>
    </row>
    <row r="262179" customFormat="false" ht="13.8" hidden="false" customHeight="false" outlineLevel="0" collapsed="false">
      <c r="AC262179" s="9" t="n">
        <v>-5068326000</v>
      </c>
      <c r="BB262179" s="9" t="n">
        <v>18056530000</v>
      </c>
    </row>
    <row r="262180" customFormat="false" ht="13.8" hidden="false" customHeight="false" outlineLevel="0" collapsed="false">
      <c r="AC262180" s="9" t="n">
        <v>-6091000000</v>
      </c>
      <c r="BB262180" s="9" t="n">
        <v>19565004000</v>
      </c>
    </row>
    <row r="262181" customFormat="false" ht="13.8" hidden="false" customHeight="false" outlineLevel="0" collapsed="false">
      <c r="AC262181" s="9" t="n">
        <v>-6146000000</v>
      </c>
      <c r="BB262181" s="9" t="n">
        <v>23458222000</v>
      </c>
    </row>
    <row r="262182" customFormat="false" ht="13.8" hidden="false" customHeight="false" outlineLevel="0" collapsed="false">
      <c r="AC262182" s="9" t="n">
        <v>-6046000000</v>
      </c>
      <c r="BB262182" s="9" t="n">
        <v>26637522000</v>
      </c>
    </row>
    <row r="262183" customFormat="false" ht="13.8" hidden="false" customHeight="false" outlineLevel="0" collapsed="false">
      <c r="AC262183" s="9" t="n">
        <v>-7529000000</v>
      </c>
      <c r="BB262183" s="9" t="n">
        <v>28806154000</v>
      </c>
    </row>
    <row r="262184" customFormat="false" ht="13.8" hidden="false" customHeight="false" outlineLevel="0" collapsed="false">
      <c r="AC262184" s="9" t="n">
        <v>-6282000000</v>
      </c>
      <c r="BB262184" s="9" t="n">
        <v>29700702000</v>
      </c>
    </row>
    <row r="262185" customFormat="false" ht="13.8" hidden="false" customHeight="false" outlineLevel="0" collapsed="false">
      <c r="AC262185" s="9" t="n">
        <v>-4892000000</v>
      </c>
      <c r="BB262185" s="9" t="n">
        <v>30039383000</v>
      </c>
    </row>
    <row r="262186" customFormat="false" ht="13.8" hidden="false" customHeight="false" outlineLevel="0" collapsed="false">
      <c r="AC262186" s="9" t="n">
        <v>-6775000000</v>
      </c>
      <c r="BB262186" s="9" t="n">
        <v>28628750000</v>
      </c>
    </row>
    <row r="262187" customFormat="false" ht="13.8" hidden="false" customHeight="false" outlineLevel="0" collapsed="false">
      <c r="AC262187" s="9" t="n">
        <v>-6808000000</v>
      </c>
      <c r="BB262187" s="9" t="n">
        <v>33055256000</v>
      </c>
    </row>
    <row r="262188" customFormat="false" ht="13.8" hidden="false" customHeight="false" outlineLevel="0" collapsed="false">
      <c r="AC262188" s="9" t="n">
        <v>-6511000000</v>
      </c>
      <c r="BB262188" s="9" t="n">
        <v>32634861000</v>
      </c>
    </row>
    <row r="262189" customFormat="false" ht="13.8" hidden="false" customHeight="false" outlineLevel="0" collapsed="false">
      <c r="AC262189" s="9" t="n">
        <v>-6810000000</v>
      </c>
      <c r="BB262189" s="9" t="n">
        <v>35421721000</v>
      </c>
    </row>
    <row r="262190" customFormat="false" ht="13.8" hidden="false" customHeight="false" outlineLevel="0" collapsed="false">
      <c r="AC262190" s="9" t="n">
        <v>-6867000000</v>
      </c>
      <c r="BB262190" s="9" t="n">
        <v>37952689000</v>
      </c>
    </row>
    <row r="262191" customFormat="false" ht="13.8" hidden="false" customHeight="false" outlineLevel="0" collapsed="false">
      <c r="AC262191" s="9" t="n">
        <v>-8707000000</v>
      </c>
      <c r="BB262191" s="9" t="n">
        <v>43383410000</v>
      </c>
    </row>
    <row r="262192" customFormat="false" ht="13.8" hidden="false" customHeight="false" outlineLevel="0" collapsed="false">
      <c r="AC262192" s="9" t="n">
        <v>-10528000000</v>
      </c>
      <c r="BB262192" s="9" t="n">
        <v>47303508000</v>
      </c>
    </row>
    <row r="262193" customFormat="false" ht="13.8" hidden="false" customHeight="false" outlineLevel="0" collapsed="false">
      <c r="AC262193" s="9" t="n">
        <v>-11550000000</v>
      </c>
      <c r="BB262193" s="9" t="n">
        <v>49219474000</v>
      </c>
    </row>
    <row r="262194" customFormat="false" ht="13.8" hidden="false" customHeight="false" outlineLevel="0" collapsed="false">
      <c r="AC262194" s="9" t="n">
        <v>-13315000000</v>
      </c>
      <c r="BB262194" s="9" t="n">
        <v>46594966000</v>
      </c>
    </row>
    <row r="262195" customFormat="false" ht="13.8" hidden="false" customHeight="false" outlineLevel="0" collapsed="false">
      <c r="AC262195" s="9" t="n">
        <v>-13743000000</v>
      </c>
      <c r="BB262195" s="9" t="n">
        <v>51957951000</v>
      </c>
    </row>
    <row r="262196" customFormat="false" ht="13.8" hidden="false" customHeight="false" outlineLevel="0" collapsed="false">
      <c r="AC262196" s="9" t="n">
        <v>-7964000000</v>
      </c>
      <c r="BB262196" s="9" t="n">
        <v>47563700000</v>
      </c>
    </row>
    <row r="262197" customFormat="false" ht="13.8" hidden="false" customHeight="false" outlineLevel="0" collapsed="false">
      <c r="AC262197" s="9" t="n">
        <v>-10108000000</v>
      </c>
      <c r="BB262197" s="9" t="n">
        <v>41229830000</v>
      </c>
    </row>
    <row r="262198" customFormat="false" ht="13.8" hidden="false" customHeight="false" outlineLevel="0" collapsed="false">
      <c r="AC262198" s="9" t="n">
        <v>-9656000000</v>
      </c>
      <c r="BB262198" s="9" t="n">
        <v>44293011000</v>
      </c>
    </row>
    <row r="262199" customFormat="false" ht="13.8" hidden="false" customHeight="false" outlineLevel="0" collapsed="false">
      <c r="AC262199" s="9" t="n">
        <v>-9052000000</v>
      </c>
      <c r="BB262199" s="9" t="n">
        <v>47848622000</v>
      </c>
    </row>
    <row r="262200" customFormat="false" ht="13.8" hidden="false" customHeight="false" outlineLevel="0" collapsed="false">
      <c r="AC262200" s="9" t="n">
        <v>-9175000000</v>
      </c>
      <c r="BB262200" s="9" t="n">
        <v>49624816000</v>
      </c>
    </row>
    <row r="262201" customFormat="false" ht="13.8" hidden="false" customHeight="false" outlineLevel="0" collapsed="false">
      <c r="AC262201" s="9" t="n">
        <v>-9774000000</v>
      </c>
      <c r="BB262201" s="9" t="n">
        <v>53495454000</v>
      </c>
    </row>
    <row r="262202" customFormat="false" ht="13.8" hidden="false" customHeight="false" outlineLevel="0" collapsed="false">
      <c r="AC262202" s="9" t="n">
        <v>-8471000000</v>
      </c>
      <c r="BB262202" s="9" t="n">
        <v>58042380000</v>
      </c>
    </row>
    <row r="262203" customFormat="false" ht="13.8" hidden="false" customHeight="false" outlineLevel="0" collapsed="false">
      <c r="AC262203" s="9" t="n">
        <v>-8738000000</v>
      </c>
      <c r="BB262203" s="9" t="n">
        <v>59224000000</v>
      </c>
    </row>
    <row r="262204" customFormat="false" ht="13.8" hidden="false" customHeight="false" outlineLevel="0" collapsed="false">
      <c r="AC262204" s="9" t="n">
        <v>-10927000000</v>
      </c>
      <c r="BB262204" s="9" t="n">
        <v>60871172000</v>
      </c>
    </row>
    <row r="262205" customFormat="false" ht="13.8" hidden="false" customHeight="false" outlineLevel="0" collapsed="false">
      <c r="AC262205" s="9" t="n">
        <v>-11057000000</v>
      </c>
      <c r="BB262205" s="9" t="n">
        <v>65829890000</v>
      </c>
    </row>
    <row r="262206" customFormat="false" ht="13.8" hidden="false" customHeight="false" outlineLevel="0" collapsed="false">
      <c r="AC262206" s="9" t="n">
        <v>-8010000000</v>
      </c>
      <c r="BB262206" s="9" t="n">
        <v>68572668000</v>
      </c>
    </row>
    <row r="262207" customFormat="false" ht="13.8" hidden="false" customHeight="false" outlineLevel="0" collapsed="false">
      <c r="AC262207" s="9" t="n">
        <v>-5615000000</v>
      </c>
      <c r="BB262207" s="9" t="n">
        <v>69688702000</v>
      </c>
    </row>
    <row r="262208" customFormat="false" ht="13.8" hidden="false" customHeight="false" outlineLevel="0" collapsed="false">
      <c r="BB262208" s="9" t="n">
        <v>65424548000</v>
      </c>
    </row>
    <row r="262209" customFormat="false" ht="13.8" hidden="false" customHeight="false" outlineLevel="0" collapsed="false">
      <c r="BB262209" s="9" t="n">
        <v>72740056000</v>
      </c>
    </row>
    <row r="278527" customFormat="false" ht="13.8" hidden="false" customHeight="false" outlineLevel="0" collapsed="false">
      <c r="AC278527" s="9" t="s">
        <v>10</v>
      </c>
    </row>
    <row r="278528" customFormat="false" ht="13.8" hidden="false" customHeight="false" outlineLevel="0" collapsed="false">
      <c r="AC278528" s="9" t="s">
        <v>12</v>
      </c>
      <c r="BB278528" s="9" t="s">
        <v>10</v>
      </c>
    </row>
    <row r="278529" customFormat="false" ht="13.8" hidden="false" customHeight="false" outlineLevel="0" collapsed="false">
      <c r="AC278529" s="9" t="s">
        <v>177</v>
      </c>
      <c r="BB278529" s="9" t="s">
        <v>12</v>
      </c>
    </row>
    <row r="278530" customFormat="false" ht="13.8" hidden="false" customHeight="false" outlineLevel="0" collapsed="false">
      <c r="AC278530" s="9" t="s">
        <v>178</v>
      </c>
      <c r="BB278530" s="9" t="s">
        <v>66</v>
      </c>
    </row>
    <row r="278531" customFormat="false" ht="13.8" hidden="false" customHeight="false" outlineLevel="0" collapsed="false">
      <c r="BB278531" s="9" t="s">
        <v>179</v>
      </c>
    </row>
    <row r="278542" customFormat="false" ht="13.8" hidden="false" customHeight="false" outlineLevel="0" collapsed="false">
      <c r="AC278542" s="9" t="n">
        <v>-85000000</v>
      </c>
      <c r="BB278542" s="9" t="n">
        <v>14859973000</v>
      </c>
    </row>
    <row r="278543" customFormat="false" ht="13.8" hidden="false" customHeight="false" outlineLevel="0" collapsed="false">
      <c r="AC278543" s="9" t="n">
        <v>-130000000</v>
      </c>
      <c r="BB278543" s="9" t="n">
        <v>15934280000</v>
      </c>
    </row>
    <row r="278544" customFormat="false" ht="13.8" hidden="false" customHeight="false" outlineLevel="0" collapsed="false">
      <c r="AC278544" s="9" t="n">
        <v>-143000000</v>
      </c>
      <c r="BB278544" s="9" t="n">
        <v>16732812000</v>
      </c>
    </row>
    <row r="278545" customFormat="false" ht="13.8" hidden="false" customHeight="false" outlineLevel="0" collapsed="false">
      <c r="AC278545" s="9" t="n">
        <v>-139000000</v>
      </c>
      <c r="BB278545" s="9" t="n">
        <v>21942212000</v>
      </c>
    </row>
    <row r="278546" customFormat="false" ht="13.8" hidden="false" customHeight="false" outlineLevel="0" collapsed="false">
      <c r="AC278546" s="9" t="n">
        <v>-254000000</v>
      </c>
      <c r="BB278546" s="9" t="n">
        <v>26998573000</v>
      </c>
    </row>
    <row r="278547" customFormat="false" ht="13.8" hidden="false" customHeight="false" outlineLevel="0" collapsed="false">
      <c r="AC278547" s="9" t="n">
        <v>-438000000</v>
      </c>
      <c r="BB278547" s="9" t="n">
        <v>18220779000</v>
      </c>
    </row>
    <row r="278548" customFormat="false" ht="13.8" hidden="false" customHeight="false" outlineLevel="0" collapsed="false">
      <c r="AC278548" s="9" t="n">
        <v>-461000000</v>
      </c>
      <c r="BB278548" s="9" t="n">
        <v>19122348000</v>
      </c>
    </row>
    <row r="278549" customFormat="false" ht="13.8" hidden="false" customHeight="false" outlineLevel="0" collapsed="false">
      <c r="AC278549" s="9" t="n">
        <v>-583000000</v>
      </c>
      <c r="BB278549" s="9" t="n">
        <v>16938885000</v>
      </c>
    </row>
    <row r="278550" customFormat="false" ht="13.8" hidden="false" customHeight="false" outlineLevel="0" collapsed="false">
      <c r="AC278550" s="9" t="n">
        <v>-528000000</v>
      </c>
      <c r="BB278550" s="9" t="n">
        <v>14426614000</v>
      </c>
    </row>
    <row r="278551" customFormat="false" ht="13.8" hidden="false" customHeight="false" outlineLevel="0" collapsed="false">
      <c r="AC278551" s="9" t="n">
        <v>-616000000</v>
      </c>
      <c r="BB278551" s="9" t="n">
        <v>16285816000</v>
      </c>
    </row>
    <row r="278552" customFormat="false" ht="13.8" hidden="false" customHeight="false" outlineLevel="0" collapsed="false">
      <c r="AC278552" s="9" t="n">
        <v>-790000000</v>
      </c>
      <c r="BB278552" s="9" t="n">
        <v>15050894000</v>
      </c>
    </row>
    <row r="278553" customFormat="false" ht="13.8" hidden="false" customHeight="false" outlineLevel="0" collapsed="false">
      <c r="AC278553" s="9" t="n">
        <v>-1027000000</v>
      </c>
      <c r="BB278553" s="9" t="n">
        <v>18158654000</v>
      </c>
    </row>
    <row r="278554" customFormat="false" ht="13.8" hidden="false" customHeight="false" outlineLevel="0" collapsed="false">
      <c r="AC278554" s="9" t="n">
        <v>-1535000000</v>
      </c>
      <c r="BB278554" s="9" t="n">
        <v>19501158000</v>
      </c>
    </row>
    <row r="278555" customFormat="false" ht="13.8" hidden="false" customHeight="false" outlineLevel="0" collapsed="false">
      <c r="AC278555" s="9" t="n">
        <v>-2263000000</v>
      </c>
      <c r="BB278555" s="9" t="n">
        <v>20567888000</v>
      </c>
    </row>
    <row r="278556" customFormat="false" ht="13.8" hidden="false" customHeight="false" outlineLevel="0" collapsed="false">
      <c r="AC278556" s="9" t="n">
        <v>-2880000000</v>
      </c>
      <c r="BB278556" s="9" t="n">
        <v>23215015000</v>
      </c>
    </row>
    <row r="278557" customFormat="false" ht="13.8" hidden="false" customHeight="false" outlineLevel="0" collapsed="false">
      <c r="AC278557" s="9" t="n">
        <v>-2971000000</v>
      </c>
      <c r="BB278557" s="9" t="n">
        <v>22255867000</v>
      </c>
    </row>
    <row r="278558" customFormat="false" ht="13.8" hidden="false" customHeight="false" outlineLevel="0" collapsed="false">
      <c r="AC278558" s="9" t="n">
        <v>-3545000000</v>
      </c>
      <c r="BB278558" s="9" t="n">
        <v>21757353000</v>
      </c>
    </row>
    <row r="278559" customFormat="false" ht="13.8" hidden="false" customHeight="false" outlineLevel="0" collapsed="false">
      <c r="AC278559" s="9" t="n">
        <v>-3148000000</v>
      </c>
      <c r="BB278559" s="9" t="n">
        <v>20790707000</v>
      </c>
    </row>
    <row r="278560" customFormat="false" ht="13.8" hidden="false" customHeight="false" outlineLevel="0" collapsed="false">
      <c r="AC278560" s="9" t="n">
        <v>-3345000000</v>
      </c>
      <c r="BB278560" s="9" t="n">
        <v>20669211000</v>
      </c>
    </row>
    <row r="278561" customFormat="false" ht="13.8" hidden="false" customHeight="false" outlineLevel="0" collapsed="false">
      <c r="AC278561" s="9" t="n">
        <v>-3174000000</v>
      </c>
      <c r="BB278561" s="9" t="n">
        <v>23597995000</v>
      </c>
    </row>
    <row r="278562" customFormat="false" ht="13.8" hidden="false" customHeight="false" outlineLevel="0" collapsed="false">
      <c r="AC278562" s="9" t="n">
        <v>-5111269000</v>
      </c>
      <c r="BB278562" s="9" t="n">
        <v>21642247000</v>
      </c>
    </row>
    <row r="278563" customFormat="false" ht="13.8" hidden="false" customHeight="false" outlineLevel="0" collapsed="false">
      <c r="AC278563" s="9" t="n">
        <v>-5068326000</v>
      </c>
      <c r="BB278563" s="9" t="n">
        <v>18056530000</v>
      </c>
    </row>
    <row r="278564" customFormat="false" ht="13.8" hidden="false" customHeight="false" outlineLevel="0" collapsed="false">
      <c r="AC278564" s="9" t="n">
        <v>-6091000000</v>
      </c>
      <c r="BB278564" s="9" t="n">
        <v>19565004000</v>
      </c>
    </row>
    <row r="278565" customFormat="false" ht="13.8" hidden="false" customHeight="false" outlineLevel="0" collapsed="false">
      <c r="AC278565" s="9" t="n">
        <v>-6146000000</v>
      </c>
      <c r="BB278565" s="9" t="n">
        <v>23458222000</v>
      </c>
    </row>
    <row r="278566" customFormat="false" ht="13.8" hidden="false" customHeight="false" outlineLevel="0" collapsed="false">
      <c r="AC278566" s="9" t="n">
        <v>-6046000000</v>
      </c>
      <c r="BB278566" s="9" t="n">
        <v>26637522000</v>
      </c>
    </row>
    <row r="278567" customFormat="false" ht="13.8" hidden="false" customHeight="false" outlineLevel="0" collapsed="false">
      <c r="AC278567" s="9" t="n">
        <v>-7529000000</v>
      </c>
      <c r="BB278567" s="9" t="n">
        <v>28806154000</v>
      </c>
    </row>
    <row r="278568" customFormat="false" ht="13.8" hidden="false" customHeight="false" outlineLevel="0" collapsed="false">
      <c r="AC278568" s="9" t="n">
        <v>-6282000000</v>
      </c>
      <c r="BB278568" s="9" t="n">
        <v>29700702000</v>
      </c>
    </row>
    <row r="278569" customFormat="false" ht="13.8" hidden="false" customHeight="false" outlineLevel="0" collapsed="false">
      <c r="AC278569" s="9" t="n">
        <v>-4892000000</v>
      </c>
      <c r="BB278569" s="9" t="n">
        <v>30039383000</v>
      </c>
    </row>
    <row r="278570" customFormat="false" ht="13.8" hidden="false" customHeight="false" outlineLevel="0" collapsed="false">
      <c r="AC278570" s="9" t="n">
        <v>-6775000000</v>
      </c>
      <c r="BB278570" s="9" t="n">
        <v>28628750000</v>
      </c>
    </row>
    <row r="278571" customFormat="false" ht="13.8" hidden="false" customHeight="false" outlineLevel="0" collapsed="false">
      <c r="AC278571" s="9" t="n">
        <v>-6808000000</v>
      </c>
      <c r="BB278571" s="9" t="n">
        <v>33055256000</v>
      </c>
    </row>
    <row r="278572" customFormat="false" ht="13.8" hidden="false" customHeight="false" outlineLevel="0" collapsed="false">
      <c r="AC278572" s="9" t="n">
        <v>-6511000000</v>
      </c>
      <c r="BB278572" s="9" t="n">
        <v>32634861000</v>
      </c>
    </row>
    <row r="278573" customFormat="false" ht="13.8" hidden="false" customHeight="false" outlineLevel="0" collapsed="false">
      <c r="AC278573" s="9" t="n">
        <v>-6810000000</v>
      </c>
      <c r="BB278573" s="9" t="n">
        <v>35421721000</v>
      </c>
    </row>
    <row r="278574" customFormat="false" ht="13.8" hidden="false" customHeight="false" outlineLevel="0" collapsed="false">
      <c r="AC278574" s="9" t="n">
        <v>-6867000000</v>
      </c>
      <c r="BB278574" s="9" t="n">
        <v>37952689000</v>
      </c>
    </row>
    <row r="278575" customFormat="false" ht="13.8" hidden="false" customHeight="false" outlineLevel="0" collapsed="false">
      <c r="AC278575" s="9" t="n">
        <v>-8707000000</v>
      </c>
      <c r="BB278575" s="9" t="n">
        <v>43383410000</v>
      </c>
    </row>
    <row r="278576" customFormat="false" ht="13.8" hidden="false" customHeight="false" outlineLevel="0" collapsed="false">
      <c r="AC278576" s="9" t="n">
        <v>-10528000000</v>
      </c>
      <c r="BB278576" s="9" t="n">
        <v>47303508000</v>
      </c>
    </row>
    <row r="278577" customFormat="false" ht="13.8" hidden="false" customHeight="false" outlineLevel="0" collapsed="false">
      <c r="AC278577" s="9" t="n">
        <v>-11550000000</v>
      </c>
      <c r="BB278577" s="9" t="n">
        <v>49219474000</v>
      </c>
    </row>
    <row r="278578" customFormat="false" ht="13.8" hidden="false" customHeight="false" outlineLevel="0" collapsed="false">
      <c r="AC278578" s="9" t="n">
        <v>-13315000000</v>
      </c>
      <c r="BB278578" s="9" t="n">
        <v>46594966000</v>
      </c>
    </row>
    <row r="278579" customFormat="false" ht="13.8" hidden="false" customHeight="false" outlineLevel="0" collapsed="false">
      <c r="AC278579" s="9" t="n">
        <v>-13743000000</v>
      </c>
      <c r="BB278579" s="9" t="n">
        <v>51957951000</v>
      </c>
    </row>
    <row r="278580" customFormat="false" ht="13.8" hidden="false" customHeight="false" outlineLevel="0" collapsed="false">
      <c r="AC278580" s="9" t="n">
        <v>-7964000000</v>
      </c>
      <c r="BB278580" s="9" t="n">
        <v>47563700000</v>
      </c>
    </row>
    <row r="278581" customFormat="false" ht="13.8" hidden="false" customHeight="false" outlineLevel="0" collapsed="false">
      <c r="AC278581" s="9" t="n">
        <v>-10108000000</v>
      </c>
      <c r="BB278581" s="9" t="n">
        <v>41229830000</v>
      </c>
    </row>
    <row r="278582" customFormat="false" ht="13.8" hidden="false" customHeight="false" outlineLevel="0" collapsed="false">
      <c r="AC278582" s="9" t="n">
        <v>-9656000000</v>
      </c>
      <c r="BB278582" s="9" t="n">
        <v>44293011000</v>
      </c>
    </row>
    <row r="278583" customFormat="false" ht="13.8" hidden="false" customHeight="false" outlineLevel="0" collapsed="false">
      <c r="AC278583" s="9" t="n">
        <v>-9052000000</v>
      </c>
      <c r="BB278583" s="9" t="n">
        <v>47848622000</v>
      </c>
    </row>
    <row r="278584" customFormat="false" ht="13.8" hidden="false" customHeight="false" outlineLevel="0" collapsed="false">
      <c r="AC278584" s="9" t="n">
        <v>-9175000000</v>
      </c>
      <c r="BB278584" s="9" t="n">
        <v>49624816000</v>
      </c>
    </row>
    <row r="278585" customFormat="false" ht="13.8" hidden="false" customHeight="false" outlineLevel="0" collapsed="false">
      <c r="AC278585" s="9" t="n">
        <v>-9774000000</v>
      </c>
      <c r="BB278585" s="9" t="n">
        <v>53495454000</v>
      </c>
    </row>
    <row r="278586" customFormat="false" ht="13.8" hidden="false" customHeight="false" outlineLevel="0" collapsed="false">
      <c r="AC278586" s="9" t="n">
        <v>-8471000000</v>
      </c>
      <c r="BB278586" s="9" t="n">
        <v>58042380000</v>
      </c>
    </row>
    <row r="278587" customFormat="false" ht="13.8" hidden="false" customHeight="false" outlineLevel="0" collapsed="false">
      <c r="AC278587" s="9" t="n">
        <v>-8738000000</v>
      </c>
      <c r="BB278587" s="9" t="n">
        <v>59224000000</v>
      </c>
    </row>
    <row r="278588" customFormat="false" ht="13.8" hidden="false" customHeight="false" outlineLevel="0" collapsed="false">
      <c r="AC278588" s="9" t="n">
        <v>-10927000000</v>
      </c>
      <c r="BB278588" s="9" t="n">
        <v>60871172000</v>
      </c>
    </row>
    <row r="278589" customFormat="false" ht="13.8" hidden="false" customHeight="false" outlineLevel="0" collapsed="false">
      <c r="AC278589" s="9" t="n">
        <v>-11057000000</v>
      </c>
      <c r="BB278589" s="9" t="n">
        <v>65829890000</v>
      </c>
    </row>
    <row r="278590" customFormat="false" ht="13.8" hidden="false" customHeight="false" outlineLevel="0" collapsed="false">
      <c r="AC278590" s="9" t="n">
        <v>-8010000000</v>
      </c>
      <c r="BB278590" s="9" t="n">
        <v>68572668000</v>
      </c>
    </row>
    <row r="278591" customFormat="false" ht="13.8" hidden="false" customHeight="false" outlineLevel="0" collapsed="false">
      <c r="AC278591" s="9" t="n">
        <v>-5615000000</v>
      </c>
      <c r="BB278591" s="9" t="n">
        <v>69688702000</v>
      </c>
    </row>
    <row r="278592" customFormat="false" ht="13.8" hidden="false" customHeight="false" outlineLevel="0" collapsed="false">
      <c r="BB278592" s="9" t="n">
        <v>65424548000</v>
      </c>
    </row>
    <row r="278593" customFormat="false" ht="13.8" hidden="false" customHeight="false" outlineLevel="0" collapsed="false">
      <c r="BB278593" s="9" t="n">
        <v>72740056000</v>
      </c>
    </row>
    <row r="294911" customFormat="false" ht="13.8" hidden="false" customHeight="false" outlineLevel="0" collapsed="false">
      <c r="AC294911" s="9" t="s">
        <v>10</v>
      </c>
    </row>
    <row r="294912" customFormat="false" ht="13.8" hidden="false" customHeight="false" outlineLevel="0" collapsed="false">
      <c r="AC294912" s="9" t="s">
        <v>12</v>
      </c>
      <c r="BB294912" s="9" t="s">
        <v>10</v>
      </c>
    </row>
    <row r="294913" customFormat="false" ht="13.8" hidden="false" customHeight="false" outlineLevel="0" collapsed="false">
      <c r="AC294913" s="9" t="s">
        <v>177</v>
      </c>
      <c r="BB294913" s="9" t="s">
        <v>12</v>
      </c>
    </row>
    <row r="294914" customFormat="false" ht="13.8" hidden="false" customHeight="false" outlineLevel="0" collapsed="false">
      <c r="AC294914" s="9" t="s">
        <v>178</v>
      </c>
      <c r="BB294914" s="9" t="s">
        <v>66</v>
      </c>
    </row>
    <row r="294915" customFormat="false" ht="13.8" hidden="false" customHeight="false" outlineLevel="0" collapsed="false">
      <c r="BB294915" s="9" t="s">
        <v>179</v>
      </c>
    </row>
    <row r="294926" customFormat="false" ht="13.8" hidden="false" customHeight="false" outlineLevel="0" collapsed="false">
      <c r="AC294926" s="9" t="n">
        <v>-85000000</v>
      </c>
      <c r="BB294926" s="9" t="n">
        <v>14859973000</v>
      </c>
    </row>
    <row r="294927" customFormat="false" ht="13.8" hidden="false" customHeight="false" outlineLevel="0" collapsed="false">
      <c r="AC294927" s="9" t="n">
        <v>-130000000</v>
      </c>
      <c r="BB294927" s="9" t="n">
        <v>15934280000</v>
      </c>
    </row>
    <row r="294928" customFormat="false" ht="13.8" hidden="false" customHeight="false" outlineLevel="0" collapsed="false">
      <c r="AC294928" s="9" t="n">
        <v>-143000000</v>
      </c>
      <c r="BB294928" s="9" t="n">
        <v>16732812000</v>
      </c>
    </row>
    <row r="294929" customFormat="false" ht="13.8" hidden="false" customHeight="false" outlineLevel="0" collapsed="false">
      <c r="AC294929" s="9" t="n">
        <v>-139000000</v>
      </c>
      <c r="BB294929" s="9" t="n">
        <v>21942212000</v>
      </c>
    </row>
    <row r="294930" customFormat="false" ht="13.8" hidden="false" customHeight="false" outlineLevel="0" collapsed="false">
      <c r="AC294930" s="9" t="n">
        <v>-254000000</v>
      </c>
      <c r="BB294930" s="9" t="n">
        <v>26998573000</v>
      </c>
    </row>
    <row r="294931" customFormat="false" ht="13.8" hidden="false" customHeight="false" outlineLevel="0" collapsed="false">
      <c r="AC294931" s="9" t="n">
        <v>-438000000</v>
      </c>
      <c r="BB294931" s="9" t="n">
        <v>18220779000</v>
      </c>
    </row>
    <row r="294932" customFormat="false" ht="13.8" hidden="false" customHeight="false" outlineLevel="0" collapsed="false">
      <c r="AC294932" s="9" t="n">
        <v>-461000000</v>
      </c>
      <c r="BB294932" s="9" t="n">
        <v>19122348000</v>
      </c>
    </row>
    <row r="294933" customFormat="false" ht="13.8" hidden="false" customHeight="false" outlineLevel="0" collapsed="false">
      <c r="AC294933" s="9" t="n">
        <v>-583000000</v>
      </c>
      <c r="BB294933" s="9" t="n">
        <v>16938885000</v>
      </c>
    </row>
    <row r="294934" customFormat="false" ht="13.8" hidden="false" customHeight="false" outlineLevel="0" collapsed="false">
      <c r="AC294934" s="9" t="n">
        <v>-528000000</v>
      </c>
      <c r="BB294934" s="9" t="n">
        <v>14426614000</v>
      </c>
    </row>
    <row r="294935" customFormat="false" ht="13.8" hidden="false" customHeight="false" outlineLevel="0" collapsed="false">
      <c r="AC294935" s="9" t="n">
        <v>-616000000</v>
      </c>
      <c r="BB294935" s="9" t="n">
        <v>16285816000</v>
      </c>
    </row>
    <row r="294936" customFormat="false" ht="13.8" hidden="false" customHeight="false" outlineLevel="0" collapsed="false">
      <c r="AC294936" s="9" t="n">
        <v>-790000000</v>
      </c>
      <c r="BB294936" s="9" t="n">
        <v>15050894000</v>
      </c>
    </row>
    <row r="294937" customFormat="false" ht="13.8" hidden="false" customHeight="false" outlineLevel="0" collapsed="false">
      <c r="AC294937" s="9" t="n">
        <v>-1027000000</v>
      </c>
      <c r="BB294937" s="9" t="n">
        <v>18158654000</v>
      </c>
    </row>
    <row r="294938" customFormat="false" ht="13.8" hidden="false" customHeight="false" outlineLevel="0" collapsed="false">
      <c r="AC294938" s="9" t="n">
        <v>-1535000000</v>
      </c>
      <c r="BB294938" s="9" t="n">
        <v>19501158000</v>
      </c>
    </row>
    <row r="294939" customFormat="false" ht="13.8" hidden="false" customHeight="false" outlineLevel="0" collapsed="false">
      <c r="AC294939" s="9" t="n">
        <v>-2263000000</v>
      </c>
      <c r="BB294939" s="9" t="n">
        <v>20567888000</v>
      </c>
    </row>
    <row r="294940" customFormat="false" ht="13.8" hidden="false" customHeight="false" outlineLevel="0" collapsed="false">
      <c r="AC294940" s="9" t="n">
        <v>-2880000000</v>
      </c>
      <c r="BB294940" s="9" t="n">
        <v>23215015000</v>
      </c>
    </row>
    <row r="294941" customFormat="false" ht="13.8" hidden="false" customHeight="false" outlineLevel="0" collapsed="false">
      <c r="AC294941" s="9" t="n">
        <v>-2971000000</v>
      </c>
      <c r="BB294941" s="9" t="n">
        <v>22255867000</v>
      </c>
    </row>
    <row r="294942" customFormat="false" ht="13.8" hidden="false" customHeight="false" outlineLevel="0" collapsed="false">
      <c r="AC294942" s="9" t="n">
        <v>-3545000000</v>
      </c>
      <c r="BB294942" s="9" t="n">
        <v>21757353000</v>
      </c>
    </row>
    <row r="294943" customFormat="false" ht="13.8" hidden="false" customHeight="false" outlineLevel="0" collapsed="false">
      <c r="AC294943" s="9" t="n">
        <v>-3148000000</v>
      </c>
      <c r="BB294943" s="9" t="n">
        <v>20790707000</v>
      </c>
    </row>
    <row r="294944" customFormat="false" ht="13.8" hidden="false" customHeight="false" outlineLevel="0" collapsed="false">
      <c r="AC294944" s="9" t="n">
        <v>-3345000000</v>
      </c>
      <c r="BB294944" s="9" t="n">
        <v>20669211000</v>
      </c>
    </row>
    <row r="294945" customFormat="false" ht="13.8" hidden="false" customHeight="false" outlineLevel="0" collapsed="false">
      <c r="AC294945" s="9" t="n">
        <v>-3174000000</v>
      </c>
      <c r="BB294945" s="9" t="n">
        <v>23597995000</v>
      </c>
    </row>
    <row r="294946" customFormat="false" ht="13.8" hidden="false" customHeight="false" outlineLevel="0" collapsed="false">
      <c r="AC294946" s="9" t="n">
        <v>-5111269000</v>
      </c>
      <c r="BB294946" s="9" t="n">
        <v>21642247000</v>
      </c>
    </row>
    <row r="294947" customFormat="false" ht="13.8" hidden="false" customHeight="false" outlineLevel="0" collapsed="false">
      <c r="AC294947" s="9" t="n">
        <v>-5068326000</v>
      </c>
      <c r="BB294947" s="9" t="n">
        <v>18056530000</v>
      </c>
    </row>
    <row r="294948" customFormat="false" ht="13.8" hidden="false" customHeight="false" outlineLevel="0" collapsed="false">
      <c r="AC294948" s="9" t="n">
        <v>-6091000000</v>
      </c>
      <c r="BB294948" s="9" t="n">
        <v>19565004000</v>
      </c>
    </row>
    <row r="294949" customFormat="false" ht="13.8" hidden="false" customHeight="false" outlineLevel="0" collapsed="false">
      <c r="AC294949" s="9" t="n">
        <v>-6146000000</v>
      </c>
      <c r="BB294949" s="9" t="n">
        <v>23458222000</v>
      </c>
    </row>
    <row r="294950" customFormat="false" ht="13.8" hidden="false" customHeight="false" outlineLevel="0" collapsed="false">
      <c r="AC294950" s="9" t="n">
        <v>-6046000000</v>
      </c>
      <c r="BB294950" s="9" t="n">
        <v>26637522000</v>
      </c>
    </row>
    <row r="294951" customFormat="false" ht="13.8" hidden="false" customHeight="false" outlineLevel="0" collapsed="false">
      <c r="AC294951" s="9" t="n">
        <v>-7529000000</v>
      </c>
      <c r="BB294951" s="9" t="n">
        <v>28806154000</v>
      </c>
    </row>
    <row r="294952" customFormat="false" ht="13.8" hidden="false" customHeight="false" outlineLevel="0" collapsed="false">
      <c r="AC294952" s="9" t="n">
        <v>-6282000000</v>
      </c>
      <c r="BB294952" s="9" t="n">
        <v>29700702000</v>
      </c>
    </row>
    <row r="294953" customFormat="false" ht="13.8" hidden="false" customHeight="false" outlineLevel="0" collapsed="false">
      <c r="AC294953" s="9" t="n">
        <v>-4892000000</v>
      </c>
      <c r="BB294953" s="9" t="n">
        <v>30039383000</v>
      </c>
    </row>
    <row r="294954" customFormat="false" ht="13.8" hidden="false" customHeight="false" outlineLevel="0" collapsed="false">
      <c r="AC294954" s="9" t="n">
        <v>-6775000000</v>
      </c>
      <c r="BB294954" s="9" t="n">
        <v>28628750000</v>
      </c>
    </row>
    <row r="294955" customFormat="false" ht="13.8" hidden="false" customHeight="false" outlineLevel="0" collapsed="false">
      <c r="AC294955" s="9" t="n">
        <v>-6808000000</v>
      </c>
      <c r="BB294955" s="9" t="n">
        <v>33055256000</v>
      </c>
    </row>
    <row r="294956" customFormat="false" ht="13.8" hidden="false" customHeight="false" outlineLevel="0" collapsed="false">
      <c r="AC294956" s="9" t="n">
        <v>-6511000000</v>
      </c>
      <c r="BB294956" s="9" t="n">
        <v>32634861000</v>
      </c>
    </row>
    <row r="294957" customFormat="false" ht="13.8" hidden="false" customHeight="false" outlineLevel="0" collapsed="false">
      <c r="AC294957" s="9" t="n">
        <v>-6810000000</v>
      </c>
      <c r="BB294957" s="9" t="n">
        <v>35421721000</v>
      </c>
    </row>
    <row r="294958" customFormat="false" ht="13.8" hidden="false" customHeight="false" outlineLevel="0" collapsed="false">
      <c r="AC294958" s="9" t="n">
        <v>-6867000000</v>
      </c>
      <c r="BB294958" s="9" t="n">
        <v>37952689000</v>
      </c>
    </row>
    <row r="294959" customFormat="false" ht="13.8" hidden="false" customHeight="false" outlineLevel="0" collapsed="false">
      <c r="AC294959" s="9" t="n">
        <v>-8707000000</v>
      </c>
      <c r="BB294959" s="9" t="n">
        <v>43383410000</v>
      </c>
    </row>
    <row r="294960" customFormat="false" ht="13.8" hidden="false" customHeight="false" outlineLevel="0" collapsed="false">
      <c r="AC294960" s="9" t="n">
        <v>-10528000000</v>
      </c>
      <c r="BB294960" s="9" t="n">
        <v>47303508000</v>
      </c>
    </row>
    <row r="294961" customFormat="false" ht="13.8" hidden="false" customHeight="false" outlineLevel="0" collapsed="false">
      <c r="AC294961" s="9" t="n">
        <v>-11550000000</v>
      </c>
      <c r="BB294961" s="9" t="n">
        <v>49219474000</v>
      </c>
    </row>
    <row r="294962" customFormat="false" ht="13.8" hidden="false" customHeight="false" outlineLevel="0" collapsed="false">
      <c r="AC294962" s="9" t="n">
        <v>-13315000000</v>
      </c>
      <c r="BB294962" s="9" t="n">
        <v>46594966000</v>
      </c>
    </row>
    <row r="294963" customFormat="false" ht="13.8" hidden="false" customHeight="false" outlineLevel="0" collapsed="false">
      <c r="AC294963" s="9" t="n">
        <v>-13743000000</v>
      </c>
      <c r="BB294963" s="9" t="n">
        <v>51957951000</v>
      </c>
    </row>
    <row r="294964" customFormat="false" ht="13.8" hidden="false" customHeight="false" outlineLevel="0" collapsed="false">
      <c r="AC294964" s="9" t="n">
        <v>-7964000000</v>
      </c>
      <c r="BB294964" s="9" t="n">
        <v>47563700000</v>
      </c>
    </row>
    <row r="294965" customFormat="false" ht="13.8" hidden="false" customHeight="false" outlineLevel="0" collapsed="false">
      <c r="AC294965" s="9" t="n">
        <v>-10108000000</v>
      </c>
      <c r="BB294965" s="9" t="n">
        <v>41229830000</v>
      </c>
    </row>
    <row r="294966" customFormat="false" ht="13.8" hidden="false" customHeight="false" outlineLevel="0" collapsed="false">
      <c r="AC294966" s="9" t="n">
        <v>-9656000000</v>
      </c>
      <c r="BB294966" s="9" t="n">
        <v>44293011000</v>
      </c>
    </row>
    <row r="294967" customFormat="false" ht="13.8" hidden="false" customHeight="false" outlineLevel="0" collapsed="false">
      <c r="AC294967" s="9" t="n">
        <v>-9052000000</v>
      </c>
      <c r="BB294967" s="9" t="n">
        <v>47848622000</v>
      </c>
    </row>
    <row r="294968" customFormat="false" ht="13.8" hidden="false" customHeight="false" outlineLevel="0" collapsed="false">
      <c r="AC294968" s="9" t="n">
        <v>-9175000000</v>
      </c>
      <c r="BB294968" s="9" t="n">
        <v>49624816000</v>
      </c>
    </row>
    <row r="294969" customFormat="false" ht="13.8" hidden="false" customHeight="false" outlineLevel="0" collapsed="false">
      <c r="AC294969" s="9" t="n">
        <v>-9774000000</v>
      </c>
      <c r="BB294969" s="9" t="n">
        <v>53495454000</v>
      </c>
    </row>
    <row r="294970" customFormat="false" ht="13.8" hidden="false" customHeight="false" outlineLevel="0" collapsed="false">
      <c r="AC294970" s="9" t="n">
        <v>-8471000000</v>
      </c>
      <c r="BB294970" s="9" t="n">
        <v>58042380000</v>
      </c>
    </row>
    <row r="294971" customFormat="false" ht="13.8" hidden="false" customHeight="false" outlineLevel="0" collapsed="false">
      <c r="AC294971" s="9" t="n">
        <v>-8738000000</v>
      </c>
      <c r="BB294971" s="9" t="n">
        <v>59224000000</v>
      </c>
    </row>
    <row r="294972" customFormat="false" ht="13.8" hidden="false" customHeight="false" outlineLevel="0" collapsed="false">
      <c r="AC294972" s="9" t="n">
        <v>-10927000000</v>
      </c>
      <c r="BB294972" s="9" t="n">
        <v>60871172000</v>
      </c>
    </row>
    <row r="294973" customFormat="false" ht="13.8" hidden="false" customHeight="false" outlineLevel="0" collapsed="false">
      <c r="AC294973" s="9" t="n">
        <v>-11057000000</v>
      </c>
      <c r="BB294973" s="9" t="n">
        <v>65829890000</v>
      </c>
    </row>
    <row r="294974" customFormat="false" ht="13.8" hidden="false" customHeight="false" outlineLevel="0" collapsed="false">
      <c r="AC294974" s="9" t="n">
        <v>-8010000000</v>
      </c>
      <c r="BB294974" s="9" t="n">
        <v>68572668000</v>
      </c>
    </row>
    <row r="294975" customFormat="false" ht="13.8" hidden="false" customHeight="false" outlineLevel="0" collapsed="false">
      <c r="AC294975" s="9" t="n">
        <v>-5615000000</v>
      </c>
      <c r="BB294975" s="9" t="n">
        <v>69688702000</v>
      </c>
    </row>
    <row r="294976" customFormat="false" ht="13.8" hidden="false" customHeight="false" outlineLevel="0" collapsed="false">
      <c r="BB294976" s="9" t="n">
        <v>65424548000</v>
      </c>
    </row>
    <row r="294977" customFormat="false" ht="13.8" hidden="false" customHeight="false" outlineLevel="0" collapsed="false">
      <c r="BB294977" s="9" t="n">
        <v>72740056000</v>
      </c>
    </row>
    <row r="311295" customFormat="false" ht="13.8" hidden="false" customHeight="false" outlineLevel="0" collapsed="false">
      <c r="AC311295" s="9" t="s">
        <v>10</v>
      </c>
    </row>
    <row r="311296" customFormat="false" ht="13.8" hidden="false" customHeight="false" outlineLevel="0" collapsed="false">
      <c r="AC311296" s="9" t="s">
        <v>12</v>
      </c>
      <c r="BB311296" s="9" t="s">
        <v>10</v>
      </c>
    </row>
    <row r="311297" customFormat="false" ht="13.8" hidden="false" customHeight="false" outlineLevel="0" collapsed="false">
      <c r="AC311297" s="9" t="s">
        <v>177</v>
      </c>
      <c r="BB311297" s="9" t="s">
        <v>12</v>
      </c>
    </row>
    <row r="311298" customFormat="false" ht="13.8" hidden="false" customHeight="false" outlineLevel="0" collapsed="false">
      <c r="AC311298" s="9" t="s">
        <v>178</v>
      </c>
      <c r="BB311298" s="9" t="s">
        <v>66</v>
      </c>
    </row>
    <row r="311299" customFormat="false" ht="13.8" hidden="false" customHeight="false" outlineLevel="0" collapsed="false">
      <c r="BB311299" s="9" t="s">
        <v>179</v>
      </c>
    </row>
    <row r="311310" customFormat="false" ht="13.8" hidden="false" customHeight="false" outlineLevel="0" collapsed="false">
      <c r="AC311310" s="9" t="n">
        <v>-85000000</v>
      </c>
      <c r="BB311310" s="9" t="n">
        <v>14859973000</v>
      </c>
    </row>
    <row r="311311" customFormat="false" ht="13.8" hidden="false" customHeight="false" outlineLevel="0" collapsed="false">
      <c r="AC311311" s="9" t="n">
        <v>-130000000</v>
      </c>
      <c r="BB311311" s="9" t="n">
        <v>15934280000</v>
      </c>
    </row>
    <row r="311312" customFormat="false" ht="13.8" hidden="false" customHeight="false" outlineLevel="0" collapsed="false">
      <c r="AC311312" s="9" t="n">
        <v>-143000000</v>
      </c>
      <c r="BB311312" s="9" t="n">
        <v>16732812000</v>
      </c>
    </row>
    <row r="311313" customFormat="false" ht="13.8" hidden="false" customHeight="false" outlineLevel="0" collapsed="false">
      <c r="AC311313" s="9" t="n">
        <v>-139000000</v>
      </c>
      <c r="BB311313" s="9" t="n">
        <v>21942212000</v>
      </c>
    </row>
    <row r="311314" customFormat="false" ht="13.8" hidden="false" customHeight="false" outlineLevel="0" collapsed="false">
      <c r="AC311314" s="9" t="n">
        <v>-254000000</v>
      </c>
      <c r="BB311314" s="9" t="n">
        <v>26998573000</v>
      </c>
    </row>
    <row r="311315" customFormat="false" ht="13.8" hidden="false" customHeight="false" outlineLevel="0" collapsed="false">
      <c r="AC311315" s="9" t="n">
        <v>-438000000</v>
      </c>
      <c r="BB311315" s="9" t="n">
        <v>18220779000</v>
      </c>
    </row>
    <row r="311316" customFormat="false" ht="13.8" hidden="false" customHeight="false" outlineLevel="0" collapsed="false">
      <c r="AC311316" s="9" t="n">
        <v>-461000000</v>
      </c>
      <c r="BB311316" s="9" t="n">
        <v>19122348000</v>
      </c>
    </row>
    <row r="311317" customFormat="false" ht="13.8" hidden="false" customHeight="false" outlineLevel="0" collapsed="false">
      <c r="AC311317" s="9" t="n">
        <v>-583000000</v>
      </c>
      <c r="BB311317" s="9" t="n">
        <v>16938885000</v>
      </c>
    </row>
    <row r="311318" customFormat="false" ht="13.8" hidden="false" customHeight="false" outlineLevel="0" collapsed="false">
      <c r="AC311318" s="9" t="n">
        <v>-528000000</v>
      </c>
      <c r="BB311318" s="9" t="n">
        <v>14426614000</v>
      </c>
    </row>
    <row r="311319" customFormat="false" ht="13.8" hidden="false" customHeight="false" outlineLevel="0" collapsed="false">
      <c r="AC311319" s="9" t="n">
        <v>-616000000</v>
      </c>
      <c r="BB311319" s="9" t="n">
        <v>16285816000</v>
      </c>
    </row>
    <row r="311320" customFormat="false" ht="13.8" hidden="false" customHeight="false" outlineLevel="0" collapsed="false">
      <c r="AC311320" s="9" t="n">
        <v>-790000000</v>
      </c>
      <c r="BB311320" s="9" t="n">
        <v>15050894000</v>
      </c>
    </row>
    <row r="311321" customFormat="false" ht="13.8" hidden="false" customHeight="false" outlineLevel="0" collapsed="false">
      <c r="AC311321" s="9" t="n">
        <v>-1027000000</v>
      </c>
      <c r="BB311321" s="9" t="n">
        <v>18158654000</v>
      </c>
    </row>
    <row r="311322" customFormat="false" ht="13.8" hidden="false" customHeight="false" outlineLevel="0" collapsed="false">
      <c r="AC311322" s="9" t="n">
        <v>-1535000000</v>
      </c>
      <c r="BB311322" s="9" t="n">
        <v>19501158000</v>
      </c>
    </row>
    <row r="311323" customFormat="false" ht="13.8" hidden="false" customHeight="false" outlineLevel="0" collapsed="false">
      <c r="AC311323" s="9" t="n">
        <v>-2263000000</v>
      </c>
      <c r="BB311323" s="9" t="n">
        <v>20567888000</v>
      </c>
    </row>
    <row r="311324" customFormat="false" ht="13.8" hidden="false" customHeight="false" outlineLevel="0" collapsed="false">
      <c r="AC311324" s="9" t="n">
        <v>-2880000000</v>
      </c>
      <c r="BB311324" s="9" t="n">
        <v>23215015000</v>
      </c>
    </row>
    <row r="311325" customFormat="false" ht="13.8" hidden="false" customHeight="false" outlineLevel="0" collapsed="false">
      <c r="AC311325" s="9" t="n">
        <v>-2971000000</v>
      </c>
      <c r="BB311325" s="9" t="n">
        <v>22255867000</v>
      </c>
    </row>
    <row r="311326" customFormat="false" ht="13.8" hidden="false" customHeight="false" outlineLevel="0" collapsed="false">
      <c r="AC311326" s="9" t="n">
        <v>-3545000000</v>
      </c>
      <c r="BB311326" s="9" t="n">
        <v>21757353000</v>
      </c>
    </row>
    <row r="311327" customFormat="false" ht="13.8" hidden="false" customHeight="false" outlineLevel="0" collapsed="false">
      <c r="AC311327" s="9" t="n">
        <v>-3148000000</v>
      </c>
      <c r="BB311327" s="9" t="n">
        <v>20790707000</v>
      </c>
    </row>
    <row r="311328" customFormat="false" ht="13.8" hidden="false" customHeight="false" outlineLevel="0" collapsed="false">
      <c r="AC311328" s="9" t="n">
        <v>-3345000000</v>
      </c>
      <c r="BB311328" s="9" t="n">
        <v>20669211000</v>
      </c>
    </row>
    <row r="311329" customFormat="false" ht="13.8" hidden="false" customHeight="false" outlineLevel="0" collapsed="false">
      <c r="AC311329" s="9" t="n">
        <v>-3174000000</v>
      </c>
      <c r="BB311329" s="9" t="n">
        <v>23597995000</v>
      </c>
    </row>
    <row r="311330" customFormat="false" ht="13.8" hidden="false" customHeight="false" outlineLevel="0" collapsed="false">
      <c r="AC311330" s="9" t="n">
        <v>-5111269000</v>
      </c>
      <c r="BB311330" s="9" t="n">
        <v>21642247000</v>
      </c>
    </row>
    <row r="311331" customFormat="false" ht="13.8" hidden="false" customHeight="false" outlineLevel="0" collapsed="false">
      <c r="AC311331" s="9" t="n">
        <v>-5068326000</v>
      </c>
      <c r="BB311331" s="9" t="n">
        <v>18056530000</v>
      </c>
    </row>
    <row r="311332" customFormat="false" ht="13.8" hidden="false" customHeight="false" outlineLevel="0" collapsed="false">
      <c r="AC311332" s="9" t="n">
        <v>-6091000000</v>
      </c>
      <c r="BB311332" s="9" t="n">
        <v>19565004000</v>
      </c>
    </row>
    <row r="311333" customFormat="false" ht="13.8" hidden="false" customHeight="false" outlineLevel="0" collapsed="false">
      <c r="AC311333" s="9" t="n">
        <v>-6146000000</v>
      </c>
      <c r="BB311333" s="9" t="n">
        <v>23458222000</v>
      </c>
    </row>
    <row r="311334" customFormat="false" ht="13.8" hidden="false" customHeight="false" outlineLevel="0" collapsed="false">
      <c r="AC311334" s="9" t="n">
        <v>-6046000000</v>
      </c>
      <c r="BB311334" s="9" t="n">
        <v>26637522000</v>
      </c>
    </row>
    <row r="311335" customFormat="false" ht="13.8" hidden="false" customHeight="false" outlineLevel="0" collapsed="false">
      <c r="AC311335" s="9" t="n">
        <v>-7529000000</v>
      </c>
      <c r="BB311335" s="9" t="n">
        <v>28806154000</v>
      </c>
    </row>
    <row r="311336" customFormat="false" ht="13.8" hidden="false" customHeight="false" outlineLevel="0" collapsed="false">
      <c r="AC311336" s="9" t="n">
        <v>-6282000000</v>
      </c>
      <c r="BB311336" s="9" t="n">
        <v>29700702000</v>
      </c>
    </row>
    <row r="311337" customFormat="false" ht="13.8" hidden="false" customHeight="false" outlineLevel="0" collapsed="false">
      <c r="AC311337" s="9" t="n">
        <v>-4892000000</v>
      </c>
      <c r="BB311337" s="9" t="n">
        <v>30039383000</v>
      </c>
    </row>
    <row r="311338" customFormat="false" ht="13.8" hidden="false" customHeight="false" outlineLevel="0" collapsed="false">
      <c r="AC311338" s="9" t="n">
        <v>-6775000000</v>
      </c>
      <c r="BB311338" s="9" t="n">
        <v>28628750000</v>
      </c>
    </row>
    <row r="311339" customFormat="false" ht="13.8" hidden="false" customHeight="false" outlineLevel="0" collapsed="false">
      <c r="AC311339" s="9" t="n">
        <v>-6808000000</v>
      </c>
      <c r="BB311339" s="9" t="n">
        <v>33055256000</v>
      </c>
    </row>
    <row r="311340" customFormat="false" ht="13.8" hidden="false" customHeight="false" outlineLevel="0" collapsed="false">
      <c r="AC311340" s="9" t="n">
        <v>-6511000000</v>
      </c>
      <c r="BB311340" s="9" t="n">
        <v>32634861000</v>
      </c>
    </row>
    <row r="311341" customFormat="false" ht="13.8" hidden="false" customHeight="false" outlineLevel="0" collapsed="false">
      <c r="AC311341" s="9" t="n">
        <v>-6810000000</v>
      </c>
      <c r="BB311341" s="9" t="n">
        <v>35421721000</v>
      </c>
    </row>
    <row r="311342" customFormat="false" ht="13.8" hidden="false" customHeight="false" outlineLevel="0" collapsed="false">
      <c r="AC311342" s="9" t="n">
        <v>-6867000000</v>
      </c>
      <c r="BB311342" s="9" t="n">
        <v>37952689000</v>
      </c>
    </row>
    <row r="311343" customFormat="false" ht="13.8" hidden="false" customHeight="false" outlineLevel="0" collapsed="false">
      <c r="AC311343" s="9" t="n">
        <v>-8707000000</v>
      </c>
      <c r="BB311343" s="9" t="n">
        <v>43383410000</v>
      </c>
    </row>
    <row r="311344" customFormat="false" ht="13.8" hidden="false" customHeight="false" outlineLevel="0" collapsed="false">
      <c r="AC311344" s="9" t="n">
        <v>-10528000000</v>
      </c>
      <c r="BB311344" s="9" t="n">
        <v>47303508000</v>
      </c>
    </row>
    <row r="311345" customFormat="false" ht="13.8" hidden="false" customHeight="false" outlineLevel="0" collapsed="false">
      <c r="AC311345" s="9" t="n">
        <v>-11550000000</v>
      </c>
      <c r="BB311345" s="9" t="n">
        <v>49219474000</v>
      </c>
    </row>
    <row r="311346" customFormat="false" ht="13.8" hidden="false" customHeight="false" outlineLevel="0" collapsed="false">
      <c r="AC311346" s="9" t="n">
        <v>-13315000000</v>
      </c>
      <c r="BB311346" s="9" t="n">
        <v>46594966000</v>
      </c>
    </row>
    <row r="311347" customFormat="false" ht="13.8" hidden="false" customHeight="false" outlineLevel="0" collapsed="false">
      <c r="AC311347" s="9" t="n">
        <v>-13743000000</v>
      </c>
      <c r="BB311347" s="9" t="n">
        <v>51957951000</v>
      </c>
    </row>
    <row r="311348" customFormat="false" ht="13.8" hidden="false" customHeight="false" outlineLevel="0" collapsed="false">
      <c r="AC311348" s="9" t="n">
        <v>-7964000000</v>
      </c>
      <c r="BB311348" s="9" t="n">
        <v>47563700000</v>
      </c>
    </row>
    <row r="311349" customFormat="false" ht="13.8" hidden="false" customHeight="false" outlineLevel="0" collapsed="false">
      <c r="AC311349" s="9" t="n">
        <v>-10108000000</v>
      </c>
      <c r="BB311349" s="9" t="n">
        <v>41229830000</v>
      </c>
    </row>
    <row r="311350" customFormat="false" ht="13.8" hidden="false" customHeight="false" outlineLevel="0" collapsed="false">
      <c r="AC311350" s="9" t="n">
        <v>-9656000000</v>
      </c>
      <c r="BB311350" s="9" t="n">
        <v>44293011000</v>
      </c>
    </row>
    <row r="311351" customFormat="false" ht="13.8" hidden="false" customHeight="false" outlineLevel="0" collapsed="false">
      <c r="AC311351" s="9" t="n">
        <v>-9052000000</v>
      </c>
      <c r="BB311351" s="9" t="n">
        <v>47848622000</v>
      </c>
    </row>
    <row r="311352" customFormat="false" ht="13.8" hidden="false" customHeight="false" outlineLevel="0" collapsed="false">
      <c r="AC311352" s="9" t="n">
        <v>-9175000000</v>
      </c>
      <c r="BB311352" s="9" t="n">
        <v>49624816000</v>
      </c>
    </row>
    <row r="311353" customFormat="false" ht="13.8" hidden="false" customHeight="false" outlineLevel="0" collapsed="false">
      <c r="AC311353" s="9" t="n">
        <v>-9774000000</v>
      </c>
      <c r="BB311353" s="9" t="n">
        <v>53495454000</v>
      </c>
    </row>
    <row r="311354" customFormat="false" ht="13.8" hidden="false" customHeight="false" outlineLevel="0" collapsed="false">
      <c r="AC311354" s="9" t="n">
        <v>-8471000000</v>
      </c>
      <c r="BB311354" s="9" t="n">
        <v>58042380000</v>
      </c>
    </row>
    <row r="311355" customFormat="false" ht="13.8" hidden="false" customHeight="false" outlineLevel="0" collapsed="false">
      <c r="AC311355" s="9" t="n">
        <v>-8738000000</v>
      </c>
      <c r="BB311355" s="9" t="n">
        <v>59224000000</v>
      </c>
    </row>
    <row r="311356" customFormat="false" ht="13.8" hidden="false" customHeight="false" outlineLevel="0" collapsed="false">
      <c r="AC311356" s="9" t="n">
        <v>-10927000000</v>
      </c>
      <c r="BB311356" s="9" t="n">
        <v>60871172000</v>
      </c>
    </row>
    <row r="311357" customFormat="false" ht="13.8" hidden="false" customHeight="false" outlineLevel="0" collapsed="false">
      <c r="AC311357" s="9" t="n">
        <v>-11057000000</v>
      </c>
      <c r="BB311357" s="9" t="n">
        <v>65829890000</v>
      </c>
    </row>
    <row r="311358" customFormat="false" ht="13.8" hidden="false" customHeight="false" outlineLevel="0" collapsed="false">
      <c r="AC311358" s="9" t="n">
        <v>-8010000000</v>
      </c>
      <c r="BB311358" s="9" t="n">
        <v>68572668000</v>
      </c>
    </row>
    <row r="311359" customFormat="false" ht="13.8" hidden="false" customHeight="false" outlineLevel="0" collapsed="false">
      <c r="AC311359" s="9" t="n">
        <v>-5615000000</v>
      </c>
      <c r="BB311359" s="9" t="n">
        <v>69688702000</v>
      </c>
    </row>
    <row r="311360" customFormat="false" ht="13.8" hidden="false" customHeight="false" outlineLevel="0" collapsed="false">
      <c r="BB311360" s="9" t="n">
        <v>65424548000</v>
      </c>
    </row>
    <row r="311361" customFormat="false" ht="13.8" hidden="false" customHeight="false" outlineLevel="0" collapsed="false">
      <c r="BB311361" s="9" t="n">
        <v>72740056000</v>
      </c>
    </row>
    <row r="327679" customFormat="false" ht="13.8" hidden="false" customHeight="false" outlineLevel="0" collapsed="false">
      <c r="AC327679" s="9" t="s">
        <v>10</v>
      </c>
    </row>
    <row r="327680" customFormat="false" ht="13.8" hidden="false" customHeight="false" outlineLevel="0" collapsed="false">
      <c r="AC327680" s="9" t="s">
        <v>12</v>
      </c>
      <c r="BB327680" s="9" t="s">
        <v>10</v>
      </c>
    </row>
    <row r="327681" customFormat="false" ht="13.8" hidden="false" customHeight="false" outlineLevel="0" collapsed="false">
      <c r="AC327681" s="9" t="s">
        <v>177</v>
      </c>
      <c r="BB327681" s="9" t="s">
        <v>12</v>
      </c>
    </row>
    <row r="327682" customFormat="false" ht="13.8" hidden="false" customHeight="false" outlineLevel="0" collapsed="false">
      <c r="AC327682" s="9" t="s">
        <v>178</v>
      </c>
      <c r="BB327682" s="9" t="s">
        <v>66</v>
      </c>
    </row>
    <row r="327683" customFormat="false" ht="13.8" hidden="false" customHeight="false" outlineLevel="0" collapsed="false">
      <c r="BB327683" s="9" t="s">
        <v>179</v>
      </c>
    </row>
    <row r="327694" customFormat="false" ht="13.8" hidden="false" customHeight="false" outlineLevel="0" collapsed="false">
      <c r="AC327694" s="9" t="n">
        <v>-85000000</v>
      </c>
      <c r="BB327694" s="9" t="n">
        <v>14859973000</v>
      </c>
    </row>
    <row r="327695" customFormat="false" ht="13.8" hidden="false" customHeight="false" outlineLevel="0" collapsed="false">
      <c r="AC327695" s="9" t="n">
        <v>-130000000</v>
      </c>
      <c r="BB327695" s="9" t="n">
        <v>15934280000</v>
      </c>
    </row>
    <row r="327696" customFormat="false" ht="13.8" hidden="false" customHeight="false" outlineLevel="0" collapsed="false">
      <c r="AC327696" s="9" t="n">
        <v>-143000000</v>
      </c>
      <c r="BB327696" s="9" t="n">
        <v>16732812000</v>
      </c>
    </row>
    <row r="327697" customFormat="false" ht="13.8" hidden="false" customHeight="false" outlineLevel="0" collapsed="false">
      <c r="AC327697" s="9" t="n">
        <v>-139000000</v>
      </c>
      <c r="BB327697" s="9" t="n">
        <v>21942212000</v>
      </c>
    </row>
    <row r="327698" customFormat="false" ht="13.8" hidden="false" customHeight="false" outlineLevel="0" collapsed="false">
      <c r="AC327698" s="9" t="n">
        <v>-254000000</v>
      </c>
      <c r="BB327698" s="9" t="n">
        <v>26998573000</v>
      </c>
    </row>
    <row r="327699" customFormat="false" ht="13.8" hidden="false" customHeight="false" outlineLevel="0" collapsed="false">
      <c r="AC327699" s="9" t="n">
        <v>-438000000</v>
      </c>
      <c r="BB327699" s="9" t="n">
        <v>18220779000</v>
      </c>
    </row>
    <row r="327700" customFormat="false" ht="13.8" hidden="false" customHeight="false" outlineLevel="0" collapsed="false">
      <c r="AC327700" s="9" t="n">
        <v>-461000000</v>
      </c>
      <c r="BB327700" s="9" t="n">
        <v>19122348000</v>
      </c>
    </row>
    <row r="327701" customFormat="false" ht="13.8" hidden="false" customHeight="false" outlineLevel="0" collapsed="false">
      <c r="AC327701" s="9" t="n">
        <v>-583000000</v>
      </c>
      <c r="BB327701" s="9" t="n">
        <v>16938885000</v>
      </c>
    </row>
    <row r="327702" customFormat="false" ht="13.8" hidden="false" customHeight="false" outlineLevel="0" collapsed="false">
      <c r="AC327702" s="9" t="n">
        <v>-528000000</v>
      </c>
      <c r="BB327702" s="9" t="n">
        <v>14426614000</v>
      </c>
    </row>
    <row r="327703" customFormat="false" ht="13.8" hidden="false" customHeight="false" outlineLevel="0" collapsed="false">
      <c r="AC327703" s="9" t="n">
        <v>-616000000</v>
      </c>
      <c r="BB327703" s="9" t="n">
        <v>16285816000</v>
      </c>
    </row>
    <row r="327704" customFormat="false" ht="13.8" hidden="false" customHeight="false" outlineLevel="0" collapsed="false">
      <c r="AC327704" s="9" t="n">
        <v>-790000000</v>
      </c>
      <c r="BB327704" s="9" t="n">
        <v>15050894000</v>
      </c>
    </row>
    <row r="327705" customFormat="false" ht="13.8" hidden="false" customHeight="false" outlineLevel="0" collapsed="false">
      <c r="AC327705" s="9" t="n">
        <v>-1027000000</v>
      </c>
      <c r="BB327705" s="9" t="n">
        <v>18158654000</v>
      </c>
    </row>
    <row r="327706" customFormat="false" ht="13.8" hidden="false" customHeight="false" outlineLevel="0" collapsed="false">
      <c r="AC327706" s="9" t="n">
        <v>-1535000000</v>
      </c>
      <c r="BB327706" s="9" t="n">
        <v>19501158000</v>
      </c>
    </row>
    <row r="327707" customFormat="false" ht="13.8" hidden="false" customHeight="false" outlineLevel="0" collapsed="false">
      <c r="AC327707" s="9" t="n">
        <v>-2263000000</v>
      </c>
      <c r="BB327707" s="9" t="n">
        <v>20567888000</v>
      </c>
    </row>
    <row r="327708" customFormat="false" ht="13.8" hidden="false" customHeight="false" outlineLevel="0" collapsed="false">
      <c r="AC327708" s="9" t="n">
        <v>-2880000000</v>
      </c>
      <c r="BB327708" s="9" t="n">
        <v>23215015000</v>
      </c>
    </row>
    <row r="327709" customFormat="false" ht="13.8" hidden="false" customHeight="false" outlineLevel="0" collapsed="false">
      <c r="AC327709" s="9" t="n">
        <v>-2971000000</v>
      </c>
      <c r="BB327709" s="9" t="n">
        <v>22255867000</v>
      </c>
    </row>
    <row r="327710" customFormat="false" ht="13.8" hidden="false" customHeight="false" outlineLevel="0" collapsed="false">
      <c r="AC327710" s="9" t="n">
        <v>-3545000000</v>
      </c>
      <c r="BB327710" s="9" t="n">
        <v>21757353000</v>
      </c>
    </row>
    <row r="327711" customFormat="false" ht="13.8" hidden="false" customHeight="false" outlineLevel="0" collapsed="false">
      <c r="AC327711" s="9" t="n">
        <v>-3148000000</v>
      </c>
      <c r="BB327711" s="9" t="n">
        <v>20790707000</v>
      </c>
    </row>
    <row r="327712" customFormat="false" ht="13.8" hidden="false" customHeight="false" outlineLevel="0" collapsed="false">
      <c r="AC327712" s="9" t="n">
        <v>-3345000000</v>
      </c>
      <c r="BB327712" s="9" t="n">
        <v>20669211000</v>
      </c>
    </row>
    <row r="327713" customFormat="false" ht="13.8" hidden="false" customHeight="false" outlineLevel="0" collapsed="false">
      <c r="AC327713" s="9" t="n">
        <v>-3174000000</v>
      </c>
      <c r="BB327713" s="9" t="n">
        <v>23597995000</v>
      </c>
    </row>
    <row r="327714" customFormat="false" ht="13.8" hidden="false" customHeight="false" outlineLevel="0" collapsed="false">
      <c r="AC327714" s="9" t="n">
        <v>-5111269000</v>
      </c>
      <c r="BB327714" s="9" t="n">
        <v>21642247000</v>
      </c>
    </row>
    <row r="327715" customFormat="false" ht="13.8" hidden="false" customHeight="false" outlineLevel="0" collapsed="false">
      <c r="AC327715" s="9" t="n">
        <v>-5068326000</v>
      </c>
      <c r="BB327715" s="9" t="n">
        <v>18056530000</v>
      </c>
    </row>
    <row r="327716" customFormat="false" ht="13.8" hidden="false" customHeight="false" outlineLevel="0" collapsed="false">
      <c r="AC327716" s="9" t="n">
        <v>-6091000000</v>
      </c>
      <c r="BB327716" s="9" t="n">
        <v>19565004000</v>
      </c>
    </row>
    <row r="327717" customFormat="false" ht="13.8" hidden="false" customHeight="false" outlineLevel="0" collapsed="false">
      <c r="AC327717" s="9" t="n">
        <v>-6146000000</v>
      </c>
      <c r="BB327717" s="9" t="n">
        <v>23458222000</v>
      </c>
    </row>
    <row r="327718" customFormat="false" ht="13.8" hidden="false" customHeight="false" outlineLevel="0" collapsed="false">
      <c r="AC327718" s="9" t="n">
        <v>-6046000000</v>
      </c>
      <c r="BB327718" s="9" t="n">
        <v>26637522000</v>
      </c>
    </row>
    <row r="327719" customFormat="false" ht="13.8" hidden="false" customHeight="false" outlineLevel="0" collapsed="false">
      <c r="AC327719" s="9" t="n">
        <v>-7529000000</v>
      </c>
      <c r="BB327719" s="9" t="n">
        <v>28806154000</v>
      </c>
    </row>
    <row r="327720" customFormat="false" ht="13.8" hidden="false" customHeight="false" outlineLevel="0" collapsed="false">
      <c r="AC327720" s="9" t="n">
        <v>-6282000000</v>
      </c>
      <c r="BB327720" s="9" t="n">
        <v>29700702000</v>
      </c>
    </row>
    <row r="327721" customFormat="false" ht="13.8" hidden="false" customHeight="false" outlineLevel="0" collapsed="false">
      <c r="AC327721" s="9" t="n">
        <v>-4892000000</v>
      </c>
      <c r="BB327721" s="9" t="n">
        <v>30039383000</v>
      </c>
    </row>
    <row r="327722" customFormat="false" ht="13.8" hidden="false" customHeight="false" outlineLevel="0" collapsed="false">
      <c r="AC327722" s="9" t="n">
        <v>-6775000000</v>
      </c>
      <c r="BB327722" s="9" t="n">
        <v>28628750000</v>
      </c>
    </row>
    <row r="327723" customFormat="false" ht="13.8" hidden="false" customHeight="false" outlineLevel="0" collapsed="false">
      <c r="AC327723" s="9" t="n">
        <v>-6808000000</v>
      </c>
      <c r="BB327723" s="9" t="n">
        <v>33055256000</v>
      </c>
    </row>
    <row r="327724" customFormat="false" ht="13.8" hidden="false" customHeight="false" outlineLevel="0" collapsed="false">
      <c r="AC327724" s="9" t="n">
        <v>-6511000000</v>
      </c>
      <c r="BB327724" s="9" t="n">
        <v>32634861000</v>
      </c>
    </row>
    <row r="327725" customFormat="false" ht="13.8" hidden="false" customHeight="false" outlineLevel="0" collapsed="false">
      <c r="AC327725" s="9" t="n">
        <v>-6810000000</v>
      </c>
      <c r="BB327725" s="9" t="n">
        <v>35421721000</v>
      </c>
    </row>
    <row r="327726" customFormat="false" ht="13.8" hidden="false" customHeight="false" outlineLevel="0" collapsed="false">
      <c r="AC327726" s="9" t="n">
        <v>-6867000000</v>
      </c>
      <c r="BB327726" s="9" t="n">
        <v>37952689000</v>
      </c>
    </row>
    <row r="327727" customFormat="false" ht="13.8" hidden="false" customHeight="false" outlineLevel="0" collapsed="false">
      <c r="AC327727" s="9" t="n">
        <v>-8707000000</v>
      </c>
      <c r="BB327727" s="9" t="n">
        <v>43383410000</v>
      </c>
    </row>
    <row r="327728" customFormat="false" ht="13.8" hidden="false" customHeight="false" outlineLevel="0" collapsed="false">
      <c r="AC327728" s="9" t="n">
        <v>-10528000000</v>
      </c>
      <c r="BB327728" s="9" t="n">
        <v>47303508000</v>
      </c>
    </row>
    <row r="327729" customFormat="false" ht="13.8" hidden="false" customHeight="false" outlineLevel="0" collapsed="false">
      <c r="AC327729" s="9" t="n">
        <v>-11550000000</v>
      </c>
      <c r="BB327729" s="9" t="n">
        <v>49219474000</v>
      </c>
    </row>
    <row r="327730" customFormat="false" ht="13.8" hidden="false" customHeight="false" outlineLevel="0" collapsed="false">
      <c r="AC327730" s="9" t="n">
        <v>-13315000000</v>
      </c>
      <c r="BB327730" s="9" t="n">
        <v>46594966000</v>
      </c>
    </row>
    <row r="327731" customFormat="false" ht="13.8" hidden="false" customHeight="false" outlineLevel="0" collapsed="false">
      <c r="AC327731" s="9" t="n">
        <v>-13743000000</v>
      </c>
      <c r="BB327731" s="9" t="n">
        <v>51957951000</v>
      </c>
    </row>
    <row r="327732" customFormat="false" ht="13.8" hidden="false" customHeight="false" outlineLevel="0" collapsed="false">
      <c r="AC327732" s="9" t="n">
        <v>-7964000000</v>
      </c>
      <c r="BB327732" s="9" t="n">
        <v>47563700000</v>
      </c>
    </row>
    <row r="327733" customFormat="false" ht="13.8" hidden="false" customHeight="false" outlineLevel="0" collapsed="false">
      <c r="AC327733" s="9" t="n">
        <v>-10108000000</v>
      </c>
      <c r="BB327733" s="9" t="n">
        <v>41229830000</v>
      </c>
    </row>
    <row r="327734" customFormat="false" ht="13.8" hidden="false" customHeight="false" outlineLevel="0" collapsed="false">
      <c r="AC327734" s="9" t="n">
        <v>-9656000000</v>
      </c>
      <c r="BB327734" s="9" t="n">
        <v>44293011000</v>
      </c>
    </row>
    <row r="327735" customFormat="false" ht="13.8" hidden="false" customHeight="false" outlineLevel="0" collapsed="false">
      <c r="AC327735" s="9" t="n">
        <v>-9052000000</v>
      </c>
      <c r="BB327735" s="9" t="n">
        <v>47848622000</v>
      </c>
    </row>
    <row r="327736" customFormat="false" ht="13.8" hidden="false" customHeight="false" outlineLevel="0" collapsed="false">
      <c r="AC327736" s="9" t="n">
        <v>-9175000000</v>
      </c>
      <c r="BB327736" s="9" t="n">
        <v>49624816000</v>
      </c>
    </row>
    <row r="327737" customFormat="false" ht="13.8" hidden="false" customHeight="false" outlineLevel="0" collapsed="false">
      <c r="AC327737" s="9" t="n">
        <v>-9774000000</v>
      </c>
      <c r="BB327737" s="9" t="n">
        <v>53495454000</v>
      </c>
    </row>
    <row r="327738" customFormat="false" ht="13.8" hidden="false" customHeight="false" outlineLevel="0" collapsed="false">
      <c r="AC327738" s="9" t="n">
        <v>-8471000000</v>
      </c>
      <c r="BB327738" s="9" t="n">
        <v>58042380000</v>
      </c>
    </row>
    <row r="327739" customFormat="false" ht="13.8" hidden="false" customHeight="false" outlineLevel="0" collapsed="false">
      <c r="AC327739" s="9" t="n">
        <v>-8738000000</v>
      </c>
      <c r="BB327739" s="9" t="n">
        <v>59224000000</v>
      </c>
    </row>
    <row r="327740" customFormat="false" ht="13.8" hidden="false" customHeight="false" outlineLevel="0" collapsed="false">
      <c r="AC327740" s="9" t="n">
        <v>-10927000000</v>
      </c>
      <c r="BB327740" s="9" t="n">
        <v>60871172000</v>
      </c>
    </row>
    <row r="327741" customFormat="false" ht="13.8" hidden="false" customHeight="false" outlineLevel="0" collapsed="false">
      <c r="AC327741" s="9" t="n">
        <v>-11057000000</v>
      </c>
      <c r="BB327741" s="9" t="n">
        <v>65829890000</v>
      </c>
    </row>
    <row r="327742" customFormat="false" ht="13.8" hidden="false" customHeight="false" outlineLevel="0" collapsed="false">
      <c r="AC327742" s="9" t="n">
        <v>-8010000000</v>
      </c>
      <c r="BB327742" s="9" t="n">
        <v>68572668000</v>
      </c>
    </row>
    <row r="327743" customFormat="false" ht="13.8" hidden="false" customHeight="false" outlineLevel="0" collapsed="false">
      <c r="AC327743" s="9" t="n">
        <v>-5615000000</v>
      </c>
      <c r="BB327743" s="9" t="n">
        <v>69688702000</v>
      </c>
    </row>
    <row r="327744" customFormat="false" ht="13.8" hidden="false" customHeight="false" outlineLevel="0" collapsed="false">
      <c r="BB327744" s="9" t="n">
        <v>65424548000</v>
      </c>
    </row>
    <row r="327745" customFormat="false" ht="13.8" hidden="false" customHeight="false" outlineLevel="0" collapsed="false">
      <c r="BB327745" s="9" t="n">
        <v>72740056000</v>
      </c>
    </row>
    <row r="344063" customFormat="false" ht="13.8" hidden="false" customHeight="false" outlineLevel="0" collapsed="false">
      <c r="AC344063" s="9" t="s">
        <v>10</v>
      </c>
    </row>
    <row r="344064" customFormat="false" ht="13.8" hidden="false" customHeight="false" outlineLevel="0" collapsed="false">
      <c r="AC344064" s="9" t="s">
        <v>12</v>
      </c>
      <c r="BB344064" s="9" t="s">
        <v>10</v>
      </c>
    </row>
    <row r="344065" customFormat="false" ht="13.8" hidden="false" customHeight="false" outlineLevel="0" collapsed="false">
      <c r="AC344065" s="9" t="s">
        <v>177</v>
      </c>
      <c r="BB344065" s="9" t="s">
        <v>12</v>
      </c>
    </row>
    <row r="344066" customFormat="false" ht="13.8" hidden="false" customHeight="false" outlineLevel="0" collapsed="false">
      <c r="AC344066" s="9" t="s">
        <v>178</v>
      </c>
      <c r="BB344066" s="9" t="s">
        <v>66</v>
      </c>
    </row>
    <row r="344067" customFormat="false" ht="13.8" hidden="false" customHeight="false" outlineLevel="0" collapsed="false">
      <c r="BB344067" s="9" t="s">
        <v>179</v>
      </c>
    </row>
    <row r="344078" customFormat="false" ht="13.8" hidden="false" customHeight="false" outlineLevel="0" collapsed="false">
      <c r="AC344078" s="9" t="n">
        <v>-85000000</v>
      </c>
      <c r="BB344078" s="9" t="n">
        <v>14859973000</v>
      </c>
    </row>
    <row r="344079" customFormat="false" ht="13.8" hidden="false" customHeight="false" outlineLevel="0" collapsed="false">
      <c r="AC344079" s="9" t="n">
        <v>-130000000</v>
      </c>
      <c r="BB344079" s="9" t="n">
        <v>15934280000</v>
      </c>
    </row>
    <row r="344080" customFormat="false" ht="13.8" hidden="false" customHeight="false" outlineLevel="0" collapsed="false">
      <c r="AC344080" s="9" t="n">
        <v>-143000000</v>
      </c>
      <c r="BB344080" s="9" t="n">
        <v>16732812000</v>
      </c>
    </row>
    <row r="344081" customFormat="false" ht="13.8" hidden="false" customHeight="false" outlineLevel="0" collapsed="false">
      <c r="AC344081" s="9" t="n">
        <v>-139000000</v>
      </c>
      <c r="BB344081" s="9" t="n">
        <v>21942212000</v>
      </c>
    </row>
    <row r="344082" customFormat="false" ht="13.8" hidden="false" customHeight="false" outlineLevel="0" collapsed="false">
      <c r="AC344082" s="9" t="n">
        <v>-254000000</v>
      </c>
      <c r="BB344082" s="9" t="n">
        <v>26998573000</v>
      </c>
    </row>
    <row r="344083" customFormat="false" ht="13.8" hidden="false" customHeight="false" outlineLevel="0" collapsed="false">
      <c r="AC344083" s="9" t="n">
        <v>-438000000</v>
      </c>
      <c r="BB344083" s="9" t="n">
        <v>18220779000</v>
      </c>
    </row>
    <row r="344084" customFormat="false" ht="13.8" hidden="false" customHeight="false" outlineLevel="0" collapsed="false">
      <c r="AC344084" s="9" t="n">
        <v>-461000000</v>
      </c>
      <c r="BB344084" s="9" t="n">
        <v>19122348000</v>
      </c>
    </row>
    <row r="344085" customFormat="false" ht="13.8" hidden="false" customHeight="false" outlineLevel="0" collapsed="false">
      <c r="AC344085" s="9" t="n">
        <v>-583000000</v>
      </c>
      <c r="BB344085" s="9" t="n">
        <v>16938885000</v>
      </c>
    </row>
    <row r="344086" customFormat="false" ht="13.8" hidden="false" customHeight="false" outlineLevel="0" collapsed="false">
      <c r="AC344086" s="9" t="n">
        <v>-528000000</v>
      </c>
      <c r="BB344086" s="9" t="n">
        <v>14426614000</v>
      </c>
    </row>
    <row r="344087" customFormat="false" ht="13.8" hidden="false" customHeight="false" outlineLevel="0" collapsed="false">
      <c r="AC344087" s="9" t="n">
        <v>-616000000</v>
      </c>
      <c r="BB344087" s="9" t="n">
        <v>16285816000</v>
      </c>
    </row>
    <row r="344088" customFormat="false" ht="13.8" hidden="false" customHeight="false" outlineLevel="0" collapsed="false">
      <c r="AC344088" s="9" t="n">
        <v>-790000000</v>
      </c>
      <c r="BB344088" s="9" t="n">
        <v>15050894000</v>
      </c>
    </row>
    <row r="344089" customFormat="false" ht="13.8" hidden="false" customHeight="false" outlineLevel="0" collapsed="false">
      <c r="AC344089" s="9" t="n">
        <v>-1027000000</v>
      </c>
      <c r="BB344089" s="9" t="n">
        <v>18158654000</v>
      </c>
    </row>
    <row r="344090" customFormat="false" ht="13.8" hidden="false" customHeight="false" outlineLevel="0" collapsed="false">
      <c r="AC344090" s="9" t="n">
        <v>-1535000000</v>
      </c>
      <c r="BB344090" s="9" t="n">
        <v>19501158000</v>
      </c>
    </row>
    <row r="344091" customFormat="false" ht="13.8" hidden="false" customHeight="false" outlineLevel="0" collapsed="false">
      <c r="AC344091" s="9" t="n">
        <v>-2263000000</v>
      </c>
      <c r="BB344091" s="9" t="n">
        <v>20567888000</v>
      </c>
    </row>
    <row r="344092" customFormat="false" ht="13.8" hidden="false" customHeight="false" outlineLevel="0" collapsed="false">
      <c r="AC344092" s="9" t="n">
        <v>-2880000000</v>
      </c>
      <c r="BB344092" s="9" t="n">
        <v>23215015000</v>
      </c>
    </row>
    <row r="344093" customFormat="false" ht="13.8" hidden="false" customHeight="false" outlineLevel="0" collapsed="false">
      <c r="AC344093" s="9" t="n">
        <v>-2971000000</v>
      </c>
      <c r="BB344093" s="9" t="n">
        <v>22255867000</v>
      </c>
    </row>
    <row r="344094" customFormat="false" ht="13.8" hidden="false" customHeight="false" outlineLevel="0" collapsed="false">
      <c r="AC344094" s="9" t="n">
        <v>-3545000000</v>
      </c>
      <c r="BB344094" s="9" t="n">
        <v>21757353000</v>
      </c>
    </row>
    <row r="344095" customFormat="false" ht="13.8" hidden="false" customHeight="false" outlineLevel="0" collapsed="false">
      <c r="AC344095" s="9" t="n">
        <v>-3148000000</v>
      </c>
      <c r="BB344095" s="9" t="n">
        <v>20790707000</v>
      </c>
    </row>
    <row r="344096" customFormat="false" ht="13.8" hidden="false" customHeight="false" outlineLevel="0" collapsed="false">
      <c r="AC344096" s="9" t="n">
        <v>-3345000000</v>
      </c>
      <c r="BB344096" s="9" t="n">
        <v>20669211000</v>
      </c>
    </row>
    <row r="344097" customFormat="false" ht="13.8" hidden="false" customHeight="false" outlineLevel="0" collapsed="false">
      <c r="AC344097" s="9" t="n">
        <v>-3174000000</v>
      </c>
      <c r="BB344097" s="9" t="n">
        <v>23597995000</v>
      </c>
    </row>
    <row r="344098" customFormat="false" ht="13.8" hidden="false" customHeight="false" outlineLevel="0" collapsed="false">
      <c r="AC344098" s="9" t="n">
        <v>-5111269000</v>
      </c>
      <c r="BB344098" s="9" t="n">
        <v>21642247000</v>
      </c>
    </row>
    <row r="344099" customFormat="false" ht="13.8" hidden="false" customHeight="false" outlineLevel="0" collapsed="false">
      <c r="AC344099" s="9" t="n">
        <v>-5068326000</v>
      </c>
      <c r="BB344099" s="9" t="n">
        <v>18056530000</v>
      </c>
    </row>
    <row r="344100" customFormat="false" ht="13.8" hidden="false" customHeight="false" outlineLevel="0" collapsed="false">
      <c r="AC344100" s="9" t="n">
        <v>-6091000000</v>
      </c>
      <c r="BB344100" s="9" t="n">
        <v>19565004000</v>
      </c>
    </row>
    <row r="344101" customFormat="false" ht="13.8" hidden="false" customHeight="false" outlineLevel="0" collapsed="false">
      <c r="AC344101" s="9" t="n">
        <v>-6146000000</v>
      </c>
      <c r="BB344101" s="9" t="n">
        <v>23458222000</v>
      </c>
    </row>
    <row r="344102" customFormat="false" ht="13.8" hidden="false" customHeight="false" outlineLevel="0" collapsed="false">
      <c r="AC344102" s="9" t="n">
        <v>-6046000000</v>
      </c>
      <c r="BB344102" s="9" t="n">
        <v>26637522000</v>
      </c>
    </row>
    <row r="344103" customFormat="false" ht="13.8" hidden="false" customHeight="false" outlineLevel="0" collapsed="false">
      <c r="AC344103" s="9" t="n">
        <v>-7529000000</v>
      </c>
      <c r="BB344103" s="9" t="n">
        <v>28806154000</v>
      </c>
    </row>
    <row r="344104" customFormat="false" ht="13.8" hidden="false" customHeight="false" outlineLevel="0" collapsed="false">
      <c r="AC344104" s="9" t="n">
        <v>-6282000000</v>
      </c>
      <c r="BB344104" s="9" t="n">
        <v>29700702000</v>
      </c>
    </row>
    <row r="344105" customFormat="false" ht="13.8" hidden="false" customHeight="false" outlineLevel="0" collapsed="false">
      <c r="AC344105" s="9" t="n">
        <v>-4892000000</v>
      </c>
      <c r="BB344105" s="9" t="n">
        <v>30039383000</v>
      </c>
    </row>
    <row r="344106" customFormat="false" ht="13.8" hidden="false" customHeight="false" outlineLevel="0" collapsed="false">
      <c r="AC344106" s="9" t="n">
        <v>-6775000000</v>
      </c>
      <c r="BB344106" s="9" t="n">
        <v>28628750000</v>
      </c>
    </row>
    <row r="344107" customFormat="false" ht="13.8" hidden="false" customHeight="false" outlineLevel="0" collapsed="false">
      <c r="AC344107" s="9" t="n">
        <v>-6808000000</v>
      </c>
      <c r="BB344107" s="9" t="n">
        <v>33055256000</v>
      </c>
    </row>
    <row r="344108" customFormat="false" ht="13.8" hidden="false" customHeight="false" outlineLevel="0" collapsed="false">
      <c r="AC344108" s="9" t="n">
        <v>-6511000000</v>
      </c>
      <c r="BB344108" s="9" t="n">
        <v>32634861000</v>
      </c>
    </row>
    <row r="344109" customFormat="false" ht="13.8" hidden="false" customHeight="false" outlineLevel="0" collapsed="false">
      <c r="AC344109" s="9" t="n">
        <v>-6810000000</v>
      </c>
      <c r="BB344109" s="9" t="n">
        <v>35421721000</v>
      </c>
    </row>
    <row r="344110" customFormat="false" ht="13.8" hidden="false" customHeight="false" outlineLevel="0" collapsed="false">
      <c r="AC344110" s="9" t="n">
        <v>-6867000000</v>
      </c>
      <c r="BB344110" s="9" t="n">
        <v>37952689000</v>
      </c>
    </row>
    <row r="344111" customFormat="false" ht="13.8" hidden="false" customHeight="false" outlineLevel="0" collapsed="false">
      <c r="AC344111" s="9" t="n">
        <v>-8707000000</v>
      </c>
      <c r="BB344111" s="9" t="n">
        <v>43383410000</v>
      </c>
    </row>
    <row r="344112" customFormat="false" ht="13.8" hidden="false" customHeight="false" outlineLevel="0" collapsed="false">
      <c r="AC344112" s="9" t="n">
        <v>-10528000000</v>
      </c>
      <c r="BB344112" s="9" t="n">
        <v>47303508000</v>
      </c>
    </row>
    <row r="344113" customFormat="false" ht="13.8" hidden="false" customHeight="false" outlineLevel="0" collapsed="false">
      <c r="AC344113" s="9" t="n">
        <v>-11550000000</v>
      </c>
      <c r="BB344113" s="9" t="n">
        <v>49219474000</v>
      </c>
    </row>
    <row r="344114" customFormat="false" ht="13.8" hidden="false" customHeight="false" outlineLevel="0" collapsed="false">
      <c r="AC344114" s="9" t="n">
        <v>-13315000000</v>
      </c>
      <c r="BB344114" s="9" t="n">
        <v>46594966000</v>
      </c>
    </row>
    <row r="344115" customFormat="false" ht="13.8" hidden="false" customHeight="false" outlineLevel="0" collapsed="false">
      <c r="AC344115" s="9" t="n">
        <v>-13743000000</v>
      </c>
      <c r="BB344115" s="9" t="n">
        <v>51957951000</v>
      </c>
    </row>
    <row r="344116" customFormat="false" ht="13.8" hidden="false" customHeight="false" outlineLevel="0" collapsed="false">
      <c r="AC344116" s="9" t="n">
        <v>-7964000000</v>
      </c>
      <c r="BB344116" s="9" t="n">
        <v>47563700000</v>
      </c>
    </row>
    <row r="344117" customFormat="false" ht="13.8" hidden="false" customHeight="false" outlineLevel="0" collapsed="false">
      <c r="AC344117" s="9" t="n">
        <v>-10108000000</v>
      </c>
      <c r="BB344117" s="9" t="n">
        <v>41229830000</v>
      </c>
    </row>
    <row r="344118" customFormat="false" ht="13.8" hidden="false" customHeight="false" outlineLevel="0" collapsed="false">
      <c r="AC344118" s="9" t="n">
        <v>-9656000000</v>
      </c>
      <c r="BB344118" s="9" t="n">
        <v>44293011000</v>
      </c>
    </row>
    <row r="344119" customFormat="false" ht="13.8" hidden="false" customHeight="false" outlineLevel="0" collapsed="false">
      <c r="AC344119" s="9" t="n">
        <v>-9052000000</v>
      </c>
      <c r="BB344119" s="9" t="n">
        <v>47848622000</v>
      </c>
    </row>
    <row r="344120" customFormat="false" ht="13.8" hidden="false" customHeight="false" outlineLevel="0" collapsed="false">
      <c r="AC344120" s="9" t="n">
        <v>-9175000000</v>
      </c>
      <c r="BB344120" s="9" t="n">
        <v>49624816000</v>
      </c>
    </row>
    <row r="344121" customFormat="false" ht="13.8" hidden="false" customHeight="false" outlineLevel="0" collapsed="false">
      <c r="AC344121" s="9" t="n">
        <v>-9774000000</v>
      </c>
      <c r="BB344121" s="9" t="n">
        <v>53495454000</v>
      </c>
    </row>
    <row r="344122" customFormat="false" ht="13.8" hidden="false" customHeight="false" outlineLevel="0" collapsed="false">
      <c r="AC344122" s="9" t="n">
        <v>-8471000000</v>
      </c>
      <c r="BB344122" s="9" t="n">
        <v>58042380000</v>
      </c>
    </row>
    <row r="344123" customFormat="false" ht="13.8" hidden="false" customHeight="false" outlineLevel="0" collapsed="false">
      <c r="AC344123" s="9" t="n">
        <v>-8738000000</v>
      </c>
      <c r="BB344123" s="9" t="n">
        <v>59224000000</v>
      </c>
    </row>
    <row r="344124" customFormat="false" ht="13.8" hidden="false" customHeight="false" outlineLevel="0" collapsed="false">
      <c r="AC344124" s="9" t="n">
        <v>-10927000000</v>
      </c>
      <c r="BB344124" s="9" t="n">
        <v>60871172000</v>
      </c>
    </row>
    <row r="344125" customFormat="false" ht="13.8" hidden="false" customHeight="false" outlineLevel="0" collapsed="false">
      <c r="AC344125" s="9" t="n">
        <v>-11057000000</v>
      </c>
      <c r="BB344125" s="9" t="n">
        <v>65829890000</v>
      </c>
    </row>
    <row r="344126" customFormat="false" ht="13.8" hidden="false" customHeight="false" outlineLevel="0" collapsed="false">
      <c r="AC344126" s="9" t="n">
        <v>-8010000000</v>
      </c>
      <c r="BB344126" s="9" t="n">
        <v>68572668000</v>
      </c>
    </row>
    <row r="344127" customFormat="false" ht="13.8" hidden="false" customHeight="false" outlineLevel="0" collapsed="false">
      <c r="AC344127" s="9" t="n">
        <v>-5615000000</v>
      </c>
      <c r="BB344127" s="9" t="n">
        <v>69688702000</v>
      </c>
    </row>
    <row r="344128" customFormat="false" ht="13.8" hidden="false" customHeight="false" outlineLevel="0" collapsed="false">
      <c r="BB344128" s="9" t="n">
        <v>65424548000</v>
      </c>
    </row>
    <row r="344129" customFormat="false" ht="13.8" hidden="false" customHeight="false" outlineLevel="0" collapsed="false">
      <c r="BB344129" s="9" t="n">
        <v>72740056000</v>
      </c>
    </row>
    <row r="360447" customFormat="false" ht="13.8" hidden="false" customHeight="false" outlineLevel="0" collapsed="false">
      <c r="AC360447" s="9" t="s">
        <v>10</v>
      </c>
    </row>
    <row r="360448" customFormat="false" ht="13.8" hidden="false" customHeight="false" outlineLevel="0" collapsed="false">
      <c r="AC360448" s="9" t="s">
        <v>12</v>
      </c>
      <c r="BB360448" s="9" t="s">
        <v>10</v>
      </c>
    </row>
    <row r="360449" customFormat="false" ht="13.8" hidden="false" customHeight="false" outlineLevel="0" collapsed="false">
      <c r="AC360449" s="9" t="s">
        <v>177</v>
      </c>
      <c r="BB360449" s="9" t="s">
        <v>12</v>
      </c>
    </row>
    <row r="360450" customFormat="false" ht="13.8" hidden="false" customHeight="false" outlineLevel="0" collapsed="false">
      <c r="AC360450" s="9" t="s">
        <v>178</v>
      </c>
      <c r="BB360450" s="9" t="s">
        <v>66</v>
      </c>
    </row>
    <row r="360451" customFormat="false" ht="13.8" hidden="false" customHeight="false" outlineLevel="0" collapsed="false">
      <c r="BB360451" s="9" t="s">
        <v>179</v>
      </c>
    </row>
    <row r="360462" customFormat="false" ht="13.8" hidden="false" customHeight="false" outlineLevel="0" collapsed="false">
      <c r="AC360462" s="9" t="n">
        <v>-85000000</v>
      </c>
      <c r="BB360462" s="9" t="n">
        <v>14859973000</v>
      </c>
    </row>
    <row r="360463" customFormat="false" ht="13.8" hidden="false" customHeight="false" outlineLevel="0" collapsed="false">
      <c r="AC360463" s="9" t="n">
        <v>-130000000</v>
      </c>
      <c r="BB360463" s="9" t="n">
        <v>15934280000</v>
      </c>
    </row>
    <row r="360464" customFormat="false" ht="13.8" hidden="false" customHeight="false" outlineLevel="0" collapsed="false">
      <c r="AC360464" s="9" t="n">
        <v>-143000000</v>
      </c>
      <c r="BB360464" s="9" t="n">
        <v>16732812000</v>
      </c>
    </row>
    <row r="360465" customFormat="false" ht="13.8" hidden="false" customHeight="false" outlineLevel="0" collapsed="false">
      <c r="AC360465" s="9" t="n">
        <v>-139000000</v>
      </c>
      <c r="BB360465" s="9" t="n">
        <v>21942212000</v>
      </c>
    </row>
    <row r="360466" customFormat="false" ht="13.8" hidden="false" customHeight="false" outlineLevel="0" collapsed="false">
      <c r="AC360466" s="9" t="n">
        <v>-254000000</v>
      </c>
      <c r="BB360466" s="9" t="n">
        <v>26998573000</v>
      </c>
    </row>
    <row r="360467" customFormat="false" ht="13.8" hidden="false" customHeight="false" outlineLevel="0" collapsed="false">
      <c r="AC360467" s="9" t="n">
        <v>-438000000</v>
      </c>
      <c r="BB360467" s="9" t="n">
        <v>18220779000</v>
      </c>
    </row>
    <row r="360468" customFormat="false" ht="13.8" hidden="false" customHeight="false" outlineLevel="0" collapsed="false">
      <c r="AC360468" s="9" t="n">
        <v>-461000000</v>
      </c>
      <c r="BB360468" s="9" t="n">
        <v>19122348000</v>
      </c>
    </row>
    <row r="360469" customFormat="false" ht="13.8" hidden="false" customHeight="false" outlineLevel="0" collapsed="false">
      <c r="AC360469" s="9" t="n">
        <v>-583000000</v>
      </c>
      <c r="BB360469" s="9" t="n">
        <v>16938885000</v>
      </c>
    </row>
    <row r="360470" customFormat="false" ht="13.8" hidden="false" customHeight="false" outlineLevel="0" collapsed="false">
      <c r="AC360470" s="9" t="n">
        <v>-528000000</v>
      </c>
      <c r="BB360470" s="9" t="n">
        <v>14426614000</v>
      </c>
    </row>
    <row r="360471" customFormat="false" ht="13.8" hidden="false" customHeight="false" outlineLevel="0" collapsed="false">
      <c r="AC360471" s="9" t="n">
        <v>-616000000</v>
      </c>
      <c r="BB360471" s="9" t="n">
        <v>16285816000</v>
      </c>
    </row>
    <row r="360472" customFormat="false" ht="13.8" hidden="false" customHeight="false" outlineLevel="0" collapsed="false">
      <c r="AC360472" s="9" t="n">
        <v>-790000000</v>
      </c>
      <c r="BB360472" s="9" t="n">
        <v>15050894000</v>
      </c>
    </row>
    <row r="360473" customFormat="false" ht="13.8" hidden="false" customHeight="false" outlineLevel="0" collapsed="false">
      <c r="AC360473" s="9" t="n">
        <v>-1027000000</v>
      </c>
      <c r="BB360473" s="9" t="n">
        <v>18158654000</v>
      </c>
    </row>
    <row r="360474" customFormat="false" ht="13.8" hidden="false" customHeight="false" outlineLevel="0" collapsed="false">
      <c r="AC360474" s="9" t="n">
        <v>-1535000000</v>
      </c>
      <c r="BB360474" s="9" t="n">
        <v>19501158000</v>
      </c>
    </row>
    <row r="360475" customFormat="false" ht="13.8" hidden="false" customHeight="false" outlineLevel="0" collapsed="false">
      <c r="AC360475" s="9" t="n">
        <v>-2263000000</v>
      </c>
      <c r="BB360475" s="9" t="n">
        <v>20567888000</v>
      </c>
    </row>
    <row r="360476" customFormat="false" ht="13.8" hidden="false" customHeight="false" outlineLevel="0" collapsed="false">
      <c r="AC360476" s="9" t="n">
        <v>-2880000000</v>
      </c>
      <c r="BB360476" s="9" t="n">
        <v>23215015000</v>
      </c>
    </row>
    <row r="360477" customFormat="false" ht="13.8" hidden="false" customHeight="false" outlineLevel="0" collapsed="false">
      <c r="AC360477" s="9" t="n">
        <v>-2971000000</v>
      </c>
      <c r="BB360477" s="9" t="n">
        <v>22255867000</v>
      </c>
    </row>
    <row r="360478" customFormat="false" ht="13.8" hidden="false" customHeight="false" outlineLevel="0" collapsed="false">
      <c r="AC360478" s="9" t="n">
        <v>-3545000000</v>
      </c>
      <c r="BB360478" s="9" t="n">
        <v>21757353000</v>
      </c>
    </row>
    <row r="360479" customFormat="false" ht="13.8" hidden="false" customHeight="false" outlineLevel="0" collapsed="false">
      <c r="AC360479" s="9" t="n">
        <v>-3148000000</v>
      </c>
      <c r="BB360479" s="9" t="n">
        <v>20790707000</v>
      </c>
    </row>
    <row r="360480" customFormat="false" ht="13.8" hidden="false" customHeight="false" outlineLevel="0" collapsed="false">
      <c r="AC360480" s="9" t="n">
        <v>-3345000000</v>
      </c>
      <c r="BB360480" s="9" t="n">
        <v>20669211000</v>
      </c>
    </row>
    <row r="360481" customFormat="false" ht="13.8" hidden="false" customHeight="false" outlineLevel="0" collapsed="false">
      <c r="AC360481" s="9" t="n">
        <v>-3174000000</v>
      </c>
      <c r="BB360481" s="9" t="n">
        <v>23597995000</v>
      </c>
    </row>
    <row r="360482" customFormat="false" ht="13.8" hidden="false" customHeight="false" outlineLevel="0" collapsed="false">
      <c r="AC360482" s="9" t="n">
        <v>-5111269000</v>
      </c>
      <c r="BB360482" s="9" t="n">
        <v>21642247000</v>
      </c>
    </row>
    <row r="360483" customFormat="false" ht="13.8" hidden="false" customHeight="false" outlineLevel="0" collapsed="false">
      <c r="AC360483" s="9" t="n">
        <v>-5068326000</v>
      </c>
      <c r="BB360483" s="9" t="n">
        <v>18056530000</v>
      </c>
    </row>
    <row r="360484" customFormat="false" ht="13.8" hidden="false" customHeight="false" outlineLevel="0" collapsed="false">
      <c r="AC360484" s="9" t="n">
        <v>-6091000000</v>
      </c>
      <c r="BB360484" s="9" t="n">
        <v>19565004000</v>
      </c>
    </row>
    <row r="360485" customFormat="false" ht="13.8" hidden="false" customHeight="false" outlineLevel="0" collapsed="false">
      <c r="AC360485" s="9" t="n">
        <v>-6146000000</v>
      </c>
      <c r="BB360485" s="9" t="n">
        <v>23458222000</v>
      </c>
    </row>
    <row r="360486" customFormat="false" ht="13.8" hidden="false" customHeight="false" outlineLevel="0" collapsed="false">
      <c r="AC360486" s="9" t="n">
        <v>-6046000000</v>
      </c>
      <c r="BB360486" s="9" t="n">
        <v>26637522000</v>
      </c>
    </row>
    <row r="360487" customFormat="false" ht="13.8" hidden="false" customHeight="false" outlineLevel="0" collapsed="false">
      <c r="AC360487" s="9" t="n">
        <v>-7529000000</v>
      </c>
      <c r="BB360487" s="9" t="n">
        <v>28806154000</v>
      </c>
    </row>
    <row r="360488" customFormat="false" ht="13.8" hidden="false" customHeight="false" outlineLevel="0" collapsed="false">
      <c r="AC360488" s="9" t="n">
        <v>-6282000000</v>
      </c>
      <c r="BB360488" s="9" t="n">
        <v>29700702000</v>
      </c>
    </row>
    <row r="360489" customFormat="false" ht="13.8" hidden="false" customHeight="false" outlineLevel="0" collapsed="false">
      <c r="AC360489" s="9" t="n">
        <v>-4892000000</v>
      </c>
      <c r="BB360489" s="9" t="n">
        <v>30039383000</v>
      </c>
    </row>
    <row r="360490" customFormat="false" ht="13.8" hidden="false" customHeight="false" outlineLevel="0" collapsed="false">
      <c r="AC360490" s="9" t="n">
        <v>-6775000000</v>
      </c>
      <c r="BB360490" s="9" t="n">
        <v>28628750000</v>
      </c>
    </row>
    <row r="360491" customFormat="false" ht="13.8" hidden="false" customHeight="false" outlineLevel="0" collapsed="false">
      <c r="AC360491" s="9" t="n">
        <v>-6808000000</v>
      </c>
      <c r="BB360491" s="9" t="n">
        <v>33055256000</v>
      </c>
    </row>
    <row r="360492" customFormat="false" ht="13.8" hidden="false" customHeight="false" outlineLevel="0" collapsed="false">
      <c r="AC360492" s="9" t="n">
        <v>-6511000000</v>
      </c>
      <c r="BB360492" s="9" t="n">
        <v>32634861000</v>
      </c>
    </row>
    <row r="360493" customFormat="false" ht="13.8" hidden="false" customHeight="false" outlineLevel="0" collapsed="false">
      <c r="AC360493" s="9" t="n">
        <v>-6810000000</v>
      </c>
      <c r="BB360493" s="9" t="n">
        <v>35421721000</v>
      </c>
    </row>
    <row r="360494" customFormat="false" ht="13.8" hidden="false" customHeight="false" outlineLevel="0" collapsed="false">
      <c r="AC360494" s="9" t="n">
        <v>-6867000000</v>
      </c>
      <c r="BB360494" s="9" t="n">
        <v>37952689000</v>
      </c>
    </row>
    <row r="360495" customFormat="false" ht="13.8" hidden="false" customHeight="false" outlineLevel="0" collapsed="false">
      <c r="AC360495" s="9" t="n">
        <v>-8707000000</v>
      </c>
      <c r="BB360495" s="9" t="n">
        <v>43383410000</v>
      </c>
    </row>
    <row r="360496" customFormat="false" ht="13.8" hidden="false" customHeight="false" outlineLevel="0" collapsed="false">
      <c r="AC360496" s="9" t="n">
        <v>-10528000000</v>
      </c>
      <c r="BB360496" s="9" t="n">
        <v>47303508000</v>
      </c>
    </row>
    <row r="360497" customFormat="false" ht="13.8" hidden="false" customHeight="false" outlineLevel="0" collapsed="false">
      <c r="AC360497" s="9" t="n">
        <v>-11550000000</v>
      </c>
      <c r="BB360497" s="9" t="n">
        <v>49219474000</v>
      </c>
    </row>
    <row r="360498" customFormat="false" ht="13.8" hidden="false" customHeight="false" outlineLevel="0" collapsed="false">
      <c r="AC360498" s="9" t="n">
        <v>-13315000000</v>
      </c>
      <c r="BB360498" s="9" t="n">
        <v>46594966000</v>
      </c>
    </row>
    <row r="360499" customFormat="false" ht="13.8" hidden="false" customHeight="false" outlineLevel="0" collapsed="false">
      <c r="AC360499" s="9" t="n">
        <v>-13743000000</v>
      </c>
      <c r="BB360499" s="9" t="n">
        <v>51957951000</v>
      </c>
    </row>
    <row r="360500" customFormat="false" ht="13.8" hidden="false" customHeight="false" outlineLevel="0" collapsed="false">
      <c r="AC360500" s="9" t="n">
        <v>-7964000000</v>
      </c>
      <c r="BB360500" s="9" t="n">
        <v>47563700000</v>
      </c>
    </row>
    <row r="360501" customFormat="false" ht="13.8" hidden="false" customHeight="false" outlineLevel="0" collapsed="false">
      <c r="AC360501" s="9" t="n">
        <v>-10108000000</v>
      </c>
      <c r="BB360501" s="9" t="n">
        <v>41229830000</v>
      </c>
    </row>
    <row r="360502" customFormat="false" ht="13.8" hidden="false" customHeight="false" outlineLevel="0" collapsed="false">
      <c r="AC360502" s="9" t="n">
        <v>-9656000000</v>
      </c>
      <c r="BB360502" s="9" t="n">
        <v>44293011000</v>
      </c>
    </row>
    <row r="360503" customFormat="false" ht="13.8" hidden="false" customHeight="false" outlineLevel="0" collapsed="false">
      <c r="AC360503" s="9" t="n">
        <v>-9052000000</v>
      </c>
      <c r="BB360503" s="9" t="n">
        <v>47848622000</v>
      </c>
    </row>
    <row r="360504" customFormat="false" ht="13.8" hidden="false" customHeight="false" outlineLevel="0" collapsed="false">
      <c r="AC360504" s="9" t="n">
        <v>-9175000000</v>
      </c>
      <c r="BB360504" s="9" t="n">
        <v>49624816000</v>
      </c>
    </row>
    <row r="360505" customFormat="false" ht="13.8" hidden="false" customHeight="false" outlineLevel="0" collapsed="false">
      <c r="AC360505" s="9" t="n">
        <v>-9774000000</v>
      </c>
      <c r="BB360505" s="9" t="n">
        <v>53495454000</v>
      </c>
    </row>
    <row r="360506" customFormat="false" ht="13.8" hidden="false" customHeight="false" outlineLevel="0" collapsed="false">
      <c r="AC360506" s="9" t="n">
        <v>-8471000000</v>
      </c>
      <c r="BB360506" s="9" t="n">
        <v>58042380000</v>
      </c>
    </row>
    <row r="360507" customFormat="false" ht="13.8" hidden="false" customHeight="false" outlineLevel="0" collapsed="false">
      <c r="AC360507" s="9" t="n">
        <v>-8738000000</v>
      </c>
      <c r="BB360507" s="9" t="n">
        <v>59224000000</v>
      </c>
    </row>
    <row r="360508" customFormat="false" ht="13.8" hidden="false" customHeight="false" outlineLevel="0" collapsed="false">
      <c r="AC360508" s="9" t="n">
        <v>-10927000000</v>
      </c>
      <c r="BB360508" s="9" t="n">
        <v>60871172000</v>
      </c>
    </row>
    <row r="360509" customFormat="false" ht="13.8" hidden="false" customHeight="false" outlineLevel="0" collapsed="false">
      <c r="AC360509" s="9" t="n">
        <v>-11057000000</v>
      </c>
      <c r="BB360509" s="9" t="n">
        <v>65829890000</v>
      </c>
    </row>
    <row r="360510" customFormat="false" ht="13.8" hidden="false" customHeight="false" outlineLevel="0" collapsed="false">
      <c r="AC360510" s="9" t="n">
        <v>-8010000000</v>
      </c>
      <c r="BB360510" s="9" t="n">
        <v>68572668000</v>
      </c>
    </row>
    <row r="360511" customFormat="false" ht="13.8" hidden="false" customHeight="false" outlineLevel="0" collapsed="false">
      <c r="AC360511" s="9" t="n">
        <v>-5615000000</v>
      </c>
      <c r="BB360511" s="9" t="n">
        <v>69688702000</v>
      </c>
    </row>
    <row r="360512" customFormat="false" ht="13.8" hidden="false" customHeight="false" outlineLevel="0" collapsed="false">
      <c r="BB360512" s="9" t="n">
        <v>65424548000</v>
      </c>
    </row>
    <row r="360513" customFormat="false" ht="13.8" hidden="false" customHeight="false" outlineLevel="0" collapsed="false">
      <c r="BB360513" s="9" t="n">
        <v>72740056000</v>
      </c>
    </row>
    <row r="376831" customFormat="false" ht="13.8" hidden="false" customHeight="false" outlineLevel="0" collapsed="false">
      <c r="AC376831" s="9" t="s">
        <v>10</v>
      </c>
    </row>
    <row r="376832" customFormat="false" ht="13.8" hidden="false" customHeight="false" outlineLevel="0" collapsed="false">
      <c r="AC376832" s="9" t="s">
        <v>12</v>
      </c>
      <c r="BB376832" s="9" t="s">
        <v>10</v>
      </c>
    </row>
    <row r="376833" customFormat="false" ht="13.8" hidden="false" customHeight="false" outlineLevel="0" collapsed="false">
      <c r="AC376833" s="9" t="s">
        <v>177</v>
      </c>
      <c r="BB376833" s="9" t="s">
        <v>12</v>
      </c>
    </row>
    <row r="376834" customFormat="false" ht="13.8" hidden="false" customHeight="false" outlineLevel="0" collapsed="false">
      <c r="AC376834" s="9" t="s">
        <v>178</v>
      </c>
      <c r="BB376834" s="9" t="s">
        <v>66</v>
      </c>
    </row>
    <row r="376835" customFormat="false" ht="13.8" hidden="false" customHeight="false" outlineLevel="0" collapsed="false">
      <c r="BB376835" s="9" t="s">
        <v>179</v>
      </c>
    </row>
    <row r="376846" customFormat="false" ht="13.8" hidden="false" customHeight="false" outlineLevel="0" collapsed="false">
      <c r="AC376846" s="9" t="n">
        <v>-85000000</v>
      </c>
      <c r="BB376846" s="9" t="n">
        <v>14859973000</v>
      </c>
    </row>
    <row r="376847" customFormat="false" ht="13.8" hidden="false" customHeight="false" outlineLevel="0" collapsed="false">
      <c r="AC376847" s="9" t="n">
        <v>-130000000</v>
      </c>
      <c r="BB376847" s="9" t="n">
        <v>15934280000</v>
      </c>
    </row>
    <row r="376848" customFormat="false" ht="13.8" hidden="false" customHeight="false" outlineLevel="0" collapsed="false">
      <c r="AC376848" s="9" t="n">
        <v>-143000000</v>
      </c>
      <c r="BB376848" s="9" t="n">
        <v>16732812000</v>
      </c>
    </row>
    <row r="376849" customFormat="false" ht="13.8" hidden="false" customHeight="false" outlineLevel="0" collapsed="false">
      <c r="AC376849" s="9" t="n">
        <v>-139000000</v>
      </c>
      <c r="BB376849" s="9" t="n">
        <v>21942212000</v>
      </c>
    </row>
    <row r="376850" customFormat="false" ht="13.8" hidden="false" customHeight="false" outlineLevel="0" collapsed="false">
      <c r="AC376850" s="9" t="n">
        <v>-254000000</v>
      </c>
      <c r="BB376850" s="9" t="n">
        <v>26998573000</v>
      </c>
    </row>
    <row r="376851" customFormat="false" ht="13.8" hidden="false" customHeight="false" outlineLevel="0" collapsed="false">
      <c r="AC376851" s="9" t="n">
        <v>-438000000</v>
      </c>
      <c r="BB376851" s="9" t="n">
        <v>18220779000</v>
      </c>
    </row>
    <row r="376852" customFormat="false" ht="13.8" hidden="false" customHeight="false" outlineLevel="0" collapsed="false">
      <c r="AC376852" s="9" t="n">
        <v>-461000000</v>
      </c>
      <c r="BB376852" s="9" t="n">
        <v>19122348000</v>
      </c>
    </row>
    <row r="376853" customFormat="false" ht="13.8" hidden="false" customHeight="false" outlineLevel="0" collapsed="false">
      <c r="AC376853" s="9" t="n">
        <v>-583000000</v>
      </c>
      <c r="BB376853" s="9" t="n">
        <v>16938885000</v>
      </c>
    </row>
    <row r="376854" customFormat="false" ht="13.8" hidden="false" customHeight="false" outlineLevel="0" collapsed="false">
      <c r="AC376854" s="9" t="n">
        <v>-528000000</v>
      </c>
      <c r="BB376854" s="9" t="n">
        <v>14426614000</v>
      </c>
    </row>
    <row r="376855" customFormat="false" ht="13.8" hidden="false" customHeight="false" outlineLevel="0" collapsed="false">
      <c r="AC376855" s="9" t="n">
        <v>-616000000</v>
      </c>
      <c r="BB376855" s="9" t="n">
        <v>16285816000</v>
      </c>
    </row>
    <row r="376856" customFormat="false" ht="13.8" hidden="false" customHeight="false" outlineLevel="0" collapsed="false">
      <c r="AC376856" s="9" t="n">
        <v>-790000000</v>
      </c>
      <c r="BB376856" s="9" t="n">
        <v>15050894000</v>
      </c>
    </row>
    <row r="376857" customFormat="false" ht="13.8" hidden="false" customHeight="false" outlineLevel="0" collapsed="false">
      <c r="AC376857" s="9" t="n">
        <v>-1027000000</v>
      </c>
      <c r="BB376857" s="9" t="n">
        <v>18158654000</v>
      </c>
    </row>
    <row r="376858" customFormat="false" ht="13.8" hidden="false" customHeight="false" outlineLevel="0" collapsed="false">
      <c r="AC376858" s="9" t="n">
        <v>-1535000000</v>
      </c>
      <c r="BB376858" s="9" t="n">
        <v>19501158000</v>
      </c>
    </row>
    <row r="376859" customFormat="false" ht="13.8" hidden="false" customHeight="false" outlineLevel="0" collapsed="false">
      <c r="AC376859" s="9" t="n">
        <v>-2263000000</v>
      </c>
      <c r="BB376859" s="9" t="n">
        <v>20567888000</v>
      </c>
    </row>
    <row r="376860" customFormat="false" ht="13.8" hidden="false" customHeight="false" outlineLevel="0" collapsed="false">
      <c r="AC376860" s="9" t="n">
        <v>-2880000000</v>
      </c>
      <c r="BB376860" s="9" t="n">
        <v>23215015000</v>
      </c>
    </row>
    <row r="376861" customFormat="false" ht="13.8" hidden="false" customHeight="false" outlineLevel="0" collapsed="false">
      <c r="AC376861" s="9" t="n">
        <v>-2971000000</v>
      </c>
      <c r="BB376861" s="9" t="n">
        <v>22255867000</v>
      </c>
    </row>
    <row r="376862" customFormat="false" ht="13.8" hidden="false" customHeight="false" outlineLevel="0" collapsed="false">
      <c r="AC376862" s="9" t="n">
        <v>-3545000000</v>
      </c>
      <c r="BB376862" s="9" t="n">
        <v>21757353000</v>
      </c>
    </row>
    <row r="376863" customFormat="false" ht="13.8" hidden="false" customHeight="false" outlineLevel="0" collapsed="false">
      <c r="AC376863" s="9" t="n">
        <v>-3148000000</v>
      </c>
      <c r="BB376863" s="9" t="n">
        <v>20790707000</v>
      </c>
    </row>
    <row r="376864" customFormat="false" ht="13.8" hidden="false" customHeight="false" outlineLevel="0" collapsed="false">
      <c r="AC376864" s="9" t="n">
        <v>-3345000000</v>
      </c>
      <c r="BB376864" s="9" t="n">
        <v>20669211000</v>
      </c>
    </row>
    <row r="376865" customFormat="false" ht="13.8" hidden="false" customHeight="false" outlineLevel="0" collapsed="false">
      <c r="AC376865" s="9" t="n">
        <v>-3174000000</v>
      </c>
      <c r="BB376865" s="9" t="n">
        <v>23597995000</v>
      </c>
    </row>
    <row r="376866" customFormat="false" ht="13.8" hidden="false" customHeight="false" outlineLevel="0" collapsed="false">
      <c r="AC376866" s="9" t="n">
        <v>-5111269000</v>
      </c>
      <c r="BB376866" s="9" t="n">
        <v>21642247000</v>
      </c>
    </row>
    <row r="376867" customFormat="false" ht="13.8" hidden="false" customHeight="false" outlineLevel="0" collapsed="false">
      <c r="AC376867" s="9" t="n">
        <v>-5068326000</v>
      </c>
      <c r="BB376867" s="9" t="n">
        <v>18056530000</v>
      </c>
    </row>
    <row r="376868" customFormat="false" ht="13.8" hidden="false" customHeight="false" outlineLevel="0" collapsed="false">
      <c r="AC376868" s="9" t="n">
        <v>-6091000000</v>
      </c>
      <c r="BB376868" s="9" t="n">
        <v>19565004000</v>
      </c>
    </row>
    <row r="376869" customFormat="false" ht="13.8" hidden="false" customHeight="false" outlineLevel="0" collapsed="false">
      <c r="AC376869" s="9" t="n">
        <v>-6146000000</v>
      </c>
      <c r="BB376869" s="9" t="n">
        <v>23458222000</v>
      </c>
    </row>
    <row r="376870" customFormat="false" ht="13.8" hidden="false" customHeight="false" outlineLevel="0" collapsed="false">
      <c r="AC376870" s="9" t="n">
        <v>-6046000000</v>
      </c>
      <c r="BB376870" s="9" t="n">
        <v>26637522000</v>
      </c>
    </row>
    <row r="376871" customFormat="false" ht="13.8" hidden="false" customHeight="false" outlineLevel="0" collapsed="false">
      <c r="AC376871" s="9" t="n">
        <v>-7529000000</v>
      </c>
      <c r="BB376871" s="9" t="n">
        <v>28806154000</v>
      </c>
    </row>
    <row r="376872" customFormat="false" ht="13.8" hidden="false" customHeight="false" outlineLevel="0" collapsed="false">
      <c r="AC376872" s="9" t="n">
        <v>-6282000000</v>
      </c>
      <c r="BB376872" s="9" t="n">
        <v>29700702000</v>
      </c>
    </row>
    <row r="376873" customFormat="false" ht="13.8" hidden="false" customHeight="false" outlineLevel="0" collapsed="false">
      <c r="AC376873" s="9" t="n">
        <v>-4892000000</v>
      </c>
      <c r="BB376873" s="9" t="n">
        <v>30039383000</v>
      </c>
    </row>
    <row r="376874" customFormat="false" ht="13.8" hidden="false" customHeight="false" outlineLevel="0" collapsed="false">
      <c r="AC376874" s="9" t="n">
        <v>-6775000000</v>
      </c>
      <c r="BB376874" s="9" t="n">
        <v>28628750000</v>
      </c>
    </row>
    <row r="376875" customFormat="false" ht="13.8" hidden="false" customHeight="false" outlineLevel="0" collapsed="false">
      <c r="AC376875" s="9" t="n">
        <v>-6808000000</v>
      </c>
      <c r="BB376875" s="9" t="n">
        <v>33055256000</v>
      </c>
    </row>
    <row r="376876" customFormat="false" ht="13.8" hidden="false" customHeight="false" outlineLevel="0" collapsed="false">
      <c r="AC376876" s="9" t="n">
        <v>-6511000000</v>
      </c>
      <c r="BB376876" s="9" t="n">
        <v>32634861000</v>
      </c>
    </row>
    <row r="376877" customFormat="false" ht="13.8" hidden="false" customHeight="false" outlineLevel="0" collapsed="false">
      <c r="AC376877" s="9" t="n">
        <v>-6810000000</v>
      </c>
      <c r="BB376877" s="9" t="n">
        <v>35421721000</v>
      </c>
    </row>
    <row r="376878" customFormat="false" ht="13.8" hidden="false" customHeight="false" outlineLevel="0" collapsed="false">
      <c r="AC376878" s="9" t="n">
        <v>-6867000000</v>
      </c>
      <c r="BB376878" s="9" t="n">
        <v>37952689000</v>
      </c>
    </row>
    <row r="376879" customFormat="false" ht="13.8" hidden="false" customHeight="false" outlineLevel="0" collapsed="false">
      <c r="AC376879" s="9" t="n">
        <v>-8707000000</v>
      </c>
      <c r="BB376879" s="9" t="n">
        <v>43383410000</v>
      </c>
    </row>
    <row r="376880" customFormat="false" ht="13.8" hidden="false" customHeight="false" outlineLevel="0" collapsed="false">
      <c r="AC376880" s="9" t="n">
        <v>-10528000000</v>
      </c>
      <c r="BB376880" s="9" t="n">
        <v>47303508000</v>
      </c>
    </row>
    <row r="376881" customFormat="false" ht="13.8" hidden="false" customHeight="false" outlineLevel="0" collapsed="false">
      <c r="AC376881" s="9" t="n">
        <v>-11550000000</v>
      </c>
      <c r="BB376881" s="9" t="n">
        <v>49219474000</v>
      </c>
    </row>
    <row r="376882" customFormat="false" ht="13.8" hidden="false" customHeight="false" outlineLevel="0" collapsed="false">
      <c r="AC376882" s="9" t="n">
        <v>-13315000000</v>
      </c>
      <c r="BB376882" s="9" t="n">
        <v>46594966000</v>
      </c>
    </row>
    <row r="376883" customFormat="false" ht="13.8" hidden="false" customHeight="false" outlineLevel="0" collapsed="false">
      <c r="AC376883" s="9" t="n">
        <v>-13743000000</v>
      </c>
      <c r="BB376883" s="9" t="n">
        <v>51957951000</v>
      </c>
    </row>
    <row r="376884" customFormat="false" ht="13.8" hidden="false" customHeight="false" outlineLevel="0" collapsed="false">
      <c r="AC376884" s="9" t="n">
        <v>-7964000000</v>
      </c>
      <c r="BB376884" s="9" t="n">
        <v>47563700000</v>
      </c>
    </row>
    <row r="376885" customFormat="false" ht="13.8" hidden="false" customHeight="false" outlineLevel="0" collapsed="false">
      <c r="AC376885" s="9" t="n">
        <v>-10108000000</v>
      </c>
      <c r="BB376885" s="9" t="n">
        <v>41229830000</v>
      </c>
    </row>
    <row r="376886" customFormat="false" ht="13.8" hidden="false" customHeight="false" outlineLevel="0" collapsed="false">
      <c r="AC376886" s="9" t="n">
        <v>-9656000000</v>
      </c>
      <c r="BB376886" s="9" t="n">
        <v>44293011000</v>
      </c>
    </row>
    <row r="376887" customFormat="false" ht="13.8" hidden="false" customHeight="false" outlineLevel="0" collapsed="false">
      <c r="AC376887" s="9" t="n">
        <v>-9052000000</v>
      </c>
      <c r="BB376887" s="9" t="n">
        <v>47848622000</v>
      </c>
    </row>
    <row r="376888" customFormat="false" ht="13.8" hidden="false" customHeight="false" outlineLevel="0" collapsed="false">
      <c r="AC376888" s="9" t="n">
        <v>-9175000000</v>
      </c>
      <c r="BB376888" s="9" t="n">
        <v>49624816000</v>
      </c>
    </row>
    <row r="376889" customFormat="false" ht="13.8" hidden="false" customHeight="false" outlineLevel="0" collapsed="false">
      <c r="AC376889" s="9" t="n">
        <v>-9774000000</v>
      </c>
      <c r="BB376889" s="9" t="n">
        <v>53495454000</v>
      </c>
    </row>
    <row r="376890" customFormat="false" ht="13.8" hidden="false" customHeight="false" outlineLevel="0" collapsed="false">
      <c r="AC376890" s="9" t="n">
        <v>-8471000000</v>
      </c>
      <c r="BB376890" s="9" t="n">
        <v>58042380000</v>
      </c>
    </row>
    <row r="376891" customFormat="false" ht="13.8" hidden="false" customHeight="false" outlineLevel="0" collapsed="false">
      <c r="AC376891" s="9" t="n">
        <v>-8738000000</v>
      </c>
      <c r="BB376891" s="9" t="n">
        <v>59224000000</v>
      </c>
    </row>
    <row r="376892" customFormat="false" ht="13.8" hidden="false" customHeight="false" outlineLevel="0" collapsed="false">
      <c r="AC376892" s="9" t="n">
        <v>-10927000000</v>
      </c>
      <c r="BB376892" s="9" t="n">
        <v>60871172000</v>
      </c>
    </row>
    <row r="376893" customFormat="false" ht="13.8" hidden="false" customHeight="false" outlineLevel="0" collapsed="false">
      <c r="AC376893" s="9" t="n">
        <v>-11057000000</v>
      </c>
      <c r="BB376893" s="9" t="n">
        <v>65829890000</v>
      </c>
    </row>
    <row r="376894" customFormat="false" ht="13.8" hidden="false" customHeight="false" outlineLevel="0" collapsed="false">
      <c r="AC376894" s="9" t="n">
        <v>-8010000000</v>
      </c>
      <c r="BB376894" s="9" t="n">
        <v>68572668000</v>
      </c>
    </row>
    <row r="376895" customFormat="false" ht="13.8" hidden="false" customHeight="false" outlineLevel="0" collapsed="false">
      <c r="AC376895" s="9" t="n">
        <v>-5615000000</v>
      </c>
      <c r="BB376895" s="9" t="n">
        <v>69688702000</v>
      </c>
    </row>
    <row r="376896" customFormat="false" ht="13.8" hidden="false" customHeight="false" outlineLevel="0" collapsed="false">
      <c r="BB376896" s="9" t="n">
        <v>65424548000</v>
      </c>
    </row>
    <row r="376897" customFormat="false" ht="13.8" hidden="false" customHeight="false" outlineLevel="0" collapsed="false">
      <c r="BB376897" s="9" t="n">
        <v>72740056000</v>
      </c>
    </row>
    <row r="393215" customFormat="false" ht="13.8" hidden="false" customHeight="false" outlineLevel="0" collapsed="false">
      <c r="AC393215" s="9" t="s">
        <v>10</v>
      </c>
    </row>
    <row r="393216" customFormat="false" ht="13.8" hidden="false" customHeight="false" outlineLevel="0" collapsed="false">
      <c r="AC393216" s="9" t="s">
        <v>12</v>
      </c>
      <c r="BB393216" s="9" t="s">
        <v>10</v>
      </c>
    </row>
    <row r="393217" customFormat="false" ht="13.8" hidden="false" customHeight="false" outlineLevel="0" collapsed="false">
      <c r="AC393217" s="9" t="s">
        <v>177</v>
      </c>
      <c r="BB393217" s="9" t="s">
        <v>12</v>
      </c>
    </row>
    <row r="393218" customFormat="false" ht="13.8" hidden="false" customHeight="false" outlineLevel="0" collapsed="false">
      <c r="AC393218" s="9" t="s">
        <v>178</v>
      </c>
      <c r="BB393218" s="9" t="s">
        <v>66</v>
      </c>
    </row>
    <row r="393219" customFormat="false" ht="13.8" hidden="false" customHeight="false" outlineLevel="0" collapsed="false">
      <c r="BB393219" s="9" t="s">
        <v>179</v>
      </c>
    </row>
    <row r="393230" customFormat="false" ht="13.8" hidden="false" customHeight="false" outlineLevel="0" collapsed="false">
      <c r="AC393230" s="9" t="n">
        <v>-85000000</v>
      </c>
      <c r="BB393230" s="9" t="n">
        <v>14859973000</v>
      </c>
    </row>
    <row r="393231" customFormat="false" ht="13.8" hidden="false" customHeight="false" outlineLevel="0" collapsed="false">
      <c r="AC393231" s="9" t="n">
        <v>-130000000</v>
      </c>
      <c r="BB393231" s="9" t="n">
        <v>15934280000</v>
      </c>
    </row>
    <row r="393232" customFormat="false" ht="13.8" hidden="false" customHeight="false" outlineLevel="0" collapsed="false">
      <c r="AC393232" s="9" t="n">
        <v>-143000000</v>
      </c>
      <c r="BB393232" s="9" t="n">
        <v>16732812000</v>
      </c>
    </row>
    <row r="393233" customFormat="false" ht="13.8" hidden="false" customHeight="false" outlineLevel="0" collapsed="false">
      <c r="AC393233" s="9" t="n">
        <v>-139000000</v>
      </c>
      <c r="BB393233" s="9" t="n">
        <v>21942212000</v>
      </c>
    </row>
    <row r="393234" customFormat="false" ht="13.8" hidden="false" customHeight="false" outlineLevel="0" collapsed="false">
      <c r="AC393234" s="9" t="n">
        <v>-254000000</v>
      </c>
      <c r="BB393234" s="9" t="n">
        <v>26998573000</v>
      </c>
    </row>
    <row r="393235" customFormat="false" ht="13.8" hidden="false" customHeight="false" outlineLevel="0" collapsed="false">
      <c r="AC393235" s="9" t="n">
        <v>-438000000</v>
      </c>
      <c r="BB393235" s="9" t="n">
        <v>18220779000</v>
      </c>
    </row>
    <row r="393236" customFormat="false" ht="13.8" hidden="false" customHeight="false" outlineLevel="0" collapsed="false">
      <c r="AC393236" s="9" t="n">
        <v>-461000000</v>
      </c>
      <c r="BB393236" s="9" t="n">
        <v>19122348000</v>
      </c>
    </row>
    <row r="393237" customFormat="false" ht="13.8" hidden="false" customHeight="false" outlineLevel="0" collapsed="false">
      <c r="AC393237" s="9" t="n">
        <v>-583000000</v>
      </c>
      <c r="BB393237" s="9" t="n">
        <v>16938885000</v>
      </c>
    </row>
    <row r="393238" customFormat="false" ht="13.8" hidden="false" customHeight="false" outlineLevel="0" collapsed="false">
      <c r="AC393238" s="9" t="n">
        <v>-528000000</v>
      </c>
      <c r="BB393238" s="9" t="n">
        <v>14426614000</v>
      </c>
    </row>
    <row r="393239" customFormat="false" ht="13.8" hidden="false" customHeight="false" outlineLevel="0" collapsed="false">
      <c r="AC393239" s="9" t="n">
        <v>-616000000</v>
      </c>
      <c r="BB393239" s="9" t="n">
        <v>16285816000</v>
      </c>
    </row>
    <row r="393240" customFormat="false" ht="13.8" hidden="false" customHeight="false" outlineLevel="0" collapsed="false">
      <c r="AC393240" s="9" t="n">
        <v>-790000000</v>
      </c>
      <c r="BB393240" s="9" t="n">
        <v>15050894000</v>
      </c>
    </row>
    <row r="393241" customFormat="false" ht="13.8" hidden="false" customHeight="false" outlineLevel="0" collapsed="false">
      <c r="AC393241" s="9" t="n">
        <v>-1027000000</v>
      </c>
      <c r="BB393241" s="9" t="n">
        <v>18158654000</v>
      </c>
    </row>
    <row r="393242" customFormat="false" ht="13.8" hidden="false" customHeight="false" outlineLevel="0" collapsed="false">
      <c r="AC393242" s="9" t="n">
        <v>-1535000000</v>
      </c>
      <c r="BB393242" s="9" t="n">
        <v>19501158000</v>
      </c>
    </row>
    <row r="393243" customFormat="false" ht="13.8" hidden="false" customHeight="false" outlineLevel="0" collapsed="false">
      <c r="AC393243" s="9" t="n">
        <v>-2263000000</v>
      </c>
      <c r="BB393243" s="9" t="n">
        <v>20567888000</v>
      </c>
    </row>
    <row r="393244" customFormat="false" ht="13.8" hidden="false" customHeight="false" outlineLevel="0" collapsed="false">
      <c r="AC393244" s="9" t="n">
        <v>-2880000000</v>
      </c>
      <c r="BB393244" s="9" t="n">
        <v>23215015000</v>
      </c>
    </row>
    <row r="393245" customFormat="false" ht="13.8" hidden="false" customHeight="false" outlineLevel="0" collapsed="false">
      <c r="AC393245" s="9" t="n">
        <v>-2971000000</v>
      </c>
      <c r="BB393245" s="9" t="n">
        <v>22255867000</v>
      </c>
    </row>
    <row r="393246" customFormat="false" ht="13.8" hidden="false" customHeight="false" outlineLevel="0" collapsed="false">
      <c r="AC393246" s="9" t="n">
        <v>-3545000000</v>
      </c>
      <c r="BB393246" s="9" t="n">
        <v>21757353000</v>
      </c>
    </row>
    <row r="393247" customFormat="false" ht="13.8" hidden="false" customHeight="false" outlineLevel="0" collapsed="false">
      <c r="AC393247" s="9" t="n">
        <v>-3148000000</v>
      </c>
      <c r="BB393247" s="9" t="n">
        <v>20790707000</v>
      </c>
    </row>
    <row r="393248" customFormat="false" ht="13.8" hidden="false" customHeight="false" outlineLevel="0" collapsed="false">
      <c r="AC393248" s="9" t="n">
        <v>-3345000000</v>
      </c>
      <c r="BB393248" s="9" t="n">
        <v>20669211000</v>
      </c>
    </row>
    <row r="393249" customFormat="false" ht="13.8" hidden="false" customHeight="false" outlineLevel="0" collapsed="false">
      <c r="AC393249" s="9" t="n">
        <v>-3174000000</v>
      </c>
      <c r="BB393249" s="9" t="n">
        <v>23597995000</v>
      </c>
    </row>
    <row r="393250" customFormat="false" ht="13.8" hidden="false" customHeight="false" outlineLevel="0" collapsed="false">
      <c r="AC393250" s="9" t="n">
        <v>-5111269000</v>
      </c>
      <c r="BB393250" s="9" t="n">
        <v>21642247000</v>
      </c>
    </row>
    <row r="393251" customFormat="false" ht="13.8" hidden="false" customHeight="false" outlineLevel="0" collapsed="false">
      <c r="AC393251" s="9" t="n">
        <v>-5068326000</v>
      </c>
      <c r="BB393251" s="9" t="n">
        <v>18056530000</v>
      </c>
    </row>
    <row r="393252" customFormat="false" ht="13.8" hidden="false" customHeight="false" outlineLevel="0" collapsed="false">
      <c r="AC393252" s="9" t="n">
        <v>-6091000000</v>
      </c>
      <c r="BB393252" s="9" t="n">
        <v>19565004000</v>
      </c>
    </row>
    <row r="393253" customFormat="false" ht="13.8" hidden="false" customHeight="false" outlineLevel="0" collapsed="false">
      <c r="AC393253" s="9" t="n">
        <v>-6146000000</v>
      </c>
      <c r="BB393253" s="9" t="n">
        <v>23458222000</v>
      </c>
    </row>
    <row r="393254" customFormat="false" ht="13.8" hidden="false" customHeight="false" outlineLevel="0" collapsed="false">
      <c r="AC393254" s="9" t="n">
        <v>-6046000000</v>
      </c>
      <c r="BB393254" s="9" t="n">
        <v>26637522000</v>
      </c>
    </row>
    <row r="393255" customFormat="false" ht="13.8" hidden="false" customHeight="false" outlineLevel="0" collapsed="false">
      <c r="AC393255" s="9" t="n">
        <v>-7529000000</v>
      </c>
      <c r="BB393255" s="9" t="n">
        <v>28806154000</v>
      </c>
    </row>
    <row r="393256" customFormat="false" ht="13.8" hidden="false" customHeight="false" outlineLevel="0" collapsed="false">
      <c r="AC393256" s="9" t="n">
        <v>-6282000000</v>
      </c>
      <c r="BB393256" s="9" t="n">
        <v>29700702000</v>
      </c>
    </row>
    <row r="393257" customFormat="false" ht="13.8" hidden="false" customHeight="false" outlineLevel="0" collapsed="false">
      <c r="AC393257" s="9" t="n">
        <v>-4892000000</v>
      </c>
      <c r="BB393257" s="9" t="n">
        <v>30039383000</v>
      </c>
    </row>
    <row r="393258" customFormat="false" ht="13.8" hidden="false" customHeight="false" outlineLevel="0" collapsed="false">
      <c r="AC393258" s="9" t="n">
        <v>-6775000000</v>
      </c>
      <c r="BB393258" s="9" t="n">
        <v>28628750000</v>
      </c>
    </row>
    <row r="393259" customFormat="false" ht="13.8" hidden="false" customHeight="false" outlineLevel="0" collapsed="false">
      <c r="AC393259" s="9" t="n">
        <v>-6808000000</v>
      </c>
      <c r="BB393259" s="9" t="n">
        <v>33055256000</v>
      </c>
    </row>
    <row r="393260" customFormat="false" ht="13.8" hidden="false" customHeight="false" outlineLevel="0" collapsed="false">
      <c r="AC393260" s="9" t="n">
        <v>-6511000000</v>
      </c>
      <c r="BB393260" s="9" t="n">
        <v>32634861000</v>
      </c>
    </row>
    <row r="393261" customFormat="false" ht="13.8" hidden="false" customHeight="false" outlineLevel="0" collapsed="false">
      <c r="AC393261" s="9" t="n">
        <v>-6810000000</v>
      </c>
      <c r="BB393261" s="9" t="n">
        <v>35421721000</v>
      </c>
    </row>
    <row r="393262" customFormat="false" ht="13.8" hidden="false" customHeight="false" outlineLevel="0" collapsed="false">
      <c r="AC393262" s="9" t="n">
        <v>-6867000000</v>
      </c>
      <c r="BB393262" s="9" t="n">
        <v>37952689000</v>
      </c>
    </row>
    <row r="393263" customFormat="false" ht="13.8" hidden="false" customHeight="false" outlineLevel="0" collapsed="false">
      <c r="AC393263" s="9" t="n">
        <v>-8707000000</v>
      </c>
      <c r="BB393263" s="9" t="n">
        <v>43383410000</v>
      </c>
    </row>
    <row r="393264" customFormat="false" ht="13.8" hidden="false" customHeight="false" outlineLevel="0" collapsed="false">
      <c r="AC393264" s="9" t="n">
        <v>-10528000000</v>
      </c>
      <c r="BB393264" s="9" t="n">
        <v>47303508000</v>
      </c>
    </row>
    <row r="393265" customFormat="false" ht="13.8" hidden="false" customHeight="false" outlineLevel="0" collapsed="false">
      <c r="AC393265" s="9" t="n">
        <v>-11550000000</v>
      </c>
      <c r="BB393265" s="9" t="n">
        <v>49219474000</v>
      </c>
    </row>
    <row r="393266" customFormat="false" ht="13.8" hidden="false" customHeight="false" outlineLevel="0" collapsed="false">
      <c r="AC393266" s="9" t="n">
        <v>-13315000000</v>
      </c>
      <c r="BB393266" s="9" t="n">
        <v>46594966000</v>
      </c>
    </row>
    <row r="393267" customFormat="false" ht="13.8" hidden="false" customHeight="false" outlineLevel="0" collapsed="false">
      <c r="AC393267" s="9" t="n">
        <v>-13743000000</v>
      </c>
      <c r="BB393267" s="9" t="n">
        <v>51957951000</v>
      </c>
    </row>
    <row r="393268" customFormat="false" ht="13.8" hidden="false" customHeight="false" outlineLevel="0" collapsed="false">
      <c r="AC393268" s="9" t="n">
        <v>-7964000000</v>
      </c>
      <c r="BB393268" s="9" t="n">
        <v>47563700000</v>
      </c>
    </row>
    <row r="393269" customFormat="false" ht="13.8" hidden="false" customHeight="false" outlineLevel="0" collapsed="false">
      <c r="AC393269" s="9" t="n">
        <v>-10108000000</v>
      </c>
      <c r="BB393269" s="9" t="n">
        <v>41229830000</v>
      </c>
    </row>
    <row r="393270" customFormat="false" ht="13.8" hidden="false" customHeight="false" outlineLevel="0" collapsed="false">
      <c r="AC393270" s="9" t="n">
        <v>-9656000000</v>
      </c>
      <c r="BB393270" s="9" t="n">
        <v>44293011000</v>
      </c>
    </row>
    <row r="393271" customFormat="false" ht="13.8" hidden="false" customHeight="false" outlineLevel="0" collapsed="false">
      <c r="AC393271" s="9" t="n">
        <v>-9052000000</v>
      </c>
      <c r="BB393271" s="9" t="n">
        <v>47848622000</v>
      </c>
    </row>
    <row r="393272" customFormat="false" ht="13.8" hidden="false" customHeight="false" outlineLevel="0" collapsed="false">
      <c r="AC393272" s="9" t="n">
        <v>-9175000000</v>
      </c>
      <c r="BB393272" s="9" t="n">
        <v>49624816000</v>
      </c>
    </row>
    <row r="393273" customFormat="false" ht="13.8" hidden="false" customHeight="false" outlineLevel="0" collapsed="false">
      <c r="AC393273" s="9" t="n">
        <v>-9774000000</v>
      </c>
      <c r="BB393273" s="9" t="n">
        <v>53495454000</v>
      </c>
    </row>
    <row r="393274" customFormat="false" ht="13.8" hidden="false" customHeight="false" outlineLevel="0" collapsed="false">
      <c r="AC393274" s="9" t="n">
        <v>-8471000000</v>
      </c>
      <c r="BB393274" s="9" t="n">
        <v>58042380000</v>
      </c>
    </row>
    <row r="393275" customFormat="false" ht="13.8" hidden="false" customHeight="false" outlineLevel="0" collapsed="false">
      <c r="AC393275" s="9" t="n">
        <v>-8738000000</v>
      </c>
      <c r="BB393275" s="9" t="n">
        <v>59224000000</v>
      </c>
    </row>
    <row r="393276" customFormat="false" ht="13.8" hidden="false" customHeight="false" outlineLevel="0" collapsed="false">
      <c r="AC393276" s="9" t="n">
        <v>-10927000000</v>
      </c>
      <c r="BB393276" s="9" t="n">
        <v>60871172000</v>
      </c>
    </row>
    <row r="393277" customFormat="false" ht="13.8" hidden="false" customHeight="false" outlineLevel="0" collapsed="false">
      <c r="AC393277" s="9" t="n">
        <v>-11057000000</v>
      </c>
      <c r="BB393277" s="9" t="n">
        <v>65829890000</v>
      </c>
    </row>
    <row r="393278" customFormat="false" ht="13.8" hidden="false" customHeight="false" outlineLevel="0" collapsed="false">
      <c r="AC393278" s="9" t="n">
        <v>-8010000000</v>
      </c>
      <c r="BB393278" s="9" t="n">
        <v>68572668000</v>
      </c>
    </row>
    <row r="393279" customFormat="false" ht="13.8" hidden="false" customHeight="false" outlineLevel="0" collapsed="false">
      <c r="AC393279" s="9" t="n">
        <v>-5615000000</v>
      </c>
      <c r="BB393279" s="9" t="n">
        <v>69688702000</v>
      </c>
    </row>
    <row r="393280" customFormat="false" ht="13.8" hidden="false" customHeight="false" outlineLevel="0" collapsed="false">
      <c r="BB393280" s="9" t="n">
        <v>65424548000</v>
      </c>
    </row>
    <row r="393281" customFormat="false" ht="13.8" hidden="false" customHeight="false" outlineLevel="0" collapsed="false">
      <c r="BB393281" s="9" t="n">
        <v>72740056000</v>
      </c>
    </row>
    <row r="409599" customFormat="false" ht="13.8" hidden="false" customHeight="false" outlineLevel="0" collapsed="false">
      <c r="AC409599" s="9" t="s">
        <v>10</v>
      </c>
    </row>
    <row r="409600" customFormat="false" ht="13.8" hidden="false" customHeight="false" outlineLevel="0" collapsed="false">
      <c r="AC409600" s="9" t="s">
        <v>12</v>
      </c>
      <c r="BB409600" s="9" t="s">
        <v>10</v>
      </c>
    </row>
    <row r="409601" customFormat="false" ht="13.8" hidden="false" customHeight="false" outlineLevel="0" collapsed="false">
      <c r="AC409601" s="9" t="s">
        <v>177</v>
      </c>
      <c r="BB409601" s="9" t="s">
        <v>12</v>
      </c>
    </row>
    <row r="409602" customFormat="false" ht="13.8" hidden="false" customHeight="false" outlineLevel="0" collapsed="false">
      <c r="AC409602" s="9" t="s">
        <v>178</v>
      </c>
      <c r="BB409602" s="9" t="s">
        <v>66</v>
      </c>
    </row>
    <row r="409603" customFormat="false" ht="13.8" hidden="false" customHeight="false" outlineLevel="0" collapsed="false">
      <c r="BB409603" s="9" t="s">
        <v>179</v>
      </c>
    </row>
    <row r="409614" customFormat="false" ht="13.8" hidden="false" customHeight="false" outlineLevel="0" collapsed="false">
      <c r="AC409614" s="9" t="n">
        <v>-85000000</v>
      </c>
      <c r="BB409614" s="9" t="n">
        <v>14859973000</v>
      </c>
    </row>
    <row r="409615" customFormat="false" ht="13.8" hidden="false" customHeight="false" outlineLevel="0" collapsed="false">
      <c r="AC409615" s="9" t="n">
        <v>-130000000</v>
      </c>
      <c r="BB409615" s="9" t="n">
        <v>15934280000</v>
      </c>
    </row>
    <row r="409616" customFormat="false" ht="13.8" hidden="false" customHeight="false" outlineLevel="0" collapsed="false">
      <c r="AC409616" s="9" t="n">
        <v>-143000000</v>
      </c>
      <c r="BB409616" s="9" t="n">
        <v>16732812000</v>
      </c>
    </row>
    <row r="409617" customFormat="false" ht="13.8" hidden="false" customHeight="false" outlineLevel="0" collapsed="false">
      <c r="AC409617" s="9" t="n">
        <v>-139000000</v>
      </c>
      <c r="BB409617" s="9" t="n">
        <v>21942212000</v>
      </c>
    </row>
    <row r="409618" customFormat="false" ht="13.8" hidden="false" customHeight="false" outlineLevel="0" collapsed="false">
      <c r="AC409618" s="9" t="n">
        <v>-254000000</v>
      </c>
      <c r="BB409618" s="9" t="n">
        <v>26998573000</v>
      </c>
    </row>
    <row r="409619" customFormat="false" ht="13.8" hidden="false" customHeight="false" outlineLevel="0" collapsed="false">
      <c r="AC409619" s="9" t="n">
        <v>-438000000</v>
      </c>
      <c r="BB409619" s="9" t="n">
        <v>18220779000</v>
      </c>
    </row>
    <row r="409620" customFormat="false" ht="13.8" hidden="false" customHeight="false" outlineLevel="0" collapsed="false">
      <c r="AC409620" s="9" t="n">
        <v>-461000000</v>
      </c>
      <c r="BB409620" s="9" t="n">
        <v>19122348000</v>
      </c>
    </row>
    <row r="409621" customFormat="false" ht="13.8" hidden="false" customHeight="false" outlineLevel="0" collapsed="false">
      <c r="AC409621" s="9" t="n">
        <v>-583000000</v>
      </c>
      <c r="BB409621" s="9" t="n">
        <v>16938885000</v>
      </c>
    </row>
    <row r="409622" customFormat="false" ht="13.8" hidden="false" customHeight="false" outlineLevel="0" collapsed="false">
      <c r="AC409622" s="9" t="n">
        <v>-528000000</v>
      </c>
      <c r="BB409622" s="9" t="n">
        <v>14426614000</v>
      </c>
    </row>
    <row r="409623" customFormat="false" ht="13.8" hidden="false" customHeight="false" outlineLevel="0" collapsed="false">
      <c r="AC409623" s="9" t="n">
        <v>-616000000</v>
      </c>
      <c r="BB409623" s="9" t="n">
        <v>16285816000</v>
      </c>
    </row>
    <row r="409624" customFormat="false" ht="13.8" hidden="false" customHeight="false" outlineLevel="0" collapsed="false">
      <c r="AC409624" s="9" t="n">
        <v>-790000000</v>
      </c>
      <c r="BB409624" s="9" t="n">
        <v>15050894000</v>
      </c>
    </row>
    <row r="409625" customFormat="false" ht="13.8" hidden="false" customHeight="false" outlineLevel="0" collapsed="false">
      <c r="AC409625" s="9" t="n">
        <v>-1027000000</v>
      </c>
      <c r="BB409625" s="9" t="n">
        <v>18158654000</v>
      </c>
    </row>
    <row r="409626" customFormat="false" ht="13.8" hidden="false" customHeight="false" outlineLevel="0" collapsed="false">
      <c r="AC409626" s="9" t="n">
        <v>-1535000000</v>
      </c>
      <c r="BB409626" s="9" t="n">
        <v>19501158000</v>
      </c>
    </row>
    <row r="409627" customFormat="false" ht="13.8" hidden="false" customHeight="false" outlineLevel="0" collapsed="false">
      <c r="AC409627" s="9" t="n">
        <v>-2263000000</v>
      </c>
      <c r="BB409627" s="9" t="n">
        <v>20567888000</v>
      </c>
    </row>
    <row r="409628" customFormat="false" ht="13.8" hidden="false" customHeight="false" outlineLevel="0" collapsed="false">
      <c r="AC409628" s="9" t="n">
        <v>-2880000000</v>
      </c>
      <c r="BB409628" s="9" t="n">
        <v>23215015000</v>
      </c>
    </row>
    <row r="409629" customFormat="false" ht="13.8" hidden="false" customHeight="false" outlineLevel="0" collapsed="false">
      <c r="AC409629" s="9" t="n">
        <v>-2971000000</v>
      </c>
      <c r="BB409629" s="9" t="n">
        <v>22255867000</v>
      </c>
    </row>
    <row r="409630" customFormat="false" ht="13.8" hidden="false" customHeight="false" outlineLevel="0" collapsed="false">
      <c r="AC409630" s="9" t="n">
        <v>-3545000000</v>
      </c>
      <c r="BB409630" s="9" t="n">
        <v>21757353000</v>
      </c>
    </row>
    <row r="409631" customFormat="false" ht="13.8" hidden="false" customHeight="false" outlineLevel="0" collapsed="false">
      <c r="AC409631" s="9" t="n">
        <v>-3148000000</v>
      </c>
      <c r="BB409631" s="9" t="n">
        <v>20790707000</v>
      </c>
    </row>
    <row r="409632" customFormat="false" ht="13.8" hidden="false" customHeight="false" outlineLevel="0" collapsed="false">
      <c r="AC409632" s="9" t="n">
        <v>-3345000000</v>
      </c>
      <c r="BB409632" s="9" t="n">
        <v>20669211000</v>
      </c>
    </row>
    <row r="409633" customFormat="false" ht="13.8" hidden="false" customHeight="false" outlineLevel="0" collapsed="false">
      <c r="AC409633" s="9" t="n">
        <v>-3174000000</v>
      </c>
      <c r="BB409633" s="9" t="n">
        <v>23597995000</v>
      </c>
    </row>
    <row r="409634" customFormat="false" ht="13.8" hidden="false" customHeight="false" outlineLevel="0" collapsed="false">
      <c r="AC409634" s="9" t="n">
        <v>-5111269000</v>
      </c>
      <c r="BB409634" s="9" t="n">
        <v>21642247000</v>
      </c>
    </row>
    <row r="409635" customFormat="false" ht="13.8" hidden="false" customHeight="false" outlineLevel="0" collapsed="false">
      <c r="AC409635" s="9" t="n">
        <v>-5068326000</v>
      </c>
      <c r="BB409635" s="9" t="n">
        <v>18056530000</v>
      </c>
    </row>
    <row r="409636" customFormat="false" ht="13.8" hidden="false" customHeight="false" outlineLevel="0" collapsed="false">
      <c r="AC409636" s="9" t="n">
        <v>-6091000000</v>
      </c>
      <c r="BB409636" s="9" t="n">
        <v>19565004000</v>
      </c>
    </row>
    <row r="409637" customFormat="false" ht="13.8" hidden="false" customHeight="false" outlineLevel="0" collapsed="false">
      <c r="AC409637" s="9" t="n">
        <v>-6146000000</v>
      </c>
      <c r="BB409637" s="9" t="n">
        <v>23458222000</v>
      </c>
    </row>
    <row r="409638" customFormat="false" ht="13.8" hidden="false" customHeight="false" outlineLevel="0" collapsed="false">
      <c r="AC409638" s="9" t="n">
        <v>-6046000000</v>
      </c>
      <c r="BB409638" s="9" t="n">
        <v>26637522000</v>
      </c>
    </row>
    <row r="409639" customFormat="false" ht="13.8" hidden="false" customHeight="false" outlineLevel="0" collapsed="false">
      <c r="AC409639" s="9" t="n">
        <v>-7529000000</v>
      </c>
      <c r="BB409639" s="9" t="n">
        <v>28806154000</v>
      </c>
    </row>
    <row r="409640" customFormat="false" ht="13.8" hidden="false" customHeight="false" outlineLevel="0" collapsed="false">
      <c r="AC409640" s="9" t="n">
        <v>-6282000000</v>
      </c>
      <c r="BB409640" s="9" t="n">
        <v>29700702000</v>
      </c>
    </row>
    <row r="409641" customFormat="false" ht="13.8" hidden="false" customHeight="false" outlineLevel="0" collapsed="false">
      <c r="AC409641" s="9" t="n">
        <v>-4892000000</v>
      </c>
      <c r="BB409641" s="9" t="n">
        <v>30039383000</v>
      </c>
    </row>
    <row r="409642" customFormat="false" ht="13.8" hidden="false" customHeight="false" outlineLevel="0" collapsed="false">
      <c r="AC409642" s="9" t="n">
        <v>-6775000000</v>
      </c>
      <c r="BB409642" s="9" t="n">
        <v>28628750000</v>
      </c>
    </row>
    <row r="409643" customFormat="false" ht="13.8" hidden="false" customHeight="false" outlineLevel="0" collapsed="false">
      <c r="AC409643" s="9" t="n">
        <v>-6808000000</v>
      </c>
      <c r="BB409643" s="9" t="n">
        <v>33055256000</v>
      </c>
    </row>
    <row r="409644" customFormat="false" ht="13.8" hidden="false" customHeight="false" outlineLevel="0" collapsed="false">
      <c r="AC409644" s="9" t="n">
        <v>-6511000000</v>
      </c>
      <c r="BB409644" s="9" t="n">
        <v>32634861000</v>
      </c>
    </row>
    <row r="409645" customFormat="false" ht="13.8" hidden="false" customHeight="false" outlineLevel="0" collapsed="false">
      <c r="AC409645" s="9" t="n">
        <v>-6810000000</v>
      </c>
      <c r="BB409645" s="9" t="n">
        <v>35421721000</v>
      </c>
    </row>
    <row r="409646" customFormat="false" ht="13.8" hidden="false" customHeight="false" outlineLevel="0" collapsed="false">
      <c r="AC409646" s="9" t="n">
        <v>-6867000000</v>
      </c>
      <c r="BB409646" s="9" t="n">
        <v>37952689000</v>
      </c>
    </row>
    <row r="409647" customFormat="false" ht="13.8" hidden="false" customHeight="false" outlineLevel="0" collapsed="false">
      <c r="AC409647" s="9" t="n">
        <v>-8707000000</v>
      </c>
      <c r="BB409647" s="9" t="n">
        <v>43383410000</v>
      </c>
    </row>
    <row r="409648" customFormat="false" ht="13.8" hidden="false" customHeight="false" outlineLevel="0" collapsed="false">
      <c r="AC409648" s="9" t="n">
        <v>-10528000000</v>
      </c>
      <c r="BB409648" s="9" t="n">
        <v>47303508000</v>
      </c>
    </row>
    <row r="409649" customFormat="false" ht="13.8" hidden="false" customHeight="false" outlineLevel="0" collapsed="false">
      <c r="AC409649" s="9" t="n">
        <v>-11550000000</v>
      </c>
      <c r="BB409649" s="9" t="n">
        <v>49219474000</v>
      </c>
    </row>
    <row r="409650" customFormat="false" ht="13.8" hidden="false" customHeight="false" outlineLevel="0" collapsed="false">
      <c r="AC409650" s="9" t="n">
        <v>-13315000000</v>
      </c>
      <c r="BB409650" s="9" t="n">
        <v>46594966000</v>
      </c>
    </row>
    <row r="409651" customFormat="false" ht="13.8" hidden="false" customHeight="false" outlineLevel="0" collapsed="false">
      <c r="AC409651" s="9" t="n">
        <v>-13743000000</v>
      </c>
      <c r="BB409651" s="9" t="n">
        <v>51957951000</v>
      </c>
    </row>
    <row r="409652" customFormat="false" ht="13.8" hidden="false" customHeight="false" outlineLevel="0" collapsed="false">
      <c r="AC409652" s="9" t="n">
        <v>-7964000000</v>
      </c>
      <c r="BB409652" s="9" t="n">
        <v>47563700000</v>
      </c>
    </row>
    <row r="409653" customFormat="false" ht="13.8" hidden="false" customHeight="false" outlineLevel="0" collapsed="false">
      <c r="AC409653" s="9" t="n">
        <v>-10108000000</v>
      </c>
      <c r="BB409653" s="9" t="n">
        <v>41229830000</v>
      </c>
    </row>
    <row r="409654" customFormat="false" ht="13.8" hidden="false" customHeight="false" outlineLevel="0" collapsed="false">
      <c r="AC409654" s="9" t="n">
        <v>-9656000000</v>
      </c>
      <c r="BB409654" s="9" t="n">
        <v>44293011000</v>
      </c>
    </row>
    <row r="409655" customFormat="false" ht="13.8" hidden="false" customHeight="false" outlineLevel="0" collapsed="false">
      <c r="AC409655" s="9" t="n">
        <v>-9052000000</v>
      </c>
      <c r="BB409655" s="9" t="n">
        <v>47848622000</v>
      </c>
    </row>
    <row r="409656" customFormat="false" ht="13.8" hidden="false" customHeight="false" outlineLevel="0" collapsed="false">
      <c r="AC409656" s="9" t="n">
        <v>-9175000000</v>
      </c>
      <c r="BB409656" s="9" t="n">
        <v>49624816000</v>
      </c>
    </row>
    <row r="409657" customFormat="false" ht="13.8" hidden="false" customHeight="false" outlineLevel="0" collapsed="false">
      <c r="AC409657" s="9" t="n">
        <v>-9774000000</v>
      </c>
      <c r="BB409657" s="9" t="n">
        <v>53495454000</v>
      </c>
    </row>
    <row r="409658" customFormat="false" ht="13.8" hidden="false" customHeight="false" outlineLevel="0" collapsed="false">
      <c r="AC409658" s="9" t="n">
        <v>-8471000000</v>
      </c>
      <c r="BB409658" s="9" t="n">
        <v>58042380000</v>
      </c>
    </row>
    <row r="409659" customFormat="false" ht="13.8" hidden="false" customHeight="false" outlineLevel="0" collapsed="false">
      <c r="AC409659" s="9" t="n">
        <v>-8738000000</v>
      </c>
      <c r="BB409659" s="9" t="n">
        <v>59224000000</v>
      </c>
    </row>
    <row r="409660" customFormat="false" ht="13.8" hidden="false" customHeight="false" outlineLevel="0" collapsed="false">
      <c r="AC409660" s="9" t="n">
        <v>-10927000000</v>
      </c>
      <c r="BB409660" s="9" t="n">
        <v>60871172000</v>
      </c>
    </row>
    <row r="409661" customFormat="false" ht="13.8" hidden="false" customHeight="false" outlineLevel="0" collapsed="false">
      <c r="AC409661" s="9" t="n">
        <v>-11057000000</v>
      </c>
      <c r="BB409661" s="9" t="n">
        <v>65829890000</v>
      </c>
    </row>
    <row r="409662" customFormat="false" ht="13.8" hidden="false" customHeight="false" outlineLevel="0" collapsed="false">
      <c r="AC409662" s="9" t="n">
        <v>-8010000000</v>
      </c>
      <c r="BB409662" s="9" t="n">
        <v>68572668000</v>
      </c>
    </row>
    <row r="409663" customFormat="false" ht="13.8" hidden="false" customHeight="false" outlineLevel="0" collapsed="false">
      <c r="AC409663" s="9" t="n">
        <v>-5615000000</v>
      </c>
      <c r="BB409663" s="9" t="n">
        <v>69688702000</v>
      </c>
    </row>
    <row r="409664" customFormat="false" ht="13.8" hidden="false" customHeight="false" outlineLevel="0" collapsed="false">
      <c r="BB409664" s="9" t="n">
        <v>65424548000</v>
      </c>
    </row>
    <row r="409665" customFormat="false" ht="13.8" hidden="false" customHeight="false" outlineLevel="0" collapsed="false">
      <c r="BB409665" s="9" t="n">
        <v>72740056000</v>
      </c>
    </row>
    <row r="425983" customFormat="false" ht="13.8" hidden="false" customHeight="false" outlineLevel="0" collapsed="false">
      <c r="AC425983" s="9" t="s">
        <v>10</v>
      </c>
    </row>
    <row r="425984" customFormat="false" ht="13.8" hidden="false" customHeight="false" outlineLevel="0" collapsed="false">
      <c r="AC425984" s="9" t="s">
        <v>12</v>
      </c>
      <c r="BB425984" s="9" t="s">
        <v>10</v>
      </c>
    </row>
    <row r="425985" customFormat="false" ht="13.8" hidden="false" customHeight="false" outlineLevel="0" collapsed="false">
      <c r="AC425985" s="9" t="s">
        <v>177</v>
      </c>
      <c r="BB425985" s="9" t="s">
        <v>12</v>
      </c>
    </row>
    <row r="425986" customFormat="false" ht="13.8" hidden="false" customHeight="false" outlineLevel="0" collapsed="false">
      <c r="AC425986" s="9" t="s">
        <v>178</v>
      </c>
      <c r="BB425986" s="9" t="s">
        <v>66</v>
      </c>
    </row>
    <row r="425987" customFormat="false" ht="13.8" hidden="false" customHeight="false" outlineLevel="0" collapsed="false">
      <c r="BB425987" s="9" t="s">
        <v>179</v>
      </c>
    </row>
    <row r="425998" customFormat="false" ht="13.8" hidden="false" customHeight="false" outlineLevel="0" collapsed="false">
      <c r="AC425998" s="9" t="n">
        <v>-85000000</v>
      </c>
      <c r="BB425998" s="9" t="n">
        <v>14859973000</v>
      </c>
    </row>
    <row r="425999" customFormat="false" ht="13.8" hidden="false" customHeight="false" outlineLevel="0" collapsed="false">
      <c r="AC425999" s="9" t="n">
        <v>-130000000</v>
      </c>
      <c r="BB425999" s="9" t="n">
        <v>15934280000</v>
      </c>
    </row>
    <row r="426000" customFormat="false" ht="13.8" hidden="false" customHeight="false" outlineLevel="0" collapsed="false">
      <c r="AC426000" s="9" t="n">
        <v>-143000000</v>
      </c>
      <c r="BB426000" s="9" t="n">
        <v>16732812000</v>
      </c>
    </row>
    <row r="426001" customFormat="false" ht="13.8" hidden="false" customHeight="false" outlineLevel="0" collapsed="false">
      <c r="AC426001" s="9" t="n">
        <v>-139000000</v>
      </c>
      <c r="BB426001" s="9" t="n">
        <v>21942212000</v>
      </c>
    </row>
    <row r="426002" customFormat="false" ht="13.8" hidden="false" customHeight="false" outlineLevel="0" collapsed="false">
      <c r="AC426002" s="9" t="n">
        <v>-254000000</v>
      </c>
      <c r="BB426002" s="9" t="n">
        <v>26998573000</v>
      </c>
    </row>
    <row r="426003" customFormat="false" ht="13.8" hidden="false" customHeight="false" outlineLevel="0" collapsed="false">
      <c r="AC426003" s="9" t="n">
        <v>-438000000</v>
      </c>
      <c r="BB426003" s="9" t="n">
        <v>18220779000</v>
      </c>
    </row>
    <row r="426004" customFormat="false" ht="13.8" hidden="false" customHeight="false" outlineLevel="0" collapsed="false">
      <c r="AC426004" s="9" t="n">
        <v>-461000000</v>
      </c>
      <c r="BB426004" s="9" t="n">
        <v>19122348000</v>
      </c>
    </row>
    <row r="426005" customFormat="false" ht="13.8" hidden="false" customHeight="false" outlineLevel="0" collapsed="false">
      <c r="AC426005" s="9" t="n">
        <v>-583000000</v>
      </c>
      <c r="BB426005" s="9" t="n">
        <v>16938885000</v>
      </c>
    </row>
    <row r="426006" customFormat="false" ht="13.8" hidden="false" customHeight="false" outlineLevel="0" collapsed="false">
      <c r="AC426006" s="9" t="n">
        <v>-528000000</v>
      </c>
      <c r="BB426006" s="9" t="n">
        <v>14426614000</v>
      </c>
    </row>
    <row r="426007" customFormat="false" ht="13.8" hidden="false" customHeight="false" outlineLevel="0" collapsed="false">
      <c r="AC426007" s="9" t="n">
        <v>-616000000</v>
      </c>
      <c r="BB426007" s="9" t="n">
        <v>16285816000</v>
      </c>
    </row>
    <row r="426008" customFormat="false" ht="13.8" hidden="false" customHeight="false" outlineLevel="0" collapsed="false">
      <c r="AC426008" s="9" t="n">
        <v>-790000000</v>
      </c>
      <c r="BB426008" s="9" t="n">
        <v>15050894000</v>
      </c>
    </row>
    <row r="426009" customFormat="false" ht="13.8" hidden="false" customHeight="false" outlineLevel="0" collapsed="false">
      <c r="AC426009" s="9" t="n">
        <v>-1027000000</v>
      </c>
      <c r="BB426009" s="9" t="n">
        <v>18158654000</v>
      </c>
    </row>
    <row r="426010" customFormat="false" ht="13.8" hidden="false" customHeight="false" outlineLevel="0" collapsed="false">
      <c r="AC426010" s="9" t="n">
        <v>-1535000000</v>
      </c>
      <c r="BB426010" s="9" t="n">
        <v>19501158000</v>
      </c>
    </row>
    <row r="426011" customFormat="false" ht="13.8" hidden="false" customHeight="false" outlineLevel="0" collapsed="false">
      <c r="AC426011" s="9" t="n">
        <v>-2263000000</v>
      </c>
      <c r="BB426011" s="9" t="n">
        <v>20567888000</v>
      </c>
    </row>
    <row r="426012" customFormat="false" ht="13.8" hidden="false" customHeight="false" outlineLevel="0" collapsed="false">
      <c r="AC426012" s="9" t="n">
        <v>-2880000000</v>
      </c>
      <c r="BB426012" s="9" t="n">
        <v>23215015000</v>
      </c>
    </row>
    <row r="426013" customFormat="false" ht="13.8" hidden="false" customHeight="false" outlineLevel="0" collapsed="false">
      <c r="AC426013" s="9" t="n">
        <v>-2971000000</v>
      </c>
      <c r="BB426013" s="9" t="n">
        <v>22255867000</v>
      </c>
    </row>
    <row r="426014" customFormat="false" ht="13.8" hidden="false" customHeight="false" outlineLevel="0" collapsed="false">
      <c r="AC426014" s="9" t="n">
        <v>-3545000000</v>
      </c>
      <c r="BB426014" s="9" t="n">
        <v>21757353000</v>
      </c>
    </row>
    <row r="426015" customFormat="false" ht="13.8" hidden="false" customHeight="false" outlineLevel="0" collapsed="false">
      <c r="AC426015" s="9" t="n">
        <v>-3148000000</v>
      </c>
      <c r="BB426015" s="9" t="n">
        <v>20790707000</v>
      </c>
    </row>
    <row r="426016" customFormat="false" ht="13.8" hidden="false" customHeight="false" outlineLevel="0" collapsed="false">
      <c r="AC426016" s="9" t="n">
        <v>-3345000000</v>
      </c>
      <c r="BB426016" s="9" t="n">
        <v>20669211000</v>
      </c>
    </row>
    <row r="426017" customFormat="false" ht="13.8" hidden="false" customHeight="false" outlineLevel="0" collapsed="false">
      <c r="AC426017" s="9" t="n">
        <v>-3174000000</v>
      </c>
      <c r="BB426017" s="9" t="n">
        <v>23597995000</v>
      </c>
    </row>
    <row r="426018" customFormat="false" ht="13.8" hidden="false" customHeight="false" outlineLevel="0" collapsed="false">
      <c r="AC426018" s="9" t="n">
        <v>-5111269000</v>
      </c>
      <c r="BB426018" s="9" t="n">
        <v>21642247000</v>
      </c>
    </row>
    <row r="426019" customFormat="false" ht="13.8" hidden="false" customHeight="false" outlineLevel="0" collapsed="false">
      <c r="AC426019" s="9" t="n">
        <v>-5068326000</v>
      </c>
      <c r="BB426019" s="9" t="n">
        <v>18056530000</v>
      </c>
    </row>
    <row r="426020" customFormat="false" ht="13.8" hidden="false" customHeight="false" outlineLevel="0" collapsed="false">
      <c r="AC426020" s="9" t="n">
        <v>-6091000000</v>
      </c>
      <c r="BB426020" s="9" t="n">
        <v>19565004000</v>
      </c>
    </row>
    <row r="426021" customFormat="false" ht="13.8" hidden="false" customHeight="false" outlineLevel="0" collapsed="false">
      <c r="AC426021" s="9" t="n">
        <v>-6146000000</v>
      </c>
      <c r="BB426021" s="9" t="n">
        <v>23458222000</v>
      </c>
    </row>
    <row r="426022" customFormat="false" ht="13.8" hidden="false" customHeight="false" outlineLevel="0" collapsed="false">
      <c r="AC426022" s="9" t="n">
        <v>-6046000000</v>
      </c>
      <c r="BB426022" s="9" t="n">
        <v>26637522000</v>
      </c>
    </row>
    <row r="426023" customFormat="false" ht="13.8" hidden="false" customHeight="false" outlineLevel="0" collapsed="false">
      <c r="AC426023" s="9" t="n">
        <v>-7529000000</v>
      </c>
      <c r="BB426023" s="9" t="n">
        <v>28806154000</v>
      </c>
    </row>
    <row r="426024" customFormat="false" ht="13.8" hidden="false" customHeight="false" outlineLevel="0" collapsed="false">
      <c r="AC426024" s="9" t="n">
        <v>-6282000000</v>
      </c>
      <c r="BB426024" s="9" t="n">
        <v>29700702000</v>
      </c>
    </row>
    <row r="426025" customFormat="false" ht="13.8" hidden="false" customHeight="false" outlineLevel="0" collapsed="false">
      <c r="AC426025" s="9" t="n">
        <v>-4892000000</v>
      </c>
      <c r="BB426025" s="9" t="n">
        <v>30039383000</v>
      </c>
    </row>
    <row r="426026" customFormat="false" ht="13.8" hidden="false" customHeight="false" outlineLevel="0" collapsed="false">
      <c r="AC426026" s="9" t="n">
        <v>-6775000000</v>
      </c>
      <c r="BB426026" s="9" t="n">
        <v>28628750000</v>
      </c>
    </row>
    <row r="426027" customFormat="false" ht="13.8" hidden="false" customHeight="false" outlineLevel="0" collapsed="false">
      <c r="AC426027" s="9" t="n">
        <v>-6808000000</v>
      </c>
      <c r="BB426027" s="9" t="n">
        <v>33055256000</v>
      </c>
    </row>
    <row r="426028" customFormat="false" ht="13.8" hidden="false" customHeight="false" outlineLevel="0" collapsed="false">
      <c r="AC426028" s="9" t="n">
        <v>-6511000000</v>
      </c>
      <c r="BB426028" s="9" t="n">
        <v>32634861000</v>
      </c>
    </row>
    <row r="426029" customFormat="false" ht="13.8" hidden="false" customHeight="false" outlineLevel="0" collapsed="false">
      <c r="AC426029" s="9" t="n">
        <v>-6810000000</v>
      </c>
      <c r="BB426029" s="9" t="n">
        <v>35421721000</v>
      </c>
    </row>
    <row r="426030" customFormat="false" ht="13.8" hidden="false" customHeight="false" outlineLevel="0" collapsed="false">
      <c r="AC426030" s="9" t="n">
        <v>-6867000000</v>
      </c>
      <c r="BB426030" s="9" t="n">
        <v>37952689000</v>
      </c>
    </row>
    <row r="426031" customFormat="false" ht="13.8" hidden="false" customHeight="false" outlineLevel="0" collapsed="false">
      <c r="AC426031" s="9" t="n">
        <v>-8707000000</v>
      </c>
      <c r="BB426031" s="9" t="n">
        <v>43383410000</v>
      </c>
    </row>
    <row r="426032" customFormat="false" ht="13.8" hidden="false" customHeight="false" outlineLevel="0" collapsed="false">
      <c r="AC426032" s="9" t="n">
        <v>-10528000000</v>
      </c>
      <c r="BB426032" s="9" t="n">
        <v>47303508000</v>
      </c>
    </row>
    <row r="426033" customFormat="false" ht="13.8" hidden="false" customHeight="false" outlineLevel="0" collapsed="false">
      <c r="AC426033" s="9" t="n">
        <v>-11550000000</v>
      </c>
      <c r="BB426033" s="9" t="n">
        <v>49219474000</v>
      </c>
    </row>
    <row r="426034" customFormat="false" ht="13.8" hidden="false" customHeight="false" outlineLevel="0" collapsed="false">
      <c r="AC426034" s="9" t="n">
        <v>-13315000000</v>
      </c>
      <c r="BB426034" s="9" t="n">
        <v>46594966000</v>
      </c>
    </row>
    <row r="426035" customFormat="false" ht="13.8" hidden="false" customHeight="false" outlineLevel="0" collapsed="false">
      <c r="AC426035" s="9" t="n">
        <v>-13743000000</v>
      </c>
      <c r="BB426035" s="9" t="n">
        <v>51957951000</v>
      </c>
    </row>
    <row r="426036" customFormat="false" ht="13.8" hidden="false" customHeight="false" outlineLevel="0" collapsed="false">
      <c r="AC426036" s="9" t="n">
        <v>-7964000000</v>
      </c>
      <c r="BB426036" s="9" t="n">
        <v>47563700000</v>
      </c>
    </row>
    <row r="426037" customFormat="false" ht="13.8" hidden="false" customHeight="false" outlineLevel="0" collapsed="false">
      <c r="AC426037" s="9" t="n">
        <v>-10108000000</v>
      </c>
      <c r="BB426037" s="9" t="n">
        <v>41229830000</v>
      </c>
    </row>
    <row r="426038" customFormat="false" ht="13.8" hidden="false" customHeight="false" outlineLevel="0" collapsed="false">
      <c r="AC426038" s="9" t="n">
        <v>-9656000000</v>
      </c>
      <c r="BB426038" s="9" t="n">
        <v>44293011000</v>
      </c>
    </row>
    <row r="426039" customFormat="false" ht="13.8" hidden="false" customHeight="false" outlineLevel="0" collapsed="false">
      <c r="AC426039" s="9" t="n">
        <v>-9052000000</v>
      </c>
      <c r="BB426039" s="9" t="n">
        <v>47848622000</v>
      </c>
    </row>
    <row r="426040" customFormat="false" ht="13.8" hidden="false" customHeight="false" outlineLevel="0" collapsed="false">
      <c r="AC426040" s="9" t="n">
        <v>-9175000000</v>
      </c>
      <c r="BB426040" s="9" t="n">
        <v>49624816000</v>
      </c>
    </row>
    <row r="426041" customFormat="false" ht="13.8" hidden="false" customHeight="false" outlineLevel="0" collapsed="false">
      <c r="AC426041" s="9" t="n">
        <v>-9774000000</v>
      </c>
      <c r="BB426041" s="9" t="n">
        <v>53495454000</v>
      </c>
    </row>
    <row r="426042" customFormat="false" ht="13.8" hidden="false" customHeight="false" outlineLevel="0" collapsed="false">
      <c r="AC426042" s="9" t="n">
        <v>-8471000000</v>
      </c>
      <c r="BB426042" s="9" t="n">
        <v>58042380000</v>
      </c>
    </row>
    <row r="426043" customFormat="false" ht="13.8" hidden="false" customHeight="false" outlineLevel="0" collapsed="false">
      <c r="AC426043" s="9" t="n">
        <v>-8738000000</v>
      </c>
      <c r="BB426043" s="9" t="n">
        <v>59224000000</v>
      </c>
    </row>
    <row r="426044" customFormat="false" ht="13.8" hidden="false" customHeight="false" outlineLevel="0" collapsed="false">
      <c r="AC426044" s="9" t="n">
        <v>-10927000000</v>
      </c>
      <c r="BB426044" s="9" t="n">
        <v>60871172000</v>
      </c>
    </row>
    <row r="426045" customFormat="false" ht="13.8" hidden="false" customHeight="false" outlineLevel="0" collapsed="false">
      <c r="AC426045" s="9" t="n">
        <v>-11057000000</v>
      </c>
      <c r="BB426045" s="9" t="n">
        <v>65829890000</v>
      </c>
    </row>
    <row r="426046" customFormat="false" ht="13.8" hidden="false" customHeight="false" outlineLevel="0" collapsed="false">
      <c r="AC426046" s="9" t="n">
        <v>-8010000000</v>
      </c>
      <c r="BB426046" s="9" t="n">
        <v>68572668000</v>
      </c>
    </row>
    <row r="426047" customFormat="false" ht="13.8" hidden="false" customHeight="false" outlineLevel="0" collapsed="false">
      <c r="AC426047" s="9" t="n">
        <v>-5615000000</v>
      </c>
      <c r="BB426047" s="9" t="n">
        <v>69688702000</v>
      </c>
    </row>
    <row r="426048" customFormat="false" ht="13.8" hidden="false" customHeight="false" outlineLevel="0" collapsed="false">
      <c r="BB426048" s="9" t="n">
        <v>65424548000</v>
      </c>
    </row>
    <row r="426049" customFormat="false" ht="13.8" hidden="false" customHeight="false" outlineLevel="0" collapsed="false">
      <c r="BB426049" s="9" t="n">
        <v>72740056000</v>
      </c>
    </row>
    <row r="442367" customFormat="false" ht="13.8" hidden="false" customHeight="false" outlineLevel="0" collapsed="false">
      <c r="AC442367" s="9" t="s">
        <v>10</v>
      </c>
    </row>
    <row r="442368" customFormat="false" ht="13.8" hidden="false" customHeight="false" outlineLevel="0" collapsed="false">
      <c r="AC442368" s="9" t="s">
        <v>12</v>
      </c>
      <c r="BB442368" s="9" t="s">
        <v>10</v>
      </c>
    </row>
    <row r="442369" customFormat="false" ht="13.8" hidden="false" customHeight="false" outlineLevel="0" collapsed="false">
      <c r="AC442369" s="9" t="s">
        <v>177</v>
      </c>
      <c r="BB442369" s="9" t="s">
        <v>12</v>
      </c>
    </row>
    <row r="442370" customFormat="false" ht="13.8" hidden="false" customHeight="false" outlineLevel="0" collapsed="false">
      <c r="AC442370" s="9" t="s">
        <v>178</v>
      </c>
      <c r="BB442370" s="9" t="s">
        <v>66</v>
      </c>
    </row>
    <row r="442371" customFormat="false" ht="13.8" hidden="false" customHeight="false" outlineLevel="0" collapsed="false">
      <c r="BB442371" s="9" t="s">
        <v>179</v>
      </c>
    </row>
    <row r="442382" customFormat="false" ht="13.8" hidden="false" customHeight="false" outlineLevel="0" collapsed="false">
      <c r="AC442382" s="9" t="n">
        <v>-85000000</v>
      </c>
      <c r="BB442382" s="9" t="n">
        <v>14859973000</v>
      </c>
    </row>
    <row r="442383" customFormat="false" ht="13.8" hidden="false" customHeight="false" outlineLevel="0" collapsed="false">
      <c r="AC442383" s="9" t="n">
        <v>-130000000</v>
      </c>
      <c r="BB442383" s="9" t="n">
        <v>15934280000</v>
      </c>
    </row>
    <row r="442384" customFormat="false" ht="13.8" hidden="false" customHeight="false" outlineLevel="0" collapsed="false">
      <c r="AC442384" s="9" t="n">
        <v>-143000000</v>
      </c>
      <c r="BB442384" s="9" t="n">
        <v>16732812000</v>
      </c>
    </row>
    <row r="442385" customFormat="false" ht="13.8" hidden="false" customHeight="false" outlineLevel="0" collapsed="false">
      <c r="AC442385" s="9" t="n">
        <v>-139000000</v>
      </c>
      <c r="BB442385" s="9" t="n">
        <v>21942212000</v>
      </c>
    </row>
    <row r="442386" customFormat="false" ht="13.8" hidden="false" customHeight="false" outlineLevel="0" collapsed="false">
      <c r="AC442386" s="9" t="n">
        <v>-254000000</v>
      </c>
      <c r="BB442386" s="9" t="n">
        <v>26998573000</v>
      </c>
    </row>
    <row r="442387" customFormat="false" ht="13.8" hidden="false" customHeight="false" outlineLevel="0" collapsed="false">
      <c r="AC442387" s="9" t="n">
        <v>-438000000</v>
      </c>
      <c r="BB442387" s="9" t="n">
        <v>18220779000</v>
      </c>
    </row>
    <row r="442388" customFormat="false" ht="13.8" hidden="false" customHeight="false" outlineLevel="0" collapsed="false">
      <c r="AC442388" s="9" t="n">
        <v>-461000000</v>
      </c>
      <c r="BB442388" s="9" t="n">
        <v>19122348000</v>
      </c>
    </row>
    <row r="442389" customFormat="false" ht="13.8" hidden="false" customHeight="false" outlineLevel="0" collapsed="false">
      <c r="AC442389" s="9" t="n">
        <v>-583000000</v>
      </c>
      <c r="BB442389" s="9" t="n">
        <v>16938885000</v>
      </c>
    </row>
    <row r="442390" customFormat="false" ht="13.8" hidden="false" customHeight="false" outlineLevel="0" collapsed="false">
      <c r="AC442390" s="9" t="n">
        <v>-528000000</v>
      </c>
      <c r="BB442390" s="9" t="n">
        <v>14426614000</v>
      </c>
    </row>
    <row r="442391" customFormat="false" ht="13.8" hidden="false" customHeight="false" outlineLevel="0" collapsed="false">
      <c r="AC442391" s="9" t="n">
        <v>-616000000</v>
      </c>
      <c r="BB442391" s="9" t="n">
        <v>16285816000</v>
      </c>
    </row>
    <row r="442392" customFormat="false" ht="13.8" hidden="false" customHeight="false" outlineLevel="0" collapsed="false">
      <c r="AC442392" s="9" t="n">
        <v>-790000000</v>
      </c>
      <c r="BB442392" s="9" t="n">
        <v>15050894000</v>
      </c>
    </row>
    <row r="442393" customFormat="false" ht="13.8" hidden="false" customHeight="false" outlineLevel="0" collapsed="false">
      <c r="AC442393" s="9" t="n">
        <v>-1027000000</v>
      </c>
      <c r="BB442393" s="9" t="n">
        <v>18158654000</v>
      </c>
    </row>
    <row r="442394" customFormat="false" ht="13.8" hidden="false" customHeight="false" outlineLevel="0" collapsed="false">
      <c r="AC442394" s="9" t="n">
        <v>-1535000000</v>
      </c>
      <c r="BB442394" s="9" t="n">
        <v>19501158000</v>
      </c>
    </row>
    <row r="442395" customFormat="false" ht="13.8" hidden="false" customHeight="false" outlineLevel="0" collapsed="false">
      <c r="AC442395" s="9" t="n">
        <v>-2263000000</v>
      </c>
      <c r="BB442395" s="9" t="n">
        <v>20567888000</v>
      </c>
    </row>
    <row r="442396" customFormat="false" ht="13.8" hidden="false" customHeight="false" outlineLevel="0" collapsed="false">
      <c r="AC442396" s="9" t="n">
        <v>-2880000000</v>
      </c>
      <c r="BB442396" s="9" t="n">
        <v>23215015000</v>
      </c>
    </row>
    <row r="442397" customFormat="false" ht="13.8" hidden="false" customHeight="false" outlineLevel="0" collapsed="false">
      <c r="AC442397" s="9" t="n">
        <v>-2971000000</v>
      </c>
      <c r="BB442397" s="9" t="n">
        <v>22255867000</v>
      </c>
    </row>
    <row r="442398" customFormat="false" ht="13.8" hidden="false" customHeight="false" outlineLevel="0" collapsed="false">
      <c r="AC442398" s="9" t="n">
        <v>-3545000000</v>
      </c>
      <c r="BB442398" s="9" t="n">
        <v>21757353000</v>
      </c>
    </row>
    <row r="442399" customFormat="false" ht="13.8" hidden="false" customHeight="false" outlineLevel="0" collapsed="false">
      <c r="AC442399" s="9" t="n">
        <v>-3148000000</v>
      </c>
      <c r="BB442399" s="9" t="n">
        <v>20790707000</v>
      </c>
    </row>
    <row r="442400" customFormat="false" ht="13.8" hidden="false" customHeight="false" outlineLevel="0" collapsed="false">
      <c r="AC442400" s="9" t="n">
        <v>-3345000000</v>
      </c>
      <c r="BB442400" s="9" t="n">
        <v>20669211000</v>
      </c>
    </row>
    <row r="442401" customFormat="false" ht="13.8" hidden="false" customHeight="false" outlineLevel="0" collapsed="false">
      <c r="AC442401" s="9" t="n">
        <v>-3174000000</v>
      </c>
      <c r="BB442401" s="9" t="n">
        <v>23597995000</v>
      </c>
    </row>
    <row r="442402" customFormat="false" ht="13.8" hidden="false" customHeight="false" outlineLevel="0" collapsed="false">
      <c r="AC442402" s="9" t="n">
        <v>-5111269000</v>
      </c>
      <c r="BB442402" s="9" t="n">
        <v>21642247000</v>
      </c>
    </row>
    <row r="442403" customFormat="false" ht="13.8" hidden="false" customHeight="false" outlineLevel="0" collapsed="false">
      <c r="AC442403" s="9" t="n">
        <v>-5068326000</v>
      </c>
      <c r="BB442403" s="9" t="n">
        <v>18056530000</v>
      </c>
    </row>
    <row r="442404" customFormat="false" ht="13.8" hidden="false" customHeight="false" outlineLevel="0" collapsed="false">
      <c r="AC442404" s="9" t="n">
        <v>-6091000000</v>
      </c>
      <c r="BB442404" s="9" t="n">
        <v>19565004000</v>
      </c>
    </row>
    <row r="442405" customFormat="false" ht="13.8" hidden="false" customHeight="false" outlineLevel="0" collapsed="false">
      <c r="AC442405" s="9" t="n">
        <v>-6146000000</v>
      </c>
      <c r="BB442405" s="9" t="n">
        <v>23458222000</v>
      </c>
    </row>
    <row r="442406" customFormat="false" ht="13.8" hidden="false" customHeight="false" outlineLevel="0" collapsed="false">
      <c r="AC442406" s="9" t="n">
        <v>-6046000000</v>
      </c>
      <c r="BB442406" s="9" t="n">
        <v>26637522000</v>
      </c>
    </row>
    <row r="442407" customFormat="false" ht="13.8" hidden="false" customHeight="false" outlineLevel="0" collapsed="false">
      <c r="AC442407" s="9" t="n">
        <v>-7529000000</v>
      </c>
      <c r="BB442407" s="9" t="n">
        <v>28806154000</v>
      </c>
    </row>
    <row r="442408" customFormat="false" ht="13.8" hidden="false" customHeight="false" outlineLevel="0" collapsed="false">
      <c r="AC442408" s="9" t="n">
        <v>-6282000000</v>
      </c>
      <c r="BB442408" s="9" t="n">
        <v>29700702000</v>
      </c>
    </row>
    <row r="442409" customFormat="false" ht="13.8" hidden="false" customHeight="false" outlineLevel="0" collapsed="false">
      <c r="AC442409" s="9" t="n">
        <v>-4892000000</v>
      </c>
      <c r="BB442409" s="9" t="n">
        <v>30039383000</v>
      </c>
    </row>
    <row r="442410" customFormat="false" ht="13.8" hidden="false" customHeight="false" outlineLevel="0" collapsed="false">
      <c r="AC442410" s="9" t="n">
        <v>-6775000000</v>
      </c>
      <c r="BB442410" s="9" t="n">
        <v>28628750000</v>
      </c>
    </row>
    <row r="442411" customFormat="false" ht="13.8" hidden="false" customHeight="false" outlineLevel="0" collapsed="false">
      <c r="AC442411" s="9" t="n">
        <v>-6808000000</v>
      </c>
      <c r="BB442411" s="9" t="n">
        <v>33055256000</v>
      </c>
    </row>
    <row r="442412" customFormat="false" ht="13.8" hidden="false" customHeight="false" outlineLevel="0" collapsed="false">
      <c r="AC442412" s="9" t="n">
        <v>-6511000000</v>
      </c>
      <c r="BB442412" s="9" t="n">
        <v>32634861000</v>
      </c>
    </row>
    <row r="442413" customFormat="false" ht="13.8" hidden="false" customHeight="false" outlineLevel="0" collapsed="false">
      <c r="AC442413" s="9" t="n">
        <v>-6810000000</v>
      </c>
      <c r="BB442413" s="9" t="n">
        <v>35421721000</v>
      </c>
    </row>
    <row r="442414" customFormat="false" ht="13.8" hidden="false" customHeight="false" outlineLevel="0" collapsed="false">
      <c r="AC442414" s="9" t="n">
        <v>-6867000000</v>
      </c>
      <c r="BB442414" s="9" t="n">
        <v>37952689000</v>
      </c>
    </row>
    <row r="442415" customFormat="false" ht="13.8" hidden="false" customHeight="false" outlineLevel="0" collapsed="false">
      <c r="AC442415" s="9" t="n">
        <v>-8707000000</v>
      </c>
      <c r="BB442415" s="9" t="n">
        <v>43383410000</v>
      </c>
    </row>
    <row r="442416" customFormat="false" ht="13.8" hidden="false" customHeight="false" outlineLevel="0" collapsed="false">
      <c r="AC442416" s="9" t="n">
        <v>-10528000000</v>
      </c>
      <c r="BB442416" s="9" t="n">
        <v>47303508000</v>
      </c>
    </row>
    <row r="442417" customFormat="false" ht="13.8" hidden="false" customHeight="false" outlineLevel="0" collapsed="false">
      <c r="AC442417" s="9" t="n">
        <v>-11550000000</v>
      </c>
      <c r="BB442417" s="9" t="n">
        <v>49219474000</v>
      </c>
    </row>
    <row r="442418" customFormat="false" ht="13.8" hidden="false" customHeight="false" outlineLevel="0" collapsed="false">
      <c r="AC442418" s="9" t="n">
        <v>-13315000000</v>
      </c>
      <c r="BB442418" s="9" t="n">
        <v>46594966000</v>
      </c>
    </row>
    <row r="442419" customFormat="false" ht="13.8" hidden="false" customHeight="false" outlineLevel="0" collapsed="false">
      <c r="AC442419" s="9" t="n">
        <v>-13743000000</v>
      </c>
      <c r="BB442419" s="9" t="n">
        <v>51957951000</v>
      </c>
    </row>
    <row r="442420" customFormat="false" ht="13.8" hidden="false" customHeight="false" outlineLevel="0" collapsed="false">
      <c r="AC442420" s="9" t="n">
        <v>-7964000000</v>
      </c>
      <c r="BB442420" s="9" t="n">
        <v>47563700000</v>
      </c>
    </row>
    <row r="442421" customFormat="false" ht="13.8" hidden="false" customHeight="false" outlineLevel="0" collapsed="false">
      <c r="AC442421" s="9" t="n">
        <v>-10108000000</v>
      </c>
      <c r="BB442421" s="9" t="n">
        <v>41229830000</v>
      </c>
    </row>
    <row r="442422" customFormat="false" ht="13.8" hidden="false" customHeight="false" outlineLevel="0" collapsed="false">
      <c r="AC442422" s="9" t="n">
        <v>-9656000000</v>
      </c>
      <c r="BB442422" s="9" t="n">
        <v>44293011000</v>
      </c>
    </row>
    <row r="442423" customFormat="false" ht="13.8" hidden="false" customHeight="false" outlineLevel="0" collapsed="false">
      <c r="AC442423" s="9" t="n">
        <v>-9052000000</v>
      </c>
      <c r="BB442423" s="9" t="n">
        <v>47848622000</v>
      </c>
    </row>
    <row r="442424" customFormat="false" ht="13.8" hidden="false" customHeight="false" outlineLevel="0" collapsed="false">
      <c r="AC442424" s="9" t="n">
        <v>-9175000000</v>
      </c>
      <c r="BB442424" s="9" t="n">
        <v>49624816000</v>
      </c>
    </row>
    <row r="442425" customFormat="false" ht="13.8" hidden="false" customHeight="false" outlineLevel="0" collapsed="false">
      <c r="AC442425" s="9" t="n">
        <v>-9774000000</v>
      </c>
      <c r="BB442425" s="9" t="n">
        <v>53495454000</v>
      </c>
    </row>
    <row r="442426" customFormat="false" ht="13.8" hidden="false" customHeight="false" outlineLevel="0" collapsed="false">
      <c r="AC442426" s="9" t="n">
        <v>-8471000000</v>
      </c>
      <c r="BB442426" s="9" t="n">
        <v>58042380000</v>
      </c>
    </row>
    <row r="442427" customFormat="false" ht="13.8" hidden="false" customHeight="false" outlineLevel="0" collapsed="false">
      <c r="AC442427" s="9" t="n">
        <v>-8738000000</v>
      </c>
      <c r="BB442427" s="9" t="n">
        <v>59224000000</v>
      </c>
    </row>
    <row r="442428" customFormat="false" ht="13.8" hidden="false" customHeight="false" outlineLevel="0" collapsed="false">
      <c r="AC442428" s="9" t="n">
        <v>-10927000000</v>
      </c>
      <c r="BB442428" s="9" t="n">
        <v>60871172000</v>
      </c>
    </row>
    <row r="442429" customFormat="false" ht="13.8" hidden="false" customHeight="false" outlineLevel="0" collapsed="false">
      <c r="AC442429" s="9" t="n">
        <v>-11057000000</v>
      </c>
      <c r="BB442429" s="9" t="n">
        <v>65829890000</v>
      </c>
    </row>
    <row r="442430" customFormat="false" ht="13.8" hidden="false" customHeight="false" outlineLevel="0" collapsed="false">
      <c r="AC442430" s="9" t="n">
        <v>-8010000000</v>
      </c>
      <c r="BB442430" s="9" t="n">
        <v>68572668000</v>
      </c>
    </row>
    <row r="442431" customFormat="false" ht="13.8" hidden="false" customHeight="false" outlineLevel="0" collapsed="false">
      <c r="AC442431" s="9" t="n">
        <v>-5615000000</v>
      </c>
      <c r="BB442431" s="9" t="n">
        <v>69688702000</v>
      </c>
    </row>
    <row r="442432" customFormat="false" ht="13.8" hidden="false" customHeight="false" outlineLevel="0" collapsed="false">
      <c r="BB442432" s="9" t="n">
        <v>65424548000</v>
      </c>
    </row>
    <row r="442433" customFormat="false" ht="13.8" hidden="false" customHeight="false" outlineLevel="0" collapsed="false">
      <c r="BB442433" s="9" t="n">
        <v>72740056000</v>
      </c>
    </row>
    <row r="458751" customFormat="false" ht="13.8" hidden="false" customHeight="false" outlineLevel="0" collapsed="false">
      <c r="AC458751" s="9" t="s">
        <v>10</v>
      </c>
    </row>
    <row r="458752" customFormat="false" ht="13.8" hidden="false" customHeight="false" outlineLevel="0" collapsed="false">
      <c r="AC458752" s="9" t="s">
        <v>12</v>
      </c>
      <c r="BB458752" s="9" t="s">
        <v>10</v>
      </c>
    </row>
    <row r="458753" customFormat="false" ht="13.8" hidden="false" customHeight="false" outlineLevel="0" collapsed="false">
      <c r="AC458753" s="9" t="s">
        <v>177</v>
      </c>
      <c r="BB458753" s="9" t="s">
        <v>12</v>
      </c>
    </row>
    <row r="458754" customFormat="false" ht="13.8" hidden="false" customHeight="false" outlineLevel="0" collapsed="false">
      <c r="AC458754" s="9" t="s">
        <v>178</v>
      </c>
      <c r="BB458754" s="9" t="s">
        <v>66</v>
      </c>
    </row>
    <row r="458755" customFormat="false" ht="13.8" hidden="false" customHeight="false" outlineLevel="0" collapsed="false">
      <c r="BB458755" s="9" t="s">
        <v>179</v>
      </c>
    </row>
    <row r="458766" customFormat="false" ht="13.8" hidden="false" customHeight="false" outlineLevel="0" collapsed="false">
      <c r="AC458766" s="9" t="n">
        <v>-85000000</v>
      </c>
      <c r="BB458766" s="9" t="n">
        <v>14859973000</v>
      </c>
    </row>
    <row r="458767" customFormat="false" ht="13.8" hidden="false" customHeight="false" outlineLevel="0" collapsed="false">
      <c r="AC458767" s="9" t="n">
        <v>-130000000</v>
      </c>
      <c r="BB458767" s="9" t="n">
        <v>15934280000</v>
      </c>
    </row>
    <row r="458768" customFormat="false" ht="13.8" hidden="false" customHeight="false" outlineLevel="0" collapsed="false">
      <c r="AC458768" s="9" t="n">
        <v>-143000000</v>
      </c>
      <c r="BB458768" s="9" t="n">
        <v>16732812000</v>
      </c>
    </row>
    <row r="458769" customFormat="false" ht="13.8" hidden="false" customHeight="false" outlineLevel="0" collapsed="false">
      <c r="AC458769" s="9" t="n">
        <v>-139000000</v>
      </c>
      <c r="BB458769" s="9" t="n">
        <v>21942212000</v>
      </c>
    </row>
    <row r="458770" customFormat="false" ht="13.8" hidden="false" customHeight="false" outlineLevel="0" collapsed="false">
      <c r="AC458770" s="9" t="n">
        <v>-254000000</v>
      </c>
      <c r="BB458770" s="9" t="n">
        <v>26998573000</v>
      </c>
    </row>
    <row r="458771" customFormat="false" ht="13.8" hidden="false" customHeight="false" outlineLevel="0" collapsed="false">
      <c r="AC458771" s="9" t="n">
        <v>-438000000</v>
      </c>
      <c r="BB458771" s="9" t="n">
        <v>18220779000</v>
      </c>
    </row>
    <row r="458772" customFormat="false" ht="13.8" hidden="false" customHeight="false" outlineLevel="0" collapsed="false">
      <c r="AC458772" s="9" t="n">
        <v>-461000000</v>
      </c>
      <c r="BB458772" s="9" t="n">
        <v>19122348000</v>
      </c>
    </row>
    <row r="458773" customFormat="false" ht="13.8" hidden="false" customHeight="false" outlineLevel="0" collapsed="false">
      <c r="AC458773" s="9" t="n">
        <v>-583000000</v>
      </c>
      <c r="BB458773" s="9" t="n">
        <v>16938885000</v>
      </c>
    </row>
    <row r="458774" customFormat="false" ht="13.8" hidden="false" customHeight="false" outlineLevel="0" collapsed="false">
      <c r="AC458774" s="9" t="n">
        <v>-528000000</v>
      </c>
      <c r="BB458774" s="9" t="n">
        <v>14426614000</v>
      </c>
    </row>
    <row r="458775" customFormat="false" ht="13.8" hidden="false" customHeight="false" outlineLevel="0" collapsed="false">
      <c r="AC458775" s="9" t="n">
        <v>-616000000</v>
      </c>
      <c r="BB458775" s="9" t="n">
        <v>16285816000</v>
      </c>
    </row>
    <row r="458776" customFormat="false" ht="13.8" hidden="false" customHeight="false" outlineLevel="0" collapsed="false">
      <c r="AC458776" s="9" t="n">
        <v>-790000000</v>
      </c>
      <c r="BB458776" s="9" t="n">
        <v>15050894000</v>
      </c>
    </row>
    <row r="458777" customFormat="false" ht="13.8" hidden="false" customHeight="false" outlineLevel="0" collapsed="false">
      <c r="AC458777" s="9" t="n">
        <v>-1027000000</v>
      </c>
      <c r="BB458777" s="9" t="n">
        <v>18158654000</v>
      </c>
    </row>
    <row r="458778" customFormat="false" ht="13.8" hidden="false" customHeight="false" outlineLevel="0" collapsed="false">
      <c r="AC458778" s="9" t="n">
        <v>-1535000000</v>
      </c>
      <c r="BB458778" s="9" t="n">
        <v>19501158000</v>
      </c>
    </row>
    <row r="458779" customFormat="false" ht="13.8" hidden="false" customHeight="false" outlineLevel="0" collapsed="false">
      <c r="AC458779" s="9" t="n">
        <v>-2263000000</v>
      </c>
      <c r="BB458779" s="9" t="n">
        <v>20567888000</v>
      </c>
    </row>
    <row r="458780" customFormat="false" ht="13.8" hidden="false" customHeight="false" outlineLevel="0" collapsed="false">
      <c r="AC458780" s="9" t="n">
        <v>-2880000000</v>
      </c>
      <c r="BB458780" s="9" t="n">
        <v>23215015000</v>
      </c>
    </row>
    <row r="458781" customFormat="false" ht="13.8" hidden="false" customHeight="false" outlineLevel="0" collapsed="false">
      <c r="AC458781" s="9" t="n">
        <v>-2971000000</v>
      </c>
      <c r="BB458781" s="9" t="n">
        <v>22255867000</v>
      </c>
    </row>
    <row r="458782" customFormat="false" ht="13.8" hidden="false" customHeight="false" outlineLevel="0" collapsed="false">
      <c r="AC458782" s="9" t="n">
        <v>-3545000000</v>
      </c>
      <c r="BB458782" s="9" t="n">
        <v>21757353000</v>
      </c>
    </row>
    <row r="458783" customFormat="false" ht="13.8" hidden="false" customHeight="false" outlineLevel="0" collapsed="false">
      <c r="AC458783" s="9" t="n">
        <v>-3148000000</v>
      </c>
      <c r="BB458783" s="9" t="n">
        <v>20790707000</v>
      </c>
    </row>
    <row r="458784" customFormat="false" ht="13.8" hidden="false" customHeight="false" outlineLevel="0" collapsed="false">
      <c r="AC458784" s="9" t="n">
        <v>-3345000000</v>
      </c>
      <c r="BB458784" s="9" t="n">
        <v>20669211000</v>
      </c>
    </row>
    <row r="458785" customFormat="false" ht="13.8" hidden="false" customHeight="false" outlineLevel="0" collapsed="false">
      <c r="AC458785" s="9" t="n">
        <v>-3174000000</v>
      </c>
      <c r="BB458785" s="9" t="n">
        <v>23597995000</v>
      </c>
    </row>
    <row r="458786" customFormat="false" ht="13.8" hidden="false" customHeight="false" outlineLevel="0" collapsed="false">
      <c r="AC458786" s="9" t="n">
        <v>-5111269000</v>
      </c>
      <c r="BB458786" s="9" t="n">
        <v>21642247000</v>
      </c>
    </row>
    <row r="458787" customFormat="false" ht="13.8" hidden="false" customHeight="false" outlineLevel="0" collapsed="false">
      <c r="AC458787" s="9" t="n">
        <v>-5068326000</v>
      </c>
      <c r="BB458787" s="9" t="n">
        <v>18056530000</v>
      </c>
    </row>
    <row r="458788" customFormat="false" ht="13.8" hidden="false" customHeight="false" outlineLevel="0" collapsed="false">
      <c r="AC458788" s="9" t="n">
        <v>-6091000000</v>
      </c>
      <c r="BB458788" s="9" t="n">
        <v>19565004000</v>
      </c>
    </row>
    <row r="458789" customFormat="false" ht="13.8" hidden="false" customHeight="false" outlineLevel="0" collapsed="false">
      <c r="AC458789" s="9" t="n">
        <v>-6146000000</v>
      </c>
      <c r="BB458789" s="9" t="n">
        <v>23458222000</v>
      </c>
    </row>
    <row r="458790" customFormat="false" ht="13.8" hidden="false" customHeight="false" outlineLevel="0" collapsed="false">
      <c r="AC458790" s="9" t="n">
        <v>-6046000000</v>
      </c>
      <c r="BB458790" s="9" t="n">
        <v>26637522000</v>
      </c>
    </row>
    <row r="458791" customFormat="false" ht="13.8" hidden="false" customHeight="false" outlineLevel="0" collapsed="false">
      <c r="AC458791" s="9" t="n">
        <v>-7529000000</v>
      </c>
      <c r="BB458791" s="9" t="n">
        <v>28806154000</v>
      </c>
    </row>
    <row r="458792" customFormat="false" ht="13.8" hidden="false" customHeight="false" outlineLevel="0" collapsed="false">
      <c r="AC458792" s="9" t="n">
        <v>-6282000000</v>
      </c>
      <c r="BB458792" s="9" t="n">
        <v>29700702000</v>
      </c>
    </row>
    <row r="458793" customFormat="false" ht="13.8" hidden="false" customHeight="false" outlineLevel="0" collapsed="false">
      <c r="AC458793" s="9" t="n">
        <v>-4892000000</v>
      </c>
      <c r="BB458793" s="9" t="n">
        <v>30039383000</v>
      </c>
    </row>
    <row r="458794" customFormat="false" ht="13.8" hidden="false" customHeight="false" outlineLevel="0" collapsed="false">
      <c r="AC458794" s="9" t="n">
        <v>-6775000000</v>
      </c>
      <c r="BB458794" s="9" t="n">
        <v>28628750000</v>
      </c>
    </row>
    <row r="458795" customFormat="false" ht="13.8" hidden="false" customHeight="false" outlineLevel="0" collapsed="false">
      <c r="AC458795" s="9" t="n">
        <v>-6808000000</v>
      </c>
      <c r="BB458795" s="9" t="n">
        <v>33055256000</v>
      </c>
    </row>
    <row r="458796" customFormat="false" ht="13.8" hidden="false" customHeight="false" outlineLevel="0" collapsed="false">
      <c r="AC458796" s="9" t="n">
        <v>-6511000000</v>
      </c>
      <c r="BB458796" s="9" t="n">
        <v>32634861000</v>
      </c>
    </row>
    <row r="458797" customFormat="false" ht="13.8" hidden="false" customHeight="false" outlineLevel="0" collapsed="false">
      <c r="AC458797" s="9" t="n">
        <v>-6810000000</v>
      </c>
      <c r="BB458797" s="9" t="n">
        <v>35421721000</v>
      </c>
    </row>
    <row r="458798" customFormat="false" ht="13.8" hidden="false" customHeight="false" outlineLevel="0" collapsed="false">
      <c r="AC458798" s="9" t="n">
        <v>-6867000000</v>
      </c>
      <c r="BB458798" s="9" t="n">
        <v>37952689000</v>
      </c>
    </row>
    <row r="458799" customFormat="false" ht="13.8" hidden="false" customHeight="false" outlineLevel="0" collapsed="false">
      <c r="AC458799" s="9" t="n">
        <v>-8707000000</v>
      </c>
      <c r="BB458799" s="9" t="n">
        <v>43383410000</v>
      </c>
    </row>
    <row r="458800" customFormat="false" ht="13.8" hidden="false" customHeight="false" outlineLevel="0" collapsed="false">
      <c r="AC458800" s="9" t="n">
        <v>-10528000000</v>
      </c>
      <c r="BB458800" s="9" t="n">
        <v>47303508000</v>
      </c>
    </row>
    <row r="458801" customFormat="false" ht="13.8" hidden="false" customHeight="false" outlineLevel="0" collapsed="false">
      <c r="AC458801" s="9" t="n">
        <v>-11550000000</v>
      </c>
      <c r="BB458801" s="9" t="n">
        <v>49219474000</v>
      </c>
    </row>
    <row r="458802" customFormat="false" ht="13.8" hidden="false" customHeight="false" outlineLevel="0" collapsed="false">
      <c r="AC458802" s="9" t="n">
        <v>-13315000000</v>
      </c>
      <c r="BB458802" s="9" t="n">
        <v>46594966000</v>
      </c>
    </row>
    <row r="458803" customFormat="false" ht="13.8" hidden="false" customHeight="false" outlineLevel="0" collapsed="false">
      <c r="AC458803" s="9" t="n">
        <v>-13743000000</v>
      </c>
      <c r="BB458803" s="9" t="n">
        <v>51957951000</v>
      </c>
    </row>
    <row r="458804" customFormat="false" ht="13.8" hidden="false" customHeight="false" outlineLevel="0" collapsed="false">
      <c r="AC458804" s="9" t="n">
        <v>-7964000000</v>
      </c>
      <c r="BB458804" s="9" t="n">
        <v>47563700000</v>
      </c>
    </row>
    <row r="458805" customFormat="false" ht="13.8" hidden="false" customHeight="false" outlineLevel="0" collapsed="false">
      <c r="AC458805" s="9" t="n">
        <v>-10108000000</v>
      </c>
      <c r="BB458805" s="9" t="n">
        <v>41229830000</v>
      </c>
    </row>
    <row r="458806" customFormat="false" ht="13.8" hidden="false" customHeight="false" outlineLevel="0" collapsed="false">
      <c r="AC458806" s="9" t="n">
        <v>-9656000000</v>
      </c>
      <c r="BB458806" s="9" t="n">
        <v>44293011000</v>
      </c>
    </row>
    <row r="458807" customFormat="false" ht="13.8" hidden="false" customHeight="false" outlineLevel="0" collapsed="false">
      <c r="AC458807" s="9" t="n">
        <v>-9052000000</v>
      </c>
      <c r="BB458807" s="9" t="n">
        <v>47848622000</v>
      </c>
    </row>
    <row r="458808" customFormat="false" ht="13.8" hidden="false" customHeight="false" outlineLevel="0" collapsed="false">
      <c r="AC458808" s="9" t="n">
        <v>-9175000000</v>
      </c>
      <c r="BB458808" s="9" t="n">
        <v>49624816000</v>
      </c>
    </row>
    <row r="458809" customFormat="false" ht="13.8" hidden="false" customHeight="false" outlineLevel="0" collapsed="false">
      <c r="AC458809" s="9" t="n">
        <v>-9774000000</v>
      </c>
      <c r="BB458809" s="9" t="n">
        <v>53495454000</v>
      </c>
    </row>
    <row r="458810" customFormat="false" ht="13.8" hidden="false" customHeight="false" outlineLevel="0" collapsed="false">
      <c r="AC458810" s="9" t="n">
        <v>-8471000000</v>
      </c>
      <c r="BB458810" s="9" t="n">
        <v>58042380000</v>
      </c>
    </row>
    <row r="458811" customFormat="false" ht="13.8" hidden="false" customHeight="false" outlineLevel="0" collapsed="false">
      <c r="AC458811" s="9" t="n">
        <v>-8738000000</v>
      </c>
      <c r="BB458811" s="9" t="n">
        <v>59224000000</v>
      </c>
    </row>
    <row r="458812" customFormat="false" ht="13.8" hidden="false" customHeight="false" outlineLevel="0" collapsed="false">
      <c r="AC458812" s="9" t="n">
        <v>-10927000000</v>
      </c>
      <c r="BB458812" s="9" t="n">
        <v>60871172000</v>
      </c>
    </row>
    <row r="458813" customFormat="false" ht="13.8" hidden="false" customHeight="false" outlineLevel="0" collapsed="false">
      <c r="AC458813" s="9" t="n">
        <v>-11057000000</v>
      </c>
      <c r="BB458813" s="9" t="n">
        <v>65829890000</v>
      </c>
    </row>
    <row r="458814" customFormat="false" ht="13.8" hidden="false" customHeight="false" outlineLevel="0" collapsed="false">
      <c r="AC458814" s="9" t="n">
        <v>-8010000000</v>
      </c>
      <c r="BB458814" s="9" t="n">
        <v>68572668000</v>
      </c>
    </row>
    <row r="458815" customFormat="false" ht="13.8" hidden="false" customHeight="false" outlineLevel="0" collapsed="false">
      <c r="AC458815" s="9" t="n">
        <v>-5615000000</v>
      </c>
      <c r="BB458815" s="9" t="n">
        <v>69688702000</v>
      </c>
    </row>
    <row r="458816" customFormat="false" ht="13.8" hidden="false" customHeight="false" outlineLevel="0" collapsed="false">
      <c r="BB458816" s="9" t="n">
        <v>65424548000</v>
      </c>
    </row>
    <row r="458817" customFormat="false" ht="13.8" hidden="false" customHeight="false" outlineLevel="0" collapsed="false">
      <c r="BB458817" s="9" t="n">
        <v>72740056000</v>
      </c>
    </row>
    <row r="475135" customFormat="false" ht="13.8" hidden="false" customHeight="false" outlineLevel="0" collapsed="false">
      <c r="AC475135" s="9" t="s">
        <v>10</v>
      </c>
    </row>
    <row r="475136" customFormat="false" ht="13.8" hidden="false" customHeight="false" outlineLevel="0" collapsed="false">
      <c r="AC475136" s="9" t="s">
        <v>12</v>
      </c>
      <c r="BB475136" s="9" t="s">
        <v>10</v>
      </c>
    </row>
    <row r="475137" customFormat="false" ht="13.8" hidden="false" customHeight="false" outlineLevel="0" collapsed="false">
      <c r="AC475137" s="9" t="s">
        <v>177</v>
      </c>
      <c r="BB475137" s="9" t="s">
        <v>12</v>
      </c>
    </row>
    <row r="475138" customFormat="false" ht="13.8" hidden="false" customHeight="false" outlineLevel="0" collapsed="false">
      <c r="AC475138" s="9" t="s">
        <v>178</v>
      </c>
      <c r="BB475138" s="9" t="s">
        <v>66</v>
      </c>
    </row>
    <row r="475139" customFormat="false" ht="13.8" hidden="false" customHeight="false" outlineLevel="0" collapsed="false">
      <c r="BB475139" s="9" t="s">
        <v>179</v>
      </c>
    </row>
    <row r="475150" customFormat="false" ht="13.8" hidden="false" customHeight="false" outlineLevel="0" collapsed="false">
      <c r="AC475150" s="9" t="n">
        <v>-85000000</v>
      </c>
      <c r="BB475150" s="9" t="n">
        <v>14859973000</v>
      </c>
    </row>
    <row r="475151" customFormat="false" ht="13.8" hidden="false" customHeight="false" outlineLevel="0" collapsed="false">
      <c r="AC475151" s="9" t="n">
        <v>-130000000</v>
      </c>
      <c r="BB475151" s="9" t="n">
        <v>15934280000</v>
      </c>
    </row>
    <row r="475152" customFormat="false" ht="13.8" hidden="false" customHeight="false" outlineLevel="0" collapsed="false">
      <c r="AC475152" s="9" t="n">
        <v>-143000000</v>
      </c>
      <c r="BB475152" s="9" t="n">
        <v>16732812000</v>
      </c>
    </row>
    <row r="475153" customFormat="false" ht="13.8" hidden="false" customHeight="false" outlineLevel="0" collapsed="false">
      <c r="AC475153" s="9" t="n">
        <v>-139000000</v>
      </c>
      <c r="BB475153" s="9" t="n">
        <v>21942212000</v>
      </c>
    </row>
    <row r="475154" customFormat="false" ht="13.8" hidden="false" customHeight="false" outlineLevel="0" collapsed="false">
      <c r="AC475154" s="9" t="n">
        <v>-254000000</v>
      </c>
      <c r="BB475154" s="9" t="n">
        <v>26998573000</v>
      </c>
    </row>
    <row r="475155" customFormat="false" ht="13.8" hidden="false" customHeight="false" outlineLevel="0" collapsed="false">
      <c r="AC475155" s="9" t="n">
        <v>-438000000</v>
      </c>
      <c r="BB475155" s="9" t="n">
        <v>18220779000</v>
      </c>
    </row>
    <row r="475156" customFormat="false" ht="13.8" hidden="false" customHeight="false" outlineLevel="0" collapsed="false">
      <c r="AC475156" s="9" t="n">
        <v>-461000000</v>
      </c>
      <c r="BB475156" s="9" t="n">
        <v>19122348000</v>
      </c>
    </row>
    <row r="475157" customFormat="false" ht="13.8" hidden="false" customHeight="false" outlineLevel="0" collapsed="false">
      <c r="AC475157" s="9" t="n">
        <v>-583000000</v>
      </c>
      <c r="BB475157" s="9" t="n">
        <v>16938885000</v>
      </c>
    </row>
    <row r="475158" customFormat="false" ht="13.8" hidden="false" customHeight="false" outlineLevel="0" collapsed="false">
      <c r="AC475158" s="9" t="n">
        <v>-528000000</v>
      </c>
      <c r="BB475158" s="9" t="n">
        <v>14426614000</v>
      </c>
    </row>
    <row r="475159" customFormat="false" ht="13.8" hidden="false" customHeight="false" outlineLevel="0" collapsed="false">
      <c r="AC475159" s="9" t="n">
        <v>-616000000</v>
      </c>
      <c r="BB475159" s="9" t="n">
        <v>16285816000</v>
      </c>
    </row>
    <row r="475160" customFormat="false" ht="13.8" hidden="false" customHeight="false" outlineLevel="0" collapsed="false">
      <c r="AC475160" s="9" t="n">
        <v>-790000000</v>
      </c>
      <c r="BB475160" s="9" t="n">
        <v>15050894000</v>
      </c>
    </row>
    <row r="475161" customFormat="false" ht="13.8" hidden="false" customHeight="false" outlineLevel="0" collapsed="false">
      <c r="AC475161" s="9" t="n">
        <v>-1027000000</v>
      </c>
      <c r="BB475161" s="9" t="n">
        <v>18158654000</v>
      </c>
    </row>
    <row r="475162" customFormat="false" ht="13.8" hidden="false" customHeight="false" outlineLevel="0" collapsed="false">
      <c r="AC475162" s="9" t="n">
        <v>-1535000000</v>
      </c>
      <c r="BB475162" s="9" t="n">
        <v>19501158000</v>
      </c>
    </row>
    <row r="475163" customFormat="false" ht="13.8" hidden="false" customHeight="false" outlineLevel="0" collapsed="false">
      <c r="AC475163" s="9" t="n">
        <v>-2263000000</v>
      </c>
      <c r="BB475163" s="9" t="n">
        <v>20567888000</v>
      </c>
    </row>
    <row r="475164" customFormat="false" ht="13.8" hidden="false" customHeight="false" outlineLevel="0" collapsed="false">
      <c r="AC475164" s="9" t="n">
        <v>-2880000000</v>
      </c>
      <c r="BB475164" s="9" t="n">
        <v>23215015000</v>
      </c>
    </row>
    <row r="475165" customFormat="false" ht="13.8" hidden="false" customHeight="false" outlineLevel="0" collapsed="false">
      <c r="AC475165" s="9" t="n">
        <v>-2971000000</v>
      </c>
      <c r="BB475165" s="9" t="n">
        <v>22255867000</v>
      </c>
    </row>
    <row r="475166" customFormat="false" ht="13.8" hidden="false" customHeight="false" outlineLevel="0" collapsed="false">
      <c r="AC475166" s="9" t="n">
        <v>-3545000000</v>
      </c>
      <c r="BB475166" s="9" t="n">
        <v>21757353000</v>
      </c>
    </row>
    <row r="475167" customFormat="false" ht="13.8" hidden="false" customHeight="false" outlineLevel="0" collapsed="false">
      <c r="AC475167" s="9" t="n">
        <v>-3148000000</v>
      </c>
      <c r="BB475167" s="9" t="n">
        <v>20790707000</v>
      </c>
    </row>
    <row r="475168" customFormat="false" ht="13.8" hidden="false" customHeight="false" outlineLevel="0" collapsed="false">
      <c r="AC475168" s="9" t="n">
        <v>-3345000000</v>
      </c>
      <c r="BB475168" s="9" t="n">
        <v>20669211000</v>
      </c>
    </row>
    <row r="475169" customFormat="false" ht="13.8" hidden="false" customHeight="false" outlineLevel="0" collapsed="false">
      <c r="AC475169" s="9" t="n">
        <v>-3174000000</v>
      </c>
      <c r="BB475169" s="9" t="n">
        <v>23597995000</v>
      </c>
    </row>
    <row r="475170" customFormat="false" ht="13.8" hidden="false" customHeight="false" outlineLevel="0" collapsed="false">
      <c r="AC475170" s="9" t="n">
        <v>-5111269000</v>
      </c>
      <c r="BB475170" s="9" t="n">
        <v>21642247000</v>
      </c>
    </row>
    <row r="475171" customFormat="false" ht="13.8" hidden="false" customHeight="false" outlineLevel="0" collapsed="false">
      <c r="AC475171" s="9" t="n">
        <v>-5068326000</v>
      </c>
      <c r="BB475171" s="9" t="n">
        <v>18056530000</v>
      </c>
    </row>
    <row r="475172" customFormat="false" ht="13.8" hidden="false" customHeight="false" outlineLevel="0" collapsed="false">
      <c r="AC475172" s="9" t="n">
        <v>-6091000000</v>
      </c>
      <c r="BB475172" s="9" t="n">
        <v>19565004000</v>
      </c>
    </row>
    <row r="475173" customFormat="false" ht="13.8" hidden="false" customHeight="false" outlineLevel="0" collapsed="false">
      <c r="AC475173" s="9" t="n">
        <v>-6146000000</v>
      </c>
      <c r="BB475173" s="9" t="n">
        <v>23458222000</v>
      </c>
    </row>
    <row r="475174" customFormat="false" ht="13.8" hidden="false" customHeight="false" outlineLevel="0" collapsed="false">
      <c r="AC475174" s="9" t="n">
        <v>-6046000000</v>
      </c>
      <c r="BB475174" s="9" t="n">
        <v>26637522000</v>
      </c>
    </row>
    <row r="475175" customFormat="false" ht="13.8" hidden="false" customHeight="false" outlineLevel="0" collapsed="false">
      <c r="AC475175" s="9" t="n">
        <v>-7529000000</v>
      </c>
      <c r="BB475175" s="9" t="n">
        <v>28806154000</v>
      </c>
    </row>
    <row r="475176" customFormat="false" ht="13.8" hidden="false" customHeight="false" outlineLevel="0" collapsed="false">
      <c r="AC475176" s="9" t="n">
        <v>-6282000000</v>
      </c>
      <c r="BB475176" s="9" t="n">
        <v>29700702000</v>
      </c>
    </row>
    <row r="475177" customFormat="false" ht="13.8" hidden="false" customHeight="false" outlineLevel="0" collapsed="false">
      <c r="AC475177" s="9" t="n">
        <v>-4892000000</v>
      </c>
      <c r="BB475177" s="9" t="n">
        <v>30039383000</v>
      </c>
    </row>
    <row r="475178" customFormat="false" ht="13.8" hidden="false" customHeight="false" outlineLevel="0" collapsed="false">
      <c r="AC475178" s="9" t="n">
        <v>-6775000000</v>
      </c>
      <c r="BB475178" s="9" t="n">
        <v>28628750000</v>
      </c>
    </row>
    <row r="475179" customFormat="false" ht="13.8" hidden="false" customHeight="false" outlineLevel="0" collapsed="false">
      <c r="AC475179" s="9" t="n">
        <v>-6808000000</v>
      </c>
      <c r="BB475179" s="9" t="n">
        <v>33055256000</v>
      </c>
    </row>
    <row r="475180" customFormat="false" ht="13.8" hidden="false" customHeight="false" outlineLevel="0" collapsed="false">
      <c r="AC475180" s="9" t="n">
        <v>-6511000000</v>
      </c>
      <c r="BB475180" s="9" t="n">
        <v>32634861000</v>
      </c>
    </row>
    <row r="475181" customFormat="false" ht="13.8" hidden="false" customHeight="false" outlineLevel="0" collapsed="false">
      <c r="AC475181" s="9" t="n">
        <v>-6810000000</v>
      </c>
      <c r="BB475181" s="9" t="n">
        <v>35421721000</v>
      </c>
    </row>
    <row r="475182" customFormat="false" ht="13.8" hidden="false" customHeight="false" outlineLevel="0" collapsed="false">
      <c r="AC475182" s="9" t="n">
        <v>-6867000000</v>
      </c>
      <c r="BB475182" s="9" t="n">
        <v>37952689000</v>
      </c>
    </row>
    <row r="475183" customFormat="false" ht="13.8" hidden="false" customHeight="false" outlineLevel="0" collapsed="false">
      <c r="AC475183" s="9" t="n">
        <v>-8707000000</v>
      </c>
      <c r="BB475183" s="9" t="n">
        <v>43383410000</v>
      </c>
    </row>
    <row r="475184" customFormat="false" ht="13.8" hidden="false" customHeight="false" outlineLevel="0" collapsed="false">
      <c r="AC475184" s="9" t="n">
        <v>-10528000000</v>
      </c>
      <c r="BB475184" s="9" t="n">
        <v>47303508000</v>
      </c>
    </row>
    <row r="475185" customFormat="false" ht="13.8" hidden="false" customHeight="false" outlineLevel="0" collapsed="false">
      <c r="AC475185" s="9" t="n">
        <v>-11550000000</v>
      </c>
      <c r="BB475185" s="9" t="n">
        <v>49219474000</v>
      </c>
    </row>
    <row r="475186" customFormat="false" ht="13.8" hidden="false" customHeight="false" outlineLevel="0" collapsed="false">
      <c r="AC475186" s="9" t="n">
        <v>-13315000000</v>
      </c>
      <c r="BB475186" s="9" t="n">
        <v>46594966000</v>
      </c>
    </row>
    <row r="475187" customFormat="false" ht="13.8" hidden="false" customHeight="false" outlineLevel="0" collapsed="false">
      <c r="AC475187" s="9" t="n">
        <v>-13743000000</v>
      </c>
      <c r="BB475187" s="9" t="n">
        <v>51957951000</v>
      </c>
    </row>
    <row r="475188" customFormat="false" ht="13.8" hidden="false" customHeight="false" outlineLevel="0" collapsed="false">
      <c r="AC475188" s="9" t="n">
        <v>-7964000000</v>
      </c>
      <c r="BB475188" s="9" t="n">
        <v>47563700000</v>
      </c>
    </row>
    <row r="475189" customFormat="false" ht="13.8" hidden="false" customHeight="false" outlineLevel="0" collapsed="false">
      <c r="AC475189" s="9" t="n">
        <v>-10108000000</v>
      </c>
      <c r="BB475189" s="9" t="n">
        <v>41229830000</v>
      </c>
    </row>
    <row r="475190" customFormat="false" ht="13.8" hidden="false" customHeight="false" outlineLevel="0" collapsed="false">
      <c r="AC475190" s="9" t="n">
        <v>-9656000000</v>
      </c>
      <c r="BB475190" s="9" t="n">
        <v>44293011000</v>
      </c>
    </row>
    <row r="475191" customFormat="false" ht="13.8" hidden="false" customHeight="false" outlineLevel="0" collapsed="false">
      <c r="AC475191" s="9" t="n">
        <v>-9052000000</v>
      </c>
      <c r="BB475191" s="9" t="n">
        <v>47848622000</v>
      </c>
    </row>
    <row r="475192" customFormat="false" ht="13.8" hidden="false" customHeight="false" outlineLevel="0" collapsed="false">
      <c r="AC475192" s="9" t="n">
        <v>-9175000000</v>
      </c>
      <c r="BB475192" s="9" t="n">
        <v>49624816000</v>
      </c>
    </row>
    <row r="475193" customFormat="false" ht="13.8" hidden="false" customHeight="false" outlineLevel="0" collapsed="false">
      <c r="AC475193" s="9" t="n">
        <v>-9774000000</v>
      </c>
      <c r="BB475193" s="9" t="n">
        <v>53495454000</v>
      </c>
    </row>
    <row r="475194" customFormat="false" ht="13.8" hidden="false" customHeight="false" outlineLevel="0" collapsed="false">
      <c r="AC475194" s="9" t="n">
        <v>-8471000000</v>
      </c>
      <c r="BB475194" s="9" t="n">
        <v>58042380000</v>
      </c>
    </row>
    <row r="475195" customFormat="false" ht="13.8" hidden="false" customHeight="false" outlineLevel="0" collapsed="false">
      <c r="AC475195" s="9" t="n">
        <v>-8738000000</v>
      </c>
      <c r="BB475195" s="9" t="n">
        <v>59224000000</v>
      </c>
    </row>
    <row r="475196" customFormat="false" ht="13.8" hidden="false" customHeight="false" outlineLevel="0" collapsed="false">
      <c r="AC475196" s="9" t="n">
        <v>-10927000000</v>
      </c>
      <c r="BB475196" s="9" t="n">
        <v>60871172000</v>
      </c>
    </row>
    <row r="475197" customFormat="false" ht="13.8" hidden="false" customHeight="false" outlineLevel="0" collapsed="false">
      <c r="AC475197" s="9" t="n">
        <v>-11057000000</v>
      </c>
      <c r="BB475197" s="9" t="n">
        <v>65829890000</v>
      </c>
    </row>
    <row r="475198" customFormat="false" ht="13.8" hidden="false" customHeight="false" outlineLevel="0" collapsed="false">
      <c r="AC475198" s="9" t="n">
        <v>-8010000000</v>
      </c>
      <c r="BB475198" s="9" t="n">
        <v>68572668000</v>
      </c>
    </row>
    <row r="475199" customFormat="false" ht="13.8" hidden="false" customHeight="false" outlineLevel="0" collapsed="false">
      <c r="AC475199" s="9" t="n">
        <v>-5615000000</v>
      </c>
      <c r="BB475199" s="9" t="n">
        <v>69688702000</v>
      </c>
    </row>
    <row r="475200" customFormat="false" ht="13.8" hidden="false" customHeight="false" outlineLevel="0" collapsed="false">
      <c r="BB475200" s="9" t="n">
        <v>65424548000</v>
      </c>
    </row>
    <row r="475201" customFormat="false" ht="13.8" hidden="false" customHeight="false" outlineLevel="0" collapsed="false">
      <c r="BB475201" s="9" t="n">
        <v>72740056000</v>
      </c>
    </row>
    <row r="491519" customFormat="false" ht="13.8" hidden="false" customHeight="false" outlineLevel="0" collapsed="false">
      <c r="AC491519" s="9" t="s">
        <v>10</v>
      </c>
    </row>
    <row r="491520" customFormat="false" ht="13.8" hidden="false" customHeight="false" outlineLevel="0" collapsed="false">
      <c r="AC491520" s="9" t="s">
        <v>12</v>
      </c>
      <c r="BB491520" s="9" t="s">
        <v>10</v>
      </c>
    </row>
    <row r="491521" customFormat="false" ht="13.8" hidden="false" customHeight="false" outlineLevel="0" collapsed="false">
      <c r="AC491521" s="9" t="s">
        <v>177</v>
      </c>
      <c r="BB491521" s="9" t="s">
        <v>12</v>
      </c>
    </row>
    <row r="491522" customFormat="false" ht="13.8" hidden="false" customHeight="false" outlineLevel="0" collapsed="false">
      <c r="AC491522" s="9" t="s">
        <v>178</v>
      </c>
      <c r="BB491522" s="9" t="s">
        <v>66</v>
      </c>
    </row>
    <row r="491523" customFormat="false" ht="13.8" hidden="false" customHeight="false" outlineLevel="0" collapsed="false">
      <c r="BB491523" s="9" t="s">
        <v>179</v>
      </c>
    </row>
    <row r="491534" customFormat="false" ht="13.8" hidden="false" customHeight="false" outlineLevel="0" collapsed="false">
      <c r="AC491534" s="9" t="n">
        <v>-85000000</v>
      </c>
      <c r="BB491534" s="9" t="n">
        <v>14859973000</v>
      </c>
    </row>
    <row r="491535" customFormat="false" ht="13.8" hidden="false" customHeight="false" outlineLevel="0" collapsed="false">
      <c r="AC491535" s="9" t="n">
        <v>-130000000</v>
      </c>
      <c r="BB491535" s="9" t="n">
        <v>15934280000</v>
      </c>
    </row>
    <row r="491536" customFormat="false" ht="13.8" hidden="false" customHeight="false" outlineLevel="0" collapsed="false">
      <c r="AC491536" s="9" t="n">
        <v>-143000000</v>
      </c>
      <c r="BB491536" s="9" t="n">
        <v>16732812000</v>
      </c>
    </row>
    <row r="491537" customFormat="false" ht="13.8" hidden="false" customHeight="false" outlineLevel="0" collapsed="false">
      <c r="AC491537" s="9" t="n">
        <v>-139000000</v>
      </c>
      <c r="BB491537" s="9" t="n">
        <v>21942212000</v>
      </c>
    </row>
    <row r="491538" customFormat="false" ht="13.8" hidden="false" customHeight="false" outlineLevel="0" collapsed="false">
      <c r="AC491538" s="9" t="n">
        <v>-254000000</v>
      </c>
      <c r="BB491538" s="9" t="n">
        <v>26998573000</v>
      </c>
    </row>
    <row r="491539" customFormat="false" ht="13.8" hidden="false" customHeight="false" outlineLevel="0" collapsed="false">
      <c r="AC491539" s="9" t="n">
        <v>-438000000</v>
      </c>
      <c r="BB491539" s="9" t="n">
        <v>18220779000</v>
      </c>
    </row>
    <row r="491540" customFormat="false" ht="13.8" hidden="false" customHeight="false" outlineLevel="0" collapsed="false">
      <c r="AC491540" s="9" t="n">
        <v>-461000000</v>
      </c>
      <c r="BB491540" s="9" t="n">
        <v>19122348000</v>
      </c>
    </row>
    <row r="491541" customFormat="false" ht="13.8" hidden="false" customHeight="false" outlineLevel="0" collapsed="false">
      <c r="AC491541" s="9" t="n">
        <v>-583000000</v>
      </c>
      <c r="BB491541" s="9" t="n">
        <v>16938885000</v>
      </c>
    </row>
    <row r="491542" customFormat="false" ht="13.8" hidden="false" customHeight="false" outlineLevel="0" collapsed="false">
      <c r="AC491542" s="9" t="n">
        <v>-528000000</v>
      </c>
      <c r="BB491542" s="9" t="n">
        <v>14426614000</v>
      </c>
    </row>
    <row r="491543" customFormat="false" ht="13.8" hidden="false" customHeight="false" outlineLevel="0" collapsed="false">
      <c r="AC491543" s="9" t="n">
        <v>-616000000</v>
      </c>
      <c r="BB491543" s="9" t="n">
        <v>16285816000</v>
      </c>
    </row>
    <row r="491544" customFormat="false" ht="13.8" hidden="false" customHeight="false" outlineLevel="0" collapsed="false">
      <c r="AC491544" s="9" t="n">
        <v>-790000000</v>
      </c>
      <c r="BB491544" s="9" t="n">
        <v>15050894000</v>
      </c>
    </row>
    <row r="491545" customFormat="false" ht="13.8" hidden="false" customHeight="false" outlineLevel="0" collapsed="false">
      <c r="AC491545" s="9" t="n">
        <v>-1027000000</v>
      </c>
      <c r="BB491545" s="9" t="n">
        <v>18158654000</v>
      </c>
    </row>
    <row r="491546" customFormat="false" ht="13.8" hidden="false" customHeight="false" outlineLevel="0" collapsed="false">
      <c r="AC491546" s="9" t="n">
        <v>-1535000000</v>
      </c>
      <c r="BB491546" s="9" t="n">
        <v>19501158000</v>
      </c>
    </row>
    <row r="491547" customFormat="false" ht="13.8" hidden="false" customHeight="false" outlineLevel="0" collapsed="false">
      <c r="AC491547" s="9" t="n">
        <v>-2263000000</v>
      </c>
      <c r="BB491547" s="9" t="n">
        <v>20567888000</v>
      </c>
    </row>
    <row r="491548" customFormat="false" ht="13.8" hidden="false" customHeight="false" outlineLevel="0" collapsed="false">
      <c r="AC491548" s="9" t="n">
        <v>-2880000000</v>
      </c>
      <c r="BB491548" s="9" t="n">
        <v>23215015000</v>
      </c>
    </row>
    <row r="491549" customFormat="false" ht="13.8" hidden="false" customHeight="false" outlineLevel="0" collapsed="false">
      <c r="AC491549" s="9" t="n">
        <v>-2971000000</v>
      </c>
      <c r="BB491549" s="9" t="n">
        <v>22255867000</v>
      </c>
    </row>
    <row r="491550" customFormat="false" ht="13.8" hidden="false" customHeight="false" outlineLevel="0" collapsed="false">
      <c r="AC491550" s="9" t="n">
        <v>-3545000000</v>
      </c>
      <c r="BB491550" s="9" t="n">
        <v>21757353000</v>
      </c>
    </row>
    <row r="491551" customFormat="false" ht="13.8" hidden="false" customHeight="false" outlineLevel="0" collapsed="false">
      <c r="AC491551" s="9" t="n">
        <v>-3148000000</v>
      </c>
      <c r="BB491551" s="9" t="n">
        <v>20790707000</v>
      </c>
    </row>
    <row r="491552" customFormat="false" ht="13.8" hidden="false" customHeight="false" outlineLevel="0" collapsed="false">
      <c r="AC491552" s="9" t="n">
        <v>-3345000000</v>
      </c>
      <c r="BB491552" s="9" t="n">
        <v>20669211000</v>
      </c>
    </row>
    <row r="491553" customFormat="false" ht="13.8" hidden="false" customHeight="false" outlineLevel="0" collapsed="false">
      <c r="AC491553" s="9" t="n">
        <v>-3174000000</v>
      </c>
      <c r="BB491553" s="9" t="n">
        <v>23597995000</v>
      </c>
    </row>
    <row r="491554" customFormat="false" ht="13.8" hidden="false" customHeight="false" outlineLevel="0" collapsed="false">
      <c r="AC491554" s="9" t="n">
        <v>-5111269000</v>
      </c>
      <c r="BB491554" s="9" t="n">
        <v>21642247000</v>
      </c>
    </row>
    <row r="491555" customFormat="false" ht="13.8" hidden="false" customHeight="false" outlineLevel="0" collapsed="false">
      <c r="AC491555" s="9" t="n">
        <v>-5068326000</v>
      </c>
      <c r="BB491555" s="9" t="n">
        <v>18056530000</v>
      </c>
    </row>
    <row r="491556" customFormat="false" ht="13.8" hidden="false" customHeight="false" outlineLevel="0" collapsed="false">
      <c r="AC491556" s="9" t="n">
        <v>-6091000000</v>
      </c>
      <c r="BB491556" s="9" t="n">
        <v>19565004000</v>
      </c>
    </row>
    <row r="491557" customFormat="false" ht="13.8" hidden="false" customHeight="false" outlineLevel="0" collapsed="false">
      <c r="AC491557" s="9" t="n">
        <v>-6146000000</v>
      </c>
      <c r="BB491557" s="9" t="n">
        <v>23458222000</v>
      </c>
    </row>
    <row r="491558" customFormat="false" ht="13.8" hidden="false" customHeight="false" outlineLevel="0" collapsed="false">
      <c r="AC491558" s="9" t="n">
        <v>-6046000000</v>
      </c>
      <c r="BB491558" s="9" t="n">
        <v>26637522000</v>
      </c>
    </row>
    <row r="491559" customFormat="false" ht="13.8" hidden="false" customHeight="false" outlineLevel="0" collapsed="false">
      <c r="AC491559" s="9" t="n">
        <v>-7529000000</v>
      </c>
      <c r="BB491559" s="9" t="n">
        <v>28806154000</v>
      </c>
    </row>
    <row r="491560" customFormat="false" ht="13.8" hidden="false" customHeight="false" outlineLevel="0" collapsed="false">
      <c r="AC491560" s="9" t="n">
        <v>-6282000000</v>
      </c>
      <c r="BB491560" s="9" t="n">
        <v>29700702000</v>
      </c>
    </row>
    <row r="491561" customFormat="false" ht="13.8" hidden="false" customHeight="false" outlineLevel="0" collapsed="false">
      <c r="AC491561" s="9" t="n">
        <v>-4892000000</v>
      </c>
      <c r="BB491561" s="9" t="n">
        <v>30039383000</v>
      </c>
    </row>
    <row r="491562" customFormat="false" ht="13.8" hidden="false" customHeight="false" outlineLevel="0" collapsed="false">
      <c r="AC491562" s="9" t="n">
        <v>-6775000000</v>
      </c>
      <c r="BB491562" s="9" t="n">
        <v>28628750000</v>
      </c>
    </row>
    <row r="491563" customFormat="false" ht="13.8" hidden="false" customHeight="false" outlineLevel="0" collapsed="false">
      <c r="AC491563" s="9" t="n">
        <v>-6808000000</v>
      </c>
      <c r="BB491563" s="9" t="n">
        <v>33055256000</v>
      </c>
    </row>
    <row r="491564" customFormat="false" ht="13.8" hidden="false" customHeight="false" outlineLevel="0" collapsed="false">
      <c r="AC491564" s="9" t="n">
        <v>-6511000000</v>
      </c>
      <c r="BB491564" s="9" t="n">
        <v>32634861000</v>
      </c>
    </row>
    <row r="491565" customFormat="false" ht="13.8" hidden="false" customHeight="false" outlineLevel="0" collapsed="false">
      <c r="AC491565" s="9" t="n">
        <v>-6810000000</v>
      </c>
      <c r="BB491565" s="9" t="n">
        <v>35421721000</v>
      </c>
    </row>
    <row r="491566" customFormat="false" ht="13.8" hidden="false" customHeight="false" outlineLevel="0" collapsed="false">
      <c r="AC491566" s="9" t="n">
        <v>-6867000000</v>
      </c>
      <c r="BB491566" s="9" t="n">
        <v>37952689000</v>
      </c>
    </row>
    <row r="491567" customFormat="false" ht="13.8" hidden="false" customHeight="false" outlineLevel="0" collapsed="false">
      <c r="AC491567" s="9" t="n">
        <v>-8707000000</v>
      </c>
      <c r="BB491567" s="9" t="n">
        <v>43383410000</v>
      </c>
    </row>
    <row r="491568" customFormat="false" ht="13.8" hidden="false" customHeight="false" outlineLevel="0" collapsed="false">
      <c r="AC491568" s="9" t="n">
        <v>-10528000000</v>
      </c>
      <c r="BB491568" s="9" t="n">
        <v>47303508000</v>
      </c>
    </row>
    <row r="491569" customFormat="false" ht="13.8" hidden="false" customHeight="false" outlineLevel="0" collapsed="false">
      <c r="AC491569" s="9" t="n">
        <v>-11550000000</v>
      </c>
      <c r="BB491569" s="9" t="n">
        <v>49219474000</v>
      </c>
    </row>
    <row r="491570" customFormat="false" ht="13.8" hidden="false" customHeight="false" outlineLevel="0" collapsed="false">
      <c r="AC491570" s="9" t="n">
        <v>-13315000000</v>
      </c>
      <c r="BB491570" s="9" t="n">
        <v>46594966000</v>
      </c>
    </row>
    <row r="491571" customFormat="false" ht="13.8" hidden="false" customHeight="false" outlineLevel="0" collapsed="false">
      <c r="AC491571" s="9" t="n">
        <v>-13743000000</v>
      </c>
      <c r="BB491571" s="9" t="n">
        <v>51957951000</v>
      </c>
    </row>
    <row r="491572" customFormat="false" ht="13.8" hidden="false" customHeight="false" outlineLevel="0" collapsed="false">
      <c r="AC491572" s="9" t="n">
        <v>-7964000000</v>
      </c>
      <c r="BB491572" s="9" t="n">
        <v>47563700000</v>
      </c>
    </row>
    <row r="491573" customFormat="false" ht="13.8" hidden="false" customHeight="false" outlineLevel="0" collapsed="false">
      <c r="AC491573" s="9" t="n">
        <v>-10108000000</v>
      </c>
      <c r="BB491573" s="9" t="n">
        <v>41229830000</v>
      </c>
    </row>
    <row r="491574" customFormat="false" ht="13.8" hidden="false" customHeight="false" outlineLevel="0" collapsed="false">
      <c r="AC491574" s="9" t="n">
        <v>-9656000000</v>
      </c>
      <c r="BB491574" s="9" t="n">
        <v>44293011000</v>
      </c>
    </row>
    <row r="491575" customFormat="false" ht="13.8" hidden="false" customHeight="false" outlineLevel="0" collapsed="false">
      <c r="AC491575" s="9" t="n">
        <v>-9052000000</v>
      </c>
      <c r="BB491575" s="9" t="n">
        <v>47848622000</v>
      </c>
    </row>
    <row r="491576" customFormat="false" ht="13.8" hidden="false" customHeight="false" outlineLevel="0" collapsed="false">
      <c r="AC491576" s="9" t="n">
        <v>-9175000000</v>
      </c>
      <c r="BB491576" s="9" t="n">
        <v>49624816000</v>
      </c>
    </row>
    <row r="491577" customFormat="false" ht="13.8" hidden="false" customHeight="false" outlineLevel="0" collapsed="false">
      <c r="AC491577" s="9" t="n">
        <v>-9774000000</v>
      </c>
      <c r="BB491577" s="9" t="n">
        <v>53495454000</v>
      </c>
    </row>
    <row r="491578" customFormat="false" ht="13.8" hidden="false" customHeight="false" outlineLevel="0" collapsed="false">
      <c r="AC491578" s="9" t="n">
        <v>-8471000000</v>
      </c>
      <c r="BB491578" s="9" t="n">
        <v>58042380000</v>
      </c>
    </row>
    <row r="491579" customFormat="false" ht="13.8" hidden="false" customHeight="false" outlineLevel="0" collapsed="false">
      <c r="AC491579" s="9" t="n">
        <v>-8738000000</v>
      </c>
      <c r="BB491579" s="9" t="n">
        <v>59224000000</v>
      </c>
    </row>
    <row r="491580" customFormat="false" ht="13.8" hidden="false" customHeight="false" outlineLevel="0" collapsed="false">
      <c r="AC491580" s="9" t="n">
        <v>-10927000000</v>
      </c>
      <c r="BB491580" s="9" t="n">
        <v>60871172000</v>
      </c>
    </row>
    <row r="491581" customFormat="false" ht="13.8" hidden="false" customHeight="false" outlineLevel="0" collapsed="false">
      <c r="AC491581" s="9" t="n">
        <v>-11057000000</v>
      </c>
      <c r="BB491581" s="9" t="n">
        <v>65829890000</v>
      </c>
    </row>
    <row r="491582" customFormat="false" ht="13.8" hidden="false" customHeight="false" outlineLevel="0" collapsed="false">
      <c r="AC491582" s="9" t="n">
        <v>-8010000000</v>
      </c>
      <c r="BB491582" s="9" t="n">
        <v>68572668000</v>
      </c>
    </row>
    <row r="491583" customFormat="false" ht="13.8" hidden="false" customHeight="false" outlineLevel="0" collapsed="false">
      <c r="AC491583" s="9" t="n">
        <v>-5615000000</v>
      </c>
      <c r="BB491583" s="9" t="n">
        <v>69688702000</v>
      </c>
    </row>
    <row r="491584" customFormat="false" ht="13.8" hidden="false" customHeight="false" outlineLevel="0" collapsed="false">
      <c r="BB491584" s="9" t="n">
        <v>65424548000</v>
      </c>
    </row>
    <row r="491585" customFormat="false" ht="13.8" hidden="false" customHeight="false" outlineLevel="0" collapsed="false">
      <c r="BB491585" s="9" t="n">
        <v>72740056000</v>
      </c>
    </row>
    <row r="507903" customFormat="false" ht="13.8" hidden="false" customHeight="false" outlineLevel="0" collapsed="false">
      <c r="AC507903" s="9" t="s">
        <v>10</v>
      </c>
    </row>
    <row r="507904" customFormat="false" ht="13.8" hidden="false" customHeight="false" outlineLevel="0" collapsed="false">
      <c r="AC507904" s="9" t="s">
        <v>12</v>
      </c>
      <c r="BB507904" s="9" t="s">
        <v>10</v>
      </c>
    </row>
    <row r="507905" customFormat="false" ht="13.8" hidden="false" customHeight="false" outlineLevel="0" collapsed="false">
      <c r="AC507905" s="9" t="s">
        <v>177</v>
      </c>
      <c r="BB507905" s="9" t="s">
        <v>12</v>
      </c>
    </row>
    <row r="507906" customFormat="false" ht="13.8" hidden="false" customHeight="false" outlineLevel="0" collapsed="false">
      <c r="AC507906" s="9" t="s">
        <v>178</v>
      </c>
      <c r="BB507906" s="9" t="s">
        <v>66</v>
      </c>
    </row>
    <row r="507907" customFormat="false" ht="13.8" hidden="false" customHeight="false" outlineLevel="0" collapsed="false">
      <c r="BB507907" s="9" t="s">
        <v>179</v>
      </c>
    </row>
    <row r="507918" customFormat="false" ht="13.8" hidden="false" customHeight="false" outlineLevel="0" collapsed="false">
      <c r="AC507918" s="9" t="n">
        <v>-85000000</v>
      </c>
      <c r="BB507918" s="9" t="n">
        <v>14859973000</v>
      </c>
    </row>
    <row r="507919" customFormat="false" ht="13.8" hidden="false" customHeight="false" outlineLevel="0" collapsed="false">
      <c r="AC507919" s="9" t="n">
        <v>-130000000</v>
      </c>
      <c r="BB507919" s="9" t="n">
        <v>15934280000</v>
      </c>
    </row>
    <row r="507920" customFormat="false" ht="13.8" hidden="false" customHeight="false" outlineLevel="0" collapsed="false">
      <c r="AC507920" s="9" t="n">
        <v>-143000000</v>
      </c>
      <c r="BB507920" s="9" t="n">
        <v>16732812000</v>
      </c>
    </row>
    <row r="507921" customFormat="false" ht="13.8" hidden="false" customHeight="false" outlineLevel="0" collapsed="false">
      <c r="AC507921" s="9" t="n">
        <v>-139000000</v>
      </c>
      <c r="BB507921" s="9" t="n">
        <v>21942212000</v>
      </c>
    </row>
    <row r="507922" customFormat="false" ht="13.8" hidden="false" customHeight="false" outlineLevel="0" collapsed="false">
      <c r="AC507922" s="9" t="n">
        <v>-254000000</v>
      </c>
      <c r="BB507922" s="9" t="n">
        <v>26998573000</v>
      </c>
    </row>
    <row r="507923" customFormat="false" ht="13.8" hidden="false" customHeight="false" outlineLevel="0" collapsed="false">
      <c r="AC507923" s="9" t="n">
        <v>-438000000</v>
      </c>
      <c r="BB507923" s="9" t="n">
        <v>18220779000</v>
      </c>
    </row>
    <row r="507924" customFormat="false" ht="13.8" hidden="false" customHeight="false" outlineLevel="0" collapsed="false">
      <c r="AC507924" s="9" t="n">
        <v>-461000000</v>
      </c>
      <c r="BB507924" s="9" t="n">
        <v>19122348000</v>
      </c>
    </row>
    <row r="507925" customFormat="false" ht="13.8" hidden="false" customHeight="false" outlineLevel="0" collapsed="false">
      <c r="AC507925" s="9" t="n">
        <v>-583000000</v>
      </c>
      <c r="BB507925" s="9" t="n">
        <v>16938885000</v>
      </c>
    </row>
    <row r="507926" customFormat="false" ht="13.8" hidden="false" customHeight="false" outlineLevel="0" collapsed="false">
      <c r="AC507926" s="9" t="n">
        <v>-528000000</v>
      </c>
      <c r="BB507926" s="9" t="n">
        <v>14426614000</v>
      </c>
    </row>
    <row r="507927" customFormat="false" ht="13.8" hidden="false" customHeight="false" outlineLevel="0" collapsed="false">
      <c r="AC507927" s="9" t="n">
        <v>-616000000</v>
      </c>
      <c r="BB507927" s="9" t="n">
        <v>16285816000</v>
      </c>
    </row>
    <row r="507928" customFormat="false" ht="13.8" hidden="false" customHeight="false" outlineLevel="0" collapsed="false">
      <c r="AC507928" s="9" t="n">
        <v>-790000000</v>
      </c>
      <c r="BB507928" s="9" t="n">
        <v>15050894000</v>
      </c>
    </row>
    <row r="507929" customFormat="false" ht="13.8" hidden="false" customHeight="false" outlineLevel="0" collapsed="false">
      <c r="AC507929" s="9" t="n">
        <v>-1027000000</v>
      </c>
      <c r="BB507929" s="9" t="n">
        <v>18158654000</v>
      </c>
    </row>
    <row r="507930" customFormat="false" ht="13.8" hidden="false" customHeight="false" outlineLevel="0" collapsed="false">
      <c r="AC507930" s="9" t="n">
        <v>-1535000000</v>
      </c>
      <c r="BB507930" s="9" t="n">
        <v>19501158000</v>
      </c>
    </row>
    <row r="507931" customFormat="false" ht="13.8" hidden="false" customHeight="false" outlineLevel="0" collapsed="false">
      <c r="AC507931" s="9" t="n">
        <v>-2263000000</v>
      </c>
      <c r="BB507931" s="9" t="n">
        <v>20567888000</v>
      </c>
    </row>
    <row r="507932" customFormat="false" ht="13.8" hidden="false" customHeight="false" outlineLevel="0" collapsed="false">
      <c r="AC507932" s="9" t="n">
        <v>-2880000000</v>
      </c>
      <c r="BB507932" s="9" t="n">
        <v>23215015000</v>
      </c>
    </row>
    <row r="507933" customFormat="false" ht="13.8" hidden="false" customHeight="false" outlineLevel="0" collapsed="false">
      <c r="AC507933" s="9" t="n">
        <v>-2971000000</v>
      </c>
      <c r="BB507933" s="9" t="n">
        <v>22255867000</v>
      </c>
    </row>
    <row r="507934" customFormat="false" ht="13.8" hidden="false" customHeight="false" outlineLevel="0" collapsed="false">
      <c r="AC507934" s="9" t="n">
        <v>-3545000000</v>
      </c>
      <c r="BB507934" s="9" t="n">
        <v>21757353000</v>
      </c>
    </row>
    <row r="507935" customFormat="false" ht="13.8" hidden="false" customHeight="false" outlineLevel="0" collapsed="false">
      <c r="AC507935" s="9" t="n">
        <v>-3148000000</v>
      </c>
      <c r="BB507935" s="9" t="n">
        <v>20790707000</v>
      </c>
    </row>
    <row r="507936" customFormat="false" ht="13.8" hidden="false" customHeight="false" outlineLevel="0" collapsed="false">
      <c r="AC507936" s="9" t="n">
        <v>-3345000000</v>
      </c>
      <c r="BB507936" s="9" t="n">
        <v>20669211000</v>
      </c>
    </row>
    <row r="507937" customFormat="false" ht="13.8" hidden="false" customHeight="false" outlineLevel="0" collapsed="false">
      <c r="AC507937" s="9" t="n">
        <v>-3174000000</v>
      </c>
      <c r="BB507937" s="9" t="n">
        <v>23597995000</v>
      </c>
    </row>
    <row r="507938" customFormat="false" ht="13.8" hidden="false" customHeight="false" outlineLevel="0" collapsed="false">
      <c r="AC507938" s="9" t="n">
        <v>-5111269000</v>
      </c>
      <c r="BB507938" s="9" t="n">
        <v>21642247000</v>
      </c>
    </row>
    <row r="507939" customFormat="false" ht="13.8" hidden="false" customHeight="false" outlineLevel="0" collapsed="false">
      <c r="AC507939" s="9" t="n">
        <v>-5068326000</v>
      </c>
      <c r="BB507939" s="9" t="n">
        <v>18056530000</v>
      </c>
    </row>
    <row r="507940" customFormat="false" ht="13.8" hidden="false" customHeight="false" outlineLevel="0" collapsed="false">
      <c r="AC507940" s="9" t="n">
        <v>-6091000000</v>
      </c>
      <c r="BB507940" s="9" t="n">
        <v>19565004000</v>
      </c>
    </row>
    <row r="507941" customFormat="false" ht="13.8" hidden="false" customHeight="false" outlineLevel="0" collapsed="false">
      <c r="AC507941" s="9" t="n">
        <v>-6146000000</v>
      </c>
      <c r="BB507941" s="9" t="n">
        <v>23458222000</v>
      </c>
    </row>
    <row r="507942" customFormat="false" ht="13.8" hidden="false" customHeight="false" outlineLevel="0" collapsed="false">
      <c r="AC507942" s="9" t="n">
        <v>-6046000000</v>
      </c>
      <c r="BB507942" s="9" t="n">
        <v>26637522000</v>
      </c>
    </row>
    <row r="507943" customFormat="false" ht="13.8" hidden="false" customHeight="false" outlineLevel="0" collapsed="false">
      <c r="AC507943" s="9" t="n">
        <v>-7529000000</v>
      </c>
      <c r="BB507943" s="9" t="n">
        <v>28806154000</v>
      </c>
    </row>
    <row r="507944" customFormat="false" ht="13.8" hidden="false" customHeight="false" outlineLevel="0" collapsed="false">
      <c r="AC507944" s="9" t="n">
        <v>-6282000000</v>
      </c>
      <c r="BB507944" s="9" t="n">
        <v>29700702000</v>
      </c>
    </row>
    <row r="507945" customFormat="false" ht="13.8" hidden="false" customHeight="false" outlineLevel="0" collapsed="false">
      <c r="AC507945" s="9" t="n">
        <v>-4892000000</v>
      </c>
      <c r="BB507945" s="9" t="n">
        <v>30039383000</v>
      </c>
    </row>
    <row r="507946" customFormat="false" ht="13.8" hidden="false" customHeight="false" outlineLevel="0" collapsed="false">
      <c r="AC507946" s="9" t="n">
        <v>-6775000000</v>
      </c>
      <c r="BB507946" s="9" t="n">
        <v>28628750000</v>
      </c>
    </row>
    <row r="507947" customFormat="false" ht="13.8" hidden="false" customHeight="false" outlineLevel="0" collapsed="false">
      <c r="AC507947" s="9" t="n">
        <v>-6808000000</v>
      </c>
      <c r="BB507947" s="9" t="n">
        <v>33055256000</v>
      </c>
    </row>
    <row r="507948" customFormat="false" ht="13.8" hidden="false" customHeight="false" outlineLevel="0" collapsed="false">
      <c r="AC507948" s="9" t="n">
        <v>-6511000000</v>
      </c>
      <c r="BB507948" s="9" t="n">
        <v>32634861000</v>
      </c>
    </row>
    <row r="507949" customFormat="false" ht="13.8" hidden="false" customHeight="false" outlineLevel="0" collapsed="false">
      <c r="AC507949" s="9" t="n">
        <v>-6810000000</v>
      </c>
      <c r="BB507949" s="9" t="n">
        <v>35421721000</v>
      </c>
    </row>
    <row r="507950" customFormat="false" ht="13.8" hidden="false" customHeight="false" outlineLevel="0" collapsed="false">
      <c r="AC507950" s="9" t="n">
        <v>-6867000000</v>
      </c>
      <c r="BB507950" s="9" t="n">
        <v>37952689000</v>
      </c>
    </row>
    <row r="507951" customFormat="false" ht="13.8" hidden="false" customHeight="false" outlineLevel="0" collapsed="false">
      <c r="AC507951" s="9" t="n">
        <v>-8707000000</v>
      </c>
      <c r="BB507951" s="9" t="n">
        <v>43383410000</v>
      </c>
    </row>
    <row r="507952" customFormat="false" ht="13.8" hidden="false" customHeight="false" outlineLevel="0" collapsed="false">
      <c r="AC507952" s="9" t="n">
        <v>-10528000000</v>
      </c>
      <c r="BB507952" s="9" t="n">
        <v>47303508000</v>
      </c>
    </row>
    <row r="507953" customFormat="false" ht="13.8" hidden="false" customHeight="false" outlineLevel="0" collapsed="false">
      <c r="AC507953" s="9" t="n">
        <v>-11550000000</v>
      </c>
      <c r="BB507953" s="9" t="n">
        <v>49219474000</v>
      </c>
    </row>
    <row r="507954" customFormat="false" ht="13.8" hidden="false" customHeight="false" outlineLevel="0" collapsed="false">
      <c r="AC507954" s="9" t="n">
        <v>-13315000000</v>
      </c>
      <c r="BB507954" s="9" t="n">
        <v>46594966000</v>
      </c>
    </row>
    <row r="507955" customFormat="false" ht="13.8" hidden="false" customHeight="false" outlineLevel="0" collapsed="false">
      <c r="AC507955" s="9" t="n">
        <v>-13743000000</v>
      </c>
      <c r="BB507955" s="9" t="n">
        <v>51957951000</v>
      </c>
    </row>
    <row r="507956" customFormat="false" ht="13.8" hidden="false" customHeight="false" outlineLevel="0" collapsed="false">
      <c r="AC507956" s="9" t="n">
        <v>-7964000000</v>
      </c>
      <c r="BB507956" s="9" t="n">
        <v>47563700000</v>
      </c>
    </row>
    <row r="507957" customFormat="false" ht="13.8" hidden="false" customHeight="false" outlineLevel="0" collapsed="false">
      <c r="AC507957" s="9" t="n">
        <v>-10108000000</v>
      </c>
      <c r="BB507957" s="9" t="n">
        <v>41229830000</v>
      </c>
    </row>
    <row r="507958" customFormat="false" ht="13.8" hidden="false" customHeight="false" outlineLevel="0" collapsed="false">
      <c r="AC507958" s="9" t="n">
        <v>-9656000000</v>
      </c>
      <c r="BB507958" s="9" t="n">
        <v>44293011000</v>
      </c>
    </row>
    <row r="507959" customFormat="false" ht="13.8" hidden="false" customHeight="false" outlineLevel="0" collapsed="false">
      <c r="AC507959" s="9" t="n">
        <v>-9052000000</v>
      </c>
      <c r="BB507959" s="9" t="n">
        <v>47848622000</v>
      </c>
    </row>
    <row r="507960" customFormat="false" ht="13.8" hidden="false" customHeight="false" outlineLevel="0" collapsed="false">
      <c r="AC507960" s="9" t="n">
        <v>-9175000000</v>
      </c>
      <c r="BB507960" s="9" t="n">
        <v>49624816000</v>
      </c>
    </row>
    <row r="507961" customFormat="false" ht="13.8" hidden="false" customHeight="false" outlineLevel="0" collapsed="false">
      <c r="AC507961" s="9" t="n">
        <v>-9774000000</v>
      </c>
      <c r="BB507961" s="9" t="n">
        <v>53495454000</v>
      </c>
    </row>
    <row r="507962" customFormat="false" ht="13.8" hidden="false" customHeight="false" outlineLevel="0" collapsed="false">
      <c r="AC507962" s="9" t="n">
        <v>-8471000000</v>
      </c>
      <c r="BB507962" s="9" t="n">
        <v>58042380000</v>
      </c>
    </row>
    <row r="507963" customFormat="false" ht="13.8" hidden="false" customHeight="false" outlineLevel="0" collapsed="false">
      <c r="AC507963" s="9" t="n">
        <v>-8738000000</v>
      </c>
      <c r="BB507963" s="9" t="n">
        <v>59224000000</v>
      </c>
    </row>
    <row r="507964" customFormat="false" ht="13.8" hidden="false" customHeight="false" outlineLevel="0" collapsed="false">
      <c r="AC507964" s="9" t="n">
        <v>-10927000000</v>
      </c>
      <c r="BB507964" s="9" t="n">
        <v>60871172000</v>
      </c>
    </row>
    <row r="507965" customFormat="false" ht="13.8" hidden="false" customHeight="false" outlineLevel="0" collapsed="false">
      <c r="AC507965" s="9" t="n">
        <v>-11057000000</v>
      </c>
      <c r="BB507965" s="9" t="n">
        <v>65829890000</v>
      </c>
    </row>
    <row r="507966" customFormat="false" ht="13.8" hidden="false" customHeight="false" outlineLevel="0" collapsed="false">
      <c r="AC507966" s="9" t="n">
        <v>-8010000000</v>
      </c>
      <c r="BB507966" s="9" t="n">
        <v>68572668000</v>
      </c>
    </row>
    <row r="507967" customFormat="false" ht="13.8" hidden="false" customHeight="false" outlineLevel="0" collapsed="false">
      <c r="AC507967" s="9" t="n">
        <v>-5615000000</v>
      </c>
      <c r="BB507967" s="9" t="n">
        <v>69688702000</v>
      </c>
    </row>
    <row r="507968" customFormat="false" ht="13.8" hidden="false" customHeight="false" outlineLevel="0" collapsed="false">
      <c r="BB507968" s="9" t="n">
        <v>65424548000</v>
      </c>
    </row>
    <row r="507969" customFormat="false" ht="13.8" hidden="false" customHeight="false" outlineLevel="0" collapsed="false">
      <c r="BB507969" s="9" t="n">
        <v>72740056000</v>
      </c>
    </row>
    <row r="524287" customFormat="false" ht="13.8" hidden="false" customHeight="false" outlineLevel="0" collapsed="false">
      <c r="AC524287" s="9" t="s">
        <v>10</v>
      </c>
    </row>
    <row r="524288" customFormat="false" ht="13.8" hidden="false" customHeight="false" outlineLevel="0" collapsed="false">
      <c r="AC524288" s="9" t="s">
        <v>12</v>
      </c>
      <c r="BB524288" s="9" t="s">
        <v>10</v>
      </c>
    </row>
    <row r="524289" customFormat="false" ht="13.8" hidden="false" customHeight="false" outlineLevel="0" collapsed="false">
      <c r="AC524289" s="9" t="s">
        <v>177</v>
      </c>
      <c r="BB524289" s="9" t="s">
        <v>12</v>
      </c>
    </row>
    <row r="524290" customFormat="false" ht="13.8" hidden="false" customHeight="false" outlineLevel="0" collapsed="false">
      <c r="AC524290" s="9" t="s">
        <v>178</v>
      </c>
      <c r="BB524290" s="9" t="s">
        <v>66</v>
      </c>
    </row>
    <row r="524291" customFormat="false" ht="13.8" hidden="false" customHeight="false" outlineLevel="0" collapsed="false">
      <c r="BB524291" s="9" t="s">
        <v>179</v>
      </c>
    </row>
    <row r="524302" customFormat="false" ht="13.8" hidden="false" customHeight="false" outlineLevel="0" collapsed="false">
      <c r="AC524302" s="9" t="n">
        <v>-85000000</v>
      </c>
      <c r="BB524302" s="9" t="n">
        <v>14859973000</v>
      </c>
    </row>
    <row r="524303" customFormat="false" ht="13.8" hidden="false" customHeight="false" outlineLevel="0" collapsed="false">
      <c r="AC524303" s="9" t="n">
        <v>-130000000</v>
      </c>
      <c r="BB524303" s="9" t="n">
        <v>15934280000</v>
      </c>
    </row>
    <row r="524304" customFormat="false" ht="13.8" hidden="false" customHeight="false" outlineLevel="0" collapsed="false">
      <c r="AC524304" s="9" t="n">
        <v>-143000000</v>
      </c>
      <c r="BB524304" s="9" t="n">
        <v>16732812000</v>
      </c>
    </row>
    <row r="524305" customFormat="false" ht="13.8" hidden="false" customHeight="false" outlineLevel="0" collapsed="false">
      <c r="AC524305" s="9" t="n">
        <v>-139000000</v>
      </c>
      <c r="BB524305" s="9" t="n">
        <v>21942212000</v>
      </c>
    </row>
    <row r="524306" customFormat="false" ht="13.8" hidden="false" customHeight="false" outlineLevel="0" collapsed="false">
      <c r="AC524306" s="9" t="n">
        <v>-254000000</v>
      </c>
      <c r="BB524306" s="9" t="n">
        <v>26998573000</v>
      </c>
    </row>
    <row r="524307" customFormat="false" ht="13.8" hidden="false" customHeight="false" outlineLevel="0" collapsed="false">
      <c r="AC524307" s="9" t="n">
        <v>-438000000</v>
      </c>
      <c r="BB524307" s="9" t="n">
        <v>18220779000</v>
      </c>
    </row>
    <row r="524308" customFormat="false" ht="13.8" hidden="false" customHeight="false" outlineLevel="0" collapsed="false">
      <c r="AC524308" s="9" t="n">
        <v>-461000000</v>
      </c>
      <c r="BB524308" s="9" t="n">
        <v>19122348000</v>
      </c>
    </row>
    <row r="524309" customFormat="false" ht="13.8" hidden="false" customHeight="false" outlineLevel="0" collapsed="false">
      <c r="AC524309" s="9" t="n">
        <v>-583000000</v>
      </c>
      <c r="BB524309" s="9" t="n">
        <v>16938885000</v>
      </c>
    </row>
    <row r="524310" customFormat="false" ht="13.8" hidden="false" customHeight="false" outlineLevel="0" collapsed="false">
      <c r="AC524310" s="9" t="n">
        <v>-528000000</v>
      </c>
      <c r="BB524310" s="9" t="n">
        <v>14426614000</v>
      </c>
    </row>
    <row r="524311" customFormat="false" ht="13.8" hidden="false" customHeight="false" outlineLevel="0" collapsed="false">
      <c r="AC524311" s="9" t="n">
        <v>-616000000</v>
      </c>
      <c r="BB524311" s="9" t="n">
        <v>16285816000</v>
      </c>
    </row>
    <row r="524312" customFormat="false" ht="13.8" hidden="false" customHeight="false" outlineLevel="0" collapsed="false">
      <c r="AC524312" s="9" t="n">
        <v>-790000000</v>
      </c>
      <c r="BB524312" s="9" t="n">
        <v>15050894000</v>
      </c>
    </row>
    <row r="524313" customFormat="false" ht="13.8" hidden="false" customHeight="false" outlineLevel="0" collapsed="false">
      <c r="AC524313" s="9" t="n">
        <v>-1027000000</v>
      </c>
      <c r="BB524313" s="9" t="n">
        <v>18158654000</v>
      </c>
    </row>
    <row r="524314" customFormat="false" ht="13.8" hidden="false" customHeight="false" outlineLevel="0" collapsed="false">
      <c r="AC524314" s="9" t="n">
        <v>-1535000000</v>
      </c>
      <c r="BB524314" s="9" t="n">
        <v>19501158000</v>
      </c>
    </row>
    <row r="524315" customFormat="false" ht="13.8" hidden="false" customHeight="false" outlineLevel="0" collapsed="false">
      <c r="AC524315" s="9" t="n">
        <v>-2263000000</v>
      </c>
      <c r="BB524315" s="9" t="n">
        <v>20567888000</v>
      </c>
    </row>
    <row r="524316" customFormat="false" ht="13.8" hidden="false" customHeight="false" outlineLevel="0" collapsed="false">
      <c r="AC524316" s="9" t="n">
        <v>-2880000000</v>
      </c>
      <c r="BB524316" s="9" t="n">
        <v>23215015000</v>
      </c>
    </row>
    <row r="524317" customFormat="false" ht="13.8" hidden="false" customHeight="false" outlineLevel="0" collapsed="false">
      <c r="AC524317" s="9" t="n">
        <v>-2971000000</v>
      </c>
      <c r="BB524317" s="9" t="n">
        <v>22255867000</v>
      </c>
    </row>
    <row r="524318" customFormat="false" ht="13.8" hidden="false" customHeight="false" outlineLevel="0" collapsed="false">
      <c r="AC524318" s="9" t="n">
        <v>-3545000000</v>
      </c>
      <c r="BB524318" s="9" t="n">
        <v>21757353000</v>
      </c>
    </row>
    <row r="524319" customFormat="false" ht="13.8" hidden="false" customHeight="false" outlineLevel="0" collapsed="false">
      <c r="AC524319" s="9" t="n">
        <v>-3148000000</v>
      </c>
      <c r="BB524319" s="9" t="n">
        <v>20790707000</v>
      </c>
    </row>
    <row r="524320" customFormat="false" ht="13.8" hidden="false" customHeight="false" outlineLevel="0" collapsed="false">
      <c r="AC524320" s="9" t="n">
        <v>-3345000000</v>
      </c>
      <c r="BB524320" s="9" t="n">
        <v>20669211000</v>
      </c>
    </row>
    <row r="524321" customFormat="false" ht="13.8" hidden="false" customHeight="false" outlineLevel="0" collapsed="false">
      <c r="AC524321" s="9" t="n">
        <v>-3174000000</v>
      </c>
      <c r="BB524321" s="9" t="n">
        <v>23597995000</v>
      </c>
    </row>
    <row r="524322" customFormat="false" ht="13.8" hidden="false" customHeight="false" outlineLevel="0" collapsed="false">
      <c r="AC524322" s="9" t="n">
        <v>-5111269000</v>
      </c>
      <c r="BB524322" s="9" t="n">
        <v>21642247000</v>
      </c>
    </row>
    <row r="524323" customFormat="false" ht="13.8" hidden="false" customHeight="false" outlineLevel="0" collapsed="false">
      <c r="AC524323" s="9" t="n">
        <v>-5068326000</v>
      </c>
      <c r="BB524323" s="9" t="n">
        <v>18056530000</v>
      </c>
    </row>
    <row r="524324" customFormat="false" ht="13.8" hidden="false" customHeight="false" outlineLevel="0" collapsed="false">
      <c r="AC524324" s="9" t="n">
        <v>-6091000000</v>
      </c>
      <c r="BB524324" s="9" t="n">
        <v>19565004000</v>
      </c>
    </row>
    <row r="524325" customFormat="false" ht="13.8" hidden="false" customHeight="false" outlineLevel="0" collapsed="false">
      <c r="AC524325" s="9" t="n">
        <v>-6146000000</v>
      </c>
      <c r="BB524325" s="9" t="n">
        <v>23458222000</v>
      </c>
    </row>
    <row r="524326" customFormat="false" ht="13.8" hidden="false" customHeight="false" outlineLevel="0" collapsed="false">
      <c r="AC524326" s="9" t="n">
        <v>-6046000000</v>
      </c>
      <c r="BB524326" s="9" t="n">
        <v>26637522000</v>
      </c>
    </row>
    <row r="524327" customFormat="false" ht="13.8" hidden="false" customHeight="false" outlineLevel="0" collapsed="false">
      <c r="AC524327" s="9" t="n">
        <v>-7529000000</v>
      </c>
      <c r="BB524327" s="9" t="n">
        <v>28806154000</v>
      </c>
    </row>
    <row r="524328" customFormat="false" ht="13.8" hidden="false" customHeight="false" outlineLevel="0" collapsed="false">
      <c r="AC524328" s="9" t="n">
        <v>-6282000000</v>
      </c>
      <c r="BB524328" s="9" t="n">
        <v>29700702000</v>
      </c>
    </row>
    <row r="524329" customFormat="false" ht="13.8" hidden="false" customHeight="false" outlineLevel="0" collapsed="false">
      <c r="AC524329" s="9" t="n">
        <v>-4892000000</v>
      </c>
      <c r="BB524329" s="9" t="n">
        <v>30039383000</v>
      </c>
    </row>
    <row r="524330" customFormat="false" ht="13.8" hidden="false" customHeight="false" outlineLevel="0" collapsed="false">
      <c r="AC524330" s="9" t="n">
        <v>-6775000000</v>
      </c>
      <c r="BB524330" s="9" t="n">
        <v>28628750000</v>
      </c>
    </row>
    <row r="524331" customFormat="false" ht="13.8" hidden="false" customHeight="false" outlineLevel="0" collapsed="false">
      <c r="AC524331" s="9" t="n">
        <v>-6808000000</v>
      </c>
      <c r="BB524331" s="9" t="n">
        <v>33055256000</v>
      </c>
    </row>
    <row r="524332" customFormat="false" ht="13.8" hidden="false" customHeight="false" outlineLevel="0" collapsed="false">
      <c r="AC524332" s="9" t="n">
        <v>-6511000000</v>
      </c>
      <c r="BB524332" s="9" t="n">
        <v>32634861000</v>
      </c>
    </row>
    <row r="524333" customFormat="false" ht="13.8" hidden="false" customHeight="false" outlineLevel="0" collapsed="false">
      <c r="AC524333" s="9" t="n">
        <v>-6810000000</v>
      </c>
      <c r="BB524333" s="9" t="n">
        <v>35421721000</v>
      </c>
    </row>
    <row r="524334" customFormat="false" ht="13.8" hidden="false" customHeight="false" outlineLevel="0" collapsed="false">
      <c r="AC524334" s="9" t="n">
        <v>-6867000000</v>
      </c>
      <c r="BB524334" s="9" t="n">
        <v>37952689000</v>
      </c>
    </row>
    <row r="524335" customFormat="false" ht="13.8" hidden="false" customHeight="false" outlineLevel="0" collapsed="false">
      <c r="AC524335" s="9" t="n">
        <v>-8707000000</v>
      </c>
      <c r="BB524335" s="9" t="n">
        <v>43383410000</v>
      </c>
    </row>
    <row r="524336" customFormat="false" ht="13.8" hidden="false" customHeight="false" outlineLevel="0" collapsed="false">
      <c r="AC524336" s="9" t="n">
        <v>-10528000000</v>
      </c>
      <c r="BB524336" s="9" t="n">
        <v>47303508000</v>
      </c>
    </row>
    <row r="524337" customFormat="false" ht="13.8" hidden="false" customHeight="false" outlineLevel="0" collapsed="false">
      <c r="AC524337" s="9" t="n">
        <v>-11550000000</v>
      </c>
      <c r="BB524337" s="9" t="n">
        <v>49219474000</v>
      </c>
    </row>
    <row r="524338" customFormat="false" ht="13.8" hidden="false" customHeight="false" outlineLevel="0" collapsed="false">
      <c r="AC524338" s="9" t="n">
        <v>-13315000000</v>
      </c>
      <c r="BB524338" s="9" t="n">
        <v>46594966000</v>
      </c>
    </row>
    <row r="524339" customFormat="false" ht="13.8" hidden="false" customHeight="false" outlineLevel="0" collapsed="false">
      <c r="AC524339" s="9" t="n">
        <v>-13743000000</v>
      </c>
      <c r="BB524339" s="9" t="n">
        <v>51957951000</v>
      </c>
    </row>
    <row r="524340" customFormat="false" ht="13.8" hidden="false" customHeight="false" outlineLevel="0" collapsed="false">
      <c r="AC524340" s="9" t="n">
        <v>-7964000000</v>
      </c>
      <c r="BB524340" s="9" t="n">
        <v>47563700000</v>
      </c>
    </row>
    <row r="524341" customFormat="false" ht="13.8" hidden="false" customHeight="false" outlineLevel="0" collapsed="false">
      <c r="AC524341" s="9" t="n">
        <v>-10108000000</v>
      </c>
      <c r="BB524341" s="9" t="n">
        <v>41229830000</v>
      </c>
    </row>
    <row r="524342" customFormat="false" ht="13.8" hidden="false" customHeight="false" outlineLevel="0" collapsed="false">
      <c r="AC524342" s="9" t="n">
        <v>-9656000000</v>
      </c>
      <c r="BB524342" s="9" t="n">
        <v>44293011000</v>
      </c>
    </row>
    <row r="524343" customFormat="false" ht="13.8" hidden="false" customHeight="false" outlineLevel="0" collapsed="false">
      <c r="AC524343" s="9" t="n">
        <v>-9052000000</v>
      </c>
      <c r="BB524343" s="9" t="n">
        <v>47848622000</v>
      </c>
    </row>
    <row r="524344" customFormat="false" ht="13.8" hidden="false" customHeight="false" outlineLevel="0" collapsed="false">
      <c r="AC524344" s="9" t="n">
        <v>-9175000000</v>
      </c>
      <c r="BB524344" s="9" t="n">
        <v>49624816000</v>
      </c>
    </row>
    <row r="524345" customFormat="false" ht="13.8" hidden="false" customHeight="false" outlineLevel="0" collapsed="false">
      <c r="AC524345" s="9" t="n">
        <v>-9774000000</v>
      </c>
      <c r="BB524345" s="9" t="n">
        <v>53495454000</v>
      </c>
    </row>
    <row r="524346" customFormat="false" ht="13.8" hidden="false" customHeight="false" outlineLevel="0" collapsed="false">
      <c r="AC524346" s="9" t="n">
        <v>-8471000000</v>
      </c>
      <c r="BB524346" s="9" t="n">
        <v>58042380000</v>
      </c>
    </row>
    <row r="524347" customFormat="false" ht="13.8" hidden="false" customHeight="false" outlineLevel="0" collapsed="false">
      <c r="AC524347" s="9" t="n">
        <v>-8738000000</v>
      </c>
      <c r="BB524347" s="9" t="n">
        <v>59224000000</v>
      </c>
    </row>
    <row r="524348" customFormat="false" ht="13.8" hidden="false" customHeight="false" outlineLevel="0" collapsed="false">
      <c r="AC524348" s="9" t="n">
        <v>-10927000000</v>
      </c>
      <c r="BB524348" s="9" t="n">
        <v>60871172000</v>
      </c>
    </row>
    <row r="524349" customFormat="false" ht="13.8" hidden="false" customHeight="false" outlineLevel="0" collapsed="false">
      <c r="AC524349" s="9" t="n">
        <v>-11057000000</v>
      </c>
      <c r="BB524349" s="9" t="n">
        <v>65829890000</v>
      </c>
    </row>
    <row r="524350" customFormat="false" ht="13.8" hidden="false" customHeight="false" outlineLevel="0" collapsed="false">
      <c r="AC524350" s="9" t="n">
        <v>-8010000000</v>
      </c>
      <c r="BB524350" s="9" t="n">
        <v>68572668000</v>
      </c>
    </row>
    <row r="524351" customFormat="false" ht="13.8" hidden="false" customHeight="false" outlineLevel="0" collapsed="false">
      <c r="AC524351" s="9" t="n">
        <v>-5615000000</v>
      </c>
      <c r="BB524351" s="9" t="n">
        <v>69688702000</v>
      </c>
    </row>
    <row r="524352" customFormat="false" ht="13.8" hidden="false" customHeight="false" outlineLevel="0" collapsed="false">
      <c r="BB524352" s="9" t="n">
        <v>65424548000</v>
      </c>
    </row>
    <row r="524353" customFormat="false" ht="13.8" hidden="false" customHeight="false" outlineLevel="0" collapsed="false">
      <c r="BB524353" s="9" t="n">
        <v>72740056000</v>
      </c>
    </row>
    <row r="540671" customFormat="false" ht="13.8" hidden="false" customHeight="false" outlineLevel="0" collapsed="false">
      <c r="AC540671" s="9" t="s">
        <v>10</v>
      </c>
    </row>
    <row r="540672" customFormat="false" ht="13.8" hidden="false" customHeight="false" outlineLevel="0" collapsed="false">
      <c r="AC540672" s="9" t="s">
        <v>12</v>
      </c>
      <c r="BB540672" s="9" t="s">
        <v>10</v>
      </c>
    </row>
    <row r="540673" customFormat="false" ht="13.8" hidden="false" customHeight="false" outlineLevel="0" collapsed="false">
      <c r="AC540673" s="9" t="s">
        <v>177</v>
      </c>
      <c r="BB540673" s="9" t="s">
        <v>12</v>
      </c>
    </row>
    <row r="540674" customFormat="false" ht="13.8" hidden="false" customHeight="false" outlineLevel="0" collapsed="false">
      <c r="AC540674" s="9" t="s">
        <v>178</v>
      </c>
      <c r="BB540674" s="9" t="s">
        <v>66</v>
      </c>
    </row>
    <row r="540675" customFormat="false" ht="13.8" hidden="false" customHeight="false" outlineLevel="0" collapsed="false">
      <c r="BB540675" s="9" t="s">
        <v>179</v>
      </c>
    </row>
    <row r="540686" customFormat="false" ht="13.8" hidden="false" customHeight="false" outlineLevel="0" collapsed="false">
      <c r="AC540686" s="9" t="n">
        <v>-85000000</v>
      </c>
      <c r="BB540686" s="9" t="n">
        <v>14859973000</v>
      </c>
    </row>
    <row r="540687" customFormat="false" ht="13.8" hidden="false" customHeight="false" outlineLevel="0" collapsed="false">
      <c r="AC540687" s="9" t="n">
        <v>-130000000</v>
      </c>
      <c r="BB540687" s="9" t="n">
        <v>15934280000</v>
      </c>
    </row>
    <row r="540688" customFormat="false" ht="13.8" hidden="false" customHeight="false" outlineLevel="0" collapsed="false">
      <c r="AC540688" s="9" t="n">
        <v>-143000000</v>
      </c>
      <c r="BB540688" s="9" t="n">
        <v>16732812000</v>
      </c>
    </row>
    <row r="540689" customFormat="false" ht="13.8" hidden="false" customHeight="false" outlineLevel="0" collapsed="false">
      <c r="AC540689" s="9" t="n">
        <v>-139000000</v>
      </c>
      <c r="BB540689" s="9" t="n">
        <v>21942212000</v>
      </c>
    </row>
    <row r="540690" customFormat="false" ht="13.8" hidden="false" customHeight="false" outlineLevel="0" collapsed="false">
      <c r="AC540690" s="9" t="n">
        <v>-254000000</v>
      </c>
      <c r="BB540690" s="9" t="n">
        <v>26998573000</v>
      </c>
    </row>
    <row r="540691" customFormat="false" ht="13.8" hidden="false" customHeight="false" outlineLevel="0" collapsed="false">
      <c r="AC540691" s="9" t="n">
        <v>-438000000</v>
      </c>
      <c r="BB540691" s="9" t="n">
        <v>18220779000</v>
      </c>
    </row>
    <row r="540692" customFormat="false" ht="13.8" hidden="false" customHeight="false" outlineLevel="0" collapsed="false">
      <c r="AC540692" s="9" t="n">
        <v>-461000000</v>
      </c>
      <c r="BB540692" s="9" t="n">
        <v>19122348000</v>
      </c>
    </row>
    <row r="540693" customFormat="false" ht="13.8" hidden="false" customHeight="false" outlineLevel="0" collapsed="false">
      <c r="AC540693" s="9" t="n">
        <v>-583000000</v>
      </c>
      <c r="BB540693" s="9" t="n">
        <v>16938885000</v>
      </c>
    </row>
    <row r="540694" customFormat="false" ht="13.8" hidden="false" customHeight="false" outlineLevel="0" collapsed="false">
      <c r="AC540694" s="9" t="n">
        <v>-528000000</v>
      </c>
      <c r="BB540694" s="9" t="n">
        <v>14426614000</v>
      </c>
    </row>
    <row r="540695" customFormat="false" ht="13.8" hidden="false" customHeight="false" outlineLevel="0" collapsed="false">
      <c r="AC540695" s="9" t="n">
        <v>-616000000</v>
      </c>
      <c r="BB540695" s="9" t="n">
        <v>16285816000</v>
      </c>
    </row>
    <row r="540696" customFormat="false" ht="13.8" hidden="false" customHeight="false" outlineLevel="0" collapsed="false">
      <c r="AC540696" s="9" t="n">
        <v>-790000000</v>
      </c>
      <c r="BB540696" s="9" t="n">
        <v>15050894000</v>
      </c>
    </row>
    <row r="540697" customFormat="false" ht="13.8" hidden="false" customHeight="false" outlineLevel="0" collapsed="false">
      <c r="AC540697" s="9" t="n">
        <v>-1027000000</v>
      </c>
      <c r="BB540697" s="9" t="n">
        <v>18158654000</v>
      </c>
    </row>
    <row r="540698" customFormat="false" ht="13.8" hidden="false" customHeight="false" outlineLevel="0" collapsed="false">
      <c r="AC540698" s="9" t="n">
        <v>-1535000000</v>
      </c>
      <c r="BB540698" s="9" t="n">
        <v>19501158000</v>
      </c>
    </row>
    <row r="540699" customFormat="false" ht="13.8" hidden="false" customHeight="false" outlineLevel="0" collapsed="false">
      <c r="AC540699" s="9" t="n">
        <v>-2263000000</v>
      </c>
      <c r="BB540699" s="9" t="n">
        <v>20567888000</v>
      </c>
    </row>
    <row r="540700" customFormat="false" ht="13.8" hidden="false" customHeight="false" outlineLevel="0" collapsed="false">
      <c r="AC540700" s="9" t="n">
        <v>-2880000000</v>
      </c>
      <c r="BB540700" s="9" t="n">
        <v>23215015000</v>
      </c>
    </row>
    <row r="540701" customFormat="false" ht="13.8" hidden="false" customHeight="false" outlineLevel="0" collapsed="false">
      <c r="AC540701" s="9" t="n">
        <v>-2971000000</v>
      </c>
      <c r="BB540701" s="9" t="n">
        <v>22255867000</v>
      </c>
    </row>
    <row r="540702" customFormat="false" ht="13.8" hidden="false" customHeight="false" outlineLevel="0" collapsed="false">
      <c r="AC540702" s="9" t="n">
        <v>-3545000000</v>
      </c>
      <c r="BB540702" s="9" t="n">
        <v>21757353000</v>
      </c>
    </row>
    <row r="540703" customFormat="false" ht="13.8" hidden="false" customHeight="false" outlineLevel="0" collapsed="false">
      <c r="AC540703" s="9" t="n">
        <v>-3148000000</v>
      </c>
      <c r="BB540703" s="9" t="n">
        <v>20790707000</v>
      </c>
    </row>
    <row r="540704" customFormat="false" ht="13.8" hidden="false" customHeight="false" outlineLevel="0" collapsed="false">
      <c r="AC540704" s="9" t="n">
        <v>-3345000000</v>
      </c>
      <c r="BB540704" s="9" t="n">
        <v>20669211000</v>
      </c>
    </row>
    <row r="540705" customFormat="false" ht="13.8" hidden="false" customHeight="false" outlineLevel="0" collapsed="false">
      <c r="AC540705" s="9" t="n">
        <v>-3174000000</v>
      </c>
      <c r="BB540705" s="9" t="n">
        <v>23597995000</v>
      </c>
    </row>
    <row r="540706" customFormat="false" ht="13.8" hidden="false" customHeight="false" outlineLevel="0" collapsed="false">
      <c r="AC540706" s="9" t="n">
        <v>-5111269000</v>
      </c>
      <c r="BB540706" s="9" t="n">
        <v>21642247000</v>
      </c>
    </row>
    <row r="540707" customFormat="false" ht="13.8" hidden="false" customHeight="false" outlineLevel="0" collapsed="false">
      <c r="AC540707" s="9" t="n">
        <v>-5068326000</v>
      </c>
      <c r="BB540707" s="9" t="n">
        <v>18056530000</v>
      </c>
    </row>
    <row r="540708" customFormat="false" ht="13.8" hidden="false" customHeight="false" outlineLevel="0" collapsed="false">
      <c r="AC540708" s="9" t="n">
        <v>-6091000000</v>
      </c>
      <c r="BB540708" s="9" t="n">
        <v>19565004000</v>
      </c>
    </row>
    <row r="540709" customFormat="false" ht="13.8" hidden="false" customHeight="false" outlineLevel="0" collapsed="false">
      <c r="AC540709" s="9" t="n">
        <v>-6146000000</v>
      </c>
      <c r="BB540709" s="9" t="n">
        <v>23458222000</v>
      </c>
    </row>
    <row r="540710" customFormat="false" ht="13.8" hidden="false" customHeight="false" outlineLevel="0" collapsed="false">
      <c r="AC540710" s="9" t="n">
        <v>-6046000000</v>
      </c>
      <c r="BB540710" s="9" t="n">
        <v>26637522000</v>
      </c>
    </row>
    <row r="540711" customFormat="false" ht="13.8" hidden="false" customHeight="false" outlineLevel="0" collapsed="false">
      <c r="AC540711" s="9" t="n">
        <v>-7529000000</v>
      </c>
      <c r="BB540711" s="9" t="n">
        <v>28806154000</v>
      </c>
    </row>
    <row r="540712" customFormat="false" ht="13.8" hidden="false" customHeight="false" outlineLevel="0" collapsed="false">
      <c r="AC540712" s="9" t="n">
        <v>-6282000000</v>
      </c>
      <c r="BB540712" s="9" t="n">
        <v>29700702000</v>
      </c>
    </row>
    <row r="540713" customFormat="false" ht="13.8" hidden="false" customHeight="false" outlineLevel="0" collapsed="false">
      <c r="AC540713" s="9" t="n">
        <v>-4892000000</v>
      </c>
      <c r="BB540713" s="9" t="n">
        <v>30039383000</v>
      </c>
    </row>
    <row r="540714" customFormat="false" ht="13.8" hidden="false" customHeight="false" outlineLevel="0" collapsed="false">
      <c r="AC540714" s="9" t="n">
        <v>-6775000000</v>
      </c>
      <c r="BB540714" s="9" t="n">
        <v>28628750000</v>
      </c>
    </row>
    <row r="540715" customFormat="false" ht="13.8" hidden="false" customHeight="false" outlineLevel="0" collapsed="false">
      <c r="AC540715" s="9" t="n">
        <v>-6808000000</v>
      </c>
      <c r="BB540715" s="9" t="n">
        <v>33055256000</v>
      </c>
    </row>
    <row r="540716" customFormat="false" ht="13.8" hidden="false" customHeight="false" outlineLevel="0" collapsed="false">
      <c r="AC540716" s="9" t="n">
        <v>-6511000000</v>
      </c>
      <c r="BB540716" s="9" t="n">
        <v>32634861000</v>
      </c>
    </row>
    <row r="540717" customFormat="false" ht="13.8" hidden="false" customHeight="false" outlineLevel="0" collapsed="false">
      <c r="AC540717" s="9" t="n">
        <v>-6810000000</v>
      </c>
      <c r="BB540717" s="9" t="n">
        <v>35421721000</v>
      </c>
    </row>
    <row r="540718" customFormat="false" ht="13.8" hidden="false" customHeight="false" outlineLevel="0" collapsed="false">
      <c r="AC540718" s="9" t="n">
        <v>-6867000000</v>
      </c>
      <c r="BB540718" s="9" t="n">
        <v>37952689000</v>
      </c>
    </row>
    <row r="540719" customFormat="false" ht="13.8" hidden="false" customHeight="false" outlineLevel="0" collapsed="false">
      <c r="AC540719" s="9" t="n">
        <v>-8707000000</v>
      </c>
      <c r="BB540719" s="9" t="n">
        <v>43383410000</v>
      </c>
    </row>
    <row r="540720" customFormat="false" ht="13.8" hidden="false" customHeight="false" outlineLevel="0" collapsed="false">
      <c r="AC540720" s="9" t="n">
        <v>-10528000000</v>
      </c>
      <c r="BB540720" s="9" t="n">
        <v>47303508000</v>
      </c>
    </row>
    <row r="540721" customFormat="false" ht="13.8" hidden="false" customHeight="false" outlineLevel="0" collapsed="false">
      <c r="AC540721" s="9" t="n">
        <v>-11550000000</v>
      </c>
      <c r="BB540721" s="9" t="n">
        <v>49219474000</v>
      </c>
    </row>
    <row r="540722" customFormat="false" ht="13.8" hidden="false" customHeight="false" outlineLevel="0" collapsed="false">
      <c r="AC540722" s="9" t="n">
        <v>-13315000000</v>
      </c>
      <c r="BB540722" s="9" t="n">
        <v>46594966000</v>
      </c>
    </row>
    <row r="540723" customFormat="false" ht="13.8" hidden="false" customHeight="false" outlineLevel="0" collapsed="false">
      <c r="AC540723" s="9" t="n">
        <v>-13743000000</v>
      </c>
      <c r="BB540723" s="9" t="n">
        <v>51957951000</v>
      </c>
    </row>
    <row r="540724" customFormat="false" ht="13.8" hidden="false" customHeight="false" outlineLevel="0" collapsed="false">
      <c r="AC540724" s="9" t="n">
        <v>-7964000000</v>
      </c>
      <c r="BB540724" s="9" t="n">
        <v>47563700000</v>
      </c>
    </row>
    <row r="540725" customFormat="false" ht="13.8" hidden="false" customHeight="false" outlineLevel="0" collapsed="false">
      <c r="AC540725" s="9" t="n">
        <v>-10108000000</v>
      </c>
      <c r="BB540725" s="9" t="n">
        <v>41229830000</v>
      </c>
    </row>
    <row r="540726" customFormat="false" ht="13.8" hidden="false" customHeight="false" outlineLevel="0" collapsed="false">
      <c r="AC540726" s="9" t="n">
        <v>-9656000000</v>
      </c>
      <c r="BB540726" s="9" t="n">
        <v>44293011000</v>
      </c>
    </row>
    <row r="540727" customFormat="false" ht="13.8" hidden="false" customHeight="false" outlineLevel="0" collapsed="false">
      <c r="AC540727" s="9" t="n">
        <v>-9052000000</v>
      </c>
      <c r="BB540727" s="9" t="n">
        <v>47848622000</v>
      </c>
    </row>
    <row r="540728" customFormat="false" ht="13.8" hidden="false" customHeight="false" outlineLevel="0" collapsed="false">
      <c r="AC540728" s="9" t="n">
        <v>-9175000000</v>
      </c>
      <c r="BB540728" s="9" t="n">
        <v>49624816000</v>
      </c>
    </row>
    <row r="540729" customFormat="false" ht="13.8" hidden="false" customHeight="false" outlineLevel="0" collapsed="false">
      <c r="AC540729" s="9" t="n">
        <v>-9774000000</v>
      </c>
      <c r="BB540729" s="9" t="n">
        <v>53495454000</v>
      </c>
    </row>
    <row r="540730" customFormat="false" ht="13.8" hidden="false" customHeight="false" outlineLevel="0" collapsed="false">
      <c r="AC540730" s="9" t="n">
        <v>-8471000000</v>
      </c>
      <c r="BB540730" s="9" t="n">
        <v>58042380000</v>
      </c>
    </row>
    <row r="540731" customFormat="false" ht="13.8" hidden="false" customHeight="false" outlineLevel="0" collapsed="false">
      <c r="AC540731" s="9" t="n">
        <v>-8738000000</v>
      </c>
      <c r="BB540731" s="9" t="n">
        <v>59224000000</v>
      </c>
    </row>
    <row r="540732" customFormat="false" ht="13.8" hidden="false" customHeight="false" outlineLevel="0" collapsed="false">
      <c r="AC540732" s="9" t="n">
        <v>-10927000000</v>
      </c>
      <c r="BB540732" s="9" t="n">
        <v>60871172000</v>
      </c>
    </row>
    <row r="540733" customFormat="false" ht="13.8" hidden="false" customHeight="false" outlineLevel="0" collapsed="false">
      <c r="AC540733" s="9" t="n">
        <v>-11057000000</v>
      </c>
      <c r="BB540733" s="9" t="n">
        <v>65829890000</v>
      </c>
    </row>
    <row r="540734" customFormat="false" ht="13.8" hidden="false" customHeight="false" outlineLevel="0" collapsed="false">
      <c r="AC540734" s="9" t="n">
        <v>-8010000000</v>
      </c>
      <c r="BB540734" s="9" t="n">
        <v>68572668000</v>
      </c>
    </row>
    <row r="540735" customFormat="false" ht="13.8" hidden="false" customHeight="false" outlineLevel="0" collapsed="false">
      <c r="AC540735" s="9" t="n">
        <v>-5615000000</v>
      </c>
      <c r="BB540735" s="9" t="n">
        <v>69688702000</v>
      </c>
    </row>
    <row r="540736" customFormat="false" ht="13.8" hidden="false" customHeight="false" outlineLevel="0" collapsed="false">
      <c r="BB540736" s="9" t="n">
        <v>65424548000</v>
      </c>
    </row>
    <row r="540737" customFormat="false" ht="13.8" hidden="false" customHeight="false" outlineLevel="0" collapsed="false">
      <c r="BB540737" s="9" t="n">
        <v>72740056000</v>
      </c>
    </row>
    <row r="557055" customFormat="false" ht="13.8" hidden="false" customHeight="false" outlineLevel="0" collapsed="false">
      <c r="AC557055" s="9" t="s">
        <v>10</v>
      </c>
    </row>
    <row r="557056" customFormat="false" ht="13.8" hidden="false" customHeight="false" outlineLevel="0" collapsed="false">
      <c r="AC557056" s="9" t="s">
        <v>12</v>
      </c>
      <c r="BB557056" s="9" t="s">
        <v>10</v>
      </c>
    </row>
    <row r="557057" customFormat="false" ht="13.8" hidden="false" customHeight="false" outlineLevel="0" collapsed="false">
      <c r="AC557057" s="9" t="s">
        <v>177</v>
      </c>
      <c r="BB557057" s="9" t="s">
        <v>12</v>
      </c>
    </row>
    <row r="557058" customFormat="false" ht="13.8" hidden="false" customHeight="false" outlineLevel="0" collapsed="false">
      <c r="AC557058" s="9" t="s">
        <v>178</v>
      </c>
      <c r="BB557058" s="9" t="s">
        <v>66</v>
      </c>
    </row>
    <row r="557059" customFormat="false" ht="13.8" hidden="false" customHeight="false" outlineLevel="0" collapsed="false">
      <c r="BB557059" s="9" t="s">
        <v>179</v>
      </c>
    </row>
    <row r="557070" customFormat="false" ht="13.8" hidden="false" customHeight="false" outlineLevel="0" collapsed="false">
      <c r="AC557070" s="9" t="n">
        <v>-85000000</v>
      </c>
      <c r="BB557070" s="9" t="n">
        <v>14859973000</v>
      </c>
    </row>
    <row r="557071" customFormat="false" ht="13.8" hidden="false" customHeight="false" outlineLevel="0" collapsed="false">
      <c r="AC557071" s="9" t="n">
        <v>-130000000</v>
      </c>
      <c r="BB557071" s="9" t="n">
        <v>15934280000</v>
      </c>
    </row>
    <row r="557072" customFormat="false" ht="13.8" hidden="false" customHeight="false" outlineLevel="0" collapsed="false">
      <c r="AC557072" s="9" t="n">
        <v>-143000000</v>
      </c>
      <c r="BB557072" s="9" t="n">
        <v>16732812000</v>
      </c>
    </row>
    <row r="557073" customFormat="false" ht="13.8" hidden="false" customHeight="false" outlineLevel="0" collapsed="false">
      <c r="AC557073" s="9" t="n">
        <v>-139000000</v>
      </c>
      <c r="BB557073" s="9" t="n">
        <v>21942212000</v>
      </c>
    </row>
    <row r="557074" customFormat="false" ht="13.8" hidden="false" customHeight="false" outlineLevel="0" collapsed="false">
      <c r="AC557074" s="9" t="n">
        <v>-254000000</v>
      </c>
      <c r="BB557074" s="9" t="n">
        <v>26998573000</v>
      </c>
    </row>
    <row r="557075" customFormat="false" ht="13.8" hidden="false" customHeight="false" outlineLevel="0" collapsed="false">
      <c r="AC557075" s="9" t="n">
        <v>-438000000</v>
      </c>
      <c r="BB557075" s="9" t="n">
        <v>18220779000</v>
      </c>
    </row>
    <row r="557076" customFormat="false" ht="13.8" hidden="false" customHeight="false" outlineLevel="0" collapsed="false">
      <c r="AC557076" s="9" t="n">
        <v>-461000000</v>
      </c>
      <c r="BB557076" s="9" t="n">
        <v>19122348000</v>
      </c>
    </row>
    <row r="557077" customFormat="false" ht="13.8" hidden="false" customHeight="false" outlineLevel="0" collapsed="false">
      <c r="AC557077" s="9" t="n">
        <v>-583000000</v>
      </c>
      <c r="BB557077" s="9" t="n">
        <v>16938885000</v>
      </c>
    </row>
    <row r="557078" customFormat="false" ht="13.8" hidden="false" customHeight="false" outlineLevel="0" collapsed="false">
      <c r="AC557078" s="9" t="n">
        <v>-528000000</v>
      </c>
      <c r="BB557078" s="9" t="n">
        <v>14426614000</v>
      </c>
    </row>
    <row r="557079" customFormat="false" ht="13.8" hidden="false" customHeight="false" outlineLevel="0" collapsed="false">
      <c r="AC557079" s="9" t="n">
        <v>-616000000</v>
      </c>
      <c r="BB557079" s="9" t="n">
        <v>16285816000</v>
      </c>
    </row>
    <row r="557080" customFormat="false" ht="13.8" hidden="false" customHeight="false" outlineLevel="0" collapsed="false">
      <c r="AC557080" s="9" t="n">
        <v>-790000000</v>
      </c>
      <c r="BB557080" s="9" t="n">
        <v>15050894000</v>
      </c>
    </row>
    <row r="557081" customFormat="false" ht="13.8" hidden="false" customHeight="false" outlineLevel="0" collapsed="false">
      <c r="AC557081" s="9" t="n">
        <v>-1027000000</v>
      </c>
      <c r="BB557081" s="9" t="n">
        <v>18158654000</v>
      </c>
    </row>
    <row r="557082" customFormat="false" ht="13.8" hidden="false" customHeight="false" outlineLevel="0" collapsed="false">
      <c r="AC557082" s="9" t="n">
        <v>-1535000000</v>
      </c>
      <c r="BB557082" s="9" t="n">
        <v>19501158000</v>
      </c>
    </row>
    <row r="557083" customFormat="false" ht="13.8" hidden="false" customHeight="false" outlineLevel="0" collapsed="false">
      <c r="AC557083" s="9" t="n">
        <v>-2263000000</v>
      </c>
      <c r="BB557083" s="9" t="n">
        <v>20567888000</v>
      </c>
    </row>
    <row r="557084" customFormat="false" ht="13.8" hidden="false" customHeight="false" outlineLevel="0" collapsed="false">
      <c r="AC557084" s="9" t="n">
        <v>-2880000000</v>
      </c>
      <c r="BB557084" s="9" t="n">
        <v>23215015000</v>
      </c>
    </row>
    <row r="557085" customFormat="false" ht="13.8" hidden="false" customHeight="false" outlineLevel="0" collapsed="false">
      <c r="AC557085" s="9" t="n">
        <v>-2971000000</v>
      </c>
      <c r="BB557085" s="9" t="n">
        <v>22255867000</v>
      </c>
    </row>
    <row r="557086" customFormat="false" ht="13.8" hidden="false" customHeight="false" outlineLevel="0" collapsed="false">
      <c r="AC557086" s="9" t="n">
        <v>-3545000000</v>
      </c>
      <c r="BB557086" s="9" t="n">
        <v>21757353000</v>
      </c>
    </row>
    <row r="557087" customFormat="false" ht="13.8" hidden="false" customHeight="false" outlineLevel="0" collapsed="false">
      <c r="AC557087" s="9" t="n">
        <v>-3148000000</v>
      </c>
      <c r="BB557087" s="9" t="n">
        <v>20790707000</v>
      </c>
    </row>
    <row r="557088" customFormat="false" ht="13.8" hidden="false" customHeight="false" outlineLevel="0" collapsed="false">
      <c r="AC557088" s="9" t="n">
        <v>-3345000000</v>
      </c>
      <c r="BB557088" s="9" t="n">
        <v>20669211000</v>
      </c>
    </row>
    <row r="557089" customFormat="false" ht="13.8" hidden="false" customHeight="false" outlineLevel="0" collapsed="false">
      <c r="AC557089" s="9" t="n">
        <v>-3174000000</v>
      </c>
      <c r="BB557089" s="9" t="n">
        <v>23597995000</v>
      </c>
    </row>
    <row r="557090" customFormat="false" ht="13.8" hidden="false" customHeight="false" outlineLevel="0" collapsed="false">
      <c r="AC557090" s="9" t="n">
        <v>-5111269000</v>
      </c>
      <c r="BB557090" s="9" t="n">
        <v>21642247000</v>
      </c>
    </row>
    <row r="557091" customFormat="false" ht="13.8" hidden="false" customHeight="false" outlineLevel="0" collapsed="false">
      <c r="AC557091" s="9" t="n">
        <v>-5068326000</v>
      </c>
      <c r="BB557091" s="9" t="n">
        <v>18056530000</v>
      </c>
    </row>
    <row r="557092" customFormat="false" ht="13.8" hidden="false" customHeight="false" outlineLevel="0" collapsed="false">
      <c r="AC557092" s="9" t="n">
        <v>-6091000000</v>
      </c>
      <c r="BB557092" s="9" t="n">
        <v>19565004000</v>
      </c>
    </row>
    <row r="557093" customFormat="false" ht="13.8" hidden="false" customHeight="false" outlineLevel="0" collapsed="false">
      <c r="AC557093" s="9" t="n">
        <v>-6146000000</v>
      </c>
      <c r="BB557093" s="9" t="n">
        <v>23458222000</v>
      </c>
    </row>
    <row r="557094" customFormat="false" ht="13.8" hidden="false" customHeight="false" outlineLevel="0" collapsed="false">
      <c r="AC557094" s="9" t="n">
        <v>-6046000000</v>
      </c>
      <c r="BB557094" s="9" t="n">
        <v>26637522000</v>
      </c>
    </row>
    <row r="557095" customFormat="false" ht="13.8" hidden="false" customHeight="false" outlineLevel="0" collapsed="false">
      <c r="AC557095" s="9" t="n">
        <v>-7529000000</v>
      </c>
      <c r="BB557095" s="9" t="n">
        <v>28806154000</v>
      </c>
    </row>
    <row r="557096" customFormat="false" ht="13.8" hidden="false" customHeight="false" outlineLevel="0" collapsed="false">
      <c r="AC557096" s="9" t="n">
        <v>-6282000000</v>
      </c>
      <c r="BB557096" s="9" t="n">
        <v>29700702000</v>
      </c>
    </row>
    <row r="557097" customFormat="false" ht="13.8" hidden="false" customHeight="false" outlineLevel="0" collapsed="false">
      <c r="AC557097" s="9" t="n">
        <v>-4892000000</v>
      </c>
      <c r="BB557097" s="9" t="n">
        <v>30039383000</v>
      </c>
    </row>
    <row r="557098" customFormat="false" ht="13.8" hidden="false" customHeight="false" outlineLevel="0" collapsed="false">
      <c r="AC557098" s="9" t="n">
        <v>-6775000000</v>
      </c>
      <c r="BB557098" s="9" t="n">
        <v>28628750000</v>
      </c>
    </row>
    <row r="557099" customFormat="false" ht="13.8" hidden="false" customHeight="false" outlineLevel="0" collapsed="false">
      <c r="AC557099" s="9" t="n">
        <v>-6808000000</v>
      </c>
      <c r="BB557099" s="9" t="n">
        <v>33055256000</v>
      </c>
    </row>
    <row r="557100" customFormat="false" ht="13.8" hidden="false" customHeight="false" outlineLevel="0" collapsed="false">
      <c r="AC557100" s="9" t="n">
        <v>-6511000000</v>
      </c>
      <c r="BB557100" s="9" t="n">
        <v>32634861000</v>
      </c>
    </row>
    <row r="557101" customFormat="false" ht="13.8" hidden="false" customHeight="false" outlineLevel="0" collapsed="false">
      <c r="AC557101" s="9" t="n">
        <v>-6810000000</v>
      </c>
      <c r="BB557101" s="9" t="n">
        <v>35421721000</v>
      </c>
    </row>
    <row r="557102" customFormat="false" ht="13.8" hidden="false" customHeight="false" outlineLevel="0" collapsed="false">
      <c r="AC557102" s="9" t="n">
        <v>-6867000000</v>
      </c>
      <c r="BB557102" s="9" t="n">
        <v>37952689000</v>
      </c>
    </row>
    <row r="557103" customFormat="false" ht="13.8" hidden="false" customHeight="false" outlineLevel="0" collapsed="false">
      <c r="AC557103" s="9" t="n">
        <v>-8707000000</v>
      </c>
      <c r="BB557103" s="9" t="n">
        <v>43383410000</v>
      </c>
    </row>
    <row r="557104" customFormat="false" ht="13.8" hidden="false" customHeight="false" outlineLevel="0" collapsed="false">
      <c r="AC557104" s="9" t="n">
        <v>-10528000000</v>
      </c>
      <c r="BB557104" s="9" t="n">
        <v>47303508000</v>
      </c>
    </row>
    <row r="557105" customFormat="false" ht="13.8" hidden="false" customHeight="false" outlineLevel="0" collapsed="false">
      <c r="AC557105" s="9" t="n">
        <v>-11550000000</v>
      </c>
      <c r="BB557105" s="9" t="n">
        <v>49219474000</v>
      </c>
    </row>
    <row r="557106" customFormat="false" ht="13.8" hidden="false" customHeight="false" outlineLevel="0" collapsed="false">
      <c r="AC557106" s="9" t="n">
        <v>-13315000000</v>
      </c>
      <c r="BB557106" s="9" t="n">
        <v>46594966000</v>
      </c>
    </row>
    <row r="557107" customFormat="false" ht="13.8" hidden="false" customHeight="false" outlineLevel="0" collapsed="false">
      <c r="AC557107" s="9" t="n">
        <v>-13743000000</v>
      </c>
      <c r="BB557107" s="9" t="n">
        <v>51957951000</v>
      </c>
    </row>
    <row r="557108" customFormat="false" ht="13.8" hidden="false" customHeight="false" outlineLevel="0" collapsed="false">
      <c r="AC557108" s="9" t="n">
        <v>-7964000000</v>
      </c>
      <c r="BB557108" s="9" t="n">
        <v>47563700000</v>
      </c>
    </row>
    <row r="557109" customFormat="false" ht="13.8" hidden="false" customHeight="false" outlineLevel="0" collapsed="false">
      <c r="AC557109" s="9" t="n">
        <v>-10108000000</v>
      </c>
      <c r="BB557109" s="9" t="n">
        <v>41229830000</v>
      </c>
    </row>
    <row r="557110" customFormat="false" ht="13.8" hidden="false" customHeight="false" outlineLevel="0" collapsed="false">
      <c r="AC557110" s="9" t="n">
        <v>-9656000000</v>
      </c>
      <c r="BB557110" s="9" t="n">
        <v>44293011000</v>
      </c>
    </row>
    <row r="557111" customFormat="false" ht="13.8" hidden="false" customHeight="false" outlineLevel="0" collapsed="false">
      <c r="AC557111" s="9" t="n">
        <v>-9052000000</v>
      </c>
      <c r="BB557111" s="9" t="n">
        <v>47848622000</v>
      </c>
    </row>
    <row r="557112" customFormat="false" ht="13.8" hidden="false" customHeight="false" outlineLevel="0" collapsed="false">
      <c r="AC557112" s="9" t="n">
        <v>-9175000000</v>
      </c>
      <c r="BB557112" s="9" t="n">
        <v>49624816000</v>
      </c>
    </row>
    <row r="557113" customFormat="false" ht="13.8" hidden="false" customHeight="false" outlineLevel="0" collapsed="false">
      <c r="AC557113" s="9" t="n">
        <v>-9774000000</v>
      </c>
      <c r="BB557113" s="9" t="n">
        <v>53495454000</v>
      </c>
    </row>
    <row r="557114" customFormat="false" ht="13.8" hidden="false" customHeight="false" outlineLevel="0" collapsed="false">
      <c r="AC557114" s="9" t="n">
        <v>-8471000000</v>
      </c>
      <c r="BB557114" s="9" t="n">
        <v>58042380000</v>
      </c>
    </row>
    <row r="557115" customFormat="false" ht="13.8" hidden="false" customHeight="false" outlineLevel="0" collapsed="false">
      <c r="AC557115" s="9" t="n">
        <v>-8738000000</v>
      </c>
      <c r="BB557115" s="9" t="n">
        <v>59224000000</v>
      </c>
    </row>
    <row r="557116" customFormat="false" ht="13.8" hidden="false" customHeight="false" outlineLevel="0" collapsed="false">
      <c r="AC557116" s="9" t="n">
        <v>-10927000000</v>
      </c>
      <c r="BB557116" s="9" t="n">
        <v>60871172000</v>
      </c>
    </row>
    <row r="557117" customFormat="false" ht="13.8" hidden="false" customHeight="false" outlineLevel="0" collapsed="false">
      <c r="AC557117" s="9" t="n">
        <v>-11057000000</v>
      </c>
      <c r="BB557117" s="9" t="n">
        <v>65829890000</v>
      </c>
    </row>
    <row r="557118" customFormat="false" ht="13.8" hidden="false" customHeight="false" outlineLevel="0" collapsed="false">
      <c r="AC557118" s="9" t="n">
        <v>-8010000000</v>
      </c>
      <c r="BB557118" s="9" t="n">
        <v>68572668000</v>
      </c>
    </row>
    <row r="557119" customFormat="false" ht="13.8" hidden="false" customHeight="false" outlineLevel="0" collapsed="false">
      <c r="AC557119" s="9" t="n">
        <v>-5615000000</v>
      </c>
      <c r="BB557119" s="9" t="n">
        <v>69688702000</v>
      </c>
    </row>
    <row r="557120" customFormat="false" ht="13.8" hidden="false" customHeight="false" outlineLevel="0" collapsed="false">
      <c r="BB557120" s="9" t="n">
        <v>65424548000</v>
      </c>
    </row>
    <row r="557121" customFormat="false" ht="13.8" hidden="false" customHeight="false" outlineLevel="0" collapsed="false">
      <c r="BB557121" s="9" t="n">
        <v>72740056000</v>
      </c>
    </row>
    <row r="573439" customFormat="false" ht="13.8" hidden="false" customHeight="false" outlineLevel="0" collapsed="false">
      <c r="AC573439" s="9" t="s">
        <v>10</v>
      </c>
    </row>
    <row r="573440" customFormat="false" ht="13.8" hidden="false" customHeight="false" outlineLevel="0" collapsed="false">
      <c r="AC573440" s="9" t="s">
        <v>12</v>
      </c>
      <c r="BB573440" s="9" t="s">
        <v>10</v>
      </c>
    </row>
    <row r="573441" customFormat="false" ht="13.8" hidden="false" customHeight="false" outlineLevel="0" collapsed="false">
      <c r="AC573441" s="9" t="s">
        <v>177</v>
      </c>
      <c r="BB573441" s="9" t="s">
        <v>12</v>
      </c>
    </row>
    <row r="573442" customFormat="false" ht="13.8" hidden="false" customHeight="false" outlineLevel="0" collapsed="false">
      <c r="AC573442" s="9" t="s">
        <v>178</v>
      </c>
      <c r="BB573442" s="9" t="s">
        <v>66</v>
      </c>
    </row>
    <row r="573443" customFormat="false" ht="13.8" hidden="false" customHeight="false" outlineLevel="0" collapsed="false">
      <c r="BB573443" s="9" t="s">
        <v>179</v>
      </c>
    </row>
    <row r="573454" customFormat="false" ht="13.8" hidden="false" customHeight="false" outlineLevel="0" collapsed="false">
      <c r="AC573454" s="9" t="n">
        <v>-85000000</v>
      </c>
      <c r="BB573454" s="9" t="n">
        <v>14859973000</v>
      </c>
    </row>
    <row r="573455" customFormat="false" ht="13.8" hidden="false" customHeight="false" outlineLevel="0" collapsed="false">
      <c r="AC573455" s="9" t="n">
        <v>-130000000</v>
      </c>
      <c r="BB573455" s="9" t="n">
        <v>15934280000</v>
      </c>
    </row>
    <row r="573456" customFormat="false" ht="13.8" hidden="false" customHeight="false" outlineLevel="0" collapsed="false">
      <c r="AC573456" s="9" t="n">
        <v>-143000000</v>
      </c>
      <c r="BB573456" s="9" t="n">
        <v>16732812000</v>
      </c>
    </row>
    <row r="573457" customFormat="false" ht="13.8" hidden="false" customHeight="false" outlineLevel="0" collapsed="false">
      <c r="AC573457" s="9" t="n">
        <v>-139000000</v>
      </c>
      <c r="BB573457" s="9" t="n">
        <v>21942212000</v>
      </c>
    </row>
    <row r="573458" customFormat="false" ht="13.8" hidden="false" customHeight="false" outlineLevel="0" collapsed="false">
      <c r="AC573458" s="9" t="n">
        <v>-254000000</v>
      </c>
      <c r="BB573458" s="9" t="n">
        <v>26998573000</v>
      </c>
    </row>
    <row r="573459" customFormat="false" ht="13.8" hidden="false" customHeight="false" outlineLevel="0" collapsed="false">
      <c r="AC573459" s="9" t="n">
        <v>-438000000</v>
      </c>
      <c r="BB573459" s="9" t="n">
        <v>18220779000</v>
      </c>
    </row>
    <row r="573460" customFormat="false" ht="13.8" hidden="false" customHeight="false" outlineLevel="0" collapsed="false">
      <c r="AC573460" s="9" t="n">
        <v>-461000000</v>
      </c>
      <c r="BB573460" s="9" t="n">
        <v>19122348000</v>
      </c>
    </row>
    <row r="573461" customFormat="false" ht="13.8" hidden="false" customHeight="false" outlineLevel="0" collapsed="false">
      <c r="AC573461" s="9" t="n">
        <v>-583000000</v>
      </c>
      <c r="BB573461" s="9" t="n">
        <v>16938885000</v>
      </c>
    </row>
    <row r="573462" customFormat="false" ht="13.8" hidden="false" customHeight="false" outlineLevel="0" collapsed="false">
      <c r="AC573462" s="9" t="n">
        <v>-528000000</v>
      </c>
      <c r="BB573462" s="9" t="n">
        <v>14426614000</v>
      </c>
    </row>
    <row r="573463" customFormat="false" ht="13.8" hidden="false" customHeight="false" outlineLevel="0" collapsed="false">
      <c r="AC573463" s="9" t="n">
        <v>-616000000</v>
      </c>
      <c r="BB573463" s="9" t="n">
        <v>16285816000</v>
      </c>
    </row>
    <row r="573464" customFormat="false" ht="13.8" hidden="false" customHeight="false" outlineLevel="0" collapsed="false">
      <c r="AC573464" s="9" t="n">
        <v>-790000000</v>
      </c>
      <c r="BB573464" s="9" t="n">
        <v>15050894000</v>
      </c>
    </row>
    <row r="573465" customFormat="false" ht="13.8" hidden="false" customHeight="false" outlineLevel="0" collapsed="false">
      <c r="AC573465" s="9" t="n">
        <v>-1027000000</v>
      </c>
      <c r="BB573465" s="9" t="n">
        <v>18158654000</v>
      </c>
    </row>
    <row r="573466" customFormat="false" ht="13.8" hidden="false" customHeight="false" outlineLevel="0" collapsed="false">
      <c r="AC573466" s="9" t="n">
        <v>-1535000000</v>
      </c>
      <c r="BB573466" s="9" t="n">
        <v>19501158000</v>
      </c>
    </row>
    <row r="573467" customFormat="false" ht="13.8" hidden="false" customHeight="false" outlineLevel="0" collapsed="false">
      <c r="AC573467" s="9" t="n">
        <v>-2263000000</v>
      </c>
      <c r="BB573467" s="9" t="n">
        <v>20567888000</v>
      </c>
    </row>
    <row r="573468" customFormat="false" ht="13.8" hidden="false" customHeight="false" outlineLevel="0" collapsed="false">
      <c r="AC573468" s="9" t="n">
        <v>-2880000000</v>
      </c>
      <c r="BB573468" s="9" t="n">
        <v>23215015000</v>
      </c>
    </row>
    <row r="573469" customFormat="false" ht="13.8" hidden="false" customHeight="false" outlineLevel="0" collapsed="false">
      <c r="AC573469" s="9" t="n">
        <v>-2971000000</v>
      </c>
      <c r="BB573469" s="9" t="n">
        <v>22255867000</v>
      </c>
    </row>
    <row r="573470" customFormat="false" ht="13.8" hidden="false" customHeight="false" outlineLevel="0" collapsed="false">
      <c r="AC573470" s="9" t="n">
        <v>-3545000000</v>
      </c>
      <c r="BB573470" s="9" t="n">
        <v>21757353000</v>
      </c>
    </row>
    <row r="573471" customFormat="false" ht="13.8" hidden="false" customHeight="false" outlineLevel="0" collapsed="false">
      <c r="AC573471" s="9" t="n">
        <v>-3148000000</v>
      </c>
      <c r="BB573471" s="9" t="n">
        <v>20790707000</v>
      </c>
    </row>
    <row r="573472" customFormat="false" ht="13.8" hidden="false" customHeight="false" outlineLevel="0" collapsed="false">
      <c r="AC573472" s="9" t="n">
        <v>-3345000000</v>
      </c>
      <c r="BB573472" s="9" t="n">
        <v>20669211000</v>
      </c>
    </row>
    <row r="573473" customFormat="false" ht="13.8" hidden="false" customHeight="false" outlineLevel="0" collapsed="false">
      <c r="AC573473" s="9" t="n">
        <v>-3174000000</v>
      </c>
      <c r="BB573473" s="9" t="n">
        <v>23597995000</v>
      </c>
    </row>
    <row r="573474" customFormat="false" ht="13.8" hidden="false" customHeight="false" outlineLevel="0" collapsed="false">
      <c r="AC573474" s="9" t="n">
        <v>-5111269000</v>
      </c>
      <c r="BB573474" s="9" t="n">
        <v>21642247000</v>
      </c>
    </row>
    <row r="573475" customFormat="false" ht="13.8" hidden="false" customHeight="false" outlineLevel="0" collapsed="false">
      <c r="AC573475" s="9" t="n">
        <v>-5068326000</v>
      </c>
      <c r="BB573475" s="9" t="n">
        <v>18056530000</v>
      </c>
    </row>
    <row r="573476" customFormat="false" ht="13.8" hidden="false" customHeight="false" outlineLevel="0" collapsed="false">
      <c r="AC573476" s="9" t="n">
        <v>-6091000000</v>
      </c>
      <c r="BB573476" s="9" t="n">
        <v>19565004000</v>
      </c>
    </row>
    <row r="573477" customFormat="false" ht="13.8" hidden="false" customHeight="false" outlineLevel="0" collapsed="false">
      <c r="AC573477" s="9" t="n">
        <v>-6146000000</v>
      </c>
      <c r="BB573477" s="9" t="n">
        <v>23458222000</v>
      </c>
    </row>
    <row r="573478" customFormat="false" ht="13.8" hidden="false" customHeight="false" outlineLevel="0" collapsed="false">
      <c r="AC573478" s="9" t="n">
        <v>-6046000000</v>
      </c>
      <c r="BB573478" s="9" t="n">
        <v>26637522000</v>
      </c>
    </row>
    <row r="573479" customFormat="false" ht="13.8" hidden="false" customHeight="false" outlineLevel="0" collapsed="false">
      <c r="AC573479" s="9" t="n">
        <v>-7529000000</v>
      </c>
      <c r="BB573479" s="9" t="n">
        <v>28806154000</v>
      </c>
    </row>
    <row r="573480" customFormat="false" ht="13.8" hidden="false" customHeight="false" outlineLevel="0" collapsed="false">
      <c r="AC573480" s="9" t="n">
        <v>-6282000000</v>
      </c>
      <c r="BB573480" s="9" t="n">
        <v>29700702000</v>
      </c>
    </row>
    <row r="573481" customFormat="false" ht="13.8" hidden="false" customHeight="false" outlineLevel="0" collapsed="false">
      <c r="AC573481" s="9" t="n">
        <v>-4892000000</v>
      </c>
      <c r="BB573481" s="9" t="n">
        <v>30039383000</v>
      </c>
    </row>
    <row r="573482" customFormat="false" ht="13.8" hidden="false" customHeight="false" outlineLevel="0" collapsed="false">
      <c r="AC573482" s="9" t="n">
        <v>-6775000000</v>
      </c>
      <c r="BB573482" s="9" t="n">
        <v>28628750000</v>
      </c>
    </row>
    <row r="573483" customFormat="false" ht="13.8" hidden="false" customHeight="false" outlineLevel="0" collapsed="false">
      <c r="AC573483" s="9" t="n">
        <v>-6808000000</v>
      </c>
      <c r="BB573483" s="9" t="n">
        <v>33055256000</v>
      </c>
    </row>
    <row r="573484" customFormat="false" ht="13.8" hidden="false" customHeight="false" outlineLevel="0" collapsed="false">
      <c r="AC573484" s="9" t="n">
        <v>-6511000000</v>
      </c>
      <c r="BB573484" s="9" t="n">
        <v>32634861000</v>
      </c>
    </row>
    <row r="573485" customFormat="false" ht="13.8" hidden="false" customHeight="false" outlineLevel="0" collapsed="false">
      <c r="AC573485" s="9" t="n">
        <v>-6810000000</v>
      </c>
      <c r="BB573485" s="9" t="n">
        <v>35421721000</v>
      </c>
    </row>
    <row r="573486" customFormat="false" ht="13.8" hidden="false" customHeight="false" outlineLevel="0" collapsed="false">
      <c r="AC573486" s="9" t="n">
        <v>-6867000000</v>
      </c>
      <c r="BB573486" s="9" t="n">
        <v>37952689000</v>
      </c>
    </row>
    <row r="573487" customFormat="false" ht="13.8" hidden="false" customHeight="false" outlineLevel="0" collapsed="false">
      <c r="AC573487" s="9" t="n">
        <v>-8707000000</v>
      </c>
      <c r="BB573487" s="9" t="n">
        <v>43383410000</v>
      </c>
    </row>
    <row r="573488" customFormat="false" ht="13.8" hidden="false" customHeight="false" outlineLevel="0" collapsed="false">
      <c r="AC573488" s="9" t="n">
        <v>-10528000000</v>
      </c>
      <c r="BB573488" s="9" t="n">
        <v>47303508000</v>
      </c>
    </row>
    <row r="573489" customFormat="false" ht="13.8" hidden="false" customHeight="false" outlineLevel="0" collapsed="false">
      <c r="AC573489" s="9" t="n">
        <v>-11550000000</v>
      </c>
      <c r="BB573489" s="9" t="n">
        <v>49219474000</v>
      </c>
    </row>
    <row r="573490" customFormat="false" ht="13.8" hidden="false" customHeight="false" outlineLevel="0" collapsed="false">
      <c r="AC573490" s="9" t="n">
        <v>-13315000000</v>
      </c>
      <c r="BB573490" s="9" t="n">
        <v>46594966000</v>
      </c>
    </row>
    <row r="573491" customFormat="false" ht="13.8" hidden="false" customHeight="false" outlineLevel="0" collapsed="false">
      <c r="AC573491" s="9" t="n">
        <v>-13743000000</v>
      </c>
      <c r="BB573491" s="9" t="n">
        <v>51957951000</v>
      </c>
    </row>
    <row r="573492" customFormat="false" ht="13.8" hidden="false" customHeight="false" outlineLevel="0" collapsed="false">
      <c r="AC573492" s="9" t="n">
        <v>-7964000000</v>
      </c>
      <c r="BB573492" s="9" t="n">
        <v>47563700000</v>
      </c>
    </row>
    <row r="573493" customFormat="false" ht="13.8" hidden="false" customHeight="false" outlineLevel="0" collapsed="false">
      <c r="AC573493" s="9" t="n">
        <v>-10108000000</v>
      </c>
      <c r="BB573493" s="9" t="n">
        <v>41229830000</v>
      </c>
    </row>
    <row r="573494" customFormat="false" ht="13.8" hidden="false" customHeight="false" outlineLevel="0" collapsed="false">
      <c r="AC573494" s="9" t="n">
        <v>-9656000000</v>
      </c>
      <c r="BB573494" s="9" t="n">
        <v>44293011000</v>
      </c>
    </row>
    <row r="573495" customFormat="false" ht="13.8" hidden="false" customHeight="false" outlineLevel="0" collapsed="false">
      <c r="AC573495" s="9" t="n">
        <v>-9052000000</v>
      </c>
      <c r="BB573495" s="9" t="n">
        <v>47848622000</v>
      </c>
    </row>
    <row r="573496" customFormat="false" ht="13.8" hidden="false" customHeight="false" outlineLevel="0" collapsed="false">
      <c r="AC573496" s="9" t="n">
        <v>-9175000000</v>
      </c>
      <c r="BB573496" s="9" t="n">
        <v>49624816000</v>
      </c>
    </row>
    <row r="573497" customFormat="false" ht="13.8" hidden="false" customHeight="false" outlineLevel="0" collapsed="false">
      <c r="AC573497" s="9" t="n">
        <v>-9774000000</v>
      </c>
      <c r="BB573497" s="9" t="n">
        <v>53495454000</v>
      </c>
    </row>
    <row r="573498" customFormat="false" ht="13.8" hidden="false" customHeight="false" outlineLevel="0" collapsed="false">
      <c r="AC573498" s="9" t="n">
        <v>-8471000000</v>
      </c>
      <c r="BB573498" s="9" t="n">
        <v>58042380000</v>
      </c>
    </row>
    <row r="573499" customFormat="false" ht="13.8" hidden="false" customHeight="false" outlineLevel="0" collapsed="false">
      <c r="AC573499" s="9" t="n">
        <v>-8738000000</v>
      </c>
      <c r="BB573499" s="9" t="n">
        <v>59224000000</v>
      </c>
    </row>
    <row r="573500" customFormat="false" ht="13.8" hidden="false" customHeight="false" outlineLevel="0" collapsed="false">
      <c r="AC573500" s="9" t="n">
        <v>-10927000000</v>
      </c>
      <c r="BB573500" s="9" t="n">
        <v>60871172000</v>
      </c>
    </row>
    <row r="573501" customFormat="false" ht="13.8" hidden="false" customHeight="false" outlineLevel="0" collapsed="false">
      <c r="AC573501" s="9" t="n">
        <v>-11057000000</v>
      </c>
      <c r="BB573501" s="9" t="n">
        <v>65829890000</v>
      </c>
    </row>
    <row r="573502" customFormat="false" ht="13.8" hidden="false" customHeight="false" outlineLevel="0" collapsed="false">
      <c r="AC573502" s="9" t="n">
        <v>-8010000000</v>
      </c>
      <c r="BB573502" s="9" t="n">
        <v>68572668000</v>
      </c>
    </row>
    <row r="573503" customFormat="false" ht="13.8" hidden="false" customHeight="false" outlineLevel="0" collapsed="false">
      <c r="AC573503" s="9" t="n">
        <v>-5615000000</v>
      </c>
      <c r="BB573503" s="9" t="n">
        <v>69688702000</v>
      </c>
    </row>
    <row r="573504" customFormat="false" ht="13.8" hidden="false" customHeight="false" outlineLevel="0" collapsed="false">
      <c r="BB573504" s="9" t="n">
        <v>65424548000</v>
      </c>
    </row>
    <row r="573505" customFormat="false" ht="13.8" hidden="false" customHeight="false" outlineLevel="0" collapsed="false">
      <c r="BB573505" s="9" t="n">
        <v>72740056000</v>
      </c>
    </row>
    <row r="589823" customFormat="false" ht="13.8" hidden="false" customHeight="false" outlineLevel="0" collapsed="false">
      <c r="AC589823" s="9" t="s">
        <v>10</v>
      </c>
    </row>
    <row r="589824" customFormat="false" ht="13.8" hidden="false" customHeight="false" outlineLevel="0" collapsed="false">
      <c r="AC589824" s="9" t="s">
        <v>12</v>
      </c>
      <c r="BB589824" s="9" t="s">
        <v>10</v>
      </c>
    </row>
    <row r="589825" customFormat="false" ht="13.8" hidden="false" customHeight="false" outlineLevel="0" collapsed="false">
      <c r="AC589825" s="9" t="s">
        <v>177</v>
      </c>
      <c r="BB589825" s="9" t="s">
        <v>12</v>
      </c>
    </row>
    <row r="589826" customFormat="false" ht="13.8" hidden="false" customHeight="false" outlineLevel="0" collapsed="false">
      <c r="AC589826" s="9" t="s">
        <v>178</v>
      </c>
      <c r="BB589826" s="9" t="s">
        <v>66</v>
      </c>
    </row>
    <row r="589827" customFormat="false" ht="13.8" hidden="false" customHeight="false" outlineLevel="0" collapsed="false">
      <c r="BB589827" s="9" t="s">
        <v>179</v>
      </c>
    </row>
    <row r="589838" customFormat="false" ht="13.8" hidden="false" customHeight="false" outlineLevel="0" collapsed="false">
      <c r="AC589838" s="9" t="n">
        <v>-85000000</v>
      </c>
      <c r="BB589838" s="9" t="n">
        <v>14859973000</v>
      </c>
    </row>
    <row r="589839" customFormat="false" ht="13.8" hidden="false" customHeight="false" outlineLevel="0" collapsed="false">
      <c r="AC589839" s="9" t="n">
        <v>-130000000</v>
      </c>
      <c r="BB589839" s="9" t="n">
        <v>15934280000</v>
      </c>
    </row>
    <row r="589840" customFormat="false" ht="13.8" hidden="false" customHeight="false" outlineLevel="0" collapsed="false">
      <c r="AC589840" s="9" t="n">
        <v>-143000000</v>
      </c>
      <c r="BB589840" s="9" t="n">
        <v>16732812000</v>
      </c>
    </row>
    <row r="589841" customFormat="false" ht="13.8" hidden="false" customHeight="false" outlineLevel="0" collapsed="false">
      <c r="AC589841" s="9" t="n">
        <v>-139000000</v>
      </c>
      <c r="BB589841" s="9" t="n">
        <v>21942212000</v>
      </c>
    </row>
    <row r="589842" customFormat="false" ht="13.8" hidden="false" customHeight="false" outlineLevel="0" collapsed="false">
      <c r="AC589842" s="9" t="n">
        <v>-254000000</v>
      </c>
      <c r="BB589842" s="9" t="n">
        <v>26998573000</v>
      </c>
    </row>
    <row r="589843" customFormat="false" ht="13.8" hidden="false" customHeight="false" outlineLevel="0" collapsed="false">
      <c r="AC589843" s="9" t="n">
        <v>-438000000</v>
      </c>
      <c r="BB589843" s="9" t="n">
        <v>18220779000</v>
      </c>
    </row>
    <row r="589844" customFormat="false" ht="13.8" hidden="false" customHeight="false" outlineLevel="0" collapsed="false">
      <c r="AC589844" s="9" t="n">
        <v>-461000000</v>
      </c>
      <c r="BB589844" s="9" t="n">
        <v>19122348000</v>
      </c>
    </row>
    <row r="589845" customFormat="false" ht="13.8" hidden="false" customHeight="false" outlineLevel="0" collapsed="false">
      <c r="AC589845" s="9" t="n">
        <v>-583000000</v>
      </c>
      <c r="BB589845" s="9" t="n">
        <v>16938885000</v>
      </c>
    </row>
    <row r="589846" customFormat="false" ht="13.8" hidden="false" customHeight="false" outlineLevel="0" collapsed="false">
      <c r="AC589846" s="9" t="n">
        <v>-528000000</v>
      </c>
      <c r="BB589846" s="9" t="n">
        <v>14426614000</v>
      </c>
    </row>
    <row r="589847" customFormat="false" ht="13.8" hidden="false" customHeight="false" outlineLevel="0" collapsed="false">
      <c r="AC589847" s="9" t="n">
        <v>-616000000</v>
      </c>
      <c r="BB589847" s="9" t="n">
        <v>16285816000</v>
      </c>
    </row>
    <row r="589848" customFormat="false" ht="13.8" hidden="false" customHeight="false" outlineLevel="0" collapsed="false">
      <c r="AC589848" s="9" t="n">
        <v>-790000000</v>
      </c>
      <c r="BB589848" s="9" t="n">
        <v>15050894000</v>
      </c>
    </row>
    <row r="589849" customFormat="false" ht="13.8" hidden="false" customHeight="false" outlineLevel="0" collapsed="false">
      <c r="AC589849" s="9" t="n">
        <v>-1027000000</v>
      </c>
      <c r="BB589849" s="9" t="n">
        <v>18158654000</v>
      </c>
    </row>
    <row r="589850" customFormat="false" ht="13.8" hidden="false" customHeight="false" outlineLevel="0" collapsed="false">
      <c r="AC589850" s="9" t="n">
        <v>-1535000000</v>
      </c>
      <c r="BB589850" s="9" t="n">
        <v>19501158000</v>
      </c>
    </row>
    <row r="589851" customFormat="false" ht="13.8" hidden="false" customHeight="false" outlineLevel="0" collapsed="false">
      <c r="AC589851" s="9" t="n">
        <v>-2263000000</v>
      </c>
      <c r="BB589851" s="9" t="n">
        <v>20567888000</v>
      </c>
    </row>
    <row r="589852" customFormat="false" ht="13.8" hidden="false" customHeight="false" outlineLevel="0" collapsed="false">
      <c r="AC589852" s="9" t="n">
        <v>-2880000000</v>
      </c>
      <c r="BB589852" s="9" t="n">
        <v>23215015000</v>
      </c>
    </row>
    <row r="589853" customFormat="false" ht="13.8" hidden="false" customHeight="false" outlineLevel="0" collapsed="false">
      <c r="AC589853" s="9" t="n">
        <v>-2971000000</v>
      </c>
      <c r="BB589853" s="9" t="n">
        <v>22255867000</v>
      </c>
    </row>
    <row r="589854" customFormat="false" ht="13.8" hidden="false" customHeight="false" outlineLevel="0" collapsed="false">
      <c r="AC589854" s="9" t="n">
        <v>-3545000000</v>
      </c>
      <c r="BB589854" s="9" t="n">
        <v>21757353000</v>
      </c>
    </row>
    <row r="589855" customFormat="false" ht="13.8" hidden="false" customHeight="false" outlineLevel="0" collapsed="false">
      <c r="AC589855" s="9" t="n">
        <v>-3148000000</v>
      </c>
      <c r="BB589855" s="9" t="n">
        <v>20790707000</v>
      </c>
    </row>
    <row r="589856" customFormat="false" ht="13.8" hidden="false" customHeight="false" outlineLevel="0" collapsed="false">
      <c r="AC589856" s="9" t="n">
        <v>-3345000000</v>
      </c>
      <c r="BB589856" s="9" t="n">
        <v>20669211000</v>
      </c>
    </row>
    <row r="589857" customFormat="false" ht="13.8" hidden="false" customHeight="false" outlineLevel="0" collapsed="false">
      <c r="AC589857" s="9" t="n">
        <v>-3174000000</v>
      </c>
      <c r="BB589857" s="9" t="n">
        <v>23597995000</v>
      </c>
    </row>
    <row r="589858" customFormat="false" ht="13.8" hidden="false" customHeight="false" outlineLevel="0" collapsed="false">
      <c r="AC589858" s="9" t="n">
        <v>-5111269000</v>
      </c>
      <c r="BB589858" s="9" t="n">
        <v>21642247000</v>
      </c>
    </row>
    <row r="589859" customFormat="false" ht="13.8" hidden="false" customHeight="false" outlineLevel="0" collapsed="false">
      <c r="AC589859" s="9" t="n">
        <v>-5068326000</v>
      </c>
      <c r="BB589859" s="9" t="n">
        <v>18056530000</v>
      </c>
    </row>
    <row r="589860" customFormat="false" ht="13.8" hidden="false" customHeight="false" outlineLevel="0" collapsed="false">
      <c r="AC589860" s="9" t="n">
        <v>-6091000000</v>
      </c>
      <c r="BB589860" s="9" t="n">
        <v>19565004000</v>
      </c>
    </row>
    <row r="589861" customFormat="false" ht="13.8" hidden="false" customHeight="false" outlineLevel="0" collapsed="false">
      <c r="AC589861" s="9" t="n">
        <v>-6146000000</v>
      </c>
      <c r="BB589861" s="9" t="n">
        <v>23458222000</v>
      </c>
    </row>
    <row r="589862" customFormat="false" ht="13.8" hidden="false" customHeight="false" outlineLevel="0" collapsed="false">
      <c r="AC589862" s="9" t="n">
        <v>-6046000000</v>
      </c>
      <c r="BB589862" s="9" t="n">
        <v>26637522000</v>
      </c>
    </row>
    <row r="589863" customFormat="false" ht="13.8" hidden="false" customHeight="false" outlineLevel="0" collapsed="false">
      <c r="AC589863" s="9" t="n">
        <v>-7529000000</v>
      </c>
      <c r="BB589863" s="9" t="n">
        <v>28806154000</v>
      </c>
    </row>
    <row r="589864" customFormat="false" ht="13.8" hidden="false" customHeight="false" outlineLevel="0" collapsed="false">
      <c r="AC589864" s="9" t="n">
        <v>-6282000000</v>
      </c>
      <c r="BB589864" s="9" t="n">
        <v>29700702000</v>
      </c>
    </row>
    <row r="589865" customFormat="false" ht="13.8" hidden="false" customHeight="false" outlineLevel="0" collapsed="false">
      <c r="AC589865" s="9" t="n">
        <v>-4892000000</v>
      </c>
      <c r="BB589865" s="9" t="n">
        <v>30039383000</v>
      </c>
    </row>
    <row r="589866" customFormat="false" ht="13.8" hidden="false" customHeight="false" outlineLevel="0" collapsed="false">
      <c r="AC589866" s="9" t="n">
        <v>-6775000000</v>
      </c>
      <c r="BB589866" s="9" t="n">
        <v>28628750000</v>
      </c>
    </row>
    <row r="589867" customFormat="false" ht="13.8" hidden="false" customHeight="false" outlineLevel="0" collapsed="false">
      <c r="AC589867" s="9" t="n">
        <v>-6808000000</v>
      </c>
      <c r="BB589867" s="9" t="n">
        <v>33055256000</v>
      </c>
    </row>
    <row r="589868" customFormat="false" ht="13.8" hidden="false" customHeight="false" outlineLevel="0" collapsed="false">
      <c r="AC589868" s="9" t="n">
        <v>-6511000000</v>
      </c>
      <c r="BB589868" s="9" t="n">
        <v>32634861000</v>
      </c>
    </row>
    <row r="589869" customFormat="false" ht="13.8" hidden="false" customHeight="false" outlineLevel="0" collapsed="false">
      <c r="AC589869" s="9" t="n">
        <v>-6810000000</v>
      </c>
      <c r="BB589869" s="9" t="n">
        <v>35421721000</v>
      </c>
    </row>
    <row r="589870" customFormat="false" ht="13.8" hidden="false" customHeight="false" outlineLevel="0" collapsed="false">
      <c r="AC589870" s="9" t="n">
        <v>-6867000000</v>
      </c>
      <c r="BB589870" s="9" t="n">
        <v>37952689000</v>
      </c>
    </row>
    <row r="589871" customFormat="false" ht="13.8" hidden="false" customHeight="false" outlineLevel="0" collapsed="false">
      <c r="AC589871" s="9" t="n">
        <v>-8707000000</v>
      </c>
      <c r="BB589871" s="9" t="n">
        <v>43383410000</v>
      </c>
    </row>
    <row r="589872" customFormat="false" ht="13.8" hidden="false" customHeight="false" outlineLevel="0" collapsed="false">
      <c r="AC589872" s="9" t="n">
        <v>-10528000000</v>
      </c>
      <c r="BB589872" s="9" t="n">
        <v>47303508000</v>
      </c>
    </row>
    <row r="589873" customFormat="false" ht="13.8" hidden="false" customHeight="false" outlineLevel="0" collapsed="false">
      <c r="AC589873" s="9" t="n">
        <v>-11550000000</v>
      </c>
      <c r="BB589873" s="9" t="n">
        <v>49219474000</v>
      </c>
    </row>
    <row r="589874" customFormat="false" ht="13.8" hidden="false" customHeight="false" outlineLevel="0" collapsed="false">
      <c r="AC589874" s="9" t="n">
        <v>-13315000000</v>
      </c>
      <c r="BB589874" s="9" t="n">
        <v>46594966000</v>
      </c>
    </row>
    <row r="589875" customFormat="false" ht="13.8" hidden="false" customHeight="false" outlineLevel="0" collapsed="false">
      <c r="AC589875" s="9" t="n">
        <v>-13743000000</v>
      </c>
      <c r="BB589875" s="9" t="n">
        <v>51957951000</v>
      </c>
    </row>
    <row r="589876" customFormat="false" ht="13.8" hidden="false" customHeight="false" outlineLevel="0" collapsed="false">
      <c r="AC589876" s="9" t="n">
        <v>-7964000000</v>
      </c>
      <c r="BB589876" s="9" t="n">
        <v>47563700000</v>
      </c>
    </row>
    <row r="589877" customFormat="false" ht="13.8" hidden="false" customHeight="false" outlineLevel="0" collapsed="false">
      <c r="AC589877" s="9" t="n">
        <v>-10108000000</v>
      </c>
      <c r="BB589877" s="9" t="n">
        <v>41229830000</v>
      </c>
    </row>
    <row r="589878" customFormat="false" ht="13.8" hidden="false" customHeight="false" outlineLevel="0" collapsed="false">
      <c r="AC589878" s="9" t="n">
        <v>-9656000000</v>
      </c>
      <c r="BB589878" s="9" t="n">
        <v>44293011000</v>
      </c>
    </row>
    <row r="589879" customFormat="false" ht="13.8" hidden="false" customHeight="false" outlineLevel="0" collapsed="false">
      <c r="AC589879" s="9" t="n">
        <v>-9052000000</v>
      </c>
      <c r="BB589879" s="9" t="n">
        <v>47848622000</v>
      </c>
    </row>
    <row r="589880" customFormat="false" ht="13.8" hidden="false" customHeight="false" outlineLevel="0" collapsed="false">
      <c r="AC589880" s="9" t="n">
        <v>-9175000000</v>
      </c>
      <c r="BB589880" s="9" t="n">
        <v>49624816000</v>
      </c>
    </row>
    <row r="589881" customFormat="false" ht="13.8" hidden="false" customHeight="false" outlineLevel="0" collapsed="false">
      <c r="AC589881" s="9" t="n">
        <v>-9774000000</v>
      </c>
      <c r="BB589881" s="9" t="n">
        <v>53495454000</v>
      </c>
    </row>
    <row r="589882" customFormat="false" ht="13.8" hidden="false" customHeight="false" outlineLevel="0" collapsed="false">
      <c r="AC589882" s="9" t="n">
        <v>-8471000000</v>
      </c>
      <c r="BB589882" s="9" t="n">
        <v>58042380000</v>
      </c>
    </row>
    <row r="589883" customFormat="false" ht="13.8" hidden="false" customHeight="false" outlineLevel="0" collapsed="false">
      <c r="AC589883" s="9" t="n">
        <v>-8738000000</v>
      </c>
      <c r="BB589883" s="9" t="n">
        <v>59224000000</v>
      </c>
    </row>
    <row r="589884" customFormat="false" ht="13.8" hidden="false" customHeight="false" outlineLevel="0" collapsed="false">
      <c r="AC589884" s="9" t="n">
        <v>-10927000000</v>
      </c>
      <c r="BB589884" s="9" t="n">
        <v>60871172000</v>
      </c>
    </row>
    <row r="589885" customFormat="false" ht="13.8" hidden="false" customHeight="false" outlineLevel="0" collapsed="false">
      <c r="AC589885" s="9" t="n">
        <v>-11057000000</v>
      </c>
      <c r="BB589885" s="9" t="n">
        <v>65829890000</v>
      </c>
    </row>
    <row r="589886" customFormat="false" ht="13.8" hidden="false" customHeight="false" outlineLevel="0" collapsed="false">
      <c r="AC589886" s="9" t="n">
        <v>-8010000000</v>
      </c>
      <c r="BB589886" s="9" t="n">
        <v>68572668000</v>
      </c>
    </row>
    <row r="589887" customFormat="false" ht="13.8" hidden="false" customHeight="false" outlineLevel="0" collapsed="false">
      <c r="AC589887" s="9" t="n">
        <v>-5615000000</v>
      </c>
      <c r="BB589887" s="9" t="n">
        <v>69688702000</v>
      </c>
    </row>
    <row r="589888" customFormat="false" ht="13.8" hidden="false" customHeight="false" outlineLevel="0" collapsed="false">
      <c r="BB589888" s="9" t="n">
        <v>65424548000</v>
      </c>
    </row>
    <row r="589889" customFormat="false" ht="13.8" hidden="false" customHeight="false" outlineLevel="0" collapsed="false">
      <c r="BB589889" s="9" t="n">
        <v>72740056000</v>
      </c>
    </row>
    <row r="606207" customFormat="false" ht="13.8" hidden="false" customHeight="false" outlineLevel="0" collapsed="false">
      <c r="AC606207" s="9" t="s">
        <v>10</v>
      </c>
    </row>
    <row r="606208" customFormat="false" ht="13.8" hidden="false" customHeight="false" outlineLevel="0" collapsed="false">
      <c r="AC606208" s="9" t="s">
        <v>12</v>
      </c>
      <c r="BB606208" s="9" t="s">
        <v>10</v>
      </c>
    </row>
    <row r="606209" customFormat="false" ht="13.8" hidden="false" customHeight="false" outlineLevel="0" collapsed="false">
      <c r="AC606209" s="9" t="s">
        <v>177</v>
      </c>
      <c r="BB606209" s="9" t="s">
        <v>12</v>
      </c>
    </row>
    <row r="606210" customFormat="false" ht="13.8" hidden="false" customHeight="false" outlineLevel="0" collapsed="false">
      <c r="AC606210" s="9" t="s">
        <v>178</v>
      </c>
      <c r="BB606210" s="9" t="s">
        <v>66</v>
      </c>
    </row>
    <row r="606211" customFormat="false" ht="13.8" hidden="false" customHeight="false" outlineLevel="0" collapsed="false">
      <c r="BB606211" s="9" t="s">
        <v>179</v>
      </c>
    </row>
    <row r="606222" customFormat="false" ht="13.8" hidden="false" customHeight="false" outlineLevel="0" collapsed="false">
      <c r="AC606222" s="9" t="n">
        <v>-85000000</v>
      </c>
      <c r="BB606222" s="9" t="n">
        <v>14859973000</v>
      </c>
    </row>
    <row r="606223" customFormat="false" ht="13.8" hidden="false" customHeight="false" outlineLevel="0" collapsed="false">
      <c r="AC606223" s="9" t="n">
        <v>-130000000</v>
      </c>
      <c r="BB606223" s="9" t="n">
        <v>15934280000</v>
      </c>
    </row>
    <row r="606224" customFormat="false" ht="13.8" hidden="false" customHeight="false" outlineLevel="0" collapsed="false">
      <c r="AC606224" s="9" t="n">
        <v>-143000000</v>
      </c>
      <c r="BB606224" s="9" t="n">
        <v>16732812000</v>
      </c>
    </row>
    <row r="606225" customFormat="false" ht="13.8" hidden="false" customHeight="false" outlineLevel="0" collapsed="false">
      <c r="AC606225" s="9" t="n">
        <v>-139000000</v>
      </c>
      <c r="BB606225" s="9" t="n">
        <v>21942212000</v>
      </c>
    </row>
    <row r="606226" customFormat="false" ht="13.8" hidden="false" customHeight="false" outlineLevel="0" collapsed="false">
      <c r="AC606226" s="9" t="n">
        <v>-254000000</v>
      </c>
      <c r="BB606226" s="9" t="n">
        <v>26998573000</v>
      </c>
    </row>
    <row r="606227" customFormat="false" ht="13.8" hidden="false" customHeight="false" outlineLevel="0" collapsed="false">
      <c r="AC606227" s="9" t="n">
        <v>-438000000</v>
      </c>
      <c r="BB606227" s="9" t="n">
        <v>18220779000</v>
      </c>
    </row>
    <row r="606228" customFormat="false" ht="13.8" hidden="false" customHeight="false" outlineLevel="0" collapsed="false">
      <c r="AC606228" s="9" t="n">
        <v>-461000000</v>
      </c>
      <c r="BB606228" s="9" t="n">
        <v>19122348000</v>
      </c>
    </row>
    <row r="606229" customFormat="false" ht="13.8" hidden="false" customHeight="false" outlineLevel="0" collapsed="false">
      <c r="AC606229" s="9" t="n">
        <v>-583000000</v>
      </c>
      <c r="BB606229" s="9" t="n">
        <v>16938885000</v>
      </c>
    </row>
    <row r="606230" customFormat="false" ht="13.8" hidden="false" customHeight="false" outlineLevel="0" collapsed="false">
      <c r="AC606230" s="9" t="n">
        <v>-528000000</v>
      </c>
      <c r="BB606230" s="9" t="n">
        <v>14426614000</v>
      </c>
    </row>
    <row r="606231" customFormat="false" ht="13.8" hidden="false" customHeight="false" outlineLevel="0" collapsed="false">
      <c r="AC606231" s="9" t="n">
        <v>-616000000</v>
      </c>
      <c r="BB606231" s="9" t="n">
        <v>16285816000</v>
      </c>
    </row>
    <row r="606232" customFormat="false" ht="13.8" hidden="false" customHeight="false" outlineLevel="0" collapsed="false">
      <c r="AC606232" s="9" t="n">
        <v>-790000000</v>
      </c>
      <c r="BB606232" s="9" t="n">
        <v>15050894000</v>
      </c>
    </row>
    <row r="606233" customFormat="false" ht="13.8" hidden="false" customHeight="false" outlineLevel="0" collapsed="false">
      <c r="AC606233" s="9" t="n">
        <v>-1027000000</v>
      </c>
      <c r="BB606233" s="9" t="n">
        <v>18158654000</v>
      </c>
    </row>
    <row r="606234" customFormat="false" ht="13.8" hidden="false" customHeight="false" outlineLevel="0" collapsed="false">
      <c r="AC606234" s="9" t="n">
        <v>-1535000000</v>
      </c>
      <c r="BB606234" s="9" t="n">
        <v>19501158000</v>
      </c>
    </row>
    <row r="606235" customFormat="false" ht="13.8" hidden="false" customHeight="false" outlineLevel="0" collapsed="false">
      <c r="AC606235" s="9" t="n">
        <v>-2263000000</v>
      </c>
      <c r="BB606235" s="9" t="n">
        <v>20567888000</v>
      </c>
    </row>
    <row r="606236" customFormat="false" ht="13.8" hidden="false" customHeight="false" outlineLevel="0" collapsed="false">
      <c r="AC606236" s="9" t="n">
        <v>-2880000000</v>
      </c>
      <c r="BB606236" s="9" t="n">
        <v>23215015000</v>
      </c>
    </row>
    <row r="606237" customFormat="false" ht="13.8" hidden="false" customHeight="false" outlineLevel="0" collapsed="false">
      <c r="AC606237" s="9" t="n">
        <v>-2971000000</v>
      </c>
      <c r="BB606237" s="9" t="n">
        <v>22255867000</v>
      </c>
    </row>
    <row r="606238" customFormat="false" ht="13.8" hidden="false" customHeight="false" outlineLevel="0" collapsed="false">
      <c r="AC606238" s="9" t="n">
        <v>-3545000000</v>
      </c>
      <c r="BB606238" s="9" t="n">
        <v>21757353000</v>
      </c>
    </row>
    <row r="606239" customFormat="false" ht="13.8" hidden="false" customHeight="false" outlineLevel="0" collapsed="false">
      <c r="AC606239" s="9" t="n">
        <v>-3148000000</v>
      </c>
      <c r="BB606239" s="9" t="n">
        <v>20790707000</v>
      </c>
    </row>
    <row r="606240" customFormat="false" ht="13.8" hidden="false" customHeight="false" outlineLevel="0" collapsed="false">
      <c r="AC606240" s="9" t="n">
        <v>-3345000000</v>
      </c>
      <c r="BB606240" s="9" t="n">
        <v>20669211000</v>
      </c>
    </row>
    <row r="606241" customFormat="false" ht="13.8" hidden="false" customHeight="false" outlineLevel="0" collapsed="false">
      <c r="AC606241" s="9" t="n">
        <v>-3174000000</v>
      </c>
      <c r="BB606241" s="9" t="n">
        <v>23597995000</v>
      </c>
    </row>
    <row r="606242" customFormat="false" ht="13.8" hidden="false" customHeight="false" outlineLevel="0" collapsed="false">
      <c r="AC606242" s="9" t="n">
        <v>-5111269000</v>
      </c>
      <c r="BB606242" s="9" t="n">
        <v>21642247000</v>
      </c>
    </row>
    <row r="606243" customFormat="false" ht="13.8" hidden="false" customHeight="false" outlineLevel="0" collapsed="false">
      <c r="AC606243" s="9" t="n">
        <v>-5068326000</v>
      </c>
      <c r="BB606243" s="9" t="n">
        <v>18056530000</v>
      </c>
    </row>
    <row r="606244" customFormat="false" ht="13.8" hidden="false" customHeight="false" outlineLevel="0" collapsed="false">
      <c r="AC606244" s="9" t="n">
        <v>-6091000000</v>
      </c>
      <c r="BB606244" s="9" t="n">
        <v>19565004000</v>
      </c>
    </row>
    <row r="606245" customFormat="false" ht="13.8" hidden="false" customHeight="false" outlineLevel="0" collapsed="false">
      <c r="AC606245" s="9" t="n">
        <v>-6146000000</v>
      </c>
      <c r="BB606245" s="9" t="n">
        <v>23458222000</v>
      </c>
    </row>
    <row r="606246" customFormat="false" ht="13.8" hidden="false" customHeight="false" outlineLevel="0" collapsed="false">
      <c r="AC606246" s="9" t="n">
        <v>-6046000000</v>
      </c>
      <c r="BB606246" s="9" t="n">
        <v>26637522000</v>
      </c>
    </row>
    <row r="606247" customFormat="false" ht="13.8" hidden="false" customHeight="false" outlineLevel="0" collapsed="false">
      <c r="AC606247" s="9" t="n">
        <v>-7529000000</v>
      </c>
      <c r="BB606247" s="9" t="n">
        <v>28806154000</v>
      </c>
    </row>
    <row r="606248" customFormat="false" ht="13.8" hidden="false" customHeight="false" outlineLevel="0" collapsed="false">
      <c r="AC606248" s="9" t="n">
        <v>-6282000000</v>
      </c>
      <c r="BB606248" s="9" t="n">
        <v>29700702000</v>
      </c>
    </row>
    <row r="606249" customFormat="false" ht="13.8" hidden="false" customHeight="false" outlineLevel="0" collapsed="false">
      <c r="AC606249" s="9" t="n">
        <v>-4892000000</v>
      </c>
      <c r="BB606249" s="9" t="n">
        <v>30039383000</v>
      </c>
    </row>
    <row r="606250" customFormat="false" ht="13.8" hidden="false" customHeight="false" outlineLevel="0" collapsed="false">
      <c r="AC606250" s="9" t="n">
        <v>-6775000000</v>
      </c>
      <c r="BB606250" s="9" t="n">
        <v>28628750000</v>
      </c>
    </row>
    <row r="606251" customFormat="false" ht="13.8" hidden="false" customHeight="false" outlineLevel="0" collapsed="false">
      <c r="AC606251" s="9" t="n">
        <v>-6808000000</v>
      </c>
      <c r="BB606251" s="9" t="n">
        <v>33055256000</v>
      </c>
    </row>
    <row r="606252" customFormat="false" ht="13.8" hidden="false" customHeight="false" outlineLevel="0" collapsed="false">
      <c r="AC606252" s="9" t="n">
        <v>-6511000000</v>
      </c>
      <c r="BB606252" s="9" t="n">
        <v>32634861000</v>
      </c>
    </row>
    <row r="606253" customFormat="false" ht="13.8" hidden="false" customHeight="false" outlineLevel="0" collapsed="false">
      <c r="AC606253" s="9" t="n">
        <v>-6810000000</v>
      </c>
      <c r="BB606253" s="9" t="n">
        <v>35421721000</v>
      </c>
    </row>
    <row r="606254" customFormat="false" ht="13.8" hidden="false" customHeight="false" outlineLevel="0" collapsed="false">
      <c r="AC606254" s="9" t="n">
        <v>-6867000000</v>
      </c>
      <c r="BB606254" s="9" t="n">
        <v>37952689000</v>
      </c>
    </row>
    <row r="606255" customFormat="false" ht="13.8" hidden="false" customHeight="false" outlineLevel="0" collapsed="false">
      <c r="AC606255" s="9" t="n">
        <v>-8707000000</v>
      </c>
      <c r="BB606255" s="9" t="n">
        <v>43383410000</v>
      </c>
    </row>
    <row r="606256" customFormat="false" ht="13.8" hidden="false" customHeight="false" outlineLevel="0" collapsed="false">
      <c r="AC606256" s="9" t="n">
        <v>-10528000000</v>
      </c>
      <c r="BB606256" s="9" t="n">
        <v>47303508000</v>
      </c>
    </row>
    <row r="606257" customFormat="false" ht="13.8" hidden="false" customHeight="false" outlineLevel="0" collapsed="false">
      <c r="AC606257" s="9" t="n">
        <v>-11550000000</v>
      </c>
      <c r="BB606257" s="9" t="n">
        <v>49219474000</v>
      </c>
    </row>
    <row r="606258" customFormat="false" ht="13.8" hidden="false" customHeight="false" outlineLevel="0" collapsed="false">
      <c r="AC606258" s="9" t="n">
        <v>-13315000000</v>
      </c>
      <c r="BB606258" s="9" t="n">
        <v>46594966000</v>
      </c>
    </row>
    <row r="606259" customFormat="false" ht="13.8" hidden="false" customHeight="false" outlineLevel="0" collapsed="false">
      <c r="AC606259" s="9" t="n">
        <v>-13743000000</v>
      </c>
      <c r="BB606259" s="9" t="n">
        <v>51957951000</v>
      </c>
    </row>
    <row r="606260" customFormat="false" ht="13.8" hidden="false" customHeight="false" outlineLevel="0" collapsed="false">
      <c r="AC606260" s="9" t="n">
        <v>-7964000000</v>
      </c>
      <c r="BB606260" s="9" t="n">
        <v>47563700000</v>
      </c>
    </row>
    <row r="606261" customFormat="false" ht="13.8" hidden="false" customHeight="false" outlineLevel="0" collapsed="false">
      <c r="AC606261" s="9" t="n">
        <v>-10108000000</v>
      </c>
      <c r="BB606261" s="9" t="n">
        <v>41229830000</v>
      </c>
    </row>
    <row r="606262" customFormat="false" ht="13.8" hidden="false" customHeight="false" outlineLevel="0" collapsed="false">
      <c r="AC606262" s="9" t="n">
        <v>-9656000000</v>
      </c>
      <c r="BB606262" s="9" t="n">
        <v>44293011000</v>
      </c>
    </row>
    <row r="606263" customFormat="false" ht="13.8" hidden="false" customHeight="false" outlineLevel="0" collapsed="false">
      <c r="AC606263" s="9" t="n">
        <v>-9052000000</v>
      </c>
      <c r="BB606263" s="9" t="n">
        <v>47848622000</v>
      </c>
    </row>
    <row r="606264" customFormat="false" ht="13.8" hidden="false" customHeight="false" outlineLevel="0" collapsed="false">
      <c r="AC606264" s="9" t="n">
        <v>-9175000000</v>
      </c>
      <c r="BB606264" s="9" t="n">
        <v>49624816000</v>
      </c>
    </row>
    <row r="606265" customFormat="false" ht="13.8" hidden="false" customHeight="false" outlineLevel="0" collapsed="false">
      <c r="AC606265" s="9" t="n">
        <v>-9774000000</v>
      </c>
      <c r="BB606265" s="9" t="n">
        <v>53495454000</v>
      </c>
    </row>
    <row r="606266" customFormat="false" ht="13.8" hidden="false" customHeight="false" outlineLevel="0" collapsed="false">
      <c r="AC606266" s="9" t="n">
        <v>-8471000000</v>
      </c>
      <c r="BB606266" s="9" t="n">
        <v>58042380000</v>
      </c>
    </row>
    <row r="606267" customFormat="false" ht="13.8" hidden="false" customHeight="false" outlineLevel="0" collapsed="false">
      <c r="AC606267" s="9" t="n">
        <v>-8738000000</v>
      </c>
      <c r="BB606267" s="9" t="n">
        <v>59224000000</v>
      </c>
    </row>
    <row r="606268" customFormat="false" ht="13.8" hidden="false" customHeight="false" outlineLevel="0" collapsed="false">
      <c r="AC606268" s="9" t="n">
        <v>-10927000000</v>
      </c>
      <c r="BB606268" s="9" t="n">
        <v>60871172000</v>
      </c>
    </row>
    <row r="606269" customFormat="false" ht="13.8" hidden="false" customHeight="false" outlineLevel="0" collapsed="false">
      <c r="AC606269" s="9" t="n">
        <v>-11057000000</v>
      </c>
      <c r="BB606269" s="9" t="n">
        <v>65829890000</v>
      </c>
    </row>
    <row r="606270" customFormat="false" ht="13.8" hidden="false" customHeight="false" outlineLevel="0" collapsed="false">
      <c r="AC606270" s="9" t="n">
        <v>-8010000000</v>
      </c>
      <c r="BB606270" s="9" t="n">
        <v>68572668000</v>
      </c>
    </row>
    <row r="606271" customFormat="false" ht="13.8" hidden="false" customHeight="false" outlineLevel="0" collapsed="false">
      <c r="AC606271" s="9" t="n">
        <v>-5615000000</v>
      </c>
      <c r="BB606271" s="9" t="n">
        <v>69688702000</v>
      </c>
    </row>
    <row r="606272" customFormat="false" ht="13.8" hidden="false" customHeight="false" outlineLevel="0" collapsed="false">
      <c r="BB606272" s="9" t="n">
        <v>65424548000</v>
      </c>
    </row>
    <row r="606273" customFormat="false" ht="13.8" hidden="false" customHeight="false" outlineLevel="0" collapsed="false">
      <c r="BB606273" s="9" t="n">
        <v>72740056000</v>
      </c>
    </row>
    <row r="622591" customFormat="false" ht="13.8" hidden="false" customHeight="false" outlineLevel="0" collapsed="false">
      <c r="AC622591" s="9" t="s">
        <v>10</v>
      </c>
    </row>
    <row r="622592" customFormat="false" ht="13.8" hidden="false" customHeight="false" outlineLevel="0" collapsed="false">
      <c r="AC622592" s="9" t="s">
        <v>12</v>
      </c>
      <c r="BB622592" s="9" t="s">
        <v>10</v>
      </c>
    </row>
    <row r="622593" customFormat="false" ht="13.8" hidden="false" customHeight="false" outlineLevel="0" collapsed="false">
      <c r="AC622593" s="9" t="s">
        <v>177</v>
      </c>
      <c r="BB622593" s="9" t="s">
        <v>12</v>
      </c>
    </row>
    <row r="622594" customFormat="false" ht="13.8" hidden="false" customHeight="false" outlineLevel="0" collapsed="false">
      <c r="AC622594" s="9" t="s">
        <v>178</v>
      </c>
      <c r="BB622594" s="9" t="s">
        <v>66</v>
      </c>
    </row>
    <row r="622595" customFormat="false" ht="13.8" hidden="false" customHeight="false" outlineLevel="0" collapsed="false">
      <c r="BB622595" s="9" t="s">
        <v>179</v>
      </c>
    </row>
    <row r="622606" customFormat="false" ht="13.8" hidden="false" customHeight="false" outlineLevel="0" collapsed="false">
      <c r="AC622606" s="9" t="n">
        <v>-85000000</v>
      </c>
      <c r="BB622606" s="9" t="n">
        <v>14859973000</v>
      </c>
    </row>
    <row r="622607" customFormat="false" ht="13.8" hidden="false" customHeight="false" outlineLevel="0" collapsed="false">
      <c r="AC622607" s="9" t="n">
        <v>-130000000</v>
      </c>
      <c r="BB622607" s="9" t="n">
        <v>15934280000</v>
      </c>
    </row>
    <row r="622608" customFormat="false" ht="13.8" hidden="false" customHeight="false" outlineLevel="0" collapsed="false">
      <c r="AC622608" s="9" t="n">
        <v>-143000000</v>
      </c>
      <c r="BB622608" s="9" t="n">
        <v>16732812000</v>
      </c>
    </row>
    <row r="622609" customFormat="false" ht="13.8" hidden="false" customHeight="false" outlineLevel="0" collapsed="false">
      <c r="AC622609" s="9" t="n">
        <v>-139000000</v>
      </c>
      <c r="BB622609" s="9" t="n">
        <v>21942212000</v>
      </c>
    </row>
    <row r="622610" customFormat="false" ht="13.8" hidden="false" customHeight="false" outlineLevel="0" collapsed="false">
      <c r="AC622610" s="9" t="n">
        <v>-254000000</v>
      </c>
      <c r="BB622610" s="9" t="n">
        <v>26998573000</v>
      </c>
    </row>
    <row r="622611" customFormat="false" ht="13.8" hidden="false" customHeight="false" outlineLevel="0" collapsed="false">
      <c r="AC622611" s="9" t="n">
        <v>-438000000</v>
      </c>
      <c r="BB622611" s="9" t="n">
        <v>18220779000</v>
      </c>
    </row>
    <row r="622612" customFormat="false" ht="13.8" hidden="false" customHeight="false" outlineLevel="0" collapsed="false">
      <c r="AC622612" s="9" t="n">
        <v>-461000000</v>
      </c>
      <c r="BB622612" s="9" t="n">
        <v>19122348000</v>
      </c>
    </row>
    <row r="622613" customFormat="false" ht="13.8" hidden="false" customHeight="false" outlineLevel="0" collapsed="false">
      <c r="AC622613" s="9" t="n">
        <v>-583000000</v>
      </c>
      <c r="BB622613" s="9" t="n">
        <v>16938885000</v>
      </c>
    </row>
    <row r="622614" customFormat="false" ht="13.8" hidden="false" customHeight="false" outlineLevel="0" collapsed="false">
      <c r="AC622614" s="9" t="n">
        <v>-528000000</v>
      </c>
      <c r="BB622614" s="9" t="n">
        <v>14426614000</v>
      </c>
    </row>
    <row r="622615" customFormat="false" ht="13.8" hidden="false" customHeight="false" outlineLevel="0" collapsed="false">
      <c r="AC622615" s="9" t="n">
        <v>-616000000</v>
      </c>
      <c r="BB622615" s="9" t="n">
        <v>16285816000</v>
      </c>
    </row>
    <row r="622616" customFormat="false" ht="13.8" hidden="false" customHeight="false" outlineLevel="0" collapsed="false">
      <c r="AC622616" s="9" t="n">
        <v>-790000000</v>
      </c>
      <c r="BB622616" s="9" t="n">
        <v>15050894000</v>
      </c>
    </row>
    <row r="622617" customFormat="false" ht="13.8" hidden="false" customHeight="false" outlineLevel="0" collapsed="false">
      <c r="AC622617" s="9" t="n">
        <v>-1027000000</v>
      </c>
      <c r="BB622617" s="9" t="n">
        <v>18158654000</v>
      </c>
    </row>
    <row r="622618" customFormat="false" ht="13.8" hidden="false" customHeight="false" outlineLevel="0" collapsed="false">
      <c r="AC622618" s="9" t="n">
        <v>-1535000000</v>
      </c>
      <c r="BB622618" s="9" t="n">
        <v>19501158000</v>
      </c>
    </row>
    <row r="622619" customFormat="false" ht="13.8" hidden="false" customHeight="false" outlineLevel="0" collapsed="false">
      <c r="AC622619" s="9" t="n">
        <v>-2263000000</v>
      </c>
      <c r="BB622619" s="9" t="n">
        <v>20567888000</v>
      </c>
    </row>
    <row r="622620" customFormat="false" ht="13.8" hidden="false" customHeight="false" outlineLevel="0" collapsed="false">
      <c r="AC622620" s="9" t="n">
        <v>-2880000000</v>
      </c>
      <c r="BB622620" s="9" t="n">
        <v>23215015000</v>
      </c>
    </row>
    <row r="622621" customFormat="false" ht="13.8" hidden="false" customHeight="false" outlineLevel="0" collapsed="false">
      <c r="AC622621" s="9" t="n">
        <v>-2971000000</v>
      </c>
      <c r="BB622621" s="9" t="n">
        <v>22255867000</v>
      </c>
    </row>
    <row r="622622" customFormat="false" ht="13.8" hidden="false" customHeight="false" outlineLevel="0" collapsed="false">
      <c r="AC622622" s="9" t="n">
        <v>-3545000000</v>
      </c>
      <c r="BB622622" s="9" t="n">
        <v>21757353000</v>
      </c>
    </row>
    <row r="622623" customFormat="false" ht="13.8" hidden="false" customHeight="false" outlineLevel="0" collapsed="false">
      <c r="AC622623" s="9" t="n">
        <v>-3148000000</v>
      </c>
      <c r="BB622623" s="9" t="n">
        <v>20790707000</v>
      </c>
    </row>
    <row r="622624" customFormat="false" ht="13.8" hidden="false" customHeight="false" outlineLevel="0" collapsed="false">
      <c r="AC622624" s="9" t="n">
        <v>-3345000000</v>
      </c>
      <c r="BB622624" s="9" t="n">
        <v>20669211000</v>
      </c>
    </row>
    <row r="622625" customFormat="false" ht="13.8" hidden="false" customHeight="false" outlineLevel="0" collapsed="false">
      <c r="AC622625" s="9" t="n">
        <v>-3174000000</v>
      </c>
      <c r="BB622625" s="9" t="n">
        <v>23597995000</v>
      </c>
    </row>
    <row r="622626" customFormat="false" ht="13.8" hidden="false" customHeight="false" outlineLevel="0" collapsed="false">
      <c r="AC622626" s="9" t="n">
        <v>-5111269000</v>
      </c>
      <c r="BB622626" s="9" t="n">
        <v>21642247000</v>
      </c>
    </row>
    <row r="622627" customFormat="false" ht="13.8" hidden="false" customHeight="false" outlineLevel="0" collapsed="false">
      <c r="AC622627" s="9" t="n">
        <v>-5068326000</v>
      </c>
      <c r="BB622627" s="9" t="n">
        <v>18056530000</v>
      </c>
    </row>
    <row r="622628" customFormat="false" ht="13.8" hidden="false" customHeight="false" outlineLevel="0" collapsed="false">
      <c r="AC622628" s="9" t="n">
        <v>-6091000000</v>
      </c>
      <c r="BB622628" s="9" t="n">
        <v>19565004000</v>
      </c>
    </row>
    <row r="622629" customFormat="false" ht="13.8" hidden="false" customHeight="false" outlineLevel="0" collapsed="false">
      <c r="AC622629" s="9" t="n">
        <v>-6146000000</v>
      </c>
      <c r="BB622629" s="9" t="n">
        <v>23458222000</v>
      </c>
    </row>
    <row r="622630" customFormat="false" ht="13.8" hidden="false" customHeight="false" outlineLevel="0" collapsed="false">
      <c r="AC622630" s="9" t="n">
        <v>-6046000000</v>
      </c>
      <c r="BB622630" s="9" t="n">
        <v>26637522000</v>
      </c>
    </row>
    <row r="622631" customFormat="false" ht="13.8" hidden="false" customHeight="false" outlineLevel="0" collapsed="false">
      <c r="AC622631" s="9" t="n">
        <v>-7529000000</v>
      </c>
      <c r="BB622631" s="9" t="n">
        <v>28806154000</v>
      </c>
    </row>
    <row r="622632" customFormat="false" ht="13.8" hidden="false" customHeight="false" outlineLevel="0" collapsed="false">
      <c r="AC622632" s="9" t="n">
        <v>-6282000000</v>
      </c>
      <c r="BB622632" s="9" t="n">
        <v>29700702000</v>
      </c>
    </row>
    <row r="622633" customFormat="false" ht="13.8" hidden="false" customHeight="false" outlineLevel="0" collapsed="false">
      <c r="AC622633" s="9" t="n">
        <v>-4892000000</v>
      </c>
      <c r="BB622633" s="9" t="n">
        <v>30039383000</v>
      </c>
    </row>
    <row r="622634" customFormat="false" ht="13.8" hidden="false" customHeight="false" outlineLevel="0" collapsed="false">
      <c r="AC622634" s="9" t="n">
        <v>-6775000000</v>
      </c>
      <c r="BB622634" s="9" t="n">
        <v>28628750000</v>
      </c>
    </row>
    <row r="622635" customFormat="false" ht="13.8" hidden="false" customHeight="false" outlineLevel="0" collapsed="false">
      <c r="AC622635" s="9" t="n">
        <v>-6808000000</v>
      </c>
      <c r="BB622635" s="9" t="n">
        <v>33055256000</v>
      </c>
    </row>
    <row r="622636" customFormat="false" ht="13.8" hidden="false" customHeight="false" outlineLevel="0" collapsed="false">
      <c r="AC622636" s="9" t="n">
        <v>-6511000000</v>
      </c>
      <c r="BB622636" s="9" t="n">
        <v>32634861000</v>
      </c>
    </row>
    <row r="622637" customFormat="false" ht="13.8" hidden="false" customHeight="false" outlineLevel="0" collapsed="false">
      <c r="AC622637" s="9" t="n">
        <v>-6810000000</v>
      </c>
      <c r="BB622637" s="9" t="n">
        <v>35421721000</v>
      </c>
    </row>
    <row r="622638" customFormat="false" ht="13.8" hidden="false" customHeight="false" outlineLevel="0" collapsed="false">
      <c r="AC622638" s="9" t="n">
        <v>-6867000000</v>
      </c>
      <c r="BB622638" s="9" t="n">
        <v>37952689000</v>
      </c>
    </row>
    <row r="622639" customFormat="false" ht="13.8" hidden="false" customHeight="false" outlineLevel="0" collapsed="false">
      <c r="AC622639" s="9" t="n">
        <v>-8707000000</v>
      </c>
      <c r="BB622639" s="9" t="n">
        <v>43383410000</v>
      </c>
    </row>
    <row r="622640" customFormat="false" ht="13.8" hidden="false" customHeight="false" outlineLevel="0" collapsed="false">
      <c r="AC622640" s="9" t="n">
        <v>-10528000000</v>
      </c>
      <c r="BB622640" s="9" t="n">
        <v>47303508000</v>
      </c>
    </row>
    <row r="622641" customFormat="false" ht="13.8" hidden="false" customHeight="false" outlineLevel="0" collapsed="false">
      <c r="AC622641" s="9" t="n">
        <v>-11550000000</v>
      </c>
      <c r="BB622641" s="9" t="n">
        <v>49219474000</v>
      </c>
    </row>
    <row r="622642" customFormat="false" ht="13.8" hidden="false" customHeight="false" outlineLevel="0" collapsed="false">
      <c r="AC622642" s="9" t="n">
        <v>-13315000000</v>
      </c>
      <c r="BB622642" s="9" t="n">
        <v>46594966000</v>
      </c>
    </row>
    <row r="622643" customFormat="false" ht="13.8" hidden="false" customHeight="false" outlineLevel="0" collapsed="false">
      <c r="AC622643" s="9" t="n">
        <v>-13743000000</v>
      </c>
      <c r="BB622643" s="9" t="n">
        <v>51957951000</v>
      </c>
    </row>
    <row r="622644" customFormat="false" ht="13.8" hidden="false" customHeight="false" outlineLevel="0" collapsed="false">
      <c r="AC622644" s="9" t="n">
        <v>-7964000000</v>
      </c>
      <c r="BB622644" s="9" t="n">
        <v>47563700000</v>
      </c>
    </row>
    <row r="622645" customFormat="false" ht="13.8" hidden="false" customHeight="false" outlineLevel="0" collapsed="false">
      <c r="AC622645" s="9" t="n">
        <v>-10108000000</v>
      </c>
      <c r="BB622645" s="9" t="n">
        <v>41229830000</v>
      </c>
    </row>
    <row r="622646" customFormat="false" ht="13.8" hidden="false" customHeight="false" outlineLevel="0" collapsed="false">
      <c r="AC622646" s="9" t="n">
        <v>-9656000000</v>
      </c>
      <c r="BB622646" s="9" t="n">
        <v>44293011000</v>
      </c>
    </row>
    <row r="622647" customFormat="false" ht="13.8" hidden="false" customHeight="false" outlineLevel="0" collapsed="false">
      <c r="AC622647" s="9" t="n">
        <v>-9052000000</v>
      </c>
      <c r="BB622647" s="9" t="n">
        <v>47848622000</v>
      </c>
    </row>
    <row r="622648" customFormat="false" ht="13.8" hidden="false" customHeight="false" outlineLevel="0" collapsed="false">
      <c r="AC622648" s="9" t="n">
        <v>-9175000000</v>
      </c>
      <c r="BB622648" s="9" t="n">
        <v>49624816000</v>
      </c>
    </row>
    <row r="622649" customFormat="false" ht="13.8" hidden="false" customHeight="false" outlineLevel="0" collapsed="false">
      <c r="AC622649" s="9" t="n">
        <v>-9774000000</v>
      </c>
      <c r="BB622649" s="9" t="n">
        <v>53495454000</v>
      </c>
    </row>
    <row r="622650" customFormat="false" ht="13.8" hidden="false" customHeight="false" outlineLevel="0" collapsed="false">
      <c r="AC622650" s="9" t="n">
        <v>-8471000000</v>
      </c>
      <c r="BB622650" s="9" t="n">
        <v>58042380000</v>
      </c>
    </row>
    <row r="622651" customFormat="false" ht="13.8" hidden="false" customHeight="false" outlineLevel="0" collapsed="false">
      <c r="AC622651" s="9" t="n">
        <v>-8738000000</v>
      </c>
      <c r="BB622651" s="9" t="n">
        <v>59224000000</v>
      </c>
    </row>
    <row r="622652" customFormat="false" ht="13.8" hidden="false" customHeight="false" outlineLevel="0" collapsed="false">
      <c r="AC622652" s="9" t="n">
        <v>-10927000000</v>
      </c>
      <c r="BB622652" s="9" t="n">
        <v>60871172000</v>
      </c>
    </row>
    <row r="622653" customFormat="false" ht="13.8" hidden="false" customHeight="false" outlineLevel="0" collapsed="false">
      <c r="AC622653" s="9" t="n">
        <v>-11057000000</v>
      </c>
      <c r="BB622653" s="9" t="n">
        <v>65829890000</v>
      </c>
    </row>
    <row r="622654" customFormat="false" ht="13.8" hidden="false" customHeight="false" outlineLevel="0" collapsed="false">
      <c r="AC622654" s="9" t="n">
        <v>-8010000000</v>
      </c>
      <c r="BB622654" s="9" t="n">
        <v>68572668000</v>
      </c>
    </row>
    <row r="622655" customFormat="false" ht="13.8" hidden="false" customHeight="false" outlineLevel="0" collapsed="false">
      <c r="AC622655" s="9" t="n">
        <v>-5615000000</v>
      </c>
      <c r="BB622655" s="9" t="n">
        <v>69688702000</v>
      </c>
    </row>
    <row r="622656" customFormat="false" ht="13.8" hidden="false" customHeight="false" outlineLevel="0" collapsed="false">
      <c r="BB622656" s="9" t="n">
        <v>65424548000</v>
      </c>
    </row>
    <row r="622657" customFormat="false" ht="13.8" hidden="false" customHeight="false" outlineLevel="0" collapsed="false">
      <c r="BB622657" s="9" t="n">
        <v>72740056000</v>
      </c>
    </row>
    <row r="638975" customFormat="false" ht="13.8" hidden="false" customHeight="false" outlineLevel="0" collapsed="false">
      <c r="AC638975" s="9" t="s">
        <v>10</v>
      </c>
    </row>
    <row r="638976" customFormat="false" ht="13.8" hidden="false" customHeight="false" outlineLevel="0" collapsed="false">
      <c r="AC638976" s="9" t="s">
        <v>12</v>
      </c>
      <c r="BB638976" s="9" t="s">
        <v>10</v>
      </c>
    </row>
    <row r="638977" customFormat="false" ht="13.8" hidden="false" customHeight="false" outlineLevel="0" collapsed="false">
      <c r="AC638977" s="9" t="s">
        <v>177</v>
      </c>
      <c r="BB638977" s="9" t="s">
        <v>12</v>
      </c>
    </row>
    <row r="638978" customFormat="false" ht="13.8" hidden="false" customHeight="false" outlineLevel="0" collapsed="false">
      <c r="AC638978" s="9" t="s">
        <v>178</v>
      </c>
      <c r="BB638978" s="9" t="s">
        <v>66</v>
      </c>
    </row>
    <row r="638979" customFormat="false" ht="13.8" hidden="false" customHeight="false" outlineLevel="0" collapsed="false">
      <c r="BB638979" s="9" t="s">
        <v>179</v>
      </c>
    </row>
    <row r="638990" customFormat="false" ht="13.8" hidden="false" customHeight="false" outlineLevel="0" collapsed="false">
      <c r="AC638990" s="9" t="n">
        <v>-85000000</v>
      </c>
      <c r="BB638990" s="9" t="n">
        <v>14859973000</v>
      </c>
    </row>
    <row r="638991" customFormat="false" ht="13.8" hidden="false" customHeight="false" outlineLevel="0" collapsed="false">
      <c r="AC638991" s="9" t="n">
        <v>-130000000</v>
      </c>
      <c r="BB638991" s="9" t="n">
        <v>15934280000</v>
      </c>
    </row>
    <row r="638992" customFormat="false" ht="13.8" hidden="false" customHeight="false" outlineLevel="0" collapsed="false">
      <c r="AC638992" s="9" t="n">
        <v>-143000000</v>
      </c>
      <c r="BB638992" s="9" t="n">
        <v>16732812000</v>
      </c>
    </row>
    <row r="638993" customFormat="false" ht="13.8" hidden="false" customHeight="false" outlineLevel="0" collapsed="false">
      <c r="AC638993" s="9" t="n">
        <v>-139000000</v>
      </c>
      <c r="BB638993" s="9" t="n">
        <v>21942212000</v>
      </c>
    </row>
    <row r="638994" customFormat="false" ht="13.8" hidden="false" customHeight="false" outlineLevel="0" collapsed="false">
      <c r="AC638994" s="9" t="n">
        <v>-254000000</v>
      </c>
      <c r="BB638994" s="9" t="n">
        <v>26998573000</v>
      </c>
    </row>
    <row r="638995" customFormat="false" ht="13.8" hidden="false" customHeight="false" outlineLevel="0" collapsed="false">
      <c r="AC638995" s="9" t="n">
        <v>-438000000</v>
      </c>
      <c r="BB638995" s="9" t="n">
        <v>18220779000</v>
      </c>
    </row>
    <row r="638996" customFormat="false" ht="13.8" hidden="false" customHeight="false" outlineLevel="0" collapsed="false">
      <c r="AC638996" s="9" t="n">
        <v>-461000000</v>
      </c>
      <c r="BB638996" s="9" t="n">
        <v>19122348000</v>
      </c>
    </row>
    <row r="638997" customFormat="false" ht="13.8" hidden="false" customHeight="false" outlineLevel="0" collapsed="false">
      <c r="AC638997" s="9" t="n">
        <v>-583000000</v>
      </c>
      <c r="BB638997" s="9" t="n">
        <v>16938885000</v>
      </c>
    </row>
    <row r="638998" customFormat="false" ht="13.8" hidden="false" customHeight="false" outlineLevel="0" collapsed="false">
      <c r="AC638998" s="9" t="n">
        <v>-528000000</v>
      </c>
      <c r="BB638998" s="9" t="n">
        <v>14426614000</v>
      </c>
    </row>
    <row r="638999" customFormat="false" ht="13.8" hidden="false" customHeight="false" outlineLevel="0" collapsed="false">
      <c r="AC638999" s="9" t="n">
        <v>-616000000</v>
      </c>
      <c r="BB638999" s="9" t="n">
        <v>16285816000</v>
      </c>
    </row>
    <row r="639000" customFormat="false" ht="13.8" hidden="false" customHeight="false" outlineLevel="0" collapsed="false">
      <c r="AC639000" s="9" t="n">
        <v>-790000000</v>
      </c>
      <c r="BB639000" s="9" t="n">
        <v>15050894000</v>
      </c>
    </row>
    <row r="639001" customFormat="false" ht="13.8" hidden="false" customHeight="false" outlineLevel="0" collapsed="false">
      <c r="AC639001" s="9" t="n">
        <v>-1027000000</v>
      </c>
      <c r="BB639001" s="9" t="n">
        <v>18158654000</v>
      </c>
    </row>
    <row r="639002" customFormat="false" ht="13.8" hidden="false" customHeight="false" outlineLevel="0" collapsed="false">
      <c r="AC639002" s="9" t="n">
        <v>-1535000000</v>
      </c>
      <c r="BB639002" s="9" t="n">
        <v>19501158000</v>
      </c>
    </row>
    <row r="639003" customFormat="false" ht="13.8" hidden="false" customHeight="false" outlineLevel="0" collapsed="false">
      <c r="AC639003" s="9" t="n">
        <v>-2263000000</v>
      </c>
      <c r="BB639003" s="9" t="n">
        <v>20567888000</v>
      </c>
    </row>
    <row r="639004" customFormat="false" ht="13.8" hidden="false" customHeight="false" outlineLevel="0" collapsed="false">
      <c r="AC639004" s="9" t="n">
        <v>-2880000000</v>
      </c>
      <c r="BB639004" s="9" t="n">
        <v>23215015000</v>
      </c>
    </row>
    <row r="639005" customFormat="false" ht="13.8" hidden="false" customHeight="false" outlineLevel="0" collapsed="false">
      <c r="AC639005" s="9" t="n">
        <v>-2971000000</v>
      </c>
      <c r="BB639005" s="9" t="n">
        <v>22255867000</v>
      </c>
    </row>
    <row r="639006" customFormat="false" ht="13.8" hidden="false" customHeight="false" outlineLevel="0" collapsed="false">
      <c r="AC639006" s="9" t="n">
        <v>-3545000000</v>
      </c>
      <c r="BB639006" s="9" t="n">
        <v>21757353000</v>
      </c>
    </row>
    <row r="639007" customFormat="false" ht="13.8" hidden="false" customHeight="false" outlineLevel="0" collapsed="false">
      <c r="AC639007" s="9" t="n">
        <v>-3148000000</v>
      </c>
      <c r="BB639007" s="9" t="n">
        <v>20790707000</v>
      </c>
    </row>
    <row r="639008" customFormat="false" ht="13.8" hidden="false" customHeight="false" outlineLevel="0" collapsed="false">
      <c r="AC639008" s="9" t="n">
        <v>-3345000000</v>
      </c>
      <c r="BB639008" s="9" t="n">
        <v>20669211000</v>
      </c>
    </row>
    <row r="639009" customFormat="false" ht="13.8" hidden="false" customHeight="false" outlineLevel="0" collapsed="false">
      <c r="AC639009" s="9" t="n">
        <v>-3174000000</v>
      </c>
      <c r="BB639009" s="9" t="n">
        <v>23597995000</v>
      </c>
    </row>
    <row r="639010" customFormat="false" ht="13.8" hidden="false" customHeight="false" outlineLevel="0" collapsed="false">
      <c r="AC639010" s="9" t="n">
        <v>-5111269000</v>
      </c>
      <c r="BB639010" s="9" t="n">
        <v>21642247000</v>
      </c>
    </row>
    <row r="639011" customFormat="false" ht="13.8" hidden="false" customHeight="false" outlineLevel="0" collapsed="false">
      <c r="AC639011" s="9" t="n">
        <v>-5068326000</v>
      </c>
      <c r="BB639011" s="9" t="n">
        <v>18056530000</v>
      </c>
    </row>
    <row r="639012" customFormat="false" ht="13.8" hidden="false" customHeight="false" outlineLevel="0" collapsed="false">
      <c r="AC639012" s="9" t="n">
        <v>-6091000000</v>
      </c>
      <c r="BB639012" s="9" t="n">
        <v>19565004000</v>
      </c>
    </row>
    <row r="639013" customFormat="false" ht="13.8" hidden="false" customHeight="false" outlineLevel="0" collapsed="false">
      <c r="AC639013" s="9" t="n">
        <v>-6146000000</v>
      </c>
      <c r="BB639013" s="9" t="n">
        <v>23458222000</v>
      </c>
    </row>
    <row r="639014" customFormat="false" ht="13.8" hidden="false" customHeight="false" outlineLevel="0" collapsed="false">
      <c r="AC639014" s="9" t="n">
        <v>-6046000000</v>
      </c>
      <c r="BB639014" s="9" t="n">
        <v>26637522000</v>
      </c>
    </row>
    <row r="639015" customFormat="false" ht="13.8" hidden="false" customHeight="false" outlineLevel="0" collapsed="false">
      <c r="AC639015" s="9" t="n">
        <v>-7529000000</v>
      </c>
      <c r="BB639015" s="9" t="n">
        <v>28806154000</v>
      </c>
    </row>
    <row r="639016" customFormat="false" ht="13.8" hidden="false" customHeight="false" outlineLevel="0" collapsed="false">
      <c r="AC639016" s="9" t="n">
        <v>-6282000000</v>
      </c>
      <c r="BB639016" s="9" t="n">
        <v>29700702000</v>
      </c>
    </row>
    <row r="639017" customFormat="false" ht="13.8" hidden="false" customHeight="false" outlineLevel="0" collapsed="false">
      <c r="AC639017" s="9" t="n">
        <v>-4892000000</v>
      </c>
      <c r="BB639017" s="9" t="n">
        <v>30039383000</v>
      </c>
    </row>
    <row r="639018" customFormat="false" ht="13.8" hidden="false" customHeight="false" outlineLevel="0" collapsed="false">
      <c r="AC639018" s="9" t="n">
        <v>-6775000000</v>
      </c>
      <c r="BB639018" s="9" t="n">
        <v>28628750000</v>
      </c>
    </row>
    <row r="639019" customFormat="false" ht="13.8" hidden="false" customHeight="false" outlineLevel="0" collapsed="false">
      <c r="AC639019" s="9" t="n">
        <v>-6808000000</v>
      </c>
      <c r="BB639019" s="9" t="n">
        <v>33055256000</v>
      </c>
    </row>
    <row r="639020" customFormat="false" ht="13.8" hidden="false" customHeight="false" outlineLevel="0" collapsed="false">
      <c r="AC639020" s="9" t="n">
        <v>-6511000000</v>
      </c>
      <c r="BB639020" s="9" t="n">
        <v>32634861000</v>
      </c>
    </row>
    <row r="639021" customFormat="false" ht="13.8" hidden="false" customHeight="false" outlineLevel="0" collapsed="false">
      <c r="AC639021" s="9" t="n">
        <v>-6810000000</v>
      </c>
      <c r="BB639021" s="9" t="n">
        <v>35421721000</v>
      </c>
    </row>
    <row r="639022" customFormat="false" ht="13.8" hidden="false" customHeight="false" outlineLevel="0" collapsed="false">
      <c r="AC639022" s="9" t="n">
        <v>-6867000000</v>
      </c>
      <c r="BB639022" s="9" t="n">
        <v>37952689000</v>
      </c>
    </row>
    <row r="639023" customFormat="false" ht="13.8" hidden="false" customHeight="false" outlineLevel="0" collapsed="false">
      <c r="AC639023" s="9" t="n">
        <v>-8707000000</v>
      </c>
      <c r="BB639023" s="9" t="n">
        <v>43383410000</v>
      </c>
    </row>
    <row r="639024" customFormat="false" ht="13.8" hidden="false" customHeight="false" outlineLevel="0" collapsed="false">
      <c r="AC639024" s="9" t="n">
        <v>-10528000000</v>
      </c>
      <c r="BB639024" s="9" t="n">
        <v>47303508000</v>
      </c>
    </row>
    <row r="639025" customFormat="false" ht="13.8" hidden="false" customHeight="false" outlineLevel="0" collapsed="false">
      <c r="AC639025" s="9" t="n">
        <v>-11550000000</v>
      </c>
      <c r="BB639025" s="9" t="n">
        <v>49219474000</v>
      </c>
    </row>
    <row r="639026" customFormat="false" ht="13.8" hidden="false" customHeight="false" outlineLevel="0" collapsed="false">
      <c r="AC639026" s="9" t="n">
        <v>-13315000000</v>
      </c>
      <c r="BB639026" s="9" t="n">
        <v>46594966000</v>
      </c>
    </row>
    <row r="639027" customFormat="false" ht="13.8" hidden="false" customHeight="false" outlineLevel="0" collapsed="false">
      <c r="AC639027" s="9" t="n">
        <v>-13743000000</v>
      </c>
      <c r="BB639027" s="9" t="n">
        <v>51957951000</v>
      </c>
    </row>
    <row r="639028" customFormat="false" ht="13.8" hidden="false" customHeight="false" outlineLevel="0" collapsed="false">
      <c r="AC639028" s="9" t="n">
        <v>-7964000000</v>
      </c>
      <c r="BB639028" s="9" t="n">
        <v>47563700000</v>
      </c>
    </row>
    <row r="639029" customFormat="false" ht="13.8" hidden="false" customHeight="false" outlineLevel="0" collapsed="false">
      <c r="AC639029" s="9" t="n">
        <v>-10108000000</v>
      </c>
      <c r="BB639029" s="9" t="n">
        <v>41229830000</v>
      </c>
    </row>
    <row r="639030" customFormat="false" ht="13.8" hidden="false" customHeight="false" outlineLevel="0" collapsed="false">
      <c r="AC639030" s="9" t="n">
        <v>-9656000000</v>
      </c>
      <c r="BB639030" s="9" t="n">
        <v>44293011000</v>
      </c>
    </row>
    <row r="639031" customFormat="false" ht="13.8" hidden="false" customHeight="false" outlineLevel="0" collapsed="false">
      <c r="AC639031" s="9" t="n">
        <v>-9052000000</v>
      </c>
      <c r="BB639031" s="9" t="n">
        <v>47848622000</v>
      </c>
    </row>
    <row r="639032" customFormat="false" ht="13.8" hidden="false" customHeight="false" outlineLevel="0" collapsed="false">
      <c r="AC639032" s="9" t="n">
        <v>-9175000000</v>
      </c>
      <c r="BB639032" s="9" t="n">
        <v>49624816000</v>
      </c>
    </row>
    <row r="639033" customFormat="false" ht="13.8" hidden="false" customHeight="false" outlineLevel="0" collapsed="false">
      <c r="AC639033" s="9" t="n">
        <v>-9774000000</v>
      </c>
      <c r="BB639033" s="9" t="n">
        <v>53495454000</v>
      </c>
    </row>
    <row r="639034" customFormat="false" ht="13.8" hidden="false" customHeight="false" outlineLevel="0" collapsed="false">
      <c r="AC639034" s="9" t="n">
        <v>-8471000000</v>
      </c>
      <c r="BB639034" s="9" t="n">
        <v>58042380000</v>
      </c>
    </row>
    <row r="639035" customFormat="false" ht="13.8" hidden="false" customHeight="false" outlineLevel="0" collapsed="false">
      <c r="AC639035" s="9" t="n">
        <v>-8738000000</v>
      </c>
      <c r="BB639035" s="9" t="n">
        <v>59224000000</v>
      </c>
    </row>
    <row r="639036" customFormat="false" ht="13.8" hidden="false" customHeight="false" outlineLevel="0" collapsed="false">
      <c r="AC639036" s="9" t="n">
        <v>-10927000000</v>
      </c>
      <c r="BB639036" s="9" t="n">
        <v>60871172000</v>
      </c>
    </row>
    <row r="639037" customFormat="false" ht="13.8" hidden="false" customHeight="false" outlineLevel="0" collapsed="false">
      <c r="AC639037" s="9" t="n">
        <v>-11057000000</v>
      </c>
      <c r="BB639037" s="9" t="n">
        <v>65829890000</v>
      </c>
    </row>
    <row r="639038" customFormat="false" ht="13.8" hidden="false" customHeight="false" outlineLevel="0" collapsed="false">
      <c r="AC639038" s="9" t="n">
        <v>-8010000000</v>
      </c>
      <c r="BB639038" s="9" t="n">
        <v>68572668000</v>
      </c>
    </row>
    <row r="639039" customFormat="false" ht="13.8" hidden="false" customHeight="false" outlineLevel="0" collapsed="false">
      <c r="AC639039" s="9" t="n">
        <v>-5615000000</v>
      </c>
      <c r="BB639039" s="9" t="n">
        <v>69688702000</v>
      </c>
    </row>
    <row r="639040" customFormat="false" ht="13.8" hidden="false" customHeight="false" outlineLevel="0" collapsed="false">
      <c r="BB639040" s="9" t="n">
        <v>65424548000</v>
      </c>
    </row>
    <row r="639041" customFormat="false" ht="13.8" hidden="false" customHeight="false" outlineLevel="0" collapsed="false">
      <c r="BB639041" s="9" t="n">
        <v>72740056000</v>
      </c>
    </row>
    <row r="655359" customFormat="false" ht="13.8" hidden="false" customHeight="false" outlineLevel="0" collapsed="false">
      <c r="AC655359" s="9" t="s">
        <v>10</v>
      </c>
    </row>
    <row r="655360" customFormat="false" ht="13.8" hidden="false" customHeight="false" outlineLevel="0" collapsed="false">
      <c r="AC655360" s="9" t="s">
        <v>12</v>
      </c>
      <c r="BB655360" s="9" t="s">
        <v>10</v>
      </c>
    </row>
    <row r="655361" customFormat="false" ht="13.8" hidden="false" customHeight="false" outlineLevel="0" collapsed="false">
      <c r="AC655361" s="9" t="s">
        <v>177</v>
      </c>
      <c r="BB655361" s="9" t="s">
        <v>12</v>
      </c>
    </row>
    <row r="655362" customFormat="false" ht="13.8" hidden="false" customHeight="false" outlineLevel="0" collapsed="false">
      <c r="AC655362" s="9" t="s">
        <v>178</v>
      </c>
      <c r="BB655362" s="9" t="s">
        <v>66</v>
      </c>
    </row>
    <row r="655363" customFormat="false" ht="13.8" hidden="false" customHeight="false" outlineLevel="0" collapsed="false">
      <c r="BB655363" s="9" t="s">
        <v>179</v>
      </c>
    </row>
    <row r="655374" customFormat="false" ht="13.8" hidden="false" customHeight="false" outlineLevel="0" collapsed="false">
      <c r="AC655374" s="9" t="n">
        <v>-85000000</v>
      </c>
      <c r="BB655374" s="9" t="n">
        <v>14859973000</v>
      </c>
    </row>
    <row r="655375" customFormat="false" ht="13.8" hidden="false" customHeight="false" outlineLevel="0" collapsed="false">
      <c r="AC655375" s="9" t="n">
        <v>-130000000</v>
      </c>
      <c r="BB655375" s="9" t="n">
        <v>15934280000</v>
      </c>
    </row>
    <row r="655376" customFormat="false" ht="13.8" hidden="false" customHeight="false" outlineLevel="0" collapsed="false">
      <c r="AC655376" s="9" t="n">
        <v>-143000000</v>
      </c>
      <c r="BB655376" s="9" t="n">
        <v>16732812000</v>
      </c>
    </row>
    <row r="655377" customFormat="false" ht="13.8" hidden="false" customHeight="false" outlineLevel="0" collapsed="false">
      <c r="AC655377" s="9" t="n">
        <v>-139000000</v>
      </c>
      <c r="BB655377" s="9" t="n">
        <v>21942212000</v>
      </c>
    </row>
    <row r="655378" customFormat="false" ht="13.8" hidden="false" customHeight="false" outlineLevel="0" collapsed="false">
      <c r="AC655378" s="9" t="n">
        <v>-254000000</v>
      </c>
      <c r="BB655378" s="9" t="n">
        <v>26998573000</v>
      </c>
    </row>
    <row r="655379" customFormat="false" ht="13.8" hidden="false" customHeight="false" outlineLevel="0" collapsed="false">
      <c r="AC655379" s="9" t="n">
        <v>-438000000</v>
      </c>
      <c r="BB655379" s="9" t="n">
        <v>18220779000</v>
      </c>
    </row>
    <row r="655380" customFormat="false" ht="13.8" hidden="false" customHeight="false" outlineLevel="0" collapsed="false">
      <c r="AC655380" s="9" t="n">
        <v>-461000000</v>
      </c>
      <c r="BB655380" s="9" t="n">
        <v>19122348000</v>
      </c>
    </row>
    <row r="655381" customFormat="false" ht="13.8" hidden="false" customHeight="false" outlineLevel="0" collapsed="false">
      <c r="AC655381" s="9" t="n">
        <v>-583000000</v>
      </c>
      <c r="BB655381" s="9" t="n">
        <v>16938885000</v>
      </c>
    </row>
    <row r="655382" customFormat="false" ht="13.8" hidden="false" customHeight="false" outlineLevel="0" collapsed="false">
      <c r="AC655382" s="9" t="n">
        <v>-528000000</v>
      </c>
      <c r="BB655382" s="9" t="n">
        <v>14426614000</v>
      </c>
    </row>
    <row r="655383" customFormat="false" ht="13.8" hidden="false" customHeight="false" outlineLevel="0" collapsed="false">
      <c r="AC655383" s="9" t="n">
        <v>-616000000</v>
      </c>
      <c r="BB655383" s="9" t="n">
        <v>16285816000</v>
      </c>
    </row>
    <row r="655384" customFormat="false" ht="13.8" hidden="false" customHeight="false" outlineLevel="0" collapsed="false">
      <c r="AC655384" s="9" t="n">
        <v>-790000000</v>
      </c>
      <c r="BB655384" s="9" t="n">
        <v>15050894000</v>
      </c>
    </row>
    <row r="655385" customFormat="false" ht="13.8" hidden="false" customHeight="false" outlineLevel="0" collapsed="false">
      <c r="AC655385" s="9" t="n">
        <v>-1027000000</v>
      </c>
      <c r="BB655385" s="9" t="n">
        <v>18158654000</v>
      </c>
    </row>
    <row r="655386" customFormat="false" ht="13.8" hidden="false" customHeight="false" outlineLevel="0" collapsed="false">
      <c r="AC655386" s="9" t="n">
        <v>-1535000000</v>
      </c>
      <c r="BB655386" s="9" t="n">
        <v>19501158000</v>
      </c>
    </row>
    <row r="655387" customFormat="false" ht="13.8" hidden="false" customHeight="false" outlineLevel="0" collapsed="false">
      <c r="AC655387" s="9" t="n">
        <v>-2263000000</v>
      </c>
      <c r="BB655387" s="9" t="n">
        <v>20567888000</v>
      </c>
    </row>
    <row r="655388" customFormat="false" ht="13.8" hidden="false" customHeight="false" outlineLevel="0" collapsed="false">
      <c r="AC655388" s="9" t="n">
        <v>-2880000000</v>
      </c>
      <c r="BB655388" s="9" t="n">
        <v>23215015000</v>
      </c>
    </row>
    <row r="655389" customFormat="false" ht="13.8" hidden="false" customHeight="false" outlineLevel="0" collapsed="false">
      <c r="AC655389" s="9" t="n">
        <v>-2971000000</v>
      </c>
      <c r="BB655389" s="9" t="n">
        <v>22255867000</v>
      </c>
    </row>
    <row r="655390" customFormat="false" ht="13.8" hidden="false" customHeight="false" outlineLevel="0" collapsed="false">
      <c r="AC655390" s="9" t="n">
        <v>-3545000000</v>
      </c>
      <c r="BB655390" s="9" t="n">
        <v>21757353000</v>
      </c>
    </row>
    <row r="655391" customFormat="false" ht="13.8" hidden="false" customHeight="false" outlineLevel="0" collapsed="false">
      <c r="AC655391" s="9" t="n">
        <v>-3148000000</v>
      </c>
      <c r="BB655391" s="9" t="n">
        <v>20790707000</v>
      </c>
    </row>
    <row r="655392" customFormat="false" ht="13.8" hidden="false" customHeight="false" outlineLevel="0" collapsed="false">
      <c r="AC655392" s="9" t="n">
        <v>-3345000000</v>
      </c>
      <c r="BB655392" s="9" t="n">
        <v>20669211000</v>
      </c>
    </row>
    <row r="655393" customFormat="false" ht="13.8" hidden="false" customHeight="false" outlineLevel="0" collapsed="false">
      <c r="AC655393" s="9" t="n">
        <v>-3174000000</v>
      </c>
      <c r="BB655393" s="9" t="n">
        <v>23597995000</v>
      </c>
    </row>
    <row r="655394" customFormat="false" ht="13.8" hidden="false" customHeight="false" outlineLevel="0" collapsed="false">
      <c r="AC655394" s="9" t="n">
        <v>-5111269000</v>
      </c>
      <c r="BB655394" s="9" t="n">
        <v>21642247000</v>
      </c>
    </row>
    <row r="655395" customFormat="false" ht="13.8" hidden="false" customHeight="false" outlineLevel="0" collapsed="false">
      <c r="AC655395" s="9" t="n">
        <v>-5068326000</v>
      </c>
      <c r="BB655395" s="9" t="n">
        <v>18056530000</v>
      </c>
    </row>
    <row r="655396" customFormat="false" ht="13.8" hidden="false" customHeight="false" outlineLevel="0" collapsed="false">
      <c r="AC655396" s="9" t="n">
        <v>-6091000000</v>
      </c>
      <c r="BB655396" s="9" t="n">
        <v>19565004000</v>
      </c>
    </row>
    <row r="655397" customFormat="false" ht="13.8" hidden="false" customHeight="false" outlineLevel="0" collapsed="false">
      <c r="AC655397" s="9" t="n">
        <v>-6146000000</v>
      </c>
      <c r="BB655397" s="9" t="n">
        <v>23458222000</v>
      </c>
    </row>
    <row r="655398" customFormat="false" ht="13.8" hidden="false" customHeight="false" outlineLevel="0" collapsed="false">
      <c r="AC655398" s="9" t="n">
        <v>-6046000000</v>
      </c>
      <c r="BB655398" s="9" t="n">
        <v>26637522000</v>
      </c>
    </row>
    <row r="655399" customFormat="false" ht="13.8" hidden="false" customHeight="false" outlineLevel="0" collapsed="false">
      <c r="AC655399" s="9" t="n">
        <v>-7529000000</v>
      </c>
      <c r="BB655399" s="9" t="n">
        <v>28806154000</v>
      </c>
    </row>
    <row r="655400" customFormat="false" ht="13.8" hidden="false" customHeight="false" outlineLevel="0" collapsed="false">
      <c r="AC655400" s="9" t="n">
        <v>-6282000000</v>
      </c>
      <c r="BB655400" s="9" t="n">
        <v>29700702000</v>
      </c>
    </row>
    <row r="655401" customFormat="false" ht="13.8" hidden="false" customHeight="false" outlineLevel="0" collapsed="false">
      <c r="AC655401" s="9" t="n">
        <v>-4892000000</v>
      </c>
      <c r="BB655401" s="9" t="n">
        <v>30039383000</v>
      </c>
    </row>
    <row r="655402" customFormat="false" ht="13.8" hidden="false" customHeight="false" outlineLevel="0" collapsed="false">
      <c r="AC655402" s="9" t="n">
        <v>-6775000000</v>
      </c>
      <c r="BB655402" s="9" t="n">
        <v>28628750000</v>
      </c>
    </row>
    <row r="655403" customFormat="false" ht="13.8" hidden="false" customHeight="false" outlineLevel="0" collapsed="false">
      <c r="AC655403" s="9" t="n">
        <v>-6808000000</v>
      </c>
      <c r="BB655403" s="9" t="n">
        <v>33055256000</v>
      </c>
    </row>
    <row r="655404" customFormat="false" ht="13.8" hidden="false" customHeight="false" outlineLevel="0" collapsed="false">
      <c r="AC655404" s="9" t="n">
        <v>-6511000000</v>
      </c>
      <c r="BB655404" s="9" t="n">
        <v>32634861000</v>
      </c>
    </row>
    <row r="655405" customFormat="false" ht="13.8" hidden="false" customHeight="false" outlineLevel="0" collapsed="false">
      <c r="AC655405" s="9" t="n">
        <v>-6810000000</v>
      </c>
      <c r="BB655405" s="9" t="n">
        <v>35421721000</v>
      </c>
    </row>
    <row r="655406" customFormat="false" ht="13.8" hidden="false" customHeight="false" outlineLevel="0" collapsed="false">
      <c r="AC655406" s="9" t="n">
        <v>-6867000000</v>
      </c>
      <c r="BB655406" s="9" t="n">
        <v>37952689000</v>
      </c>
    </row>
    <row r="655407" customFormat="false" ht="13.8" hidden="false" customHeight="false" outlineLevel="0" collapsed="false">
      <c r="AC655407" s="9" t="n">
        <v>-8707000000</v>
      </c>
      <c r="BB655407" s="9" t="n">
        <v>43383410000</v>
      </c>
    </row>
    <row r="655408" customFormat="false" ht="13.8" hidden="false" customHeight="false" outlineLevel="0" collapsed="false">
      <c r="AC655408" s="9" t="n">
        <v>-10528000000</v>
      </c>
      <c r="BB655408" s="9" t="n">
        <v>47303508000</v>
      </c>
    </row>
    <row r="655409" customFormat="false" ht="13.8" hidden="false" customHeight="false" outlineLevel="0" collapsed="false">
      <c r="AC655409" s="9" t="n">
        <v>-11550000000</v>
      </c>
      <c r="BB655409" s="9" t="n">
        <v>49219474000</v>
      </c>
    </row>
    <row r="655410" customFormat="false" ht="13.8" hidden="false" customHeight="false" outlineLevel="0" collapsed="false">
      <c r="AC655410" s="9" t="n">
        <v>-13315000000</v>
      </c>
      <c r="BB655410" s="9" t="n">
        <v>46594966000</v>
      </c>
    </row>
    <row r="655411" customFormat="false" ht="13.8" hidden="false" customHeight="false" outlineLevel="0" collapsed="false">
      <c r="AC655411" s="9" t="n">
        <v>-13743000000</v>
      </c>
      <c r="BB655411" s="9" t="n">
        <v>51957951000</v>
      </c>
    </row>
    <row r="655412" customFormat="false" ht="13.8" hidden="false" customHeight="false" outlineLevel="0" collapsed="false">
      <c r="AC655412" s="9" t="n">
        <v>-7964000000</v>
      </c>
      <c r="BB655412" s="9" t="n">
        <v>47563700000</v>
      </c>
    </row>
    <row r="655413" customFormat="false" ht="13.8" hidden="false" customHeight="false" outlineLevel="0" collapsed="false">
      <c r="AC655413" s="9" t="n">
        <v>-10108000000</v>
      </c>
      <c r="BB655413" s="9" t="n">
        <v>41229830000</v>
      </c>
    </row>
    <row r="655414" customFormat="false" ht="13.8" hidden="false" customHeight="false" outlineLevel="0" collapsed="false">
      <c r="AC655414" s="9" t="n">
        <v>-9656000000</v>
      </c>
      <c r="BB655414" s="9" t="n">
        <v>44293011000</v>
      </c>
    </row>
    <row r="655415" customFormat="false" ht="13.8" hidden="false" customHeight="false" outlineLevel="0" collapsed="false">
      <c r="AC655415" s="9" t="n">
        <v>-9052000000</v>
      </c>
      <c r="BB655415" s="9" t="n">
        <v>47848622000</v>
      </c>
    </row>
    <row r="655416" customFormat="false" ht="13.8" hidden="false" customHeight="false" outlineLevel="0" collapsed="false">
      <c r="AC655416" s="9" t="n">
        <v>-9175000000</v>
      </c>
      <c r="BB655416" s="9" t="n">
        <v>49624816000</v>
      </c>
    </row>
    <row r="655417" customFormat="false" ht="13.8" hidden="false" customHeight="false" outlineLevel="0" collapsed="false">
      <c r="AC655417" s="9" t="n">
        <v>-9774000000</v>
      </c>
      <c r="BB655417" s="9" t="n">
        <v>53495454000</v>
      </c>
    </row>
    <row r="655418" customFormat="false" ht="13.8" hidden="false" customHeight="false" outlineLevel="0" collapsed="false">
      <c r="AC655418" s="9" t="n">
        <v>-8471000000</v>
      </c>
      <c r="BB655418" s="9" t="n">
        <v>58042380000</v>
      </c>
    </row>
    <row r="655419" customFormat="false" ht="13.8" hidden="false" customHeight="false" outlineLevel="0" collapsed="false">
      <c r="AC655419" s="9" t="n">
        <v>-8738000000</v>
      </c>
      <c r="BB655419" s="9" t="n">
        <v>59224000000</v>
      </c>
    </row>
    <row r="655420" customFormat="false" ht="13.8" hidden="false" customHeight="false" outlineLevel="0" collapsed="false">
      <c r="AC655420" s="9" t="n">
        <v>-10927000000</v>
      </c>
      <c r="BB655420" s="9" t="n">
        <v>60871172000</v>
      </c>
    </row>
    <row r="655421" customFormat="false" ht="13.8" hidden="false" customHeight="false" outlineLevel="0" collapsed="false">
      <c r="AC655421" s="9" t="n">
        <v>-11057000000</v>
      </c>
      <c r="BB655421" s="9" t="n">
        <v>65829890000</v>
      </c>
    </row>
    <row r="655422" customFormat="false" ht="13.8" hidden="false" customHeight="false" outlineLevel="0" collapsed="false">
      <c r="AC655422" s="9" t="n">
        <v>-8010000000</v>
      </c>
      <c r="BB655422" s="9" t="n">
        <v>68572668000</v>
      </c>
    </row>
    <row r="655423" customFormat="false" ht="13.8" hidden="false" customHeight="false" outlineLevel="0" collapsed="false">
      <c r="AC655423" s="9" t="n">
        <v>-5615000000</v>
      </c>
      <c r="BB655423" s="9" t="n">
        <v>69688702000</v>
      </c>
    </row>
    <row r="655424" customFormat="false" ht="13.8" hidden="false" customHeight="false" outlineLevel="0" collapsed="false">
      <c r="BB655424" s="9" t="n">
        <v>65424548000</v>
      </c>
    </row>
    <row r="655425" customFormat="false" ht="13.8" hidden="false" customHeight="false" outlineLevel="0" collapsed="false">
      <c r="BB655425" s="9" t="n">
        <v>72740056000</v>
      </c>
    </row>
    <row r="671743" customFormat="false" ht="13.8" hidden="false" customHeight="false" outlineLevel="0" collapsed="false">
      <c r="AC671743" s="9" t="s">
        <v>10</v>
      </c>
    </row>
    <row r="671744" customFormat="false" ht="13.8" hidden="false" customHeight="false" outlineLevel="0" collapsed="false">
      <c r="AC671744" s="9" t="s">
        <v>12</v>
      </c>
      <c r="BB671744" s="9" t="s">
        <v>10</v>
      </c>
    </row>
    <row r="671745" customFormat="false" ht="13.8" hidden="false" customHeight="false" outlineLevel="0" collapsed="false">
      <c r="AC671745" s="9" t="s">
        <v>177</v>
      </c>
      <c r="BB671745" s="9" t="s">
        <v>12</v>
      </c>
    </row>
    <row r="671746" customFormat="false" ht="13.8" hidden="false" customHeight="false" outlineLevel="0" collapsed="false">
      <c r="AC671746" s="9" t="s">
        <v>178</v>
      </c>
      <c r="BB671746" s="9" t="s">
        <v>66</v>
      </c>
    </row>
    <row r="671747" customFormat="false" ht="13.8" hidden="false" customHeight="false" outlineLevel="0" collapsed="false">
      <c r="BB671747" s="9" t="s">
        <v>179</v>
      </c>
    </row>
    <row r="671758" customFormat="false" ht="13.8" hidden="false" customHeight="false" outlineLevel="0" collapsed="false">
      <c r="AC671758" s="9" t="n">
        <v>-85000000</v>
      </c>
      <c r="BB671758" s="9" t="n">
        <v>14859973000</v>
      </c>
    </row>
    <row r="671759" customFormat="false" ht="13.8" hidden="false" customHeight="false" outlineLevel="0" collapsed="false">
      <c r="AC671759" s="9" t="n">
        <v>-130000000</v>
      </c>
      <c r="BB671759" s="9" t="n">
        <v>15934280000</v>
      </c>
    </row>
    <row r="671760" customFormat="false" ht="13.8" hidden="false" customHeight="false" outlineLevel="0" collapsed="false">
      <c r="AC671760" s="9" t="n">
        <v>-143000000</v>
      </c>
      <c r="BB671760" s="9" t="n">
        <v>16732812000</v>
      </c>
    </row>
    <row r="671761" customFormat="false" ht="13.8" hidden="false" customHeight="false" outlineLevel="0" collapsed="false">
      <c r="AC671761" s="9" t="n">
        <v>-139000000</v>
      </c>
      <c r="BB671761" s="9" t="n">
        <v>21942212000</v>
      </c>
    </row>
    <row r="671762" customFormat="false" ht="13.8" hidden="false" customHeight="false" outlineLevel="0" collapsed="false">
      <c r="AC671762" s="9" t="n">
        <v>-254000000</v>
      </c>
      <c r="BB671762" s="9" t="n">
        <v>26998573000</v>
      </c>
    </row>
    <row r="671763" customFormat="false" ht="13.8" hidden="false" customHeight="false" outlineLevel="0" collapsed="false">
      <c r="AC671763" s="9" t="n">
        <v>-438000000</v>
      </c>
      <c r="BB671763" s="9" t="n">
        <v>18220779000</v>
      </c>
    </row>
    <row r="671764" customFormat="false" ht="13.8" hidden="false" customHeight="false" outlineLevel="0" collapsed="false">
      <c r="AC671764" s="9" t="n">
        <v>-461000000</v>
      </c>
      <c r="BB671764" s="9" t="n">
        <v>19122348000</v>
      </c>
    </row>
    <row r="671765" customFormat="false" ht="13.8" hidden="false" customHeight="false" outlineLevel="0" collapsed="false">
      <c r="AC671765" s="9" t="n">
        <v>-583000000</v>
      </c>
      <c r="BB671765" s="9" t="n">
        <v>16938885000</v>
      </c>
    </row>
    <row r="671766" customFormat="false" ht="13.8" hidden="false" customHeight="false" outlineLevel="0" collapsed="false">
      <c r="AC671766" s="9" t="n">
        <v>-528000000</v>
      </c>
      <c r="BB671766" s="9" t="n">
        <v>14426614000</v>
      </c>
    </row>
    <row r="671767" customFormat="false" ht="13.8" hidden="false" customHeight="false" outlineLevel="0" collapsed="false">
      <c r="AC671767" s="9" t="n">
        <v>-616000000</v>
      </c>
      <c r="BB671767" s="9" t="n">
        <v>16285816000</v>
      </c>
    </row>
    <row r="671768" customFormat="false" ht="13.8" hidden="false" customHeight="false" outlineLevel="0" collapsed="false">
      <c r="AC671768" s="9" t="n">
        <v>-790000000</v>
      </c>
      <c r="BB671768" s="9" t="n">
        <v>15050894000</v>
      </c>
    </row>
    <row r="671769" customFormat="false" ht="13.8" hidden="false" customHeight="false" outlineLevel="0" collapsed="false">
      <c r="AC671769" s="9" t="n">
        <v>-1027000000</v>
      </c>
      <c r="BB671769" s="9" t="n">
        <v>18158654000</v>
      </c>
    </row>
    <row r="671770" customFormat="false" ht="13.8" hidden="false" customHeight="false" outlineLevel="0" collapsed="false">
      <c r="AC671770" s="9" t="n">
        <v>-1535000000</v>
      </c>
      <c r="BB671770" s="9" t="n">
        <v>19501158000</v>
      </c>
    </row>
    <row r="671771" customFormat="false" ht="13.8" hidden="false" customHeight="false" outlineLevel="0" collapsed="false">
      <c r="AC671771" s="9" t="n">
        <v>-2263000000</v>
      </c>
      <c r="BB671771" s="9" t="n">
        <v>20567888000</v>
      </c>
    </row>
    <row r="671772" customFormat="false" ht="13.8" hidden="false" customHeight="false" outlineLevel="0" collapsed="false">
      <c r="AC671772" s="9" t="n">
        <v>-2880000000</v>
      </c>
      <c r="BB671772" s="9" t="n">
        <v>23215015000</v>
      </c>
    </row>
    <row r="671773" customFormat="false" ht="13.8" hidden="false" customHeight="false" outlineLevel="0" collapsed="false">
      <c r="AC671773" s="9" t="n">
        <v>-2971000000</v>
      </c>
      <c r="BB671773" s="9" t="n">
        <v>22255867000</v>
      </c>
    </row>
    <row r="671774" customFormat="false" ht="13.8" hidden="false" customHeight="false" outlineLevel="0" collapsed="false">
      <c r="AC671774" s="9" t="n">
        <v>-3545000000</v>
      </c>
      <c r="BB671774" s="9" t="n">
        <v>21757353000</v>
      </c>
    </row>
    <row r="671775" customFormat="false" ht="13.8" hidden="false" customHeight="false" outlineLevel="0" collapsed="false">
      <c r="AC671775" s="9" t="n">
        <v>-3148000000</v>
      </c>
      <c r="BB671775" s="9" t="n">
        <v>20790707000</v>
      </c>
    </row>
    <row r="671776" customFormat="false" ht="13.8" hidden="false" customHeight="false" outlineLevel="0" collapsed="false">
      <c r="AC671776" s="9" t="n">
        <v>-3345000000</v>
      </c>
      <c r="BB671776" s="9" t="n">
        <v>20669211000</v>
      </c>
    </row>
    <row r="671777" customFormat="false" ht="13.8" hidden="false" customHeight="false" outlineLevel="0" collapsed="false">
      <c r="AC671777" s="9" t="n">
        <v>-3174000000</v>
      </c>
      <c r="BB671777" s="9" t="n">
        <v>23597995000</v>
      </c>
    </row>
    <row r="671778" customFormat="false" ht="13.8" hidden="false" customHeight="false" outlineLevel="0" collapsed="false">
      <c r="AC671778" s="9" t="n">
        <v>-5111269000</v>
      </c>
      <c r="BB671778" s="9" t="n">
        <v>21642247000</v>
      </c>
    </row>
    <row r="671779" customFormat="false" ht="13.8" hidden="false" customHeight="false" outlineLevel="0" collapsed="false">
      <c r="AC671779" s="9" t="n">
        <v>-5068326000</v>
      </c>
      <c r="BB671779" s="9" t="n">
        <v>18056530000</v>
      </c>
    </row>
    <row r="671780" customFormat="false" ht="13.8" hidden="false" customHeight="false" outlineLevel="0" collapsed="false">
      <c r="AC671780" s="9" t="n">
        <v>-6091000000</v>
      </c>
      <c r="BB671780" s="9" t="n">
        <v>19565004000</v>
      </c>
    </row>
    <row r="671781" customFormat="false" ht="13.8" hidden="false" customHeight="false" outlineLevel="0" collapsed="false">
      <c r="AC671781" s="9" t="n">
        <v>-6146000000</v>
      </c>
      <c r="BB671781" s="9" t="n">
        <v>23458222000</v>
      </c>
    </row>
    <row r="671782" customFormat="false" ht="13.8" hidden="false" customHeight="false" outlineLevel="0" collapsed="false">
      <c r="AC671782" s="9" t="n">
        <v>-6046000000</v>
      </c>
      <c r="BB671782" s="9" t="n">
        <v>26637522000</v>
      </c>
    </row>
    <row r="671783" customFormat="false" ht="13.8" hidden="false" customHeight="false" outlineLevel="0" collapsed="false">
      <c r="AC671783" s="9" t="n">
        <v>-7529000000</v>
      </c>
      <c r="BB671783" s="9" t="n">
        <v>28806154000</v>
      </c>
    </row>
    <row r="671784" customFormat="false" ht="13.8" hidden="false" customHeight="false" outlineLevel="0" collapsed="false">
      <c r="AC671784" s="9" t="n">
        <v>-6282000000</v>
      </c>
      <c r="BB671784" s="9" t="n">
        <v>29700702000</v>
      </c>
    </row>
    <row r="671785" customFormat="false" ht="13.8" hidden="false" customHeight="false" outlineLevel="0" collapsed="false">
      <c r="AC671785" s="9" t="n">
        <v>-4892000000</v>
      </c>
      <c r="BB671785" s="9" t="n">
        <v>30039383000</v>
      </c>
    </row>
    <row r="671786" customFormat="false" ht="13.8" hidden="false" customHeight="false" outlineLevel="0" collapsed="false">
      <c r="AC671786" s="9" t="n">
        <v>-6775000000</v>
      </c>
      <c r="BB671786" s="9" t="n">
        <v>28628750000</v>
      </c>
    </row>
    <row r="671787" customFormat="false" ht="13.8" hidden="false" customHeight="false" outlineLevel="0" collapsed="false">
      <c r="AC671787" s="9" t="n">
        <v>-6808000000</v>
      </c>
      <c r="BB671787" s="9" t="n">
        <v>33055256000</v>
      </c>
    </row>
    <row r="671788" customFormat="false" ht="13.8" hidden="false" customHeight="false" outlineLevel="0" collapsed="false">
      <c r="AC671788" s="9" t="n">
        <v>-6511000000</v>
      </c>
      <c r="BB671788" s="9" t="n">
        <v>32634861000</v>
      </c>
    </row>
    <row r="671789" customFormat="false" ht="13.8" hidden="false" customHeight="false" outlineLevel="0" collapsed="false">
      <c r="AC671789" s="9" t="n">
        <v>-6810000000</v>
      </c>
      <c r="BB671789" s="9" t="n">
        <v>35421721000</v>
      </c>
    </row>
    <row r="671790" customFormat="false" ht="13.8" hidden="false" customHeight="false" outlineLevel="0" collapsed="false">
      <c r="AC671790" s="9" t="n">
        <v>-6867000000</v>
      </c>
      <c r="BB671790" s="9" t="n">
        <v>37952689000</v>
      </c>
    </row>
    <row r="671791" customFormat="false" ht="13.8" hidden="false" customHeight="false" outlineLevel="0" collapsed="false">
      <c r="AC671791" s="9" t="n">
        <v>-8707000000</v>
      </c>
      <c r="BB671791" s="9" t="n">
        <v>43383410000</v>
      </c>
    </row>
    <row r="671792" customFormat="false" ht="13.8" hidden="false" customHeight="false" outlineLevel="0" collapsed="false">
      <c r="AC671792" s="9" t="n">
        <v>-10528000000</v>
      </c>
      <c r="BB671792" s="9" t="n">
        <v>47303508000</v>
      </c>
    </row>
    <row r="671793" customFormat="false" ht="13.8" hidden="false" customHeight="false" outlineLevel="0" collapsed="false">
      <c r="AC671793" s="9" t="n">
        <v>-11550000000</v>
      </c>
      <c r="BB671793" s="9" t="n">
        <v>49219474000</v>
      </c>
    </row>
    <row r="671794" customFormat="false" ht="13.8" hidden="false" customHeight="false" outlineLevel="0" collapsed="false">
      <c r="AC671794" s="9" t="n">
        <v>-13315000000</v>
      </c>
      <c r="BB671794" s="9" t="n">
        <v>46594966000</v>
      </c>
    </row>
    <row r="671795" customFormat="false" ht="13.8" hidden="false" customHeight="false" outlineLevel="0" collapsed="false">
      <c r="AC671795" s="9" t="n">
        <v>-13743000000</v>
      </c>
      <c r="BB671795" s="9" t="n">
        <v>51957951000</v>
      </c>
    </row>
    <row r="671796" customFormat="false" ht="13.8" hidden="false" customHeight="false" outlineLevel="0" collapsed="false">
      <c r="AC671796" s="9" t="n">
        <v>-7964000000</v>
      </c>
      <c r="BB671796" s="9" t="n">
        <v>47563700000</v>
      </c>
    </row>
    <row r="671797" customFormat="false" ht="13.8" hidden="false" customHeight="false" outlineLevel="0" collapsed="false">
      <c r="AC671797" s="9" t="n">
        <v>-10108000000</v>
      </c>
      <c r="BB671797" s="9" t="n">
        <v>41229830000</v>
      </c>
    </row>
    <row r="671798" customFormat="false" ht="13.8" hidden="false" customHeight="false" outlineLevel="0" collapsed="false">
      <c r="AC671798" s="9" t="n">
        <v>-9656000000</v>
      </c>
      <c r="BB671798" s="9" t="n">
        <v>44293011000</v>
      </c>
    </row>
    <row r="671799" customFormat="false" ht="13.8" hidden="false" customHeight="false" outlineLevel="0" collapsed="false">
      <c r="AC671799" s="9" t="n">
        <v>-9052000000</v>
      </c>
      <c r="BB671799" s="9" t="n">
        <v>47848622000</v>
      </c>
    </row>
    <row r="671800" customFormat="false" ht="13.8" hidden="false" customHeight="false" outlineLevel="0" collapsed="false">
      <c r="AC671800" s="9" t="n">
        <v>-9175000000</v>
      </c>
      <c r="BB671800" s="9" t="n">
        <v>49624816000</v>
      </c>
    </row>
    <row r="671801" customFormat="false" ht="13.8" hidden="false" customHeight="false" outlineLevel="0" collapsed="false">
      <c r="AC671801" s="9" t="n">
        <v>-9774000000</v>
      </c>
      <c r="BB671801" s="9" t="n">
        <v>53495454000</v>
      </c>
    </row>
    <row r="671802" customFormat="false" ht="13.8" hidden="false" customHeight="false" outlineLevel="0" collapsed="false">
      <c r="AC671802" s="9" t="n">
        <v>-8471000000</v>
      </c>
      <c r="BB671802" s="9" t="n">
        <v>58042380000</v>
      </c>
    </row>
    <row r="671803" customFormat="false" ht="13.8" hidden="false" customHeight="false" outlineLevel="0" collapsed="false">
      <c r="AC671803" s="9" t="n">
        <v>-8738000000</v>
      </c>
      <c r="BB671803" s="9" t="n">
        <v>59224000000</v>
      </c>
    </row>
    <row r="671804" customFormat="false" ht="13.8" hidden="false" customHeight="false" outlineLevel="0" collapsed="false">
      <c r="AC671804" s="9" t="n">
        <v>-10927000000</v>
      </c>
      <c r="BB671804" s="9" t="n">
        <v>60871172000</v>
      </c>
    </row>
    <row r="671805" customFormat="false" ht="13.8" hidden="false" customHeight="false" outlineLevel="0" collapsed="false">
      <c r="AC671805" s="9" t="n">
        <v>-11057000000</v>
      </c>
      <c r="BB671805" s="9" t="n">
        <v>65829890000</v>
      </c>
    </row>
    <row r="671806" customFormat="false" ht="13.8" hidden="false" customHeight="false" outlineLevel="0" collapsed="false">
      <c r="AC671806" s="9" t="n">
        <v>-8010000000</v>
      </c>
      <c r="BB671806" s="9" t="n">
        <v>68572668000</v>
      </c>
    </row>
    <row r="671807" customFormat="false" ht="13.8" hidden="false" customHeight="false" outlineLevel="0" collapsed="false">
      <c r="AC671807" s="9" t="n">
        <v>-5615000000</v>
      </c>
      <c r="BB671807" s="9" t="n">
        <v>69688702000</v>
      </c>
    </row>
    <row r="671808" customFormat="false" ht="13.8" hidden="false" customHeight="false" outlineLevel="0" collapsed="false">
      <c r="BB671808" s="9" t="n">
        <v>65424548000</v>
      </c>
    </row>
    <row r="671809" customFormat="false" ht="13.8" hidden="false" customHeight="false" outlineLevel="0" collapsed="false">
      <c r="BB671809" s="9" t="n">
        <v>72740056000</v>
      </c>
    </row>
    <row r="688127" customFormat="false" ht="13.8" hidden="false" customHeight="false" outlineLevel="0" collapsed="false">
      <c r="AC688127" s="9" t="s">
        <v>10</v>
      </c>
    </row>
    <row r="688128" customFormat="false" ht="13.8" hidden="false" customHeight="false" outlineLevel="0" collapsed="false">
      <c r="AC688128" s="9" t="s">
        <v>12</v>
      </c>
      <c r="BB688128" s="9" t="s">
        <v>10</v>
      </c>
    </row>
    <row r="688129" customFormat="false" ht="13.8" hidden="false" customHeight="false" outlineLevel="0" collapsed="false">
      <c r="AC688129" s="9" t="s">
        <v>177</v>
      </c>
      <c r="BB688129" s="9" t="s">
        <v>12</v>
      </c>
    </row>
    <row r="688130" customFormat="false" ht="13.8" hidden="false" customHeight="false" outlineLevel="0" collapsed="false">
      <c r="AC688130" s="9" t="s">
        <v>178</v>
      </c>
      <c r="BB688130" s="9" t="s">
        <v>66</v>
      </c>
    </row>
    <row r="688131" customFormat="false" ht="13.8" hidden="false" customHeight="false" outlineLevel="0" collapsed="false">
      <c r="BB688131" s="9" t="s">
        <v>179</v>
      </c>
    </row>
    <row r="688142" customFormat="false" ht="13.8" hidden="false" customHeight="false" outlineLevel="0" collapsed="false">
      <c r="AC688142" s="9" t="n">
        <v>-85000000</v>
      </c>
      <c r="BB688142" s="9" t="n">
        <v>14859973000</v>
      </c>
    </row>
    <row r="688143" customFormat="false" ht="13.8" hidden="false" customHeight="false" outlineLevel="0" collapsed="false">
      <c r="AC688143" s="9" t="n">
        <v>-130000000</v>
      </c>
      <c r="BB688143" s="9" t="n">
        <v>15934280000</v>
      </c>
    </row>
    <row r="688144" customFormat="false" ht="13.8" hidden="false" customHeight="false" outlineLevel="0" collapsed="false">
      <c r="AC688144" s="9" t="n">
        <v>-143000000</v>
      </c>
      <c r="BB688144" s="9" t="n">
        <v>16732812000</v>
      </c>
    </row>
    <row r="688145" customFormat="false" ht="13.8" hidden="false" customHeight="false" outlineLevel="0" collapsed="false">
      <c r="AC688145" s="9" t="n">
        <v>-139000000</v>
      </c>
      <c r="BB688145" s="9" t="n">
        <v>21942212000</v>
      </c>
    </row>
    <row r="688146" customFormat="false" ht="13.8" hidden="false" customHeight="false" outlineLevel="0" collapsed="false">
      <c r="AC688146" s="9" t="n">
        <v>-254000000</v>
      </c>
      <c r="BB688146" s="9" t="n">
        <v>26998573000</v>
      </c>
    </row>
    <row r="688147" customFormat="false" ht="13.8" hidden="false" customHeight="false" outlineLevel="0" collapsed="false">
      <c r="AC688147" s="9" t="n">
        <v>-438000000</v>
      </c>
      <c r="BB688147" s="9" t="n">
        <v>18220779000</v>
      </c>
    </row>
    <row r="688148" customFormat="false" ht="13.8" hidden="false" customHeight="false" outlineLevel="0" collapsed="false">
      <c r="AC688148" s="9" t="n">
        <v>-461000000</v>
      </c>
      <c r="BB688148" s="9" t="n">
        <v>19122348000</v>
      </c>
    </row>
    <row r="688149" customFormat="false" ht="13.8" hidden="false" customHeight="false" outlineLevel="0" collapsed="false">
      <c r="AC688149" s="9" t="n">
        <v>-583000000</v>
      </c>
      <c r="BB688149" s="9" t="n">
        <v>16938885000</v>
      </c>
    </row>
    <row r="688150" customFormat="false" ht="13.8" hidden="false" customHeight="false" outlineLevel="0" collapsed="false">
      <c r="AC688150" s="9" t="n">
        <v>-528000000</v>
      </c>
      <c r="BB688150" s="9" t="n">
        <v>14426614000</v>
      </c>
    </row>
    <row r="688151" customFormat="false" ht="13.8" hidden="false" customHeight="false" outlineLevel="0" collapsed="false">
      <c r="AC688151" s="9" t="n">
        <v>-616000000</v>
      </c>
      <c r="BB688151" s="9" t="n">
        <v>16285816000</v>
      </c>
    </row>
    <row r="688152" customFormat="false" ht="13.8" hidden="false" customHeight="false" outlineLevel="0" collapsed="false">
      <c r="AC688152" s="9" t="n">
        <v>-790000000</v>
      </c>
      <c r="BB688152" s="9" t="n">
        <v>15050894000</v>
      </c>
    </row>
    <row r="688153" customFormat="false" ht="13.8" hidden="false" customHeight="false" outlineLevel="0" collapsed="false">
      <c r="AC688153" s="9" t="n">
        <v>-1027000000</v>
      </c>
      <c r="BB688153" s="9" t="n">
        <v>18158654000</v>
      </c>
    </row>
    <row r="688154" customFormat="false" ht="13.8" hidden="false" customHeight="false" outlineLevel="0" collapsed="false">
      <c r="AC688154" s="9" t="n">
        <v>-1535000000</v>
      </c>
      <c r="BB688154" s="9" t="n">
        <v>19501158000</v>
      </c>
    </row>
    <row r="688155" customFormat="false" ht="13.8" hidden="false" customHeight="false" outlineLevel="0" collapsed="false">
      <c r="AC688155" s="9" t="n">
        <v>-2263000000</v>
      </c>
      <c r="BB688155" s="9" t="n">
        <v>20567888000</v>
      </c>
    </row>
    <row r="688156" customFormat="false" ht="13.8" hidden="false" customHeight="false" outlineLevel="0" collapsed="false">
      <c r="AC688156" s="9" t="n">
        <v>-2880000000</v>
      </c>
      <c r="BB688156" s="9" t="n">
        <v>23215015000</v>
      </c>
    </row>
    <row r="688157" customFormat="false" ht="13.8" hidden="false" customHeight="false" outlineLevel="0" collapsed="false">
      <c r="AC688157" s="9" t="n">
        <v>-2971000000</v>
      </c>
      <c r="BB688157" s="9" t="n">
        <v>22255867000</v>
      </c>
    </row>
    <row r="688158" customFormat="false" ht="13.8" hidden="false" customHeight="false" outlineLevel="0" collapsed="false">
      <c r="AC688158" s="9" t="n">
        <v>-3545000000</v>
      </c>
      <c r="BB688158" s="9" t="n">
        <v>21757353000</v>
      </c>
    </row>
    <row r="688159" customFormat="false" ht="13.8" hidden="false" customHeight="false" outlineLevel="0" collapsed="false">
      <c r="AC688159" s="9" t="n">
        <v>-3148000000</v>
      </c>
      <c r="BB688159" s="9" t="n">
        <v>20790707000</v>
      </c>
    </row>
    <row r="688160" customFormat="false" ht="13.8" hidden="false" customHeight="false" outlineLevel="0" collapsed="false">
      <c r="AC688160" s="9" t="n">
        <v>-3345000000</v>
      </c>
      <c r="BB688160" s="9" t="n">
        <v>20669211000</v>
      </c>
    </row>
    <row r="688161" customFormat="false" ht="13.8" hidden="false" customHeight="false" outlineLevel="0" collapsed="false">
      <c r="AC688161" s="9" t="n">
        <v>-3174000000</v>
      </c>
      <c r="BB688161" s="9" t="n">
        <v>23597995000</v>
      </c>
    </row>
    <row r="688162" customFormat="false" ht="13.8" hidden="false" customHeight="false" outlineLevel="0" collapsed="false">
      <c r="AC688162" s="9" t="n">
        <v>-5111269000</v>
      </c>
      <c r="BB688162" s="9" t="n">
        <v>21642247000</v>
      </c>
    </row>
    <row r="688163" customFormat="false" ht="13.8" hidden="false" customHeight="false" outlineLevel="0" collapsed="false">
      <c r="AC688163" s="9" t="n">
        <v>-5068326000</v>
      </c>
      <c r="BB688163" s="9" t="n">
        <v>18056530000</v>
      </c>
    </row>
    <row r="688164" customFormat="false" ht="13.8" hidden="false" customHeight="false" outlineLevel="0" collapsed="false">
      <c r="AC688164" s="9" t="n">
        <v>-6091000000</v>
      </c>
      <c r="BB688164" s="9" t="n">
        <v>19565004000</v>
      </c>
    </row>
    <row r="688165" customFormat="false" ht="13.8" hidden="false" customHeight="false" outlineLevel="0" collapsed="false">
      <c r="AC688165" s="9" t="n">
        <v>-6146000000</v>
      </c>
      <c r="BB688165" s="9" t="n">
        <v>23458222000</v>
      </c>
    </row>
    <row r="688166" customFormat="false" ht="13.8" hidden="false" customHeight="false" outlineLevel="0" collapsed="false">
      <c r="AC688166" s="9" t="n">
        <v>-6046000000</v>
      </c>
      <c r="BB688166" s="9" t="n">
        <v>26637522000</v>
      </c>
    </row>
    <row r="688167" customFormat="false" ht="13.8" hidden="false" customHeight="false" outlineLevel="0" collapsed="false">
      <c r="AC688167" s="9" t="n">
        <v>-7529000000</v>
      </c>
      <c r="BB688167" s="9" t="n">
        <v>28806154000</v>
      </c>
    </row>
    <row r="688168" customFormat="false" ht="13.8" hidden="false" customHeight="false" outlineLevel="0" collapsed="false">
      <c r="AC688168" s="9" t="n">
        <v>-6282000000</v>
      </c>
      <c r="BB688168" s="9" t="n">
        <v>29700702000</v>
      </c>
    </row>
    <row r="688169" customFormat="false" ht="13.8" hidden="false" customHeight="false" outlineLevel="0" collapsed="false">
      <c r="AC688169" s="9" t="n">
        <v>-4892000000</v>
      </c>
      <c r="BB688169" s="9" t="n">
        <v>30039383000</v>
      </c>
    </row>
    <row r="688170" customFormat="false" ht="13.8" hidden="false" customHeight="false" outlineLevel="0" collapsed="false">
      <c r="AC688170" s="9" t="n">
        <v>-6775000000</v>
      </c>
      <c r="BB688170" s="9" t="n">
        <v>28628750000</v>
      </c>
    </row>
    <row r="688171" customFormat="false" ht="13.8" hidden="false" customHeight="false" outlineLevel="0" collapsed="false">
      <c r="AC688171" s="9" t="n">
        <v>-6808000000</v>
      </c>
      <c r="BB688171" s="9" t="n">
        <v>33055256000</v>
      </c>
    </row>
    <row r="688172" customFormat="false" ht="13.8" hidden="false" customHeight="false" outlineLevel="0" collapsed="false">
      <c r="AC688172" s="9" t="n">
        <v>-6511000000</v>
      </c>
      <c r="BB688172" s="9" t="n">
        <v>32634861000</v>
      </c>
    </row>
    <row r="688173" customFormat="false" ht="13.8" hidden="false" customHeight="false" outlineLevel="0" collapsed="false">
      <c r="AC688173" s="9" t="n">
        <v>-6810000000</v>
      </c>
      <c r="BB688173" s="9" t="n">
        <v>35421721000</v>
      </c>
    </row>
    <row r="688174" customFormat="false" ht="13.8" hidden="false" customHeight="false" outlineLevel="0" collapsed="false">
      <c r="AC688174" s="9" t="n">
        <v>-6867000000</v>
      </c>
      <c r="BB688174" s="9" t="n">
        <v>37952689000</v>
      </c>
    </row>
    <row r="688175" customFormat="false" ht="13.8" hidden="false" customHeight="false" outlineLevel="0" collapsed="false">
      <c r="AC688175" s="9" t="n">
        <v>-8707000000</v>
      </c>
      <c r="BB688175" s="9" t="n">
        <v>43383410000</v>
      </c>
    </row>
    <row r="688176" customFormat="false" ht="13.8" hidden="false" customHeight="false" outlineLevel="0" collapsed="false">
      <c r="AC688176" s="9" t="n">
        <v>-10528000000</v>
      </c>
      <c r="BB688176" s="9" t="n">
        <v>47303508000</v>
      </c>
    </row>
    <row r="688177" customFormat="false" ht="13.8" hidden="false" customHeight="false" outlineLevel="0" collapsed="false">
      <c r="AC688177" s="9" t="n">
        <v>-11550000000</v>
      </c>
      <c r="BB688177" s="9" t="n">
        <v>49219474000</v>
      </c>
    </row>
    <row r="688178" customFormat="false" ht="13.8" hidden="false" customHeight="false" outlineLevel="0" collapsed="false">
      <c r="AC688178" s="9" t="n">
        <v>-13315000000</v>
      </c>
      <c r="BB688178" s="9" t="n">
        <v>46594966000</v>
      </c>
    </row>
    <row r="688179" customFormat="false" ht="13.8" hidden="false" customHeight="false" outlineLevel="0" collapsed="false">
      <c r="AC688179" s="9" t="n">
        <v>-13743000000</v>
      </c>
      <c r="BB688179" s="9" t="n">
        <v>51957951000</v>
      </c>
    </row>
    <row r="688180" customFormat="false" ht="13.8" hidden="false" customHeight="false" outlineLevel="0" collapsed="false">
      <c r="AC688180" s="9" t="n">
        <v>-7964000000</v>
      </c>
      <c r="BB688180" s="9" t="n">
        <v>47563700000</v>
      </c>
    </row>
    <row r="688181" customFormat="false" ht="13.8" hidden="false" customHeight="false" outlineLevel="0" collapsed="false">
      <c r="AC688181" s="9" t="n">
        <v>-10108000000</v>
      </c>
      <c r="BB688181" s="9" t="n">
        <v>41229830000</v>
      </c>
    </row>
    <row r="688182" customFormat="false" ht="13.8" hidden="false" customHeight="false" outlineLevel="0" collapsed="false">
      <c r="AC688182" s="9" t="n">
        <v>-9656000000</v>
      </c>
      <c r="BB688182" s="9" t="n">
        <v>44293011000</v>
      </c>
    </row>
    <row r="688183" customFormat="false" ht="13.8" hidden="false" customHeight="false" outlineLevel="0" collapsed="false">
      <c r="AC688183" s="9" t="n">
        <v>-9052000000</v>
      </c>
      <c r="BB688183" s="9" t="n">
        <v>47848622000</v>
      </c>
    </row>
    <row r="688184" customFormat="false" ht="13.8" hidden="false" customHeight="false" outlineLevel="0" collapsed="false">
      <c r="AC688184" s="9" t="n">
        <v>-9175000000</v>
      </c>
      <c r="BB688184" s="9" t="n">
        <v>49624816000</v>
      </c>
    </row>
    <row r="688185" customFormat="false" ht="13.8" hidden="false" customHeight="false" outlineLevel="0" collapsed="false">
      <c r="AC688185" s="9" t="n">
        <v>-9774000000</v>
      </c>
      <c r="BB688185" s="9" t="n">
        <v>53495454000</v>
      </c>
    </row>
    <row r="688186" customFormat="false" ht="13.8" hidden="false" customHeight="false" outlineLevel="0" collapsed="false">
      <c r="AC688186" s="9" t="n">
        <v>-8471000000</v>
      </c>
      <c r="BB688186" s="9" t="n">
        <v>58042380000</v>
      </c>
    </row>
    <row r="688187" customFormat="false" ht="13.8" hidden="false" customHeight="false" outlineLevel="0" collapsed="false">
      <c r="AC688187" s="9" t="n">
        <v>-8738000000</v>
      </c>
      <c r="BB688187" s="9" t="n">
        <v>59224000000</v>
      </c>
    </row>
    <row r="688188" customFormat="false" ht="13.8" hidden="false" customHeight="false" outlineLevel="0" collapsed="false">
      <c r="AC688188" s="9" t="n">
        <v>-10927000000</v>
      </c>
      <c r="BB688188" s="9" t="n">
        <v>60871172000</v>
      </c>
    </row>
    <row r="688189" customFormat="false" ht="13.8" hidden="false" customHeight="false" outlineLevel="0" collapsed="false">
      <c r="AC688189" s="9" t="n">
        <v>-11057000000</v>
      </c>
      <c r="BB688189" s="9" t="n">
        <v>65829890000</v>
      </c>
    </row>
    <row r="688190" customFormat="false" ht="13.8" hidden="false" customHeight="false" outlineLevel="0" collapsed="false">
      <c r="AC688190" s="9" t="n">
        <v>-8010000000</v>
      </c>
      <c r="BB688190" s="9" t="n">
        <v>68572668000</v>
      </c>
    </row>
    <row r="688191" customFormat="false" ht="13.8" hidden="false" customHeight="false" outlineLevel="0" collapsed="false">
      <c r="AC688191" s="9" t="n">
        <v>-5615000000</v>
      </c>
      <c r="BB688191" s="9" t="n">
        <v>69688702000</v>
      </c>
    </row>
    <row r="688192" customFormat="false" ht="13.8" hidden="false" customHeight="false" outlineLevel="0" collapsed="false">
      <c r="BB688192" s="9" t="n">
        <v>65424548000</v>
      </c>
    </row>
    <row r="688193" customFormat="false" ht="13.8" hidden="false" customHeight="false" outlineLevel="0" collapsed="false">
      <c r="BB688193" s="9" t="n">
        <v>72740056000</v>
      </c>
    </row>
    <row r="704511" customFormat="false" ht="13.8" hidden="false" customHeight="false" outlineLevel="0" collapsed="false">
      <c r="AC704511" s="9" t="s">
        <v>10</v>
      </c>
    </row>
    <row r="704512" customFormat="false" ht="13.8" hidden="false" customHeight="false" outlineLevel="0" collapsed="false">
      <c r="AC704512" s="9" t="s">
        <v>12</v>
      </c>
      <c r="BB704512" s="9" t="s">
        <v>10</v>
      </c>
    </row>
    <row r="704513" customFormat="false" ht="13.8" hidden="false" customHeight="false" outlineLevel="0" collapsed="false">
      <c r="AC704513" s="9" t="s">
        <v>177</v>
      </c>
      <c r="BB704513" s="9" t="s">
        <v>12</v>
      </c>
    </row>
    <row r="704514" customFormat="false" ht="13.8" hidden="false" customHeight="false" outlineLevel="0" collapsed="false">
      <c r="AC704514" s="9" t="s">
        <v>178</v>
      </c>
      <c r="BB704514" s="9" t="s">
        <v>66</v>
      </c>
    </row>
    <row r="704515" customFormat="false" ht="13.8" hidden="false" customHeight="false" outlineLevel="0" collapsed="false">
      <c r="BB704515" s="9" t="s">
        <v>179</v>
      </c>
    </row>
    <row r="704526" customFormat="false" ht="13.8" hidden="false" customHeight="false" outlineLevel="0" collapsed="false">
      <c r="AC704526" s="9" t="n">
        <v>-85000000</v>
      </c>
      <c r="BB704526" s="9" t="n">
        <v>14859973000</v>
      </c>
    </row>
    <row r="704527" customFormat="false" ht="13.8" hidden="false" customHeight="false" outlineLevel="0" collapsed="false">
      <c r="AC704527" s="9" t="n">
        <v>-130000000</v>
      </c>
      <c r="BB704527" s="9" t="n">
        <v>15934280000</v>
      </c>
    </row>
    <row r="704528" customFormat="false" ht="13.8" hidden="false" customHeight="false" outlineLevel="0" collapsed="false">
      <c r="AC704528" s="9" t="n">
        <v>-143000000</v>
      </c>
      <c r="BB704528" s="9" t="n">
        <v>16732812000</v>
      </c>
    </row>
    <row r="704529" customFormat="false" ht="13.8" hidden="false" customHeight="false" outlineLevel="0" collapsed="false">
      <c r="AC704529" s="9" t="n">
        <v>-139000000</v>
      </c>
      <c r="BB704529" s="9" t="n">
        <v>21942212000</v>
      </c>
    </row>
    <row r="704530" customFormat="false" ht="13.8" hidden="false" customHeight="false" outlineLevel="0" collapsed="false">
      <c r="AC704530" s="9" t="n">
        <v>-254000000</v>
      </c>
      <c r="BB704530" s="9" t="n">
        <v>26998573000</v>
      </c>
    </row>
    <row r="704531" customFormat="false" ht="13.8" hidden="false" customHeight="false" outlineLevel="0" collapsed="false">
      <c r="AC704531" s="9" t="n">
        <v>-438000000</v>
      </c>
      <c r="BB704531" s="9" t="n">
        <v>18220779000</v>
      </c>
    </row>
    <row r="704532" customFormat="false" ht="13.8" hidden="false" customHeight="false" outlineLevel="0" collapsed="false">
      <c r="AC704532" s="9" t="n">
        <v>-461000000</v>
      </c>
      <c r="BB704532" s="9" t="n">
        <v>19122348000</v>
      </c>
    </row>
    <row r="704533" customFormat="false" ht="13.8" hidden="false" customHeight="false" outlineLevel="0" collapsed="false">
      <c r="AC704533" s="9" t="n">
        <v>-583000000</v>
      </c>
      <c r="BB704533" s="9" t="n">
        <v>16938885000</v>
      </c>
    </row>
    <row r="704534" customFormat="false" ht="13.8" hidden="false" customHeight="false" outlineLevel="0" collapsed="false">
      <c r="AC704534" s="9" t="n">
        <v>-528000000</v>
      </c>
      <c r="BB704534" s="9" t="n">
        <v>14426614000</v>
      </c>
    </row>
    <row r="704535" customFormat="false" ht="13.8" hidden="false" customHeight="false" outlineLevel="0" collapsed="false">
      <c r="AC704535" s="9" t="n">
        <v>-616000000</v>
      </c>
      <c r="BB704535" s="9" t="n">
        <v>16285816000</v>
      </c>
    </row>
    <row r="704536" customFormat="false" ht="13.8" hidden="false" customHeight="false" outlineLevel="0" collapsed="false">
      <c r="AC704536" s="9" t="n">
        <v>-790000000</v>
      </c>
      <c r="BB704536" s="9" t="n">
        <v>15050894000</v>
      </c>
    </row>
    <row r="704537" customFormat="false" ht="13.8" hidden="false" customHeight="false" outlineLevel="0" collapsed="false">
      <c r="AC704537" s="9" t="n">
        <v>-1027000000</v>
      </c>
      <c r="BB704537" s="9" t="n">
        <v>18158654000</v>
      </c>
    </row>
    <row r="704538" customFormat="false" ht="13.8" hidden="false" customHeight="false" outlineLevel="0" collapsed="false">
      <c r="AC704538" s="9" t="n">
        <v>-1535000000</v>
      </c>
      <c r="BB704538" s="9" t="n">
        <v>19501158000</v>
      </c>
    </row>
    <row r="704539" customFormat="false" ht="13.8" hidden="false" customHeight="false" outlineLevel="0" collapsed="false">
      <c r="AC704539" s="9" t="n">
        <v>-2263000000</v>
      </c>
      <c r="BB704539" s="9" t="n">
        <v>20567888000</v>
      </c>
    </row>
    <row r="704540" customFormat="false" ht="13.8" hidden="false" customHeight="false" outlineLevel="0" collapsed="false">
      <c r="AC704540" s="9" t="n">
        <v>-2880000000</v>
      </c>
      <c r="BB704540" s="9" t="n">
        <v>23215015000</v>
      </c>
    </row>
    <row r="704541" customFormat="false" ht="13.8" hidden="false" customHeight="false" outlineLevel="0" collapsed="false">
      <c r="AC704541" s="9" t="n">
        <v>-2971000000</v>
      </c>
      <c r="BB704541" s="9" t="n">
        <v>22255867000</v>
      </c>
    </row>
    <row r="704542" customFormat="false" ht="13.8" hidden="false" customHeight="false" outlineLevel="0" collapsed="false">
      <c r="AC704542" s="9" t="n">
        <v>-3545000000</v>
      </c>
      <c r="BB704542" s="9" t="n">
        <v>21757353000</v>
      </c>
    </row>
    <row r="704543" customFormat="false" ht="13.8" hidden="false" customHeight="false" outlineLevel="0" collapsed="false">
      <c r="AC704543" s="9" t="n">
        <v>-3148000000</v>
      </c>
      <c r="BB704543" s="9" t="n">
        <v>20790707000</v>
      </c>
    </row>
    <row r="704544" customFormat="false" ht="13.8" hidden="false" customHeight="false" outlineLevel="0" collapsed="false">
      <c r="AC704544" s="9" t="n">
        <v>-3345000000</v>
      </c>
      <c r="BB704544" s="9" t="n">
        <v>20669211000</v>
      </c>
    </row>
    <row r="704545" customFormat="false" ht="13.8" hidden="false" customHeight="false" outlineLevel="0" collapsed="false">
      <c r="AC704545" s="9" t="n">
        <v>-3174000000</v>
      </c>
      <c r="BB704545" s="9" t="n">
        <v>23597995000</v>
      </c>
    </row>
    <row r="704546" customFormat="false" ht="13.8" hidden="false" customHeight="false" outlineLevel="0" collapsed="false">
      <c r="AC704546" s="9" t="n">
        <v>-5111269000</v>
      </c>
      <c r="BB704546" s="9" t="n">
        <v>21642247000</v>
      </c>
    </row>
    <row r="704547" customFormat="false" ht="13.8" hidden="false" customHeight="false" outlineLevel="0" collapsed="false">
      <c r="AC704547" s="9" t="n">
        <v>-5068326000</v>
      </c>
      <c r="BB704547" s="9" t="n">
        <v>18056530000</v>
      </c>
    </row>
    <row r="704548" customFormat="false" ht="13.8" hidden="false" customHeight="false" outlineLevel="0" collapsed="false">
      <c r="AC704548" s="9" t="n">
        <v>-6091000000</v>
      </c>
      <c r="BB704548" s="9" t="n">
        <v>19565004000</v>
      </c>
    </row>
    <row r="704549" customFormat="false" ht="13.8" hidden="false" customHeight="false" outlineLevel="0" collapsed="false">
      <c r="AC704549" s="9" t="n">
        <v>-6146000000</v>
      </c>
      <c r="BB704549" s="9" t="n">
        <v>23458222000</v>
      </c>
    </row>
    <row r="704550" customFormat="false" ht="13.8" hidden="false" customHeight="false" outlineLevel="0" collapsed="false">
      <c r="AC704550" s="9" t="n">
        <v>-6046000000</v>
      </c>
      <c r="BB704550" s="9" t="n">
        <v>26637522000</v>
      </c>
    </row>
    <row r="704551" customFormat="false" ht="13.8" hidden="false" customHeight="false" outlineLevel="0" collapsed="false">
      <c r="AC704551" s="9" t="n">
        <v>-7529000000</v>
      </c>
      <c r="BB704551" s="9" t="n">
        <v>28806154000</v>
      </c>
    </row>
    <row r="704552" customFormat="false" ht="13.8" hidden="false" customHeight="false" outlineLevel="0" collapsed="false">
      <c r="AC704552" s="9" t="n">
        <v>-6282000000</v>
      </c>
      <c r="BB704552" s="9" t="n">
        <v>29700702000</v>
      </c>
    </row>
    <row r="704553" customFormat="false" ht="13.8" hidden="false" customHeight="false" outlineLevel="0" collapsed="false">
      <c r="AC704553" s="9" t="n">
        <v>-4892000000</v>
      </c>
      <c r="BB704553" s="9" t="n">
        <v>30039383000</v>
      </c>
    </row>
    <row r="704554" customFormat="false" ht="13.8" hidden="false" customHeight="false" outlineLevel="0" collapsed="false">
      <c r="AC704554" s="9" t="n">
        <v>-6775000000</v>
      </c>
      <c r="BB704554" s="9" t="n">
        <v>28628750000</v>
      </c>
    </row>
    <row r="704555" customFormat="false" ht="13.8" hidden="false" customHeight="false" outlineLevel="0" collapsed="false">
      <c r="AC704555" s="9" t="n">
        <v>-6808000000</v>
      </c>
      <c r="BB704555" s="9" t="n">
        <v>33055256000</v>
      </c>
    </row>
    <row r="704556" customFormat="false" ht="13.8" hidden="false" customHeight="false" outlineLevel="0" collapsed="false">
      <c r="AC704556" s="9" t="n">
        <v>-6511000000</v>
      </c>
      <c r="BB704556" s="9" t="n">
        <v>32634861000</v>
      </c>
    </row>
    <row r="704557" customFormat="false" ht="13.8" hidden="false" customHeight="false" outlineLevel="0" collapsed="false">
      <c r="AC704557" s="9" t="n">
        <v>-6810000000</v>
      </c>
      <c r="BB704557" s="9" t="n">
        <v>35421721000</v>
      </c>
    </row>
    <row r="704558" customFormat="false" ht="13.8" hidden="false" customHeight="false" outlineLevel="0" collapsed="false">
      <c r="AC704558" s="9" t="n">
        <v>-6867000000</v>
      </c>
      <c r="BB704558" s="9" t="n">
        <v>37952689000</v>
      </c>
    </row>
    <row r="704559" customFormat="false" ht="13.8" hidden="false" customHeight="false" outlineLevel="0" collapsed="false">
      <c r="AC704559" s="9" t="n">
        <v>-8707000000</v>
      </c>
      <c r="BB704559" s="9" t="n">
        <v>43383410000</v>
      </c>
    </row>
    <row r="704560" customFormat="false" ht="13.8" hidden="false" customHeight="false" outlineLevel="0" collapsed="false">
      <c r="AC704560" s="9" t="n">
        <v>-10528000000</v>
      </c>
      <c r="BB704560" s="9" t="n">
        <v>47303508000</v>
      </c>
    </row>
    <row r="704561" customFormat="false" ht="13.8" hidden="false" customHeight="false" outlineLevel="0" collapsed="false">
      <c r="AC704561" s="9" t="n">
        <v>-11550000000</v>
      </c>
      <c r="BB704561" s="9" t="n">
        <v>49219474000</v>
      </c>
    </row>
    <row r="704562" customFormat="false" ht="13.8" hidden="false" customHeight="false" outlineLevel="0" collapsed="false">
      <c r="AC704562" s="9" t="n">
        <v>-13315000000</v>
      </c>
      <c r="BB704562" s="9" t="n">
        <v>46594966000</v>
      </c>
    </row>
    <row r="704563" customFormat="false" ht="13.8" hidden="false" customHeight="false" outlineLevel="0" collapsed="false">
      <c r="AC704563" s="9" t="n">
        <v>-13743000000</v>
      </c>
      <c r="BB704563" s="9" t="n">
        <v>51957951000</v>
      </c>
    </row>
    <row r="704564" customFormat="false" ht="13.8" hidden="false" customHeight="false" outlineLevel="0" collapsed="false">
      <c r="AC704564" s="9" t="n">
        <v>-7964000000</v>
      </c>
      <c r="BB704564" s="9" t="n">
        <v>47563700000</v>
      </c>
    </row>
    <row r="704565" customFormat="false" ht="13.8" hidden="false" customHeight="false" outlineLevel="0" collapsed="false">
      <c r="AC704565" s="9" t="n">
        <v>-10108000000</v>
      </c>
      <c r="BB704565" s="9" t="n">
        <v>41229830000</v>
      </c>
    </row>
    <row r="704566" customFormat="false" ht="13.8" hidden="false" customHeight="false" outlineLevel="0" collapsed="false">
      <c r="AC704566" s="9" t="n">
        <v>-9656000000</v>
      </c>
      <c r="BB704566" s="9" t="n">
        <v>44293011000</v>
      </c>
    </row>
    <row r="704567" customFormat="false" ht="13.8" hidden="false" customHeight="false" outlineLevel="0" collapsed="false">
      <c r="AC704567" s="9" t="n">
        <v>-9052000000</v>
      </c>
      <c r="BB704567" s="9" t="n">
        <v>47848622000</v>
      </c>
    </row>
    <row r="704568" customFormat="false" ht="13.8" hidden="false" customHeight="false" outlineLevel="0" collapsed="false">
      <c r="AC704568" s="9" t="n">
        <v>-9175000000</v>
      </c>
      <c r="BB704568" s="9" t="n">
        <v>49624816000</v>
      </c>
    </row>
    <row r="704569" customFormat="false" ht="13.8" hidden="false" customHeight="false" outlineLevel="0" collapsed="false">
      <c r="AC704569" s="9" t="n">
        <v>-9774000000</v>
      </c>
      <c r="BB704569" s="9" t="n">
        <v>53495454000</v>
      </c>
    </row>
    <row r="704570" customFormat="false" ht="13.8" hidden="false" customHeight="false" outlineLevel="0" collapsed="false">
      <c r="AC704570" s="9" t="n">
        <v>-8471000000</v>
      </c>
      <c r="BB704570" s="9" t="n">
        <v>58042380000</v>
      </c>
    </row>
    <row r="704571" customFormat="false" ht="13.8" hidden="false" customHeight="false" outlineLevel="0" collapsed="false">
      <c r="AC704571" s="9" t="n">
        <v>-8738000000</v>
      </c>
      <c r="BB704571" s="9" t="n">
        <v>59224000000</v>
      </c>
    </row>
    <row r="704572" customFormat="false" ht="13.8" hidden="false" customHeight="false" outlineLevel="0" collapsed="false">
      <c r="AC704572" s="9" t="n">
        <v>-10927000000</v>
      </c>
      <c r="BB704572" s="9" t="n">
        <v>60871172000</v>
      </c>
    </row>
    <row r="704573" customFormat="false" ht="13.8" hidden="false" customHeight="false" outlineLevel="0" collapsed="false">
      <c r="AC704573" s="9" t="n">
        <v>-11057000000</v>
      </c>
      <c r="BB704573" s="9" t="n">
        <v>65829890000</v>
      </c>
    </row>
    <row r="704574" customFormat="false" ht="13.8" hidden="false" customHeight="false" outlineLevel="0" collapsed="false">
      <c r="AC704574" s="9" t="n">
        <v>-8010000000</v>
      </c>
      <c r="BB704574" s="9" t="n">
        <v>68572668000</v>
      </c>
    </row>
    <row r="704575" customFormat="false" ht="13.8" hidden="false" customHeight="false" outlineLevel="0" collapsed="false">
      <c r="AC704575" s="9" t="n">
        <v>-5615000000</v>
      </c>
      <c r="BB704575" s="9" t="n">
        <v>69688702000</v>
      </c>
    </row>
    <row r="704576" customFormat="false" ht="13.8" hidden="false" customHeight="false" outlineLevel="0" collapsed="false">
      <c r="BB704576" s="9" t="n">
        <v>65424548000</v>
      </c>
    </row>
    <row r="704577" customFormat="false" ht="13.8" hidden="false" customHeight="false" outlineLevel="0" collapsed="false">
      <c r="BB704577" s="9" t="n">
        <v>72740056000</v>
      </c>
    </row>
    <row r="720895" customFormat="false" ht="13.8" hidden="false" customHeight="false" outlineLevel="0" collapsed="false">
      <c r="AC720895" s="9" t="s">
        <v>10</v>
      </c>
    </row>
    <row r="720896" customFormat="false" ht="13.8" hidden="false" customHeight="false" outlineLevel="0" collapsed="false">
      <c r="AC720896" s="9" t="s">
        <v>12</v>
      </c>
      <c r="BB720896" s="9" t="s">
        <v>10</v>
      </c>
    </row>
    <row r="720897" customFormat="false" ht="13.8" hidden="false" customHeight="false" outlineLevel="0" collapsed="false">
      <c r="AC720897" s="9" t="s">
        <v>177</v>
      </c>
      <c r="BB720897" s="9" t="s">
        <v>12</v>
      </c>
    </row>
    <row r="720898" customFormat="false" ht="13.8" hidden="false" customHeight="false" outlineLevel="0" collapsed="false">
      <c r="AC720898" s="9" t="s">
        <v>178</v>
      </c>
      <c r="BB720898" s="9" t="s">
        <v>66</v>
      </c>
    </row>
    <row r="720899" customFormat="false" ht="13.8" hidden="false" customHeight="false" outlineLevel="0" collapsed="false">
      <c r="BB720899" s="9" t="s">
        <v>179</v>
      </c>
    </row>
    <row r="720910" customFormat="false" ht="13.8" hidden="false" customHeight="false" outlineLevel="0" collapsed="false">
      <c r="AC720910" s="9" t="n">
        <v>-85000000</v>
      </c>
      <c r="BB720910" s="9" t="n">
        <v>14859973000</v>
      </c>
    </row>
    <row r="720911" customFormat="false" ht="13.8" hidden="false" customHeight="false" outlineLevel="0" collapsed="false">
      <c r="AC720911" s="9" t="n">
        <v>-130000000</v>
      </c>
      <c r="BB720911" s="9" t="n">
        <v>15934280000</v>
      </c>
    </row>
    <row r="720912" customFormat="false" ht="13.8" hidden="false" customHeight="false" outlineLevel="0" collapsed="false">
      <c r="AC720912" s="9" t="n">
        <v>-143000000</v>
      </c>
      <c r="BB720912" s="9" t="n">
        <v>16732812000</v>
      </c>
    </row>
    <row r="720913" customFormat="false" ht="13.8" hidden="false" customHeight="false" outlineLevel="0" collapsed="false">
      <c r="AC720913" s="9" t="n">
        <v>-139000000</v>
      </c>
      <c r="BB720913" s="9" t="n">
        <v>21942212000</v>
      </c>
    </row>
    <row r="720914" customFormat="false" ht="13.8" hidden="false" customHeight="false" outlineLevel="0" collapsed="false">
      <c r="AC720914" s="9" t="n">
        <v>-254000000</v>
      </c>
      <c r="BB720914" s="9" t="n">
        <v>26998573000</v>
      </c>
    </row>
    <row r="720915" customFormat="false" ht="13.8" hidden="false" customHeight="false" outlineLevel="0" collapsed="false">
      <c r="AC720915" s="9" t="n">
        <v>-438000000</v>
      </c>
      <c r="BB720915" s="9" t="n">
        <v>18220779000</v>
      </c>
    </row>
    <row r="720916" customFormat="false" ht="13.8" hidden="false" customHeight="false" outlineLevel="0" collapsed="false">
      <c r="AC720916" s="9" t="n">
        <v>-461000000</v>
      </c>
      <c r="BB720916" s="9" t="n">
        <v>19122348000</v>
      </c>
    </row>
    <row r="720917" customFormat="false" ht="13.8" hidden="false" customHeight="false" outlineLevel="0" collapsed="false">
      <c r="AC720917" s="9" t="n">
        <v>-583000000</v>
      </c>
      <c r="BB720917" s="9" t="n">
        <v>16938885000</v>
      </c>
    </row>
    <row r="720918" customFormat="false" ht="13.8" hidden="false" customHeight="false" outlineLevel="0" collapsed="false">
      <c r="AC720918" s="9" t="n">
        <v>-528000000</v>
      </c>
      <c r="BB720918" s="9" t="n">
        <v>14426614000</v>
      </c>
    </row>
    <row r="720919" customFormat="false" ht="13.8" hidden="false" customHeight="false" outlineLevel="0" collapsed="false">
      <c r="AC720919" s="9" t="n">
        <v>-616000000</v>
      </c>
      <c r="BB720919" s="9" t="n">
        <v>16285816000</v>
      </c>
    </row>
    <row r="720920" customFormat="false" ht="13.8" hidden="false" customHeight="false" outlineLevel="0" collapsed="false">
      <c r="AC720920" s="9" t="n">
        <v>-790000000</v>
      </c>
      <c r="BB720920" s="9" t="n">
        <v>15050894000</v>
      </c>
    </row>
    <row r="720921" customFormat="false" ht="13.8" hidden="false" customHeight="false" outlineLevel="0" collapsed="false">
      <c r="AC720921" s="9" t="n">
        <v>-1027000000</v>
      </c>
      <c r="BB720921" s="9" t="n">
        <v>18158654000</v>
      </c>
    </row>
    <row r="720922" customFormat="false" ht="13.8" hidden="false" customHeight="false" outlineLevel="0" collapsed="false">
      <c r="AC720922" s="9" t="n">
        <v>-1535000000</v>
      </c>
      <c r="BB720922" s="9" t="n">
        <v>19501158000</v>
      </c>
    </row>
    <row r="720923" customFormat="false" ht="13.8" hidden="false" customHeight="false" outlineLevel="0" collapsed="false">
      <c r="AC720923" s="9" t="n">
        <v>-2263000000</v>
      </c>
      <c r="BB720923" s="9" t="n">
        <v>20567888000</v>
      </c>
    </row>
    <row r="720924" customFormat="false" ht="13.8" hidden="false" customHeight="false" outlineLevel="0" collapsed="false">
      <c r="AC720924" s="9" t="n">
        <v>-2880000000</v>
      </c>
      <c r="BB720924" s="9" t="n">
        <v>23215015000</v>
      </c>
    </row>
    <row r="720925" customFormat="false" ht="13.8" hidden="false" customHeight="false" outlineLevel="0" collapsed="false">
      <c r="AC720925" s="9" t="n">
        <v>-2971000000</v>
      </c>
      <c r="BB720925" s="9" t="n">
        <v>22255867000</v>
      </c>
    </row>
    <row r="720926" customFormat="false" ht="13.8" hidden="false" customHeight="false" outlineLevel="0" collapsed="false">
      <c r="AC720926" s="9" t="n">
        <v>-3545000000</v>
      </c>
      <c r="BB720926" s="9" t="n">
        <v>21757353000</v>
      </c>
    </row>
    <row r="720927" customFormat="false" ht="13.8" hidden="false" customHeight="false" outlineLevel="0" collapsed="false">
      <c r="AC720927" s="9" t="n">
        <v>-3148000000</v>
      </c>
      <c r="BB720927" s="9" t="n">
        <v>20790707000</v>
      </c>
    </row>
    <row r="720928" customFormat="false" ht="13.8" hidden="false" customHeight="false" outlineLevel="0" collapsed="false">
      <c r="AC720928" s="9" t="n">
        <v>-3345000000</v>
      </c>
      <c r="BB720928" s="9" t="n">
        <v>20669211000</v>
      </c>
    </row>
    <row r="720929" customFormat="false" ht="13.8" hidden="false" customHeight="false" outlineLevel="0" collapsed="false">
      <c r="AC720929" s="9" t="n">
        <v>-3174000000</v>
      </c>
      <c r="BB720929" s="9" t="n">
        <v>23597995000</v>
      </c>
    </row>
    <row r="720930" customFormat="false" ht="13.8" hidden="false" customHeight="false" outlineLevel="0" collapsed="false">
      <c r="AC720930" s="9" t="n">
        <v>-5111269000</v>
      </c>
      <c r="BB720930" s="9" t="n">
        <v>21642247000</v>
      </c>
    </row>
    <row r="720931" customFormat="false" ht="13.8" hidden="false" customHeight="false" outlineLevel="0" collapsed="false">
      <c r="AC720931" s="9" t="n">
        <v>-5068326000</v>
      </c>
      <c r="BB720931" s="9" t="n">
        <v>18056530000</v>
      </c>
    </row>
    <row r="720932" customFormat="false" ht="13.8" hidden="false" customHeight="false" outlineLevel="0" collapsed="false">
      <c r="AC720932" s="9" t="n">
        <v>-6091000000</v>
      </c>
      <c r="BB720932" s="9" t="n">
        <v>19565004000</v>
      </c>
    </row>
    <row r="720933" customFormat="false" ht="13.8" hidden="false" customHeight="false" outlineLevel="0" collapsed="false">
      <c r="AC720933" s="9" t="n">
        <v>-6146000000</v>
      </c>
      <c r="BB720933" s="9" t="n">
        <v>23458222000</v>
      </c>
    </row>
    <row r="720934" customFormat="false" ht="13.8" hidden="false" customHeight="false" outlineLevel="0" collapsed="false">
      <c r="AC720934" s="9" t="n">
        <v>-6046000000</v>
      </c>
      <c r="BB720934" s="9" t="n">
        <v>26637522000</v>
      </c>
    </row>
    <row r="720935" customFormat="false" ht="13.8" hidden="false" customHeight="false" outlineLevel="0" collapsed="false">
      <c r="AC720935" s="9" t="n">
        <v>-7529000000</v>
      </c>
      <c r="BB720935" s="9" t="n">
        <v>28806154000</v>
      </c>
    </row>
    <row r="720936" customFormat="false" ht="13.8" hidden="false" customHeight="false" outlineLevel="0" collapsed="false">
      <c r="AC720936" s="9" t="n">
        <v>-6282000000</v>
      </c>
      <c r="BB720936" s="9" t="n">
        <v>29700702000</v>
      </c>
    </row>
    <row r="720937" customFormat="false" ht="13.8" hidden="false" customHeight="false" outlineLevel="0" collapsed="false">
      <c r="AC720937" s="9" t="n">
        <v>-4892000000</v>
      </c>
      <c r="BB720937" s="9" t="n">
        <v>30039383000</v>
      </c>
    </row>
    <row r="720938" customFormat="false" ht="13.8" hidden="false" customHeight="false" outlineLevel="0" collapsed="false">
      <c r="AC720938" s="9" t="n">
        <v>-6775000000</v>
      </c>
      <c r="BB720938" s="9" t="n">
        <v>28628750000</v>
      </c>
    </row>
    <row r="720939" customFormat="false" ht="13.8" hidden="false" customHeight="false" outlineLevel="0" collapsed="false">
      <c r="AC720939" s="9" t="n">
        <v>-6808000000</v>
      </c>
      <c r="BB720939" s="9" t="n">
        <v>33055256000</v>
      </c>
    </row>
    <row r="720940" customFormat="false" ht="13.8" hidden="false" customHeight="false" outlineLevel="0" collapsed="false">
      <c r="AC720940" s="9" t="n">
        <v>-6511000000</v>
      </c>
      <c r="BB720940" s="9" t="n">
        <v>32634861000</v>
      </c>
    </row>
    <row r="720941" customFormat="false" ht="13.8" hidden="false" customHeight="false" outlineLevel="0" collapsed="false">
      <c r="AC720941" s="9" t="n">
        <v>-6810000000</v>
      </c>
      <c r="BB720941" s="9" t="n">
        <v>35421721000</v>
      </c>
    </row>
    <row r="720942" customFormat="false" ht="13.8" hidden="false" customHeight="false" outlineLevel="0" collapsed="false">
      <c r="AC720942" s="9" t="n">
        <v>-6867000000</v>
      </c>
      <c r="BB720942" s="9" t="n">
        <v>37952689000</v>
      </c>
    </row>
    <row r="720943" customFormat="false" ht="13.8" hidden="false" customHeight="false" outlineLevel="0" collapsed="false">
      <c r="AC720943" s="9" t="n">
        <v>-8707000000</v>
      </c>
      <c r="BB720943" s="9" t="n">
        <v>43383410000</v>
      </c>
    </row>
    <row r="720944" customFormat="false" ht="13.8" hidden="false" customHeight="false" outlineLevel="0" collapsed="false">
      <c r="AC720944" s="9" t="n">
        <v>-10528000000</v>
      </c>
      <c r="BB720944" s="9" t="n">
        <v>47303508000</v>
      </c>
    </row>
    <row r="720945" customFormat="false" ht="13.8" hidden="false" customHeight="false" outlineLevel="0" collapsed="false">
      <c r="AC720945" s="9" t="n">
        <v>-11550000000</v>
      </c>
      <c r="BB720945" s="9" t="n">
        <v>49219474000</v>
      </c>
    </row>
    <row r="720946" customFormat="false" ht="13.8" hidden="false" customHeight="false" outlineLevel="0" collapsed="false">
      <c r="AC720946" s="9" t="n">
        <v>-13315000000</v>
      </c>
      <c r="BB720946" s="9" t="n">
        <v>46594966000</v>
      </c>
    </row>
    <row r="720947" customFormat="false" ht="13.8" hidden="false" customHeight="false" outlineLevel="0" collapsed="false">
      <c r="AC720947" s="9" t="n">
        <v>-13743000000</v>
      </c>
      <c r="BB720947" s="9" t="n">
        <v>51957951000</v>
      </c>
    </row>
    <row r="720948" customFormat="false" ht="13.8" hidden="false" customHeight="false" outlineLevel="0" collapsed="false">
      <c r="AC720948" s="9" t="n">
        <v>-7964000000</v>
      </c>
      <c r="BB720948" s="9" t="n">
        <v>47563700000</v>
      </c>
    </row>
    <row r="720949" customFormat="false" ht="13.8" hidden="false" customHeight="false" outlineLevel="0" collapsed="false">
      <c r="AC720949" s="9" t="n">
        <v>-10108000000</v>
      </c>
      <c r="BB720949" s="9" t="n">
        <v>41229830000</v>
      </c>
    </row>
    <row r="720950" customFormat="false" ht="13.8" hidden="false" customHeight="false" outlineLevel="0" collapsed="false">
      <c r="AC720950" s="9" t="n">
        <v>-9656000000</v>
      </c>
      <c r="BB720950" s="9" t="n">
        <v>44293011000</v>
      </c>
    </row>
    <row r="720951" customFormat="false" ht="13.8" hidden="false" customHeight="false" outlineLevel="0" collapsed="false">
      <c r="AC720951" s="9" t="n">
        <v>-9052000000</v>
      </c>
      <c r="BB720951" s="9" t="n">
        <v>47848622000</v>
      </c>
    </row>
    <row r="720952" customFormat="false" ht="13.8" hidden="false" customHeight="false" outlineLevel="0" collapsed="false">
      <c r="AC720952" s="9" t="n">
        <v>-9175000000</v>
      </c>
      <c r="BB720952" s="9" t="n">
        <v>49624816000</v>
      </c>
    </row>
    <row r="720953" customFormat="false" ht="13.8" hidden="false" customHeight="false" outlineLevel="0" collapsed="false">
      <c r="AC720953" s="9" t="n">
        <v>-9774000000</v>
      </c>
      <c r="BB720953" s="9" t="n">
        <v>53495454000</v>
      </c>
    </row>
    <row r="720954" customFormat="false" ht="13.8" hidden="false" customHeight="false" outlineLevel="0" collapsed="false">
      <c r="AC720954" s="9" t="n">
        <v>-8471000000</v>
      </c>
      <c r="BB720954" s="9" t="n">
        <v>58042380000</v>
      </c>
    </row>
    <row r="720955" customFormat="false" ht="13.8" hidden="false" customHeight="false" outlineLevel="0" collapsed="false">
      <c r="AC720955" s="9" t="n">
        <v>-8738000000</v>
      </c>
      <c r="BB720955" s="9" t="n">
        <v>59224000000</v>
      </c>
    </row>
    <row r="720956" customFormat="false" ht="13.8" hidden="false" customHeight="false" outlineLevel="0" collapsed="false">
      <c r="AC720956" s="9" t="n">
        <v>-10927000000</v>
      </c>
      <c r="BB720956" s="9" t="n">
        <v>60871172000</v>
      </c>
    </row>
    <row r="720957" customFormat="false" ht="13.8" hidden="false" customHeight="false" outlineLevel="0" collapsed="false">
      <c r="AC720957" s="9" t="n">
        <v>-11057000000</v>
      </c>
      <c r="BB720957" s="9" t="n">
        <v>65829890000</v>
      </c>
    </row>
    <row r="720958" customFormat="false" ht="13.8" hidden="false" customHeight="false" outlineLevel="0" collapsed="false">
      <c r="AC720958" s="9" t="n">
        <v>-8010000000</v>
      </c>
      <c r="BB720958" s="9" t="n">
        <v>68572668000</v>
      </c>
    </row>
    <row r="720959" customFormat="false" ht="13.8" hidden="false" customHeight="false" outlineLevel="0" collapsed="false">
      <c r="AC720959" s="9" t="n">
        <v>-5615000000</v>
      </c>
      <c r="BB720959" s="9" t="n">
        <v>69688702000</v>
      </c>
    </row>
    <row r="720960" customFormat="false" ht="13.8" hidden="false" customHeight="false" outlineLevel="0" collapsed="false">
      <c r="BB720960" s="9" t="n">
        <v>65424548000</v>
      </c>
    </row>
    <row r="720961" customFormat="false" ht="13.8" hidden="false" customHeight="false" outlineLevel="0" collapsed="false">
      <c r="BB720961" s="9" t="n">
        <v>72740056000</v>
      </c>
    </row>
    <row r="737279" customFormat="false" ht="13.8" hidden="false" customHeight="false" outlineLevel="0" collapsed="false">
      <c r="AC737279" s="9" t="s">
        <v>10</v>
      </c>
    </row>
    <row r="737280" customFormat="false" ht="13.8" hidden="false" customHeight="false" outlineLevel="0" collapsed="false">
      <c r="AC737280" s="9" t="s">
        <v>12</v>
      </c>
      <c r="BB737280" s="9" t="s">
        <v>10</v>
      </c>
    </row>
    <row r="737281" customFormat="false" ht="13.8" hidden="false" customHeight="false" outlineLevel="0" collapsed="false">
      <c r="AC737281" s="9" t="s">
        <v>177</v>
      </c>
      <c r="BB737281" s="9" t="s">
        <v>12</v>
      </c>
    </row>
    <row r="737282" customFormat="false" ht="13.8" hidden="false" customHeight="false" outlineLevel="0" collapsed="false">
      <c r="AC737282" s="9" t="s">
        <v>178</v>
      </c>
      <c r="BB737282" s="9" t="s">
        <v>66</v>
      </c>
    </row>
    <row r="737283" customFormat="false" ht="13.8" hidden="false" customHeight="false" outlineLevel="0" collapsed="false">
      <c r="BB737283" s="9" t="s">
        <v>179</v>
      </c>
    </row>
    <row r="737294" customFormat="false" ht="13.8" hidden="false" customHeight="false" outlineLevel="0" collapsed="false">
      <c r="AC737294" s="9" t="n">
        <v>-85000000</v>
      </c>
      <c r="BB737294" s="9" t="n">
        <v>14859973000</v>
      </c>
    </row>
    <row r="737295" customFormat="false" ht="13.8" hidden="false" customHeight="false" outlineLevel="0" collapsed="false">
      <c r="AC737295" s="9" t="n">
        <v>-130000000</v>
      </c>
      <c r="BB737295" s="9" t="n">
        <v>15934280000</v>
      </c>
    </row>
    <row r="737296" customFormat="false" ht="13.8" hidden="false" customHeight="false" outlineLevel="0" collapsed="false">
      <c r="AC737296" s="9" t="n">
        <v>-143000000</v>
      </c>
      <c r="BB737296" s="9" t="n">
        <v>16732812000</v>
      </c>
    </row>
    <row r="737297" customFormat="false" ht="13.8" hidden="false" customHeight="false" outlineLevel="0" collapsed="false">
      <c r="AC737297" s="9" t="n">
        <v>-139000000</v>
      </c>
      <c r="BB737297" s="9" t="n">
        <v>21942212000</v>
      </c>
    </row>
    <row r="737298" customFormat="false" ht="13.8" hidden="false" customHeight="false" outlineLevel="0" collapsed="false">
      <c r="AC737298" s="9" t="n">
        <v>-254000000</v>
      </c>
      <c r="BB737298" s="9" t="n">
        <v>26998573000</v>
      </c>
    </row>
    <row r="737299" customFormat="false" ht="13.8" hidden="false" customHeight="false" outlineLevel="0" collapsed="false">
      <c r="AC737299" s="9" t="n">
        <v>-438000000</v>
      </c>
      <c r="BB737299" s="9" t="n">
        <v>18220779000</v>
      </c>
    </row>
    <row r="737300" customFormat="false" ht="13.8" hidden="false" customHeight="false" outlineLevel="0" collapsed="false">
      <c r="AC737300" s="9" t="n">
        <v>-461000000</v>
      </c>
      <c r="BB737300" s="9" t="n">
        <v>19122348000</v>
      </c>
    </row>
    <row r="737301" customFormat="false" ht="13.8" hidden="false" customHeight="false" outlineLevel="0" collapsed="false">
      <c r="AC737301" s="9" t="n">
        <v>-583000000</v>
      </c>
      <c r="BB737301" s="9" t="n">
        <v>16938885000</v>
      </c>
    </row>
    <row r="737302" customFormat="false" ht="13.8" hidden="false" customHeight="false" outlineLevel="0" collapsed="false">
      <c r="AC737302" s="9" t="n">
        <v>-528000000</v>
      </c>
      <c r="BB737302" s="9" t="n">
        <v>14426614000</v>
      </c>
    </row>
    <row r="737303" customFormat="false" ht="13.8" hidden="false" customHeight="false" outlineLevel="0" collapsed="false">
      <c r="AC737303" s="9" t="n">
        <v>-616000000</v>
      </c>
      <c r="BB737303" s="9" t="n">
        <v>16285816000</v>
      </c>
    </row>
    <row r="737304" customFormat="false" ht="13.8" hidden="false" customHeight="false" outlineLevel="0" collapsed="false">
      <c r="AC737304" s="9" t="n">
        <v>-790000000</v>
      </c>
      <c r="BB737304" s="9" t="n">
        <v>15050894000</v>
      </c>
    </row>
    <row r="737305" customFormat="false" ht="13.8" hidden="false" customHeight="false" outlineLevel="0" collapsed="false">
      <c r="AC737305" s="9" t="n">
        <v>-1027000000</v>
      </c>
      <c r="BB737305" s="9" t="n">
        <v>18158654000</v>
      </c>
    </row>
    <row r="737306" customFormat="false" ht="13.8" hidden="false" customHeight="false" outlineLevel="0" collapsed="false">
      <c r="AC737306" s="9" t="n">
        <v>-1535000000</v>
      </c>
      <c r="BB737306" s="9" t="n">
        <v>19501158000</v>
      </c>
    </row>
    <row r="737307" customFormat="false" ht="13.8" hidden="false" customHeight="false" outlineLevel="0" collapsed="false">
      <c r="AC737307" s="9" t="n">
        <v>-2263000000</v>
      </c>
      <c r="BB737307" s="9" t="n">
        <v>20567888000</v>
      </c>
    </row>
    <row r="737308" customFormat="false" ht="13.8" hidden="false" customHeight="false" outlineLevel="0" collapsed="false">
      <c r="AC737308" s="9" t="n">
        <v>-2880000000</v>
      </c>
      <c r="BB737308" s="9" t="n">
        <v>23215015000</v>
      </c>
    </row>
    <row r="737309" customFormat="false" ht="13.8" hidden="false" customHeight="false" outlineLevel="0" collapsed="false">
      <c r="AC737309" s="9" t="n">
        <v>-2971000000</v>
      </c>
      <c r="BB737309" s="9" t="n">
        <v>22255867000</v>
      </c>
    </row>
    <row r="737310" customFormat="false" ht="13.8" hidden="false" customHeight="false" outlineLevel="0" collapsed="false">
      <c r="AC737310" s="9" t="n">
        <v>-3545000000</v>
      </c>
      <c r="BB737310" s="9" t="n">
        <v>21757353000</v>
      </c>
    </row>
    <row r="737311" customFormat="false" ht="13.8" hidden="false" customHeight="false" outlineLevel="0" collapsed="false">
      <c r="AC737311" s="9" t="n">
        <v>-3148000000</v>
      </c>
      <c r="BB737311" s="9" t="n">
        <v>20790707000</v>
      </c>
    </row>
    <row r="737312" customFormat="false" ht="13.8" hidden="false" customHeight="false" outlineLevel="0" collapsed="false">
      <c r="AC737312" s="9" t="n">
        <v>-3345000000</v>
      </c>
      <c r="BB737312" s="9" t="n">
        <v>20669211000</v>
      </c>
    </row>
    <row r="737313" customFormat="false" ht="13.8" hidden="false" customHeight="false" outlineLevel="0" collapsed="false">
      <c r="AC737313" s="9" t="n">
        <v>-3174000000</v>
      </c>
      <c r="BB737313" s="9" t="n">
        <v>23597995000</v>
      </c>
    </row>
    <row r="737314" customFormat="false" ht="13.8" hidden="false" customHeight="false" outlineLevel="0" collapsed="false">
      <c r="AC737314" s="9" t="n">
        <v>-5111269000</v>
      </c>
      <c r="BB737314" s="9" t="n">
        <v>21642247000</v>
      </c>
    </row>
    <row r="737315" customFormat="false" ht="13.8" hidden="false" customHeight="false" outlineLevel="0" collapsed="false">
      <c r="AC737315" s="9" t="n">
        <v>-5068326000</v>
      </c>
      <c r="BB737315" s="9" t="n">
        <v>18056530000</v>
      </c>
    </row>
    <row r="737316" customFormat="false" ht="13.8" hidden="false" customHeight="false" outlineLevel="0" collapsed="false">
      <c r="AC737316" s="9" t="n">
        <v>-6091000000</v>
      </c>
      <c r="BB737316" s="9" t="n">
        <v>19565004000</v>
      </c>
    </row>
    <row r="737317" customFormat="false" ht="13.8" hidden="false" customHeight="false" outlineLevel="0" collapsed="false">
      <c r="AC737317" s="9" t="n">
        <v>-6146000000</v>
      </c>
      <c r="BB737317" s="9" t="n">
        <v>23458222000</v>
      </c>
    </row>
    <row r="737318" customFormat="false" ht="13.8" hidden="false" customHeight="false" outlineLevel="0" collapsed="false">
      <c r="AC737318" s="9" t="n">
        <v>-6046000000</v>
      </c>
      <c r="BB737318" s="9" t="n">
        <v>26637522000</v>
      </c>
    </row>
    <row r="737319" customFormat="false" ht="13.8" hidden="false" customHeight="false" outlineLevel="0" collapsed="false">
      <c r="AC737319" s="9" t="n">
        <v>-7529000000</v>
      </c>
      <c r="BB737319" s="9" t="n">
        <v>28806154000</v>
      </c>
    </row>
    <row r="737320" customFormat="false" ht="13.8" hidden="false" customHeight="false" outlineLevel="0" collapsed="false">
      <c r="AC737320" s="9" t="n">
        <v>-6282000000</v>
      </c>
      <c r="BB737320" s="9" t="n">
        <v>29700702000</v>
      </c>
    </row>
    <row r="737321" customFormat="false" ht="13.8" hidden="false" customHeight="false" outlineLevel="0" collapsed="false">
      <c r="AC737321" s="9" t="n">
        <v>-4892000000</v>
      </c>
      <c r="BB737321" s="9" t="n">
        <v>30039383000</v>
      </c>
    </row>
    <row r="737322" customFormat="false" ht="13.8" hidden="false" customHeight="false" outlineLevel="0" collapsed="false">
      <c r="AC737322" s="9" t="n">
        <v>-6775000000</v>
      </c>
      <c r="BB737322" s="9" t="n">
        <v>28628750000</v>
      </c>
    </row>
    <row r="737323" customFormat="false" ht="13.8" hidden="false" customHeight="false" outlineLevel="0" collapsed="false">
      <c r="AC737323" s="9" t="n">
        <v>-6808000000</v>
      </c>
      <c r="BB737323" s="9" t="n">
        <v>33055256000</v>
      </c>
    </row>
    <row r="737324" customFormat="false" ht="13.8" hidden="false" customHeight="false" outlineLevel="0" collapsed="false">
      <c r="AC737324" s="9" t="n">
        <v>-6511000000</v>
      </c>
      <c r="BB737324" s="9" t="n">
        <v>32634861000</v>
      </c>
    </row>
    <row r="737325" customFormat="false" ht="13.8" hidden="false" customHeight="false" outlineLevel="0" collapsed="false">
      <c r="AC737325" s="9" t="n">
        <v>-6810000000</v>
      </c>
      <c r="BB737325" s="9" t="n">
        <v>35421721000</v>
      </c>
    </row>
    <row r="737326" customFormat="false" ht="13.8" hidden="false" customHeight="false" outlineLevel="0" collapsed="false">
      <c r="AC737326" s="9" t="n">
        <v>-6867000000</v>
      </c>
      <c r="BB737326" s="9" t="n">
        <v>37952689000</v>
      </c>
    </row>
    <row r="737327" customFormat="false" ht="13.8" hidden="false" customHeight="false" outlineLevel="0" collapsed="false">
      <c r="AC737327" s="9" t="n">
        <v>-8707000000</v>
      </c>
      <c r="BB737327" s="9" t="n">
        <v>43383410000</v>
      </c>
    </row>
    <row r="737328" customFormat="false" ht="13.8" hidden="false" customHeight="false" outlineLevel="0" collapsed="false">
      <c r="AC737328" s="9" t="n">
        <v>-10528000000</v>
      </c>
      <c r="BB737328" s="9" t="n">
        <v>47303508000</v>
      </c>
    </row>
    <row r="737329" customFormat="false" ht="13.8" hidden="false" customHeight="false" outlineLevel="0" collapsed="false">
      <c r="AC737329" s="9" t="n">
        <v>-11550000000</v>
      </c>
      <c r="BB737329" s="9" t="n">
        <v>49219474000</v>
      </c>
    </row>
    <row r="737330" customFormat="false" ht="13.8" hidden="false" customHeight="false" outlineLevel="0" collapsed="false">
      <c r="AC737330" s="9" t="n">
        <v>-13315000000</v>
      </c>
      <c r="BB737330" s="9" t="n">
        <v>46594966000</v>
      </c>
    </row>
    <row r="737331" customFormat="false" ht="13.8" hidden="false" customHeight="false" outlineLevel="0" collapsed="false">
      <c r="AC737331" s="9" t="n">
        <v>-13743000000</v>
      </c>
      <c r="BB737331" s="9" t="n">
        <v>51957951000</v>
      </c>
    </row>
    <row r="737332" customFormat="false" ht="13.8" hidden="false" customHeight="false" outlineLevel="0" collapsed="false">
      <c r="AC737332" s="9" t="n">
        <v>-7964000000</v>
      </c>
      <c r="BB737332" s="9" t="n">
        <v>47563700000</v>
      </c>
    </row>
    <row r="737333" customFormat="false" ht="13.8" hidden="false" customHeight="false" outlineLevel="0" collapsed="false">
      <c r="AC737333" s="9" t="n">
        <v>-10108000000</v>
      </c>
      <c r="BB737333" s="9" t="n">
        <v>41229830000</v>
      </c>
    </row>
    <row r="737334" customFormat="false" ht="13.8" hidden="false" customHeight="false" outlineLevel="0" collapsed="false">
      <c r="AC737334" s="9" t="n">
        <v>-9656000000</v>
      </c>
      <c r="BB737334" s="9" t="n">
        <v>44293011000</v>
      </c>
    </row>
    <row r="737335" customFormat="false" ht="13.8" hidden="false" customHeight="false" outlineLevel="0" collapsed="false">
      <c r="AC737335" s="9" t="n">
        <v>-9052000000</v>
      </c>
      <c r="BB737335" s="9" t="n">
        <v>47848622000</v>
      </c>
    </row>
    <row r="737336" customFormat="false" ht="13.8" hidden="false" customHeight="false" outlineLevel="0" collapsed="false">
      <c r="AC737336" s="9" t="n">
        <v>-9175000000</v>
      </c>
      <c r="BB737336" s="9" t="n">
        <v>49624816000</v>
      </c>
    </row>
    <row r="737337" customFormat="false" ht="13.8" hidden="false" customHeight="false" outlineLevel="0" collapsed="false">
      <c r="AC737337" s="9" t="n">
        <v>-9774000000</v>
      </c>
      <c r="BB737337" s="9" t="n">
        <v>53495454000</v>
      </c>
    </row>
    <row r="737338" customFormat="false" ht="13.8" hidden="false" customHeight="false" outlineLevel="0" collapsed="false">
      <c r="AC737338" s="9" t="n">
        <v>-8471000000</v>
      </c>
      <c r="BB737338" s="9" t="n">
        <v>58042380000</v>
      </c>
    </row>
    <row r="737339" customFormat="false" ht="13.8" hidden="false" customHeight="false" outlineLevel="0" collapsed="false">
      <c r="AC737339" s="9" t="n">
        <v>-8738000000</v>
      </c>
      <c r="BB737339" s="9" t="n">
        <v>59224000000</v>
      </c>
    </row>
    <row r="737340" customFormat="false" ht="13.8" hidden="false" customHeight="false" outlineLevel="0" collapsed="false">
      <c r="AC737340" s="9" t="n">
        <v>-10927000000</v>
      </c>
      <c r="BB737340" s="9" t="n">
        <v>60871172000</v>
      </c>
    </row>
    <row r="737341" customFormat="false" ht="13.8" hidden="false" customHeight="false" outlineLevel="0" collapsed="false">
      <c r="AC737341" s="9" t="n">
        <v>-11057000000</v>
      </c>
      <c r="BB737341" s="9" t="n">
        <v>65829890000</v>
      </c>
    </row>
    <row r="737342" customFormat="false" ht="13.8" hidden="false" customHeight="false" outlineLevel="0" collapsed="false">
      <c r="AC737342" s="9" t="n">
        <v>-8010000000</v>
      </c>
      <c r="BB737342" s="9" t="n">
        <v>68572668000</v>
      </c>
    </row>
    <row r="737343" customFormat="false" ht="13.8" hidden="false" customHeight="false" outlineLevel="0" collapsed="false">
      <c r="AC737343" s="9" t="n">
        <v>-5615000000</v>
      </c>
      <c r="BB737343" s="9" t="n">
        <v>69688702000</v>
      </c>
    </row>
    <row r="737344" customFormat="false" ht="13.8" hidden="false" customHeight="false" outlineLevel="0" collapsed="false">
      <c r="BB737344" s="9" t="n">
        <v>65424548000</v>
      </c>
    </row>
    <row r="737345" customFormat="false" ht="13.8" hidden="false" customHeight="false" outlineLevel="0" collapsed="false">
      <c r="BB737345" s="9" t="n">
        <v>72740056000</v>
      </c>
    </row>
    <row r="753663" customFormat="false" ht="13.8" hidden="false" customHeight="false" outlineLevel="0" collapsed="false">
      <c r="AC753663" s="9" t="s">
        <v>10</v>
      </c>
    </row>
    <row r="753664" customFormat="false" ht="13.8" hidden="false" customHeight="false" outlineLevel="0" collapsed="false">
      <c r="AC753664" s="9" t="s">
        <v>12</v>
      </c>
      <c r="BB753664" s="9" t="s">
        <v>10</v>
      </c>
    </row>
    <row r="753665" customFormat="false" ht="13.8" hidden="false" customHeight="false" outlineLevel="0" collapsed="false">
      <c r="AC753665" s="9" t="s">
        <v>177</v>
      </c>
      <c r="BB753665" s="9" t="s">
        <v>12</v>
      </c>
    </row>
    <row r="753666" customFormat="false" ht="13.8" hidden="false" customHeight="false" outlineLevel="0" collapsed="false">
      <c r="AC753666" s="9" t="s">
        <v>178</v>
      </c>
      <c r="BB753666" s="9" t="s">
        <v>66</v>
      </c>
    </row>
    <row r="753667" customFormat="false" ht="13.8" hidden="false" customHeight="false" outlineLevel="0" collapsed="false">
      <c r="BB753667" s="9" t="s">
        <v>179</v>
      </c>
    </row>
    <row r="753678" customFormat="false" ht="13.8" hidden="false" customHeight="false" outlineLevel="0" collapsed="false">
      <c r="AC753678" s="9" t="n">
        <v>-85000000</v>
      </c>
      <c r="BB753678" s="9" t="n">
        <v>14859973000</v>
      </c>
    </row>
    <row r="753679" customFormat="false" ht="13.8" hidden="false" customHeight="false" outlineLevel="0" collapsed="false">
      <c r="AC753679" s="9" t="n">
        <v>-130000000</v>
      </c>
      <c r="BB753679" s="9" t="n">
        <v>15934280000</v>
      </c>
    </row>
    <row r="753680" customFormat="false" ht="13.8" hidden="false" customHeight="false" outlineLevel="0" collapsed="false">
      <c r="AC753680" s="9" t="n">
        <v>-143000000</v>
      </c>
      <c r="BB753680" s="9" t="n">
        <v>16732812000</v>
      </c>
    </row>
    <row r="753681" customFormat="false" ht="13.8" hidden="false" customHeight="false" outlineLevel="0" collapsed="false">
      <c r="AC753681" s="9" t="n">
        <v>-139000000</v>
      </c>
      <c r="BB753681" s="9" t="n">
        <v>21942212000</v>
      </c>
    </row>
    <row r="753682" customFormat="false" ht="13.8" hidden="false" customHeight="false" outlineLevel="0" collapsed="false">
      <c r="AC753682" s="9" t="n">
        <v>-254000000</v>
      </c>
      <c r="BB753682" s="9" t="n">
        <v>26998573000</v>
      </c>
    </row>
    <row r="753683" customFormat="false" ht="13.8" hidden="false" customHeight="false" outlineLevel="0" collapsed="false">
      <c r="AC753683" s="9" t="n">
        <v>-438000000</v>
      </c>
      <c r="BB753683" s="9" t="n">
        <v>18220779000</v>
      </c>
    </row>
    <row r="753684" customFormat="false" ht="13.8" hidden="false" customHeight="false" outlineLevel="0" collapsed="false">
      <c r="AC753684" s="9" t="n">
        <v>-461000000</v>
      </c>
      <c r="BB753684" s="9" t="n">
        <v>19122348000</v>
      </c>
    </row>
    <row r="753685" customFormat="false" ht="13.8" hidden="false" customHeight="false" outlineLevel="0" collapsed="false">
      <c r="AC753685" s="9" t="n">
        <v>-583000000</v>
      </c>
      <c r="BB753685" s="9" t="n">
        <v>16938885000</v>
      </c>
    </row>
    <row r="753686" customFormat="false" ht="13.8" hidden="false" customHeight="false" outlineLevel="0" collapsed="false">
      <c r="AC753686" s="9" t="n">
        <v>-528000000</v>
      </c>
      <c r="BB753686" s="9" t="n">
        <v>14426614000</v>
      </c>
    </row>
    <row r="753687" customFormat="false" ht="13.8" hidden="false" customHeight="false" outlineLevel="0" collapsed="false">
      <c r="AC753687" s="9" t="n">
        <v>-616000000</v>
      </c>
      <c r="BB753687" s="9" t="n">
        <v>16285816000</v>
      </c>
    </row>
    <row r="753688" customFormat="false" ht="13.8" hidden="false" customHeight="false" outlineLevel="0" collapsed="false">
      <c r="AC753688" s="9" t="n">
        <v>-790000000</v>
      </c>
      <c r="BB753688" s="9" t="n">
        <v>15050894000</v>
      </c>
    </row>
    <row r="753689" customFormat="false" ht="13.8" hidden="false" customHeight="false" outlineLevel="0" collapsed="false">
      <c r="AC753689" s="9" t="n">
        <v>-1027000000</v>
      </c>
      <c r="BB753689" s="9" t="n">
        <v>18158654000</v>
      </c>
    </row>
    <row r="753690" customFormat="false" ht="13.8" hidden="false" customHeight="false" outlineLevel="0" collapsed="false">
      <c r="AC753690" s="9" t="n">
        <v>-1535000000</v>
      </c>
      <c r="BB753690" s="9" t="n">
        <v>19501158000</v>
      </c>
    </row>
    <row r="753691" customFormat="false" ht="13.8" hidden="false" customHeight="false" outlineLevel="0" collapsed="false">
      <c r="AC753691" s="9" t="n">
        <v>-2263000000</v>
      </c>
      <c r="BB753691" s="9" t="n">
        <v>20567888000</v>
      </c>
    </row>
    <row r="753692" customFormat="false" ht="13.8" hidden="false" customHeight="false" outlineLevel="0" collapsed="false">
      <c r="AC753692" s="9" t="n">
        <v>-2880000000</v>
      </c>
      <c r="BB753692" s="9" t="n">
        <v>23215015000</v>
      </c>
    </row>
    <row r="753693" customFormat="false" ht="13.8" hidden="false" customHeight="false" outlineLevel="0" collapsed="false">
      <c r="AC753693" s="9" t="n">
        <v>-2971000000</v>
      </c>
      <c r="BB753693" s="9" t="n">
        <v>22255867000</v>
      </c>
    </row>
    <row r="753694" customFormat="false" ht="13.8" hidden="false" customHeight="false" outlineLevel="0" collapsed="false">
      <c r="AC753694" s="9" t="n">
        <v>-3545000000</v>
      </c>
      <c r="BB753694" s="9" t="n">
        <v>21757353000</v>
      </c>
    </row>
    <row r="753695" customFormat="false" ht="13.8" hidden="false" customHeight="false" outlineLevel="0" collapsed="false">
      <c r="AC753695" s="9" t="n">
        <v>-3148000000</v>
      </c>
      <c r="BB753695" s="9" t="n">
        <v>20790707000</v>
      </c>
    </row>
    <row r="753696" customFormat="false" ht="13.8" hidden="false" customHeight="false" outlineLevel="0" collapsed="false">
      <c r="AC753696" s="9" t="n">
        <v>-3345000000</v>
      </c>
      <c r="BB753696" s="9" t="n">
        <v>20669211000</v>
      </c>
    </row>
    <row r="753697" customFormat="false" ht="13.8" hidden="false" customHeight="false" outlineLevel="0" collapsed="false">
      <c r="AC753697" s="9" t="n">
        <v>-3174000000</v>
      </c>
      <c r="BB753697" s="9" t="n">
        <v>23597995000</v>
      </c>
    </row>
    <row r="753698" customFormat="false" ht="13.8" hidden="false" customHeight="false" outlineLevel="0" collapsed="false">
      <c r="AC753698" s="9" t="n">
        <v>-5111269000</v>
      </c>
      <c r="BB753698" s="9" t="n">
        <v>21642247000</v>
      </c>
    </row>
    <row r="753699" customFormat="false" ht="13.8" hidden="false" customHeight="false" outlineLevel="0" collapsed="false">
      <c r="AC753699" s="9" t="n">
        <v>-5068326000</v>
      </c>
      <c r="BB753699" s="9" t="n">
        <v>18056530000</v>
      </c>
    </row>
    <row r="753700" customFormat="false" ht="13.8" hidden="false" customHeight="false" outlineLevel="0" collapsed="false">
      <c r="AC753700" s="9" t="n">
        <v>-6091000000</v>
      </c>
      <c r="BB753700" s="9" t="n">
        <v>19565004000</v>
      </c>
    </row>
    <row r="753701" customFormat="false" ht="13.8" hidden="false" customHeight="false" outlineLevel="0" collapsed="false">
      <c r="AC753701" s="9" t="n">
        <v>-6146000000</v>
      </c>
      <c r="BB753701" s="9" t="n">
        <v>23458222000</v>
      </c>
    </row>
    <row r="753702" customFormat="false" ht="13.8" hidden="false" customHeight="false" outlineLevel="0" collapsed="false">
      <c r="AC753702" s="9" t="n">
        <v>-6046000000</v>
      </c>
      <c r="BB753702" s="9" t="n">
        <v>26637522000</v>
      </c>
    </row>
    <row r="753703" customFormat="false" ht="13.8" hidden="false" customHeight="false" outlineLevel="0" collapsed="false">
      <c r="AC753703" s="9" t="n">
        <v>-7529000000</v>
      </c>
      <c r="BB753703" s="9" t="n">
        <v>28806154000</v>
      </c>
    </row>
    <row r="753704" customFormat="false" ht="13.8" hidden="false" customHeight="false" outlineLevel="0" collapsed="false">
      <c r="AC753704" s="9" t="n">
        <v>-6282000000</v>
      </c>
      <c r="BB753704" s="9" t="n">
        <v>29700702000</v>
      </c>
    </row>
    <row r="753705" customFormat="false" ht="13.8" hidden="false" customHeight="false" outlineLevel="0" collapsed="false">
      <c r="AC753705" s="9" t="n">
        <v>-4892000000</v>
      </c>
      <c r="BB753705" s="9" t="n">
        <v>30039383000</v>
      </c>
    </row>
    <row r="753706" customFormat="false" ht="13.8" hidden="false" customHeight="false" outlineLevel="0" collapsed="false">
      <c r="AC753706" s="9" t="n">
        <v>-6775000000</v>
      </c>
      <c r="BB753706" s="9" t="n">
        <v>28628750000</v>
      </c>
    </row>
    <row r="753707" customFormat="false" ht="13.8" hidden="false" customHeight="false" outlineLevel="0" collapsed="false">
      <c r="AC753707" s="9" t="n">
        <v>-6808000000</v>
      </c>
      <c r="BB753707" s="9" t="n">
        <v>33055256000</v>
      </c>
    </row>
    <row r="753708" customFormat="false" ht="13.8" hidden="false" customHeight="false" outlineLevel="0" collapsed="false">
      <c r="AC753708" s="9" t="n">
        <v>-6511000000</v>
      </c>
      <c r="BB753708" s="9" t="n">
        <v>32634861000</v>
      </c>
    </row>
    <row r="753709" customFormat="false" ht="13.8" hidden="false" customHeight="false" outlineLevel="0" collapsed="false">
      <c r="AC753709" s="9" t="n">
        <v>-6810000000</v>
      </c>
      <c r="BB753709" s="9" t="n">
        <v>35421721000</v>
      </c>
    </row>
    <row r="753710" customFormat="false" ht="13.8" hidden="false" customHeight="false" outlineLevel="0" collapsed="false">
      <c r="AC753710" s="9" t="n">
        <v>-6867000000</v>
      </c>
      <c r="BB753710" s="9" t="n">
        <v>37952689000</v>
      </c>
    </row>
    <row r="753711" customFormat="false" ht="13.8" hidden="false" customHeight="false" outlineLevel="0" collapsed="false">
      <c r="AC753711" s="9" t="n">
        <v>-8707000000</v>
      </c>
      <c r="BB753711" s="9" t="n">
        <v>43383410000</v>
      </c>
    </row>
    <row r="753712" customFormat="false" ht="13.8" hidden="false" customHeight="false" outlineLevel="0" collapsed="false">
      <c r="AC753712" s="9" t="n">
        <v>-10528000000</v>
      </c>
      <c r="BB753712" s="9" t="n">
        <v>47303508000</v>
      </c>
    </row>
    <row r="753713" customFormat="false" ht="13.8" hidden="false" customHeight="false" outlineLevel="0" collapsed="false">
      <c r="AC753713" s="9" t="n">
        <v>-11550000000</v>
      </c>
      <c r="BB753713" s="9" t="n">
        <v>49219474000</v>
      </c>
    </row>
    <row r="753714" customFormat="false" ht="13.8" hidden="false" customHeight="false" outlineLevel="0" collapsed="false">
      <c r="AC753714" s="9" t="n">
        <v>-13315000000</v>
      </c>
      <c r="BB753714" s="9" t="n">
        <v>46594966000</v>
      </c>
    </row>
    <row r="753715" customFormat="false" ht="13.8" hidden="false" customHeight="false" outlineLevel="0" collapsed="false">
      <c r="AC753715" s="9" t="n">
        <v>-13743000000</v>
      </c>
      <c r="BB753715" s="9" t="n">
        <v>51957951000</v>
      </c>
    </row>
    <row r="753716" customFormat="false" ht="13.8" hidden="false" customHeight="false" outlineLevel="0" collapsed="false">
      <c r="AC753716" s="9" t="n">
        <v>-7964000000</v>
      </c>
      <c r="BB753716" s="9" t="n">
        <v>47563700000</v>
      </c>
    </row>
    <row r="753717" customFormat="false" ht="13.8" hidden="false" customHeight="false" outlineLevel="0" collapsed="false">
      <c r="AC753717" s="9" t="n">
        <v>-10108000000</v>
      </c>
      <c r="BB753717" s="9" t="n">
        <v>41229830000</v>
      </c>
    </row>
    <row r="753718" customFormat="false" ht="13.8" hidden="false" customHeight="false" outlineLevel="0" collapsed="false">
      <c r="AC753718" s="9" t="n">
        <v>-9656000000</v>
      </c>
      <c r="BB753718" s="9" t="n">
        <v>44293011000</v>
      </c>
    </row>
    <row r="753719" customFormat="false" ht="13.8" hidden="false" customHeight="false" outlineLevel="0" collapsed="false">
      <c r="AC753719" s="9" t="n">
        <v>-9052000000</v>
      </c>
      <c r="BB753719" s="9" t="n">
        <v>47848622000</v>
      </c>
    </row>
    <row r="753720" customFormat="false" ht="13.8" hidden="false" customHeight="false" outlineLevel="0" collapsed="false">
      <c r="AC753720" s="9" t="n">
        <v>-9175000000</v>
      </c>
      <c r="BB753720" s="9" t="n">
        <v>49624816000</v>
      </c>
    </row>
    <row r="753721" customFormat="false" ht="13.8" hidden="false" customHeight="false" outlineLevel="0" collapsed="false">
      <c r="AC753721" s="9" t="n">
        <v>-9774000000</v>
      </c>
      <c r="BB753721" s="9" t="n">
        <v>53495454000</v>
      </c>
    </row>
    <row r="753722" customFormat="false" ht="13.8" hidden="false" customHeight="false" outlineLevel="0" collapsed="false">
      <c r="AC753722" s="9" t="n">
        <v>-8471000000</v>
      </c>
      <c r="BB753722" s="9" t="n">
        <v>58042380000</v>
      </c>
    </row>
    <row r="753723" customFormat="false" ht="13.8" hidden="false" customHeight="false" outlineLevel="0" collapsed="false">
      <c r="AC753723" s="9" t="n">
        <v>-8738000000</v>
      </c>
      <c r="BB753723" s="9" t="n">
        <v>59224000000</v>
      </c>
    </row>
    <row r="753724" customFormat="false" ht="13.8" hidden="false" customHeight="false" outlineLevel="0" collapsed="false">
      <c r="AC753724" s="9" t="n">
        <v>-10927000000</v>
      </c>
      <c r="BB753724" s="9" t="n">
        <v>60871172000</v>
      </c>
    </row>
    <row r="753725" customFormat="false" ht="13.8" hidden="false" customHeight="false" outlineLevel="0" collapsed="false">
      <c r="AC753725" s="9" t="n">
        <v>-11057000000</v>
      </c>
      <c r="BB753725" s="9" t="n">
        <v>65829890000</v>
      </c>
    </row>
    <row r="753726" customFormat="false" ht="13.8" hidden="false" customHeight="false" outlineLevel="0" collapsed="false">
      <c r="AC753726" s="9" t="n">
        <v>-8010000000</v>
      </c>
      <c r="BB753726" s="9" t="n">
        <v>68572668000</v>
      </c>
    </row>
    <row r="753727" customFormat="false" ht="13.8" hidden="false" customHeight="false" outlineLevel="0" collapsed="false">
      <c r="AC753727" s="9" t="n">
        <v>-5615000000</v>
      </c>
      <c r="BB753727" s="9" t="n">
        <v>69688702000</v>
      </c>
    </row>
    <row r="753728" customFormat="false" ht="13.8" hidden="false" customHeight="false" outlineLevel="0" collapsed="false">
      <c r="BB753728" s="9" t="n">
        <v>65424548000</v>
      </c>
    </row>
    <row r="753729" customFormat="false" ht="13.8" hidden="false" customHeight="false" outlineLevel="0" collapsed="false">
      <c r="BB753729" s="9" t="n">
        <v>72740056000</v>
      </c>
    </row>
    <row r="770047" customFormat="false" ht="13.8" hidden="false" customHeight="false" outlineLevel="0" collapsed="false">
      <c r="AC770047" s="9" t="s">
        <v>10</v>
      </c>
    </row>
    <row r="770048" customFormat="false" ht="13.8" hidden="false" customHeight="false" outlineLevel="0" collapsed="false">
      <c r="AC770048" s="9" t="s">
        <v>12</v>
      </c>
      <c r="BB770048" s="9" t="s">
        <v>10</v>
      </c>
    </row>
    <row r="770049" customFormat="false" ht="13.8" hidden="false" customHeight="false" outlineLevel="0" collapsed="false">
      <c r="AC770049" s="9" t="s">
        <v>177</v>
      </c>
      <c r="BB770049" s="9" t="s">
        <v>12</v>
      </c>
    </row>
    <row r="770050" customFormat="false" ht="13.8" hidden="false" customHeight="false" outlineLevel="0" collapsed="false">
      <c r="AC770050" s="9" t="s">
        <v>178</v>
      </c>
      <c r="BB770050" s="9" t="s">
        <v>66</v>
      </c>
    </row>
    <row r="770051" customFormat="false" ht="13.8" hidden="false" customHeight="false" outlineLevel="0" collapsed="false">
      <c r="BB770051" s="9" t="s">
        <v>179</v>
      </c>
    </row>
    <row r="770062" customFormat="false" ht="13.8" hidden="false" customHeight="false" outlineLevel="0" collapsed="false">
      <c r="AC770062" s="9" t="n">
        <v>-85000000</v>
      </c>
      <c r="BB770062" s="9" t="n">
        <v>14859973000</v>
      </c>
    </row>
    <row r="770063" customFormat="false" ht="13.8" hidden="false" customHeight="false" outlineLevel="0" collapsed="false">
      <c r="AC770063" s="9" t="n">
        <v>-130000000</v>
      </c>
      <c r="BB770063" s="9" t="n">
        <v>15934280000</v>
      </c>
    </row>
    <row r="770064" customFormat="false" ht="13.8" hidden="false" customHeight="false" outlineLevel="0" collapsed="false">
      <c r="AC770064" s="9" t="n">
        <v>-143000000</v>
      </c>
      <c r="BB770064" s="9" t="n">
        <v>16732812000</v>
      </c>
    </row>
    <row r="770065" customFormat="false" ht="13.8" hidden="false" customHeight="false" outlineLevel="0" collapsed="false">
      <c r="AC770065" s="9" t="n">
        <v>-139000000</v>
      </c>
      <c r="BB770065" s="9" t="n">
        <v>21942212000</v>
      </c>
    </row>
    <row r="770066" customFormat="false" ht="13.8" hidden="false" customHeight="false" outlineLevel="0" collapsed="false">
      <c r="AC770066" s="9" t="n">
        <v>-254000000</v>
      </c>
      <c r="BB770066" s="9" t="n">
        <v>26998573000</v>
      </c>
    </row>
    <row r="770067" customFormat="false" ht="13.8" hidden="false" customHeight="false" outlineLevel="0" collapsed="false">
      <c r="AC770067" s="9" t="n">
        <v>-438000000</v>
      </c>
      <c r="BB770067" s="9" t="n">
        <v>18220779000</v>
      </c>
    </row>
    <row r="770068" customFormat="false" ht="13.8" hidden="false" customHeight="false" outlineLevel="0" collapsed="false">
      <c r="AC770068" s="9" t="n">
        <v>-461000000</v>
      </c>
      <c r="BB770068" s="9" t="n">
        <v>19122348000</v>
      </c>
    </row>
    <row r="770069" customFormat="false" ht="13.8" hidden="false" customHeight="false" outlineLevel="0" collapsed="false">
      <c r="AC770069" s="9" t="n">
        <v>-583000000</v>
      </c>
      <c r="BB770069" s="9" t="n">
        <v>16938885000</v>
      </c>
    </row>
    <row r="770070" customFormat="false" ht="13.8" hidden="false" customHeight="false" outlineLevel="0" collapsed="false">
      <c r="AC770070" s="9" t="n">
        <v>-528000000</v>
      </c>
      <c r="BB770070" s="9" t="n">
        <v>14426614000</v>
      </c>
    </row>
    <row r="770071" customFormat="false" ht="13.8" hidden="false" customHeight="false" outlineLevel="0" collapsed="false">
      <c r="AC770071" s="9" t="n">
        <v>-616000000</v>
      </c>
      <c r="BB770071" s="9" t="n">
        <v>16285816000</v>
      </c>
    </row>
    <row r="770072" customFormat="false" ht="13.8" hidden="false" customHeight="false" outlineLevel="0" collapsed="false">
      <c r="AC770072" s="9" t="n">
        <v>-790000000</v>
      </c>
      <c r="BB770072" s="9" t="n">
        <v>15050894000</v>
      </c>
    </row>
    <row r="770073" customFormat="false" ht="13.8" hidden="false" customHeight="false" outlineLevel="0" collapsed="false">
      <c r="AC770073" s="9" t="n">
        <v>-1027000000</v>
      </c>
      <c r="BB770073" s="9" t="n">
        <v>18158654000</v>
      </c>
    </row>
    <row r="770074" customFormat="false" ht="13.8" hidden="false" customHeight="false" outlineLevel="0" collapsed="false">
      <c r="AC770074" s="9" t="n">
        <v>-1535000000</v>
      </c>
      <c r="BB770074" s="9" t="n">
        <v>19501158000</v>
      </c>
    </row>
    <row r="770075" customFormat="false" ht="13.8" hidden="false" customHeight="false" outlineLevel="0" collapsed="false">
      <c r="AC770075" s="9" t="n">
        <v>-2263000000</v>
      </c>
      <c r="BB770075" s="9" t="n">
        <v>20567888000</v>
      </c>
    </row>
    <row r="770076" customFormat="false" ht="13.8" hidden="false" customHeight="false" outlineLevel="0" collapsed="false">
      <c r="AC770076" s="9" t="n">
        <v>-2880000000</v>
      </c>
      <c r="BB770076" s="9" t="n">
        <v>23215015000</v>
      </c>
    </row>
    <row r="770077" customFormat="false" ht="13.8" hidden="false" customHeight="false" outlineLevel="0" collapsed="false">
      <c r="AC770077" s="9" t="n">
        <v>-2971000000</v>
      </c>
      <c r="BB770077" s="9" t="n">
        <v>22255867000</v>
      </c>
    </row>
    <row r="770078" customFormat="false" ht="13.8" hidden="false" customHeight="false" outlineLevel="0" collapsed="false">
      <c r="AC770078" s="9" t="n">
        <v>-3545000000</v>
      </c>
      <c r="BB770078" s="9" t="n">
        <v>21757353000</v>
      </c>
    </row>
    <row r="770079" customFormat="false" ht="13.8" hidden="false" customHeight="false" outlineLevel="0" collapsed="false">
      <c r="AC770079" s="9" t="n">
        <v>-3148000000</v>
      </c>
      <c r="BB770079" s="9" t="n">
        <v>20790707000</v>
      </c>
    </row>
    <row r="770080" customFormat="false" ht="13.8" hidden="false" customHeight="false" outlineLevel="0" collapsed="false">
      <c r="AC770080" s="9" t="n">
        <v>-3345000000</v>
      </c>
      <c r="BB770080" s="9" t="n">
        <v>20669211000</v>
      </c>
    </row>
    <row r="770081" customFormat="false" ht="13.8" hidden="false" customHeight="false" outlineLevel="0" collapsed="false">
      <c r="AC770081" s="9" t="n">
        <v>-3174000000</v>
      </c>
      <c r="BB770081" s="9" t="n">
        <v>23597995000</v>
      </c>
    </row>
    <row r="770082" customFormat="false" ht="13.8" hidden="false" customHeight="false" outlineLevel="0" collapsed="false">
      <c r="AC770082" s="9" t="n">
        <v>-5111269000</v>
      </c>
      <c r="BB770082" s="9" t="n">
        <v>21642247000</v>
      </c>
    </row>
    <row r="770083" customFormat="false" ht="13.8" hidden="false" customHeight="false" outlineLevel="0" collapsed="false">
      <c r="AC770083" s="9" t="n">
        <v>-5068326000</v>
      </c>
      <c r="BB770083" s="9" t="n">
        <v>18056530000</v>
      </c>
    </row>
    <row r="770084" customFormat="false" ht="13.8" hidden="false" customHeight="false" outlineLevel="0" collapsed="false">
      <c r="AC770084" s="9" t="n">
        <v>-6091000000</v>
      </c>
      <c r="BB770084" s="9" t="n">
        <v>19565004000</v>
      </c>
    </row>
    <row r="770085" customFormat="false" ht="13.8" hidden="false" customHeight="false" outlineLevel="0" collapsed="false">
      <c r="AC770085" s="9" t="n">
        <v>-6146000000</v>
      </c>
      <c r="BB770085" s="9" t="n">
        <v>23458222000</v>
      </c>
    </row>
    <row r="770086" customFormat="false" ht="13.8" hidden="false" customHeight="false" outlineLevel="0" collapsed="false">
      <c r="AC770086" s="9" t="n">
        <v>-6046000000</v>
      </c>
      <c r="BB770086" s="9" t="n">
        <v>26637522000</v>
      </c>
    </row>
    <row r="770087" customFormat="false" ht="13.8" hidden="false" customHeight="false" outlineLevel="0" collapsed="false">
      <c r="AC770087" s="9" t="n">
        <v>-7529000000</v>
      </c>
      <c r="BB770087" s="9" t="n">
        <v>28806154000</v>
      </c>
    </row>
    <row r="770088" customFormat="false" ht="13.8" hidden="false" customHeight="false" outlineLevel="0" collapsed="false">
      <c r="AC770088" s="9" t="n">
        <v>-6282000000</v>
      </c>
      <c r="BB770088" s="9" t="n">
        <v>29700702000</v>
      </c>
    </row>
    <row r="770089" customFormat="false" ht="13.8" hidden="false" customHeight="false" outlineLevel="0" collapsed="false">
      <c r="AC770089" s="9" t="n">
        <v>-4892000000</v>
      </c>
      <c r="BB770089" s="9" t="n">
        <v>30039383000</v>
      </c>
    </row>
    <row r="770090" customFormat="false" ht="13.8" hidden="false" customHeight="false" outlineLevel="0" collapsed="false">
      <c r="AC770090" s="9" t="n">
        <v>-6775000000</v>
      </c>
      <c r="BB770090" s="9" t="n">
        <v>28628750000</v>
      </c>
    </row>
    <row r="770091" customFormat="false" ht="13.8" hidden="false" customHeight="false" outlineLevel="0" collapsed="false">
      <c r="AC770091" s="9" t="n">
        <v>-6808000000</v>
      </c>
      <c r="BB770091" s="9" t="n">
        <v>33055256000</v>
      </c>
    </row>
    <row r="770092" customFormat="false" ht="13.8" hidden="false" customHeight="false" outlineLevel="0" collapsed="false">
      <c r="AC770092" s="9" t="n">
        <v>-6511000000</v>
      </c>
      <c r="BB770092" s="9" t="n">
        <v>32634861000</v>
      </c>
    </row>
    <row r="770093" customFormat="false" ht="13.8" hidden="false" customHeight="false" outlineLevel="0" collapsed="false">
      <c r="AC770093" s="9" t="n">
        <v>-6810000000</v>
      </c>
      <c r="BB770093" s="9" t="n">
        <v>35421721000</v>
      </c>
    </row>
    <row r="770094" customFormat="false" ht="13.8" hidden="false" customHeight="false" outlineLevel="0" collapsed="false">
      <c r="AC770094" s="9" t="n">
        <v>-6867000000</v>
      </c>
      <c r="BB770094" s="9" t="n">
        <v>37952689000</v>
      </c>
    </row>
    <row r="770095" customFormat="false" ht="13.8" hidden="false" customHeight="false" outlineLevel="0" collapsed="false">
      <c r="AC770095" s="9" t="n">
        <v>-8707000000</v>
      </c>
      <c r="BB770095" s="9" t="n">
        <v>43383410000</v>
      </c>
    </row>
    <row r="770096" customFormat="false" ht="13.8" hidden="false" customHeight="false" outlineLevel="0" collapsed="false">
      <c r="AC770096" s="9" t="n">
        <v>-10528000000</v>
      </c>
      <c r="BB770096" s="9" t="n">
        <v>47303508000</v>
      </c>
    </row>
    <row r="770097" customFormat="false" ht="13.8" hidden="false" customHeight="false" outlineLevel="0" collapsed="false">
      <c r="AC770097" s="9" t="n">
        <v>-11550000000</v>
      </c>
      <c r="BB770097" s="9" t="n">
        <v>49219474000</v>
      </c>
    </row>
    <row r="770098" customFormat="false" ht="13.8" hidden="false" customHeight="false" outlineLevel="0" collapsed="false">
      <c r="AC770098" s="9" t="n">
        <v>-13315000000</v>
      </c>
      <c r="BB770098" s="9" t="n">
        <v>46594966000</v>
      </c>
    </row>
    <row r="770099" customFormat="false" ht="13.8" hidden="false" customHeight="false" outlineLevel="0" collapsed="false">
      <c r="AC770099" s="9" t="n">
        <v>-13743000000</v>
      </c>
      <c r="BB770099" s="9" t="n">
        <v>51957951000</v>
      </c>
    </row>
    <row r="770100" customFormat="false" ht="13.8" hidden="false" customHeight="false" outlineLevel="0" collapsed="false">
      <c r="AC770100" s="9" t="n">
        <v>-7964000000</v>
      </c>
      <c r="BB770100" s="9" t="n">
        <v>47563700000</v>
      </c>
    </row>
    <row r="770101" customFormat="false" ht="13.8" hidden="false" customHeight="false" outlineLevel="0" collapsed="false">
      <c r="AC770101" s="9" t="n">
        <v>-10108000000</v>
      </c>
      <c r="BB770101" s="9" t="n">
        <v>41229830000</v>
      </c>
    </row>
    <row r="770102" customFormat="false" ht="13.8" hidden="false" customHeight="false" outlineLevel="0" collapsed="false">
      <c r="AC770102" s="9" t="n">
        <v>-9656000000</v>
      </c>
      <c r="BB770102" s="9" t="n">
        <v>44293011000</v>
      </c>
    </row>
    <row r="770103" customFormat="false" ht="13.8" hidden="false" customHeight="false" outlineLevel="0" collapsed="false">
      <c r="AC770103" s="9" t="n">
        <v>-9052000000</v>
      </c>
      <c r="BB770103" s="9" t="n">
        <v>47848622000</v>
      </c>
    </row>
    <row r="770104" customFormat="false" ht="13.8" hidden="false" customHeight="false" outlineLevel="0" collapsed="false">
      <c r="AC770104" s="9" t="n">
        <v>-9175000000</v>
      </c>
      <c r="BB770104" s="9" t="n">
        <v>49624816000</v>
      </c>
    </row>
    <row r="770105" customFormat="false" ht="13.8" hidden="false" customHeight="false" outlineLevel="0" collapsed="false">
      <c r="AC770105" s="9" t="n">
        <v>-9774000000</v>
      </c>
      <c r="BB770105" s="9" t="n">
        <v>53495454000</v>
      </c>
    </row>
    <row r="770106" customFormat="false" ht="13.8" hidden="false" customHeight="false" outlineLevel="0" collapsed="false">
      <c r="AC770106" s="9" t="n">
        <v>-8471000000</v>
      </c>
      <c r="BB770106" s="9" t="n">
        <v>58042380000</v>
      </c>
    </row>
    <row r="770107" customFormat="false" ht="13.8" hidden="false" customHeight="false" outlineLevel="0" collapsed="false">
      <c r="AC770107" s="9" t="n">
        <v>-8738000000</v>
      </c>
      <c r="BB770107" s="9" t="n">
        <v>59224000000</v>
      </c>
    </row>
    <row r="770108" customFormat="false" ht="13.8" hidden="false" customHeight="false" outlineLevel="0" collapsed="false">
      <c r="AC770108" s="9" t="n">
        <v>-10927000000</v>
      </c>
      <c r="BB770108" s="9" t="n">
        <v>60871172000</v>
      </c>
    </row>
    <row r="770109" customFormat="false" ht="13.8" hidden="false" customHeight="false" outlineLevel="0" collapsed="false">
      <c r="AC770109" s="9" t="n">
        <v>-11057000000</v>
      </c>
      <c r="BB770109" s="9" t="n">
        <v>65829890000</v>
      </c>
    </row>
    <row r="770110" customFormat="false" ht="13.8" hidden="false" customHeight="false" outlineLevel="0" collapsed="false">
      <c r="AC770110" s="9" t="n">
        <v>-8010000000</v>
      </c>
      <c r="BB770110" s="9" t="n">
        <v>68572668000</v>
      </c>
    </row>
    <row r="770111" customFormat="false" ht="13.8" hidden="false" customHeight="false" outlineLevel="0" collapsed="false">
      <c r="AC770111" s="9" t="n">
        <v>-5615000000</v>
      </c>
      <c r="BB770111" s="9" t="n">
        <v>69688702000</v>
      </c>
    </row>
    <row r="770112" customFormat="false" ht="13.8" hidden="false" customHeight="false" outlineLevel="0" collapsed="false">
      <c r="BB770112" s="9" t="n">
        <v>65424548000</v>
      </c>
    </row>
    <row r="770113" customFormat="false" ht="13.8" hidden="false" customHeight="false" outlineLevel="0" collapsed="false">
      <c r="BB770113" s="9" t="n">
        <v>72740056000</v>
      </c>
    </row>
    <row r="786431" customFormat="false" ht="13.8" hidden="false" customHeight="false" outlineLevel="0" collapsed="false">
      <c r="AC786431" s="9" t="s">
        <v>10</v>
      </c>
    </row>
    <row r="786432" customFormat="false" ht="13.8" hidden="false" customHeight="false" outlineLevel="0" collapsed="false">
      <c r="AC786432" s="9" t="s">
        <v>12</v>
      </c>
      <c r="BB786432" s="9" t="s">
        <v>10</v>
      </c>
    </row>
    <row r="786433" customFormat="false" ht="13.8" hidden="false" customHeight="false" outlineLevel="0" collapsed="false">
      <c r="AC786433" s="9" t="s">
        <v>177</v>
      </c>
      <c r="BB786433" s="9" t="s">
        <v>12</v>
      </c>
    </row>
    <row r="786434" customFormat="false" ht="13.8" hidden="false" customHeight="false" outlineLevel="0" collapsed="false">
      <c r="AC786434" s="9" t="s">
        <v>178</v>
      </c>
      <c r="BB786434" s="9" t="s">
        <v>66</v>
      </c>
    </row>
    <row r="786435" customFormat="false" ht="13.8" hidden="false" customHeight="false" outlineLevel="0" collapsed="false">
      <c r="BB786435" s="9" t="s">
        <v>179</v>
      </c>
    </row>
    <row r="786446" customFormat="false" ht="13.8" hidden="false" customHeight="false" outlineLevel="0" collapsed="false">
      <c r="AC786446" s="9" t="n">
        <v>-85000000</v>
      </c>
      <c r="BB786446" s="9" t="n">
        <v>14859973000</v>
      </c>
    </row>
    <row r="786447" customFormat="false" ht="13.8" hidden="false" customHeight="false" outlineLevel="0" collapsed="false">
      <c r="AC786447" s="9" t="n">
        <v>-130000000</v>
      </c>
      <c r="BB786447" s="9" t="n">
        <v>15934280000</v>
      </c>
    </row>
    <row r="786448" customFormat="false" ht="13.8" hidden="false" customHeight="false" outlineLevel="0" collapsed="false">
      <c r="AC786448" s="9" t="n">
        <v>-143000000</v>
      </c>
      <c r="BB786448" s="9" t="n">
        <v>16732812000</v>
      </c>
    </row>
    <row r="786449" customFormat="false" ht="13.8" hidden="false" customHeight="false" outlineLevel="0" collapsed="false">
      <c r="AC786449" s="9" t="n">
        <v>-139000000</v>
      </c>
      <c r="BB786449" s="9" t="n">
        <v>21942212000</v>
      </c>
    </row>
    <row r="786450" customFormat="false" ht="13.8" hidden="false" customHeight="false" outlineLevel="0" collapsed="false">
      <c r="AC786450" s="9" t="n">
        <v>-254000000</v>
      </c>
      <c r="BB786450" s="9" t="n">
        <v>26998573000</v>
      </c>
    </row>
    <row r="786451" customFormat="false" ht="13.8" hidden="false" customHeight="false" outlineLevel="0" collapsed="false">
      <c r="AC786451" s="9" t="n">
        <v>-438000000</v>
      </c>
      <c r="BB786451" s="9" t="n">
        <v>18220779000</v>
      </c>
    </row>
    <row r="786452" customFormat="false" ht="13.8" hidden="false" customHeight="false" outlineLevel="0" collapsed="false">
      <c r="AC786452" s="9" t="n">
        <v>-461000000</v>
      </c>
      <c r="BB786452" s="9" t="n">
        <v>19122348000</v>
      </c>
    </row>
    <row r="786453" customFormat="false" ht="13.8" hidden="false" customHeight="false" outlineLevel="0" collapsed="false">
      <c r="AC786453" s="9" t="n">
        <v>-583000000</v>
      </c>
      <c r="BB786453" s="9" t="n">
        <v>16938885000</v>
      </c>
    </row>
    <row r="786454" customFormat="false" ht="13.8" hidden="false" customHeight="false" outlineLevel="0" collapsed="false">
      <c r="AC786454" s="9" t="n">
        <v>-528000000</v>
      </c>
      <c r="BB786454" s="9" t="n">
        <v>14426614000</v>
      </c>
    </row>
    <row r="786455" customFormat="false" ht="13.8" hidden="false" customHeight="false" outlineLevel="0" collapsed="false">
      <c r="AC786455" s="9" t="n">
        <v>-616000000</v>
      </c>
      <c r="BB786455" s="9" t="n">
        <v>16285816000</v>
      </c>
    </row>
    <row r="786456" customFormat="false" ht="13.8" hidden="false" customHeight="false" outlineLevel="0" collapsed="false">
      <c r="AC786456" s="9" t="n">
        <v>-790000000</v>
      </c>
      <c r="BB786456" s="9" t="n">
        <v>15050894000</v>
      </c>
    </row>
    <row r="786457" customFormat="false" ht="13.8" hidden="false" customHeight="false" outlineLevel="0" collapsed="false">
      <c r="AC786457" s="9" t="n">
        <v>-1027000000</v>
      </c>
      <c r="BB786457" s="9" t="n">
        <v>18158654000</v>
      </c>
    </row>
    <row r="786458" customFormat="false" ht="13.8" hidden="false" customHeight="false" outlineLevel="0" collapsed="false">
      <c r="AC786458" s="9" t="n">
        <v>-1535000000</v>
      </c>
      <c r="BB786458" s="9" t="n">
        <v>19501158000</v>
      </c>
    </row>
    <row r="786459" customFormat="false" ht="13.8" hidden="false" customHeight="false" outlineLevel="0" collapsed="false">
      <c r="AC786459" s="9" t="n">
        <v>-2263000000</v>
      </c>
      <c r="BB786459" s="9" t="n">
        <v>20567888000</v>
      </c>
    </row>
    <row r="786460" customFormat="false" ht="13.8" hidden="false" customHeight="false" outlineLevel="0" collapsed="false">
      <c r="AC786460" s="9" t="n">
        <v>-2880000000</v>
      </c>
      <c r="BB786460" s="9" t="n">
        <v>23215015000</v>
      </c>
    </row>
    <row r="786461" customFormat="false" ht="13.8" hidden="false" customHeight="false" outlineLevel="0" collapsed="false">
      <c r="AC786461" s="9" t="n">
        <v>-2971000000</v>
      </c>
      <c r="BB786461" s="9" t="n">
        <v>22255867000</v>
      </c>
    </row>
    <row r="786462" customFormat="false" ht="13.8" hidden="false" customHeight="false" outlineLevel="0" collapsed="false">
      <c r="AC786462" s="9" t="n">
        <v>-3545000000</v>
      </c>
      <c r="BB786462" s="9" t="n">
        <v>21757353000</v>
      </c>
    </row>
    <row r="786463" customFormat="false" ht="13.8" hidden="false" customHeight="false" outlineLevel="0" collapsed="false">
      <c r="AC786463" s="9" t="n">
        <v>-3148000000</v>
      </c>
      <c r="BB786463" s="9" t="n">
        <v>20790707000</v>
      </c>
    </row>
    <row r="786464" customFormat="false" ht="13.8" hidden="false" customHeight="false" outlineLevel="0" collapsed="false">
      <c r="AC786464" s="9" t="n">
        <v>-3345000000</v>
      </c>
      <c r="BB786464" s="9" t="n">
        <v>20669211000</v>
      </c>
    </row>
    <row r="786465" customFormat="false" ht="13.8" hidden="false" customHeight="false" outlineLevel="0" collapsed="false">
      <c r="AC786465" s="9" t="n">
        <v>-3174000000</v>
      </c>
      <c r="BB786465" s="9" t="n">
        <v>23597995000</v>
      </c>
    </row>
    <row r="786466" customFormat="false" ht="13.8" hidden="false" customHeight="false" outlineLevel="0" collapsed="false">
      <c r="AC786466" s="9" t="n">
        <v>-5111269000</v>
      </c>
      <c r="BB786466" s="9" t="n">
        <v>21642247000</v>
      </c>
    </row>
    <row r="786467" customFormat="false" ht="13.8" hidden="false" customHeight="false" outlineLevel="0" collapsed="false">
      <c r="AC786467" s="9" t="n">
        <v>-5068326000</v>
      </c>
      <c r="BB786467" s="9" t="n">
        <v>18056530000</v>
      </c>
    </row>
    <row r="786468" customFormat="false" ht="13.8" hidden="false" customHeight="false" outlineLevel="0" collapsed="false">
      <c r="AC786468" s="9" t="n">
        <v>-6091000000</v>
      </c>
      <c r="BB786468" s="9" t="n">
        <v>19565004000</v>
      </c>
    </row>
    <row r="786469" customFormat="false" ht="13.8" hidden="false" customHeight="false" outlineLevel="0" collapsed="false">
      <c r="AC786469" s="9" t="n">
        <v>-6146000000</v>
      </c>
      <c r="BB786469" s="9" t="n">
        <v>23458222000</v>
      </c>
    </row>
    <row r="786470" customFormat="false" ht="13.8" hidden="false" customHeight="false" outlineLevel="0" collapsed="false">
      <c r="AC786470" s="9" t="n">
        <v>-6046000000</v>
      </c>
      <c r="BB786470" s="9" t="n">
        <v>26637522000</v>
      </c>
    </row>
    <row r="786471" customFormat="false" ht="13.8" hidden="false" customHeight="false" outlineLevel="0" collapsed="false">
      <c r="AC786471" s="9" t="n">
        <v>-7529000000</v>
      </c>
      <c r="BB786471" s="9" t="n">
        <v>28806154000</v>
      </c>
    </row>
    <row r="786472" customFormat="false" ht="13.8" hidden="false" customHeight="false" outlineLevel="0" collapsed="false">
      <c r="AC786472" s="9" t="n">
        <v>-6282000000</v>
      </c>
      <c r="BB786472" s="9" t="n">
        <v>29700702000</v>
      </c>
    </row>
    <row r="786473" customFormat="false" ht="13.8" hidden="false" customHeight="false" outlineLevel="0" collapsed="false">
      <c r="AC786473" s="9" t="n">
        <v>-4892000000</v>
      </c>
      <c r="BB786473" s="9" t="n">
        <v>30039383000</v>
      </c>
    </row>
    <row r="786474" customFormat="false" ht="13.8" hidden="false" customHeight="false" outlineLevel="0" collapsed="false">
      <c r="AC786474" s="9" t="n">
        <v>-6775000000</v>
      </c>
      <c r="BB786474" s="9" t="n">
        <v>28628750000</v>
      </c>
    </row>
    <row r="786475" customFormat="false" ht="13.8" hidden="false" customHeight="false" outlineLevel="0" collapsed="false">
      <c r="AC786475" s="9" t="n">
        <v>-6808000000</v>
      </c>
      <c r="BB786475" s="9" t="n">
        <v>33055256000</v>
      </c>
    </row>
    <row r="786476" customFormat="false" ht="13.8" hidden="false" customHeight="false" outlineLevel="0" collapsed="false">
      <c r="AC786476" s="9" t="n">
        <v>-6511000000</v>
      </c>
      <c r="BB786476" s="9" t="n">
        <v>32634861000</v>
      </c>
    </row>
    <row r="786477" customFormat="false" ht="13.8" hidden="false" customHeight="false" outlineLevel="0" collapsed="false">
      <c r="AC786477" s="9" t="n">
        <v>-6810000000</v>
      </c>
      <c r="BB786477" s="9" t="n">
        <v>35421721000</v>
      </c>
    </row>
    <row r="786478" customFormat="false" ht="13.8" hidden="false" customHeight="false" outlineLevel="0" collapsed="false">
      <c r="AC786478" s="9" t="n">
        <v>-6867000000</v>
      </c>
      <c r="BB786478" s="9" t="n">
        <v>37952689000</v>
      </c>
    </row>
    <row r="786479" customFormat="false" ht="13.8" hidden="false" customHeight="false" outlineLevel="0" collapsed="false">
      <c r="AC786479" s="9" t="n">
        <v>-8707000000</v>
      </c>
      <c r="BB786479" s="9" t="n">
        <v>43383410000</v>
      </c>
    </row>
    <row r="786480" customFormat="false" ht="13.8" hidden="false" customHeight="false" outlineLevel="0" collapsed="false">
      <c r="AC786480" s="9" t="n">
        <v>-10528000000</v>
      </c>
      <c r="BB786480" s="9" t="n">
        <v>47303508000</v>
      </c>
    </row>
    <row r="786481" customFormat="false" ht="13.8" hidden="false" customHeight="false" outlineLevel="0" collapsed="false">
      <c r="AC786481" s="9" t="n">
        <v>-11550000000</v>
      </c>
      <c r="BB786481" s="9" t="n">
        <v>49219474000</v>
      </c>
    </row>
    <row r="786482" customFormat="false" ht="13.8" hidden="false" customHeight="false" outlineLevel="0" collapsed="false">
      <c r="AC786482" s="9" t="n">
        <v>-13315000000</v>
      </c>
      <c r="BB786482" s="9" t="n">
        <v>46594966000</v>
      </c>
    </row>
    <row r="786483" customFormat="false" ht="13.8" hidden="false" customHeight="false" outlineLevel="0" collapsed="false">
      <c r="AC786483" s="9" t="n">
        <v>-13743000000</v>
      </c>
      <c r="BB786483" s="9" t="n">
        <v>51957951000</v>
      </c>
    </row>
    <row r="786484" customFormat="false" ht="13.8" hidden="false" customHeight="false" outlineLevel="0" collapsed="false">
      <c r="AC786484" s="9" t="n">
        <v>-7964000000</v>
      </c>
      <c r="BB786484" s="9" t="n">
        <v>47563700000</v>
      </c>
    </row>
    <row r="786485" customFormat="false" ht="13.8" hidden="false" customHeight="false" outlineLevel="0" collapsed="false">
      <c r="AC786485" s="9" t="n">
        <v>-10108000000</v>
      </c>
      <c r="BB786485" s="9" t="n">
        <v>41229830000</v>
      </c>
    </row>
    <row r="786486" customFormat="false" ht="13.8" hidden="false" customHeight="false" outlineLevel="0" collapsed="false">
      <c r="AC786486" s="9" t="n">
        <v>-9656000000</v>
      </c>
      <c r="BB786486" s="9" t="n">
        <v>44293011000</v>
      </c>
    </row>
    <row r="786487" customFormat="false" ht="13.8" hidden="false" customHeight="false" outlineLevel="0" collapsed="false">
      <c r="AC786487" s="9" t="n">
        <v>-9052000000</v>
      </c>
      <c r="BB786487" s="9" t="n">
        <v>47848622000</v>
      </c>
    </row>
    <row r="786488" customFormat="false" ht="13.8" hidden="false" customHeight="false" outlineLevel="0" collapsed="false">
      <c r="AC786488" s="9" t="n">
        <v>-9175000000</v>
      </c>
      <c r="BB786488" s="9" t="n">
        <v>49624816000</v>
      </c>
    </row>
    <row r="786489" customFormat="false" ht="13.8" hidden="false" customHeight="false" outlineLevel="0" collapsed="false">
      <c r="AC786489" s="9" t="n">
        <v>-9774000000</v>
      </c>
      <c r="BB786489" s="9" t="n">
        <v>53495454000</v>
      </c>
    </row>
    <row r="786490" customFormat="false" ht="13.8" hidden="false" customHeight="false" outlineLevel="0" collapsed="false">
      <c r="AC786490" s="9" t="n">
        <v>-8471000000</v>
      </c>
      <c r="BB786490" s="9" t="n">
        <v>58042380000</v>
      </c>
    </row>
    <row r="786491" customFormat="false" ht="13.8" hidden="false" customHeight="false" outlineLevel="0" collapsed="false">
      <c r="AC786491" s="9" t="n">
        <v>-8738000000</v>
      </c>
      <c r="BB786491" s="9" t="n">
        <v>59224000000</v>
      </c>
    </row>
    <row r="786492" customFormat="false" ht="13.8" hidden="false" customHeight="false" outlineLevel="0" collapsed="false">
      <c r="AC786492" s="9" t="n">
        <v>-10927000000</v>
      </c>
      <c r="BB786492" s="9" t="n">
        <v>60871172000</v>
      </c>
    </row>
    <row r="786493" customFormat="false" ht="13.8" hidden="false" customHeight="false" outlineLevel="0" collapsed="false">
      <c r="AC786493" s="9" t="n">
        <v>-11057000000</v>
      </c>
      <c r="BB786493" s="9" t="n">
        <v>65829890000</v>
      </c>
    </row>
    <row r="786494" customFormat="false" ht="13.8" hidden="false" customHeight="false" outlineLevel="0" collapsed="false">
      <c r="AC786494" s="9" t="n">
        <v>-8010000000</v>
      </c>
      <c r="BB786494" s="9" t="n">
        <v>68572668000</v>
      </c>
    </row>
    <row r="786495" customFormat="false" ht="13.8" hidden="false" customHeight="false" outlineLevel="0" collapsed="false">
      <c r="AC786495" s="9" t="n">
        <v>-5615000000</v>
      </c>
      <c r="BB786495" s="9" t="n">
        <v>69688702000</v>
      </c>
    </row>
    <row r="786496" customFormat="false" ht="13.8" hidden="false" customHeight="false" outlineLevel="0" collapsed="false">
      <c r="BB786496" s="9" t="n">
        <v>65424548000</v>
      </c>
    </row>
    <row r="786497" customFormat="false" ht="13.8" hidden="false" customHeight="false" outlineLevel="0" collapsed="false">
      <c r="BB786497" s="9" t="n">
        <v>72740056000</v>
      </c>
    </row>
    <row r="802815" customFormat="false" ht="13.8" hidden="false" customHeight="false" outlineLevel="0" collapsed="false">
      <c r="AC802815" s="9" t="s">
        <v>10</v>
      </c>
    </row>
    <row r="802816" customFormat="false" ht="13.8" hidden="false" customHeight="false" outlineLevel="0" collapsed="false">
      <c r="AC802816" s="9" t="s">
        <v>12</v>
      </c>
      <c r="BB802816" s="9" t="s">
        <v>10</v>
      </c>
    </row>
    <row r="802817" customFormat="false" ht="13.8" hidden="false" customHeight="false" outlineLevel="0" collapsed="false">
      <c r="AC802817" s="9" t="s">
        <v>177</v>
      </c>
      <c r="BB802817" s="9" t="s">
        <v>12</v>
      </c>
    </row>
    <row r="802818" customFormat="false" ht="13.8" hidden="false" customHeight="false" outlineLevel="0" collapsed="false">
      <c r="AC802818" s="9" t="s">
        <v>178</v>
      </c>
      <c r="BB802818" s="9" t="s">
        <v>66</v>
      </c>
    </row>
    <row r="802819" customFormat="false" ht="13.8" hidden="false" customHeight="false" outlineLevel="0" collapsed="false">
      <c r="BB802819" s="9" t="s">
        <v>179</v>
      </c>
    </row>
    <row r="802830" customFormat="false" ht="13.8" hidden="false" customHeight="false" outlineLevel="0" collapsed="false">
      <c r="AC802830" s="9" t="n">
        <v>-85000000</v>
      </c>
      <c r="BB802830" s="9" t="n">
        <v>14859973000</v>
      </c>
    </row>
    <row r="802831" customFormat="false" ht="13.8" hidden="false" customHeight="false" outlineLevel="0" collapsed="false">
      <c r="AC802831" s="9" t="n">
        <v>-130000000</v>
      </c>
      <c r="BB802831" s="9" t="n">
        <v>15934280000</v>
      </c>
    </row>
    <row r="802832" customFormat="false" ht="13.8" hidden="false" customHeight="false" outlineLevel="0" collapsed="false">
      <c r="AC802832" s="9" t="n">
        <v>-143000000</v>
      </c>
      <c r="BB802832" s="9" t="n">
        <v>16732812000</v>
      </c>
    </row>
    <row r="802833" customFormat="false" ht="13.8" hidden="false" customHeight="false" outlineLevel="0" collapsed="false">
      <c r="AC802833" s="9" t="n">
        <v>-139000000</v>
      </c>
      <c r="BB802833" s="9" t="n">
        <v>21942212000</v>
      </c>
    </row>
    <row r="802834" customFormat="false" ht="13.8" hidden="false" customHeight="false" outlineLevel="0" collapsed="false">
      <c r="AC802834" s="9" t="n">
        <v>-254000000</v>
      </c>
      <c r="BB802834" s="9" t="n">
        <v>26998573000</v>
      </c>
    </row>
    <row r="802835" customFormat="false" ht="13.8" hidden="false" customHeight="false" outlineLevel="0" collapsed="false">
      <c r="AC802835" s="9" t="n">
        <v>-438000000</v>
      </c>
      <c r="BB802835" s="9" t="n">
        <v>18220779000</v>
      </c>
    </row>
    <row r="802836" customFormat="false" ht="13.8" hidden="false" customHeight="false" outlineLevel="0" collapsed="false">
      <c r="AC802836" s="9" t="n">
        <v>-461000000</v>
      </c>
      <c r="BB802836" s="9" t="n">
        <v>19122348000</v>
      </c>
    </row>
    <row r="802837" customFormat="false" ht="13.8" hidden="false" customHeight="false" outlineLevel="0" collapsed="false">
      <c r="AC802837" s="9" t="n">
        <v>-583000000</v>
      </c>
      <c r="BB802837" s="9" t="n">
        <v>16938885000</v>
      </c>
    </row>
    <row r="802838" customFormat="false" ht="13.8" hidden="false" customHeight="false" outlineLevel="0" collapsed="false">
      <c r="AC802838" s="9" t="n">
        <v>-528000000</v>
      </c>
      <c r="BB802838" s="9" t="n">
        <v>14426614000</v>
      </c>
    </row>
    <row r="802839" customFormat="false" ht="13.8" hidden="false" customHeight="false" outlineLevel="0" collapsed="false">
      <c r="AC802839" s="9" t="n">
        <v>-616000000</v>
      </c>
      <c r="BB802839" s="9" t="n">
        <v>16285816000</v>
      </c>
    </row>
    <row r="802840" customFormat="false" ht="13.8" hidden="false" customHeight="false" outlineLevel="0" collapsed="false">
      <c r="AC802840" s="9" t="n">
        <v>-790000000</v>
      </c>
      <c r="BB802840" s="9" t="n">
        <v>15050894000</v>
      </c>
    </row>
    <row r="802841" customFormat="false" ht="13.8" hidden="false" customHeight="false" outlineLevel="0" collapsed="false">
      <c r="AC802841" s="9" t="n">
        <v>-1027000000</v>
      </c>
      <c r="BB802841" s="9" t="n">
        <v>18158654000</v>
      </c>
    </row>
    <row r="802842" customFormat="false" ht="13.8" hidden="false" customHeight="false" outlineLevel="0" collapsed="false">
      <c r="AC802842" s="9" t="n">
        <v>-1535000000</v>
      </c>
      <c r="BB802842" s="9" t="n">
        <v>19501158000</v>
      </c>
    </row>
    <row r="802843" customFormat="false" ht="13.8" hidden="false" customHeight="false" outlineLevel="0" collapsed="false">
      <c r="AC802843" s="9" t="n">
        <v>-2263000000</v>
      </c>
      <c r="BB802843" s="9" t="n">
        <v>20567888000</v>
      </c>
    </row>
    <row r="802844" customFormat="false" ht="13.8" hidden="false" customHeight="false" outlineLevel="0" collapsed="false">
      <c r="AC802844" s="9" t="n">
        <v>-2880000000</v>
      </c>
      <c r="BB802844" s="9" t="n">
        <v>23215015000</v>
      </c>
    </row>
    <row r="802845" customFormat="false" ht="13.8" hidden="false" customHeight="false" outlineLevel="0" collapsed="false">
      <c r="AC802845" s="9" t="n">
        <v>-2971000000</v>
      </c>
      <c r="BB802845" s="9" t="n">
        <v>22255867000</v>
      </c>
    </row>
    <row r="802846" customFormat="false" ht="13.8" hidden="false" customHeight="false" outlineLevel="0" collapsed="false">
      <c r="AC802846" s="9" t="n">
        <v>-3545000000</v>
      </c>
      <c r="BB802846" s="9" t="n">
        <v>21757353000</v>
      </c>
    </row>
    <row r="802847" customFormat="false" ht="13.8" hidden="false" customHeight="false" outlineLevel="0" collapsed="false">
      <c r="AC802847" s="9" t="n">
        <v>-3148000000</v>
      </c>
      <c r="BB802847" s="9" t="n">
        <v>20790707000</v>
      </c>
    </row>
    <row r="802848" customFormat="false" ht="13.8" hidden="false" customHeight="false" outlineLevel="0" collapsed="false">
      <c r="AC802848" s="9" t="n">
        <v>-3345000000</v>
      </c>
      <c r="BB802848" s="9" t="n">
        <v>20669211000</v>
      </c>
    </row>
    <row r="802849" customFormat="false" ht="13.8" hidden="false" customHeight="false" outlineLevel="0" collapsed="false">
      <c r="AC802849" s="9" t="n">
        <v>-3174000000</v>
      </c>
      <c r="BB802849" s="9" t="n">
        <v>23597995000</v>
      </c>
    </row>
    <row r="802850" customFormat="false" ht="13.8" hidden="false" customHeight="false" outlineLevel="0" collapsed="false">
      <c r="AC802850" s="9" t="n">
        <v>-5111269000</v>
      </c>
      <c r="BB802850" s="9" t="n">
        <v>21642247000</v>
      </c>
    </row>
    <row r="802851" customFormat="false" ht="13.8" hidden="false" customHeight="false" outlineLevel="0" collapsed="false">
      <c r="AC802851" s="9" t="n">
        <v>-5068326000</v>
      </c>
      <c r="BB802851" s="9" t="n">
        <v>18056530000</v>
      </c>
    </row>
    <row r="802852" customFormat="false" ht="13.8" hidden="false" customHeight="false" outlineLevel="0" collapsed="false">
      <c r="AC802852" s="9" t="n">
        <v>-6091000000</v>
      </c>
      <c r="BB802852" s="9" t="n">
        <v>19565004000</v>
      </c>
    </row>
    <row r="802853" customFormat="false" ht="13.8" hidden="false" customHeight="false" outlineLevel="0" collapsed="false">
      <c r="AC802853" s="9" t="n">
        <v>-6146000000</v>
      </c>
      <c r="BB802853" s="9" t="n">
        <v>23458222000</v>
      </c>
    </row>
    <row r="802854" customFormat="false" ht="13.8" hidden="false" customHeight="false" outlineLevel="0" collapsed="false">
      <c r="AC802854" s="9" t="n">
        <v>-6046000000</v>
      </c>
      <c r="BB802854" s="9" t="n">
        <v>26637522000</v>
      </c>
    </row>
    <row r="802855" customFormat="false" ht="13.8" hidden="false" customHeight="false" outlineLevel="0" collapsed="false">
      <c r="AC802855" s="9" t="n">
        <v>-7529000000</v>
      </c>
      <c r="BB802855" s="9" t="n">
        <v>28806154000</v>
      </c>
    </row>
    <row r="802856" customFormat="false" ht="13.8" hidden="false" customHeight="false" outlineLevel="0" collapsed="false">
      <c r="AC802856" s="9" t="n">
        <v>-6282000000</v>
      </c>
      <c r="BB802856" s="9" t="n">
        <v>29700702000</v>
      </c>
    </row>
    <row r="802857" customFormat="false" ht="13.8" hidden="false" customHeight="false" outlineLevel="0" collapsed="false">
      <c r="AC802857" s="9" t="n">
        <v>-4892000000</v>
      </c>
      <c r="BB802857" s="9" t="n">
        <v>30039383000</v>
      </c>
    </row>
    <row r="802858" customFormat="false" ht="13.8" hidden="false" customHeight="false" outlineLevel="0" collapsed="false">
      <c r="AC802858" s="9" t="n">
        <v>-6775000000</v>
      </c>
      <c r="BB802858" s="9" t="n">
        <v>28628750000</v>
      </c>
    </row>
    <row r="802859" customFormat="false" ht="13.8" hidden="false" customHeight="false" outlineLevel="0" collapsed="false">
      <c r="AC802859" s="9" t="n">
        <v>-6808000000</v>
      </c>
      <c r="BB802859" s="9" t="n">
        <v>33055256000</v>
      </c>
    </row>
    <row r="802860" customFormat="false" ht="13.8" hidden="false" customHeight="false" outlineLevel="0" collapsed="false">
      <c r="AC802860" s="9" t="n">
        <v>-6511000000</v>
      </c>
      <c r="BB802860" s="9" t="n">
        <v>32634861000</v>
      </c>
    </row>
    <row r="802861" customFormat="false" ht="13.8" hidden="false" customHeight="false" outlineLevel="0" collapsed="false">
      <c r="AC802861" s="9" t="n">
        <v>-6810000000</v>
      </c>
      <c r="BB802861" s="9" t="n">
        <v>35421721000</v>
      </c>
    </row>
    <row r="802862" customFormat="false" ht="13.8" hidden="false" customHeight="false" outlineLevel="0" collapsed="false">
      <c r="AC802862" s="9" t="n">
        <v>-6867000000</v>
      </c>
      <c r="BB802862" s="9" t="n">
        <v>37952689000</v>
      </c>
    </row>
    <row r="802863" customFormat="false" ht="13.8" hidden="false" customHeight="false" outlineLevel="0" collapsed="false">
      <c r="AC802863" s="9" t="n">
        <v>-8707000000</v>
      </c>
      <c r="BB802863" s="9" t="n">
        <v>43383410000</v>
      </c>
    </row>
    <row r="802864" customFormat="false" ht="13.8" hidden="false" customHeight="false" outlineLevel="0" collapsed="false">
      <c r="AC802864" s="9" t="n">
        <v>-10528000000</v>
      </c>
      <c r="BB802864" s="9" t="n">
        <v>47303508000</v>
      </c>
    </row>
    <row r="802865" customFormat="false" ht="13.8" hidden="false" customHeight="false" outlineLevel="0" collapsed="false">
      <c r="AC802865" s="9" t="n">
        <v>-11550000000</v>
      </c>
      <c r="BB802865" s="9" t="n">
        <v>49219474000</v>
      </c>
    </row>
    <row r="802866" customFormat="false" ht="13.8" hidden="false" customHeight="false" outlineLevel="0" collapsed="false">
      <c r="AC802866" s="9" t="n">
        <v>-13315000000</v>
      </c>
      <c r="BB802866" s="9" t="n">
        <v>46594966000</v>
      </c>
    </row>
    <row r="802867" customFormat="false" ht="13.8" hidden="false" customHeight="false" outlineLevel="0" collapsed="false">
      <c r="AC802867" s="9" t="n">
        <v>-13743000000</v>
      </c>
      <c r="BB802867" s="9" t="n">
        <v>51957951000</v>
      </c>
    </row>
    <row r="802868" customFormat="false" ht="13.8" hidden="false" customHeight="false" outlineLevel="0" collapsed="false">
      <c r="AC802868" s="9" t="n">
        <v>-7964000000</v>
      </c>
      <c r="BB802868" s="9" t="n">
        <v>47563700000</v>
      </c>
    </row>
    <row r="802869" customFormat="false" ht="13.8" hidden="false" customHeight="false" outlineLevel="0" collapsed="false">
      <c r="AC802869" s="9" t="n">
        <v>-10108000000</v>
      </c>
      <c r="BB802869" s="9" t="n">
        <v>41229830000</v>
      </c>
    </row>
    <row r="802870" customFormat="false" ht="13.8" hidden="false" customHeight="false" outlineLevel="0" collapsed="false">
      <c r="AC802870" s="9" t="n">
        <v>-9656000000</v>
      </c>
      <c r="BB802870" s="9" t="n">
        <v>44293011000</v>
      </c>
    </row>
    <row r="802871" customFormat="false" ht="13.8" hidden="false" customHeight="false" outlineLevel="0" collapsed="false">
      <c r="AC802871" s="9" t="n">
        <v>-9052000000</v>
      </c>
      <c r="BB802871" s="9" t="n">
        <v>47848622000</v>
      </c>
    </row>
    <row r="802872" customFormat="false" ht="13.8" hidden="false" customHeight="false" outlineLevel="0" collapsed="false">
      <c r="AC802872" s="9" t="n">
        <v>-9175000000</v>
      </c>
      <c r="BB802872" s="9" t="n">
        <v>49624816000</v>
      </c>
    </row>
    <row r="802873" customFormat="false" ht="13.8" hidden="false" customHeight="false" outlineLevel="0" collapsed="false">
      <c r="AC802873" s="9" t="n">
        <v>-9774000000</v>
      </c>
      <c r="BB802873" s="9" t="n">
        <v>53495454000</v>
      </c>
    </row>
    <row r="802874" customFormat="false" ht="13.8" hidden="false" customHeight="false" outlineLevel="0" collapsed="false">
      <c r="AC802874" s="9" t="n">
        <v>-8471000000</v>
      </c>
      <c r="BB802874" s="9" t="n">
        <v>58042380000</v>
      </c>
    </row>
    <row r="802875" customFormat="false" ht="13.8" hidden="false" customHeight="false" outlineLevel="0" collapsed="false">
      <c r="AC802875" s="9" t="n">
        <v>-8738000000</v>
      </c>
      <c r="BB802875" s="9" t="n">
        <v>59224000000</v>
      </c>
    </row>
    <row r="802876" customFormat="false" ht="13.8" hidden="false" customHeight="false" outlineLevel="0" collapsed="false">
      <c r="AC802876" s="9" t="n">
        <v>-10927000000</v>
      </c>
      <c r="BB802876" s="9" t="n">
        <v>60871172000</v>
      </c>
    </row>
    <row r="802877" customFormat="false" ht="13.8" hidden="false" customHeight="false" outlineLevel="0" collapsed="false">
      <c r="AC802877" s="9" t="n">
        <v>-11057000000</v>
      </c>
      <c r="BB802877" s="9" t="n">
        <v>65829890000</v>
      </c>
    </row>
    <row r="802878" customFormat="false" ht="13.8" hidden="false" customHeight="false" outlineLevel="0" collapsed="false">
      <c r="AC802878" s="9" t="n">
        <v>-8010000000</v>
      </c>
      <c r="BB802878" s="9" t="n">
        <v>68572668000</v>
      </c>
    </row>
    <row r="802879" customFormat="false" ht="13.8" hidden="false" customHeight="false" outlineLevel="0" collapsed="false">
      <c r="AC802879" s="9" t="n">
        <v>-5615000000</v>
      </c>
      <c r="BB802879" s="9" t="n">
        <v>69688702000</v>
      </c>
    </row>
    <row r="802880" customFormat="false" ht="13.8" hidden="false" customHeight="false" outlineLevel="0" collapsed="false">
      <c r="BB802880" s="9" t="n">
        <v>65424548000</v>
      </c>
    </row>
    <row r="802881" customFormat="false" ht="13.8" hidden="false" customHeight="false" outlineLevel="0" collapsed="false">
      <c r="BB802881" s="9" t="n">
        <v>72740056000</v>
      </c>
    </row>
    <row r="819199" customFormat="false" ht="13.8" hidden="false" customHeight="false" outlineLevel="0" collapsed="false">
      <c r="AC819199" s="9" t="s">
        <v>10</v>
      </c>
    </row>
    <row r="819200" customFormat="false" ht="13.8" hidden="false" customHeight="false" outlineLevel="0" collapsed="false">
      <c r="AC819200" s="9" t="s">
        <v>12</v>
      </c>
      <c r="BB819200" s="9" t="s">
        <v>10</v>
      </c>
    </row>
    <row r="819201" customFormat="false" ht="13.8" hidden="false" customHeight="false" outlineLevel="0" collapsed="false">
      <c r="AC819201" s="9" t="s">
        <v>177</v>
      </c>
      <c r="BB819201" s="9" t="s">
        <v>12</v>
      </c>
    </row>
    <row r="819202" customFormat="false" ht="13.8" hidden="false" customHeight="false" outlineLevel="0" collapsed="false">
      <c r="AC819202" s="9" t="s">
        <v>178</v>
      </c>
      <c r="BB819202" s="9" t="s">
        <v>66</v>
      </c>
    </row>
    <row r="819203" customFormat="false" ht="13.8" hidden="false" customHeight="false" outlineLevel="0" collapsed="false">
      <c r="BB819203" s="9" t="s">
        <v>179</v>
      </c>
    </row>
    <row r="819214" customFormat="false" ht="13.8" hidden="false" customHeight="false" outlineLevel="0" collapsed="false">
      <c r="AC819214" s="9" t="n">
        <v>-85000000</v>
      </c>
      <c r="BB819214" s="9" t="n">
        <v>14859973000</v>
      </c>
    </row>
    <row r="819215" customFormat="false" ht="13.8" hidden="false" customHeight="false" outlineLevel="0" collapsed="false">
      <c r="AC819215" s="9" t="n">
        <v>-130000000</v>
      </c>
      <c r="BB819215" s="9" t="n">
        <v>15934280000</v>
      </c>
    </row>
    <row r="819216" customFormat="false" ht="13.8" hidden="false" customHeight="false" outlineLevel="0" collapsed="false">
      <c r="AC819216" s="9" t="n">
        <v>-143000000</v>
      </c>
      <c r="BB819216" s="9" t="n">
        <v>16732812000</v>
      </c>
    </row>
    <row r="819217" customFormat="false" ht="13.8" hidden="false" customHeight="false" outlineLevel="0" collapsed="false">
      <c r="AC819217" s="9" t="n">
        <v>-139000000</v>
      </c>
      <c r="BB819217" s="9" t="n">
        <v>21942212000</v>
      </c>
    </row>
    <row r="819218" customFormat="false" ht="13.8" hidden="false" customHeight="false" outlineLevel="0" collapsed="false">
      <c r="AC819218" s="9" t="n">
        <v>-254000000</v>
      </c>
      <c r="BB819218" s="9" t="n">
        <v>26998573000</v>
      </c>
    </row>
    <row r="819219" customFormat="false" ht="13.8" hidden="false" customHeight="false" outlineLevel="0" collapsed="false">
      <c r="AC819219" s="9" t="n">
        <v>-438000000</v>
      </c>
      <c r="BB819219" s="9" t="n">
        <v>18220779000</v>
      </c>
    </row>
    <row r="819220" customFormat="false" ht="13.8" hidden="false" customHeight="false" outlineLevel="0" collapsed="false">
      <c r="AC819220" s="9" t="n">
        <v>-461000000</v>
      </c>
      <c r="BB819220" s="9" t="n">
        <v>19122348000</v>
      </c>
    </row>
    <row r="819221" customFormat="false" ht="13.8" hidden="false" customHeight="false" outlineLevel="0" collapsed="false">
      <c r="AC819221" s="9" t="n">
        <v>-583000000</v>
      </c>
      <c r="BB819221" s="9" t="n">
        <v>16938885000</v>
      </c>
    </row>
    <row r="819222" customFormat="false" ht="13.8" hidden="false" customHeight="false" outlineLevel="0" collapsed="false">
      <c r="AC819222" s="9" t="n">
        <v>-528000000</v>
      </c>
      <c r="BB819222" s="9" t="n">
        <v>14426614000</v>
      </c>
    </row>
    <row r="819223" customFormat="false" ht="13.8" hidden="false" customHeight="false" outlineLevel="0" collapsed="false">
      <c r="AC819223" s="9" t="n">
        <v>-616000000</v>
      </c>
      <c r="BB819223" s="9" t="n">
        <v>16285816000</v>
      </c>
    </row>
    <row r="819224" customFormat="false" ht="13.8" hidden="false" customHeight="false" outlineLevel="0" collapsed="false">
      <c r="AC819224" s="9" t="n">
        <v>-790000000</v>
      </c>
      <c r="BB819224" s="9" t="n">
        <v>15050894000</v>
      </c>
    </row>
    <row r="819225" customFormat="false" ht="13.8" hidden="false" customHeight="false" outlineLevel="0" collapsed="false">
      <c r="AC819225" s="9" t="n">
        <v>-1027000000</v>
      </c>
      <c r="BB819225" s="9" t="n">
        <v>18158654000</v>
      </c>
    </row>
    <row r="819226" customFormat="false" ht="13.8" hidden="false" customHeight="false" outlineLevel="0" collapsed="false">
      <c r="AC819226" s="9" t="n">
        <v>-1535000000</v>
      </c>
      <c r="BB819226" s="9" t="n">
        <v>19501158000</v>
      </c>
    </row>
    <row r="819227" customFormat="false" ht="13.8" hidden="false" customHeight="false" outlineLevel="0" collapsed="false">
      <c r="AC819227" s="9" t="n">
        <v>-2263000000</v>
      </c>
      <c r="BB819227" s="9" t="n">
        <v>20567888000</v>
      </c>
    </row>
    <row r="819228" customFormat="false" ht="13.8" hidden="false" customHeight="false" outlineLevel="0" collapsed="false">
      <c r="AC819228" s="9" t="n">
        <v>-2880000000</v>
      </c>
      <c r="BB819228" s="9" t="n">
        <v>23215015000</v>
      </c>
    </row>
    <row r="819229" customFormat="false" ht="13.8" hidden="false" customHeight="false" outlineLevel="0" collapsed="false">
      <c r="AC819229" s="9" t="n">
        <v>-2971000000</v>
      </c>
      <c r="BB819229" s="9" t="n">
        <v>22255867000</v>
      </c>
    </row>
    <row r="819230" customFormat="false" ht="13.8" hidden="false" customHeight="false" outlineLevel="0" collapsed="false">
      <c r="AC819230" s="9" t="n">
        <v>-3545000000</v>
      </c>
      <c r="BB819230" s="9" t="n">
        <v>21757353000</v>
      </c>
    </row>
    <row r="819231" customFormat="false" ht="13.8" hidden="false" customHeight="false" outlineLevel="0" collapsed="false">
      <c r="AC819231" s="9" t="n">
        <v>-3148000000</v>
      </c>
      <c r="BB819231" s="9" t="n">
        <v>20790707000</v>
      </c>
    </row>
    <row r="819232" customFormat="false" ht="13.8" hidden="false" customHeight="false" outlineLevel="0" collapsed="false">
      <c r="AC819232" s="9" t="n">
        <v>-3345000000</v>
      </c>
      <c r="BB819232" s="9" t="n">
        <v>20669211000</v>
      </c>
    </row>
    <row r="819233" customFormat="false" ht="13.8" hidden="false" customHeight="false" outlineLevel="0" collapsed="false">
      <c r="AC819233" s="9" t="n">
        <v>-3174000000</v>
      </c>
      <c r="BB819233" s="9" t="n">
        <v>23597995000</v>
      </c>
    </row>
    <row r="819234" customFormat="false" ht="13.8" hidden="false" customHeight="false" outlineLevel="0" collapsed="false">
      <c r="AC819234" s="9" t="n">
        <v>-5111269000</v>
      </c>
      <c r="BB819234" s="9" t="n">
        <v>21642247000</v>
      </c>
    </row>
    <row r="819235" customFormat="false" ht="13.8" hidden="false" customHeight="false" outlineLevel="0" collapsed="false">
      <c r="AC819235" s="9" t="n">
        <v>-5068326000</v>
      </c>
      <c r="BB819235" s="9" t="n">
        <v>18056530000</v>
      </c>
    </row>
    <row r="819236" customFormat="false" ht="13.8" hidden="false" customHeight="false" outlineLevel="0" collapsed="false">
      <c r="AC819236" s="9" t="n">
        <v>-6091000000</v>
      </c>
      <c r="BB819236" s="9" t="n">
        <v>19565004000</v>
      </c>
    </row>
    <row r="819237" customFormat="false" ht="13.8" hidden="false" customHeight="false" outlineLevel="0" collapsed="false">
      <c r="AC819237" s="9" t="n">
        <v>-6146000000</v>
      </c>
      <c r="BB819237" s="9" t="n">
        <v>23458222000</v>
      </c>
    </row>
    <row r="819238" customFormat="false" ht="13.8" hidden="false" customHeight="false" outlineLevel="0" collapsed="false">
      <c r="AC819238" s="9" t="n">
        <v>-6046000000</v>
      </c>
      <c r="BB819238" s="9" t="n">
        <v>26637522000</v>
      </c>
    </row>
    <row r="819239" customFormat="false" ht="13.8" hidden="false" customHeight="false" outlineLevel="0" collapsed="false">
      <c r="AC819239" s="9" t="n">
        <v>-7529000000</v>
      </c>
      <c r="BB819239" s="9" t="n">
        <v>28806154000</v>
      </c>
    </row>
    <row r="819240" customFormat="false" ht="13.8" hidden="false" customHeight="false" outlineLevel="0" collapsed="false">
      <c r="AC819240" s="9" t="n">
        <v>-6282000000</v>
      </c>
      <c r="BB819240" s="9" t="n">
        <v>29700702000</v>
      </c>
    </row>
    <row r="819241" customFormat="false" ht="13.8" hidden="false" customHeight="false" outlineLevel="0" collapsed="false">
      <c r="AC819241" s="9" t="n">
        <v>-4892000000</v>
      </c>
      <c r="BB819241" s="9" t="n">
        <v>30039383000</v>
      </c>
    </row>
    <row r="819242" customFormat="false" ht="13.8" hidden="false" customHeight="false" outlineLevel="0" collapsed="false">
      <c r="AC819242" s="9" t="n">
        <v>-6775000000</v>
      </c>
      <c r="BB819242" s="9" t="n">
        <v>28628750000</v>
      </c>
    </row>
    <row r="819243" customFormat="false" ht="13.8" hidden="false" customHeight="false" outlineLevel="0" collapsed="false">
      <c r="AC819243" s="9" t="n">
        <v>-6808000000</v>
      </c>
      <c r="BB819243" s="9" t="n">
        <v>33055256000</v>
      </c>
    </row>
    <row r="819244" customFormat="false" ht="13.8" hidden="false" customHeight="false" outlineLevel="0" collapsed="false">
      <c r="AC819244" s="9" t="n">
        <v>-6511000000</v>
      </c>
      <c r="BB819244" s="9" t="n">
        <v>32634861000</v>
      </c>
    </row>
    <row r="819245" customFormat="false" ht="13.8" hidden="false" customHeight="false" outlineLevel="0" collapsed="false">
      <c r="AC819245" s="9" t="n">
        <v>-6810000000</v>
      </c>
      <c r="BB819245" s="9" t="n">
        <v>35421721000</v>
      </c>
    </row>
    <row r="819246" customFormat="false" ht="13.8" hidden="false" customHeight="false" outlineLevel="0" collapsed="false">
      <c r="AC819246" s="9" t="n">
        <v>-6867000000</v>
      </c>
      <c r="BB819246" s="9" t="n">
        <v>37952689000</v>
      </c>
    </row>
    <row r="819247" customFormat="false" ht="13.8" hidden="false" customHeight="false" outlineLevel="0" collapsed="false">
      <c r="AC819247" s="9" t="n">
        <v>-8707000000</v>
      </c>
      <c r="BB819247" s="9" t="n">
        <v>43383410000</v>
      </c>
    </row>
    <row r="819248" customFormat="false" ht="13.8" hidden="false" customHeight="false" outlineLevel="0" collapsed="false">
      <c r="AC819248" s="9" t="n">
        <v>-10528000000</v>
      </c>
      <c r="BB819248" s="9" t="n">
        <v>47303508000</v>
      </c>
    </row>
    <row r="819249" customFormat="false" ht="13.8" hidden="false" customHeight="false" outlineLevel="0" collapsed="false">
      <c r="AC819249" s="9" t="n">
        <v>-11550000000</v>
      </c>
      <c r="BB819249" s="9" t="n">
        <v>49219474000</v>
      </c>
    </row>
    <row r="819250" customFormat="false" ht="13.8" hidden="false" customHeight="false" outlineLevel="0" collapsed="false">
      <c r="AC819250" s="9" t="n">
        <v>-13315000000</v>
      </c>
      <c r="BB819250" s="9" t="n">
        <v>46594966000</v>
      </c>
    </row>
    <row r="819251" customFormat="false" ht="13.8" hidden="false" customHeight="false" outlineLevel="0" collapsed="false">
      <c r="AC819251" s="9" t="n">
        <v>-13743000000</v>
      </c>
      <c r="BB819251" s="9" t="n">
        <v>51957951000</v>
      </c>
    </row>
    <row r="819252" customFormat="false" ht="13.8" hidden="false" customHeight="false" outlineLevel="0" collapsed="false">
      <c r="AC819252" s="9" t="n">
        <v>-7964000000</v>
      </c>
      <c r="BB819252" s="9" t="n">
        <v>47563700000</v>
      </c>
    </row>
    <row r="819253" customFormat="false" ht="13.8" hidden="false" customHeight="false" outlineLevel="0" collapsed="false">
      <c r="AC819253" s="9" t="n">
        <v>-10108000000</v>
      </c>
      <c r="BB819253" s="9" t="n">
        <v>41229830000</v>
      </c>
    </row>
    <row r="819254" customFormat="false" ht="13.8" hidden="false" customHeight="false" outlineLevel="0" collapsed="false">
      <c r="AC819254" s="9" t="n">
        <v>-9656000000</v>
      </c>
      <c r="BB819254" s="9" t="n">
        <v>44293011000</v>
      </c>
    </row>
    <row r="819255" customFormat="false" ht="13.8" hidden="false" customHeight="false" outlineLevel="0" collapsed="false">
      <c r="AC819255" s="9" t="n">
        <v>-9052000000</v>
      </c>
      <c r="BB819255" s="9" t="n">
        <v>47848622000</v>
      </c>
    </row>
    <row r="819256" customFormat="false" ht="13.8" hidden="false" customHeight="false" outlineLevel="0" collapsed="false">
      <c r="AC819256" s="9" t="n">
        <v>-9175000000</v>
      </c>
      <c r="BB819256" s="9" t="n">
        <v>49624816000</v>
      </c>
    </row>
    <row r="819257" customFormat="false" ht="13.8" hidden="false" customHeight="false" outlineLevel="0" collapsed="false">
      <c r="AC819257" s="9" t="n">
        <v>-9774000000</v>
      </c>
      <c r="BB819257" s="9" t="n">
        <v>53495454000</v>
      </c>
    </row>
    <row r="819258" customFormat="false" ht="13.8" hidden="false" customHeight="false" outlineLevel="0" collapsed="false">
      <c r="AC819258" s="9" t="n">
        <v>-8471000000</v>
      </c>
      <c r="BB819258" s="9" t="n">
        <v>58042380000</v>
      </c>
    </row>
    <row r="819259" customFormat="false" ht="13.8" hidden="false" customHeight="false" outlineLevel="0" collapsed="false">
      <c r="AC819259" s="9" t="n">
        <v>-8738000000</v>
      </c>
      <c r="BB819259" s="9" t="n">
        <v>59224000000</v>
      </c>
    </row>
    <row r="819260" customFormat="false" ht="13.8" hidden="false" customHeight="false" outlineLevel="0" collapsed="false">
      <c r="AC819260" s="9" t="n">
        <v>-10927000000</v>
      </c>
      <c r="BB819260" s="9" t="n">
        <v>60871172000</v>
      </c>
    </row>
    <row r="819261" customFormat="false" ht="13.8" hidden="false" customHeight="false" outlineLevel="0" collapsed="false">
      <c r="AC819261" s="9" t="n">
        <v>-11057000000</v>
      </c>
      <c r="BB819261" s="9" t="n">
        <v>65829890000</v>
      </c>
    </row>
    <row r="819262" customFormat="false" ht="13.8" hidden="false" customHeight="false" outlineLevel="0" collapsed="false">
      <c r="AC819262" s="9" t="n">
        <v>-8010000000</v>
      </c>
      <c r="BB819262" s="9" t="n">
        <v>68572668000</v>
      </c>
    </row>
    <row r="819263" customFormat="false" ht="13.8" hidden="false" customHeight="false" outlineLevel="0" collapsed="false">
      <c r="AC819263" s="9" t="n">
        <v>-5615000000</v>
      </c>
      <c r="BB819263" s="9" t="n">
        <v>69688702000</v>
      </c>
    </row>
    <row r="819264" customFormat="false" ht="13.8" hidden="false" customHeight="false" outlineLevel="0" collapsed="false">
      <c r="BB819264" s="9" t="n">
        <v>65424548000</v>
      </c>
    </row>
    <row r="819265" customFormat="false" ht="13.8" hidden="false" customHeight="false" outlineLevel="0" collapsed="false">
      <c r="BB819265" s="9" t="n">
        <v>72740056000</v>
      </c>
    </row>
    <row r="835583" customFormat="false" ht="13.8" hidden="false" customHeight="false" outlineLevel="0" collapsed="false">
      <c r="AC835583" s="9" t="s">
        <v>10</v>
      </c>
    </row>
    <row r="835584" customFormat="false" ht="13.8" hidden="false" customHeight="false" outlineLevel="0" collapsed="false">
      <c r="AC835584" s="9" t="s">
        <v>12</v>
      </c>
      <c r="BB835584" s="9" t="s">
        <v>10</v>
      </c>
    </row>
    <row r="835585" customFormat="false" ht="13.8" hidden="false" customHeight="false" outlineLevel="0" collapsed="false">
      <c r="AC835585" s="9" t="s">
        <v>177</v>
      </c>
      <c r="BB835585" s="9" t="s">
        <v>12</v>
      </c>
    </row>
    <row r="835586" customFormat="false" ht="13.8" hidden="false" customHeight="false" outlineLevel="0" collapsed="false">
      <c r="AC835586" s="9" t="s">
        <v>178</v>
      </c>
      <c r="BB835586" s="9" t="s">
        <v>66</v>
      </c>
    </row>
    <row r="835587" customFormat="false" ht="13.8" hidden="false" customHeight="false" outlineLevel="0" collapsed="false">
      <c r="BB835587" s="9" t="s">
        <v>179</v>
      </c>
    </row>
    <row r="835598" customFormat="false" ht="13.8" hidden="false" customHeight="false" outlineLevel="0" collapsed="false">
      <c r="AC835598" s="9" t="n">
        <v>-85000000</v>
      </c>
      <c r="BB835598" s="9" t="n">
        <v>14859973000</v>
      </c>
    </row>
    <row r="835599" customFormat="false" ht="13.8" hidden="false" customHeight="false" outlineLevel="0" collapsed="false">
      <c r="AC835599" s="9" t="n">
        <v>-130000000</v>
      </c>
      <c r="BB835599" s="9" t="n">
        <v>15934280000</v>
      </c>
    </row>
    <row r="835600" customFormat="false" ht="13.8" hidden="false" customHeight="false" outlineLevel="0" collapsed="false">
      <c r="AC835600" s="9" t="n">
        <v>-143000000</v>
      </c>
      <c r="BB835600" s="9" t="n">
        <v>16732812000</v>
      </c>
    </row>
    <row r="835601" customFormat="false" ht="13.8" hidden="false" customHeight="false" outlineLevel="0" collapsed="false">
      <c r="AC835601" s="9" t="n">
        <v>-139000000</v>
      </c>
      <c r="BB835601" s="9" t="n">
        <v>21942212000</v>
      </c>
    </row>
    <row r="835602" customFormat="false" ht="13.8" hidden="false" customHeight="false" outlineLevel="0" collapsed="false">
      <c r="AC835602" s="9" t="n">
        <v>-254000000</v>
      </c>
      <c r="BB835602" s="9" t="n">
        <v>26998573000</v>
      </c>
    </row>
    <row r="835603" customFormat="false" ht="13.8" hidden="false" customHeight="false" outlineLevel="0" collapsed="false">
      <c r="AC835603" s="9" t="n">
        <v>-438000000</v>
      </c>
      <c r="BB835603" s="9" t="n">
        <v>18220779000</v>
      </c>
    </row>
    <row r="835604" customFormat="false" ht="13.8" hidden="false" customHeight="false" outlineLevel="0" collapsed="false">
      <c r="AC835604" s="9" t="n">
        <v>-461000000</v>
      </c>
      <c r="BB835604" s="9" t="n">
        <v>19122348000</v>
      </c>
    </row>
    <row r="835605" customFormat="false" ht="13.8" hidden="false" customHeight="false" outlineLevel="0" collapsed="false">
      <c r="AC835605" s="9" t="n">
        <v>-583000000</v>
      </c>
      <c r="BB835605" s="9" t="n">
        <v>16938885000</v>
      </c>
    </row>
    <row r="835606" customFormat="false" ht="13.8" hidden="false" customHeight="false" outlineLevel="0" collapsed="false">
      <c r="AC835606" s="9" t="n">
        <v>-528000000</v>
      </c>
      <c r="BB835606" s="9" t="n">
        <v>14426614000</v>
      </c>
    </row>
    <row r="835607" customFormat="false" ht="13.8" hidden="false" customHeight="false" outlineLevel="0" collapsed="false">
      <c r="AC835607" s="9" t="n">
        <v>-616000000</v>
      </c>
      <c r="BB835607" s="9" t="n">
        <v>16285816000</v>
      </c>
    </row>
    <row r="835608" customFormat="false" ht="13.8" hidden="false" customHeight="false" outlineLevel="0" collapsed="false">
      <c r="AC835608" s="9" t="n">
        <v>-790000000</v>
      </c>
      <c r="BB835608" s="9" t="n">
        <v>15050894000</v>
      </c>
    </row>
    <row r="835609" customFormat="false" ht="13.8" hidden="false" customHeight="false" outlineLevel="0" collapsed="false">
      <c r="AC835609" s="9" t="n">
        <v>-1027000000</v>
      </c>
      <c r="BB835609" s="9" t="n">
        <v>18158654000</v>
      </c>
    </row>
    <row r="835610" customFormat="false" ht="13.8" hidden="false" customHeight="false" outlineLevel="0" collapsed="false">
      <c r="AC835610" s="9" t="n">
        <v>-1535000000</v>
      </c>
      <c r="BB835610" s="9" t="n">
        <v>19501158000</v>
      </c>
    </row>
    <row r="835611" customFormat="false" ht="13.8" hidden="false" customHeight="false" outlineLevel="0" collapsed="false">
      <c r="AC835611" s="9" t="n">
        <v>-2263000000</v>
      </c>
      <c r="BB835611" s="9" t="n">
        <v>20567888000</v>
      </c>
    </row>
    <row r="835612" customFormat="false" ht="13.8" hidden="false" customHeight="false" outlineLevel="0" collapsed="false">
      <c r="AC835612" s="9" t="n">
        <v>-2880000000</v>
      </c>
      <c r="BB835612" s="9" t="n">
        <v>23215015000</v>
      </c>
    </row>
    <row r="835613" customFormat="false" ht="13.8" hidden="false" customHeight="false" outlineLevel="0" collapsed="false">
      <c r="AC835613" s="9" t="n">
        <v>-2971000000</v>
      </c>
      <c r="BB835613" s="9" t="n">
        <v>22255867000</v>
      </c>
    </row>
    <row r="835614" customFormat="false" ht="13.8" hidden="false" customHeight="false" outlineLevel="0" collapsed="false">
      <c r="AC835614" s="9" t="n">
        <v>-3545000000</v>
      </c>
      <c r="BB835614" s="9" t="n">
        <v>21757353000</v>
      </c>
    </row>
    <row r="835615" customFormat="false" ht="13.8" hidden="false" customHeight="false" outlineLevel="0" collapsed="false">
      <c r="AC835615" s="9" t="n">
        <v>-3148000000</v>
      </c>
      <c r="BB835615" s="9" t="n">
        <v>20790707000</v>
      </c>
    </row>
    <row r="835616" customFormat="false" ht="13.8" hidden="false" customHeight="false" outlineLevel="0" collapsed="false">
      <c r="AC835616" s="9" t="n">
        <v>-3345000000</v>
      </c>
      <c r="BB835616" s="9" t="n">
        <v>20669211000</v>
      </c>
    </row>
    <row r="835617" customFormat="false" ht="13.8" hidden="false" customHeight="false" outlineLevel="0" collapsed="false">
      <c r="AC835617" s="9" t="n">
        <v>-3174000000</v>
      </c>
      <c r="BB835617" s="9" t="n">
        <v>23597995000</v>
      </c>
    </row>
    <row r="835618" customFormat="false" ht="13.8" hidden="false" customHeight="false" outlineLevel="0" collapsed="false">
      <c r="AC835618" s="9" t="n">
        <v>-5111269000</v>
      </c>
      <c r="BB835618" s="9" t="n">
        <v>21642247000</v>
      </c>
    </row>
    <row r="835619" customFormat="false" ht="13.8" hidden="false" customHeight="false" outlineLevel="0" collapsed="false">
      <c r="AC835619" s="9" t="n">
        <v>-5068326000</v>
      </c>
      <c r="BB835619" s="9" t="n">
        <v>18056530000</v>
      </c>
    </row>
    <row r="835620" customFormat="false" ht="13.8" hidden="false" customHeight="false" outlineLevel="0" collapsed="false">
      <c r="AC835620" s="9" t="n">
        <v>-6091000000</v>
      </c>
      <c r="BB835620" s="9" t="n">
        <v>19565004000</v>
      </c>
    </row>
    <row r="835621" customFormat="false" ht="13.8" hidden="false" customHeight="false" outlineLevel="0" collapsed="false">
      <c r="AC835621" s="9" t="n">
        <v>-6146000000</v>
      </c>
      <c r="BB835621" s="9" t="n">
        <v>23458222000</v>
      </c>
    </row>
    <row r="835622" customFormat="false" ht="13.8" hidden="false" customHeight="false" outlineLevel="0" collapsed="false">
      <c r="AC835622" s="9" t="n">
        <v>-6046000000</v>
      </c>
      <c r="BB835622" s="9" t="n">
        <v>26637522000</v>
      </c>
    </row>
    <row r="835623" customFormat="false" ht="13.8" hidden="false" customHeight="false" outlineLevel="0" collapsed="false">
      <c r="AC835623" s="9" t="n">
        <v>-7529000000</v>
      </c>
      <c r="BB835623" s="9" t="n">
        <v>28806154000</v>
      </c>
    </row>
    <row r="835624" customFormat="false" ht="13.8" hidden="false" customHeight="false" outlineLevel="0" collapsed="false">
      <c r="AC835624" s="9" t="n">
        <v>-6282000000</v>
      </c>
      <c r="BB835624" s="9" t="n">
        <v>29700702000</v>
      </c>
    </row>
    <row r="835625" customFormat="false" ht="13.8" hidden="false" customHeight="false" outlineLevel="0" collapsed="false">
      <c r="AC835625" s="9" t="n">
        <v>-4892000000</v>
      </c>
      <c r="BB835625" s="9" t="n">
        <v>30039383000</v>
      </c>
    </row>
    <row r="835626" customFormat="false" ht="13.8" hidden="false" customHeight="false" outlineLevel="0" collapsed="false">
      <c r="AC835626" s="9" t="n">
        <v>-6775000000</v>
      </c>
      <c r="BB835626" s="9" t="n">
        <v>28628750000</v>
      </c>
    </row>
    <row r="835627" customFormat="false" ht="13.8" hidden="false" customHeight="false" outlineLevel="0" collapsed="false">
      <c r="AC835627" s="9" t="n">
        <v>-6808000000</v>
      </c>
      <c r="BB835627" s="9" t="n">
        <v>33055256000</v>
      </c>
    </row>
    <row r="835628" customFormat="false" ht="13.8" hidden="false" customHeight="false" outlineLevel="0" collapsed="false">
      <c r="AC835628" s="9" t="n">
        <v>-6511000000</v>
      </c>
      <c r="BB835628" s="9" t="n">
        <v>32634861000</v>
      </c>
    </row>
    <row r="835629" customFormat="false" ht="13.8" hidden="false" customHeight="false" outlineLevel="0" collapsed="false">
      <c r="AC835629" s="9" t="n">
        <v>-6810000000</v>
      </c>
      <c r="BB835629" s="9" t="n">
        <v>35421721000</v>
      </c>
    </row>
    <row r="835630" customFormat="false" ht="13.8" hidden="false" customHeight="false" outlineLevel="0" collapsed="false">
      <c r="AC835630" s="9" t="n">
        <v>-6867000000</v>
      </c>
      <c r="BB835630" s="9" t="n">
        <v>37952689000</v>
      </c>
    </row>
    <row r="835631" customFormat="false" ht="13.8" hidden="false" customHeight="false" outlineLevel="0" collapsed="false">
      <c r="AC835631" s="9" t="n">
        <v>-8707000000</v>
      </c>
      <c r="BB835631" s="9" t="n">
        <v>43383410000</v>
      </c>
    </row>
    <row r="835632" customFormat="false" ht="13.8" hidden="false" customHeight="false" outlineLevel="0" collapsed="false">
      <c r="AC835632" s="9" t="n">
        <v>-10528000000</v>
      </c>
      <c r="BB835632" s="9" t="n">
        <v>47303508000</v>
      </c>
    </row>
    <row r="835633" customFormat="false" ht="13.8" hidden="false" customHeight="false" outlineLevel="0" collapsed="false">
      <c r="AC835633" s="9" t="n">
        <v>-11550000000</v>
      </c>
      <c r="BB835633" s="9" t="n">
        <v>49219474000</v>
      </c>
    </row>
    <row r="835634" customFormat="false" ht="13.8" hidden="false" customHeight="false" outlineLevel="0" collapsed="false">
      <c r="AC835634" s="9" t="n">
        <v>-13315000000</v>
      </c>
      <c r="BB835634" s="9" t="n">
        <v>46594966000</v>
      </c>
    </row>
    <row r="835635" customFormat="false" ht="13.8" hidden="false" customHeight="false" outlineLevel="0" collapsed="false">
      <c r="AC835635" s="9" t="n">
        <v>-13743000000</v>
      </c>
      <c r="BB835635" s="9" t="n">
        <v>51957951000</v>
      </c>
    </row>
    <row r="835636" customFormat="false" ht="13.8" hidden="false" customHeight="false" outlineLevel="0" collapsed="false">
      <c r="AC835636" s="9" t="n">
        <v>-7964000000</v>
      </c>
      <c r="BB835636" s="9" t="n">
        <v>47563700000</v>
      </c>
    </row>
    <row r="835637" customFormat="false" ht="13.8" hidden="false" customHeight="false" outlineLevel="0" collapsed="false">
      <c r="AC835637" s="9" t="n">
        <v>-10108000000</v>
      </c>
      <c r="BB835637" s="9" t="n">
        <v>41229830000</v>
      </c>
    </row>
    <row r="835638" customFormat="false" ht="13.8" hidden="false" customHeight="false" outlineLevel="0" collapsed="false">
      <c r="AC835638" s="9" t="n">
        <v>-9656000000</v>
      </c>
      <c r="BB835638" s="9" t="n">
        <v>44293011000</v>
      </c>
    </row>
    <row r="835639" customFormat="false" ht="13.8" hidden="false" customHeight="false" outlineLevel="0" collapsed="false">
      <c r="AC835639" s="9" t="n">
        <v>-9052000000</v>
      </c>
      <c r="BB835639" s="9" t="n">
        <v>47848622000</v>
      </c>
    </row>
    <row r="835640" customFormat="false" ht="13.8" hidden="false" customHeight="false" outlineLevel="0" collapsed="false">
      <c r="AC835640" s="9" t="n">
        <v>-9175000000</v>
      </c>
      <c r="BB835640" s="9" t="n">
        <v>49624816000</v>
      </c>
    </row>
    <row r="835641" customFormat="false" ht="13.8" hidden="false" customHeight="false" outlineLevel="0" collapsed="false">
      <c r="AC835641" s="9" t="n">
        <v>-9774000000</v>
      </c>
      <c r="BB835641" s="9" t="n">
        <v>53495454000</v>
      </c>
    </row>
    <row r="835642" customFormat="false" ht="13.8" hidden="false" customHeight="false" outlineLevel="0" collapsed="false">
      <c r="AC835642" s="9" t="n">
        <v>-8471000000</v>
      </c>
      <c r="BB835642" s="9" t="n">
        <v>58042380000</v>
      </c>
    </row>
    <row r="835643" customFormat="false" ht="13.8" hidden="false" customHeight="false" outlineLevel="0" collapsed="false">
      <c r="AC835643" s="9" t="n">
        <v>-8738000000</v>
      </c>
      <c r="BB835643" s="9" t="n">
        <v>59224000000</v>
      </c>
    </row>
    <row r="835644" customFormat="false" ht="13.8" hidden="false" customHeight="false" outlineLevel="0" collapsed="false">
      <c r="AC835644" s="9" t="n">
        <v>-10927000000</v>
      </c>
      <c r="BB835644" s="9" t="n">
        <v>60871172000</v>
      </c>
    </row>
    <row r="835645" customFormat="false" ht="13.8" hidden="false" customHeight="false" outlineLevel="0" collapsed="false">
      <c r="AC835645" s="9" t="n">
        <v>-11057000000</v>
      </c>
      <c r="BB835645" s="9" t="n">
        <v>65829890000</v>
      </c>
    </row>
    <row r="835646" customFormat="false" ht="13.8" hidden="false" customHeight="false" outlineLevel="0" collapsed="false">
      <c r="AC835646" s="9" t="n">
        <v>-8010000000</v>
      </c>
      <c r="BB835646" s="9" t="n">
        <v>68572668000</v>
      </c>
    </row>
    <row r="835647" customFormat="false" ht="13.8" hidden="false" customHeight="false" outlineLevel="0" collapsed="false">
      <c r="AC835647" s="9" t="n">
        <v>-5615000000</v>
      </c>
      <c r="BB835647" s="9" t="n">
        <v>69688702000</v>
      </c>
    </row>
    <row r="835648" customFormat="false" ht="13.8" hidden="false" customHeight="false" outlineLevel="0" collapsed="false">
      <c r="BB835648" s="9" t="n">
        <v>65424548000</v>
      </c>
    </row>
    <row r="835649" customFormat="false" ht="13.8" hidden="false" customHeight="false" outlineLevel="0" collapsed="false">
      <c r="BB835649" s="9" t="n">
        <v>72740056000</v>
      </c>
    </row>
    <row r="851967" customFormat="false" ht="13.8" hidden="false" customHeight="false" outlineLevel="0" collapsed="false">
      <c r="AC851967" s="9" t="s">
        <v>10</v>
      </c>
    </row>
    <row r="851968" customFormat="false" ht="13.8" hidden="false" customHeight="false" outlineLevel="0" collapsed="false">
      <c r="AC851968" s="9" t="s">
        <v>12</v>
      </c>
      <c r="BB851968" s="9" t="s">
        <v>10</v>
      </c>
    </row>
    <row r="851969" customFormat="false" ht="13.8" hidden="false" customHeight="false" outlineLevel="0" collapsed="false">
      <c r="AC851969" s="9" t="s">
        <v>177</v>
      </c>
      <c r="BB851969" s="9" t="s">
        <v>12</v>
      </c>
    </row>
    <row r="851970" customFormat="false" ht="13.8" hidden="false" customHeight="false" outlineLevel="0" collapsed="false">
      <c r="AC851970" s="9" t="s">
        <v>178</v>
      </c>
      <c r="BB851970" s="9" t="s">
        <v>66</v>
      </c>
    </row>
    <row r="851971" customFormat="false" ht="13.8" hidden="false" customHeight="false" outlineLevel="0" collapsed="false">
      <c r="BB851971" s="9" t="s">
        <v>179</v>
      </c>
    </row>
    <row r="851982" customFormat="false" ht="13.8" hidden="false" customHeight="false" outlineLevel="0" collapsed="false">
      <c r="AC851982" s="9" t="n">
        <v>-85000000</v>
      </c>
      <c r="BB851982" s="9" t="n">
        <v>14859973000</v>
      </c>
    </row>
    <row r="851983" customFormat="false" ht="13.8" hidden="false" customHeight="false" outlineLevel="0" collapsed="false">
      <c r="AC851983" s="9" t="n">
        <v>-130000000</v>
      </c>
      <c r="BB851983" s="9" t="n">
        <v>15934280000</v>
      </c>
    </row>
    <row r="851984" customFormat="false" ht="13.8" hidden="false" customHeight="false" outlineLevel="0" collapsed="false">
      <c r="AC851984" s="9" t="n">
        <v>-143000000</v>
      </c>
      <c r="BB851984" s="9" t="n">
        <v>16732812000</v>
      </c>
    </row>
    <row r="851985" customFormat="false" ht="13.8" hidden="false" customHeight="false" outlineLevel="0" collapsed="false">
      <c r="AC851985" s="9" t="n">
        <v>-139000000</v>
      </c>
      <c r="BB851985" s="9" t="n">
        <v>21942212000</v>
      </c>
    </row>
    <row r="851986" customFormat="false" ht="13.8" hidden="false" customHeight="false" outlineLevel="0" collapsed="false">
      <c r="AC851986" s="9" t="n">
        <v>-254000000</v>
      </c>
      <c r="BB851986" s="9" t="n">
        <v>26998573000</v>
      </c>
    </row>
    <row r="851987" customFormat="false" ht="13.8" hidden="false" customHeight="false" outlineLevel="0" collapsed="false">
      <c r="AC851987" s="9" t="n">
        <v>-438000000</v>
      </c>
      <c r="BB851987" s="9" t="n">
        <v>18220779000</v>
      </c>
    </row>
    <row r="851988" customFormat="false" ht="13.8" hidden="false" customHeight="false" outlineLevel="0" collapsed="false">
      <c r="AC851988" s="9" t="n">
        <v>-461000000</v>
      </c>
      <c r="BB851988" s="9" t="n">
        <v>19122348000</v>
      </c>
    </row>
    <row r="851989" customFormat="false" ht="13.8" hidden="false" customHeight="false" outlineLevel="0" collapsed="false">
      <c r="AC851989" s="9" t="n">
        <v>-583000000</v>
      </c>
      <c r="BB851989" s="9" t="n">
        <v>16938885000</v>
      </c>
    </row>
    <row r="851990" customFormat="false" ht="13.8" hidden="false" customHeight="false" outlineLevel="0" collapsed="false">
      <c r="AC851990" s="9" t="n">
        <v>-528000000</v>
      </c>
      <c r="BB851990" s="9" t="n">
        <v>14426614000</v>
      </c>
    </row>
    <row r="851991" customFormat="false" ht="13.8" hidden="false" customHeight="false" outlineLevel="0" collapsed="false">
      <c r="AC851991" s="9" t="n">
        <v>-616000000</v>
      </c>
      <c r="BB851991" s="9" t="n">
        <v>16285816000</v>
      </c>
    </row>
    <row r="851992" customFormat="false" ht="13.8" hidden="false" customHeight="false" outlineLevel="0" collapsed="false">
      <c r="AC851992" s="9" t="n">
        <v>-790000000</v>
      </c>
      <c r="BB851992" s="9" t="n">
        <v>15050894000</v>
      </c>
    </row>
    <row r="851993" customFormat="false" ht="13.8" hidden="false" customHeight="false" outlineLevel="0" collapsed="false">
      <c r="AC851993" s="9" t="n">
        <v>-1027000000</v>
      </c>
      <c r="BB851993" s="9" t="n">
        <v>18158654000</v>
      </c>
    </row>
    <row r="851994" customFormat="false" ht="13.8" hidden="false" customHeight="false" outlineLevel="0" collapsed="false">
      <c r="AC851994" s="9" t="n">
        <v>-1535000000</v>
      </c>
      <c r="BB851994" s="9" t="n">
        <v>19501158000</v>
      </c>
    </row>
    <row r="851995" customFormat="false" ht="13.8" hidden="false" customHeight="false" outlineLevel="0" collapsed="false">
      <c r="AC851995" s="9" t="n">
        <v>-2263000000</v>
      </c>
      <c r="BB851995" s="9" t="n">
        <v>20567888000</v>
      </c>
    </row>
    <row r="851996" customFormat="false" ht="13.8" hidden="false" customHeight="false" outlineLevel="0" collapsed="false">
      <c r="AC851996" s="9" t="n">
        <v>-2880000000</v>
      </c>
      <c r="BB851996" s="9" t="n">
        <v>23215015000</v>
      </c>
    </row>
    <row r="851997" customFormat="false" ht="13.8" hidden="false" customHeight="false" outlineLevel="0" collapsed="false">
      <c r="AC851997" s="9" t="n">
        <v>-2971000000</v>
      </c>
      <c r="BB851997" s="9" t="n">
        <v>22255867000</v>
      </c>
    </row>
    <row r="851998" customFormat="false" ht="13.8" hidden="false" customHeight="false" outlineLevel="0" collapsed="false">
      <c r="AC851998" s="9" t="n">
        <v>-3545000000</v>
      </c>
      <c r="BB851998" s="9" t="n">
        <v>21757353000</v>
      </c>
    </row>
    <row r="851999" customFormat="false" ht="13.8" hidden="false" customHeight="false" outlineLevel="0" collapsed="false">
      <c r="AC851999" s="9" t="n">
        <v>-3148000000</v>
      </c>
      <c r="BB851999" s="9" t="n">
        <v>20790707000</v>
      </c>
    </row>
    <row r="852000" customFormat="false" ht="13.8" hidden="false" customHeight="false" outlineLevel="0" collapsed="false">
      <c r="AC852000" s="9" t="n">
        <v>-3345000000</v>
      </c>
      <c r="BB852000" s="9" t="n">
        <v>20669211000</v>
      </c>
    </row>
    <row r="852001" customFormat="false" ht="13.8" hidden="false" customHeight="false" outlineLevel="0" collapsed="false">
      <c r="AC852001" s="9" t="n">
        <v>-3174000000</v>
      </c>
      <c r="BB852001" s="9" t="n">
        <v>23597995000</v>
      </c>
    </row>
    <row r="852002" customFormat="false" ht="13.8" hidden="false" customHeight="false" outlineLevel="0" collapsed="false">
      <c r="AC852002" s="9" t="n">
        <v>-5111269000</v>
      </c>
      <c r="BB852002" s="9" t="n">
        <v>21642247000</v>
      </c>
    </row>
    <row r="852003" customFormat="false" ht="13.8" hidden="false" customHeight="false" outlineLevel="0" collapsed="false">
      <c r="AC852003" s="9" t="n">
        <v>-5068326000</v>
      </c>
      <c r="BB852003" s="9" t="n">
        <v>18056530000</v>
      </c>
    </row>
    <row r="852004" customFormat="false" ht="13.8" hidden="false" customHeight="false" outlineLevel="0" collapsed="false">
      <c r="AC852004" s="9" t="n">
        <v>-6091000000</v>
      </c>
      <c r="BB852004" s="9" t="n">
        <v>19565004000</v>
      </c>
    </row>
    <row r="852005" customFormat="false" ht="13.8" hidden="false" customHeight="false" outlineLevel="0" collapsed="false">
      <c r="AC852005" s="9" t="n">
        <v>-6146000000</v>
      </c>
      <c r="BB852005" s="9" t="n">
        <v>23458222000</v>
      </c>
    </row>
    <row r="852006" customFormat="false" ht="13.8" hidden="false" customHeight="false" outlineLevel="0" collapsed="false">
      <c r="AC852006" s="9" t="n">
        <v>-6046000000</v>
      </c>
      <c r="BB852006" s="9" t="n">
        <v>26637522000</v>
      </c>
    </row>
    <row r="852007" customFormat="false" ht="13.8" hidden="false" customHeight="false" outlineLevel="0" collapsed="false">
      <c r="AC852007" s="9" t="n">
        <v>-7529000000</v>
      </c>
      <c r="BB852007" s="9" t="n">
        <v>28806154000</v>
      </c>
    </row>
    <row r="852008" customFormat="false" ht="13.8" hidden="false" customHeight="false" outlineLevel="0" collapsed="false">
      <c r="AC852008" s="9" t="n">
        <v>-6282000000</v>
      </c>
      <c r="BB852008" s="9" t="n">
        <v>29700702000</v>
      </c>
    </row>
    <row r="852009" customFormat="false" ht="13.8" hidden="false" customHeight="false" outlineLevel="0" collapsed="false">
      <c r="AC852009" s="9" t="n">
        <v>-4892000000</v>
      </c>
      <c r="BB852009" s="9" t="n">
        <v>30039383000</v>
      </c>
    </row>
    <row r="852010" customFormat="false" ht="13.8" hidden="false" customHeight="false" outlineLevel="0" collapsed="false">
      <c r="AC852010" s="9" t="n">
        <v>-6775000000</v>
      </c>
      <c r="BB852010" s="9" t="n">
        <v>28628750000</v>
      </c>
    </row>
    <row r="852011" customFormat="false" ht="13.8" hidden="false" customHeight="false" outlineLevel="0" collapsed="false">
      <c r="AC852011" s="9" t="n">
        <v>-6808000000</v>
      </c>
      <c r="BB852011" s="9" t="n">
        <v>33055256000</v>
      </c>
    </row>
    <row r="852012" customFormat="false" ht="13.8" hidden="false" customHeight="false" outlineLevel="0" collapsed="false">
      <c r="AC852012" s="9" t="n">
        <v>-6511000000</v>
      </c>
      <c r="BB852012" s="9" t="n">
        <v>32634861000</v>
      </c>
    </row>
    <row r="852013" customFormat="false" ht="13.8" hidden="false" customHeight="false" outlineLevel="0" collapsed="false">
      <c r="AC852013" s="9" t="n">
        <v>-6810000000</v>
      </c>
      <c r="BB852013" s="9" t="n">
        <v>35421721000</v>
      </c>
    </row>
    <row r="852014" customFormat="false" ht="13.8" hidden="false" customHeight="false" outlineLevel="0" collapsed="false">
      <c r="AC852014" s="9" t="n">
        <v>-6867000000</v>
      </c>
      <c r="BB852014" s="9" t="n">
        <v>37952689000</v>
      </c>
    </row>
    <row r="852015" customFormat="false" ht="13.8" hidden="false" customHeight="false" outlineLevel="0" collapsed="false">
      <c r="AC852015" s="9" t="n">
        <v>-8707000000</v>
      </c>
      <c r="BB852015" s="9" t="n">
        <v>43383410000</v>
      </c>
    </row>
    <row r="852016" customFormat="false" ht="13.8" hidden="false" customHeight="false" outlineLevel="0" collapsed="false">
      <c r="AC852016" s="9" t="n">
        <v>-10528000000</v>
      </c>
      <c r="BB852016" s="9" t="n">
        <v>47303508000</v>
      </c>
    </row>
    <row r="852017" customFormat="false" ht="13.8" hidden="false" customHeight="false" outlineLevel="0" collapsed="false">
      <c r="AC852017" s="9" t="n">
        <v>-11550000000</v>
      </c>
      <c r="BB852017" s="9" t="n">
        <v>49219474000</v>
      </c>
    </row>
    <row r="852018" customFormat="false" ht="13.8" hidden="false" customHeight="false" outlineLevel="0" collapsed="false">
      <c r="AC852018" s="9" t="n">
        <v>-13315000000</v>
      </c>
      <c r="BB852018" s="9" t="n">
        <v>46594966000</v>
      </c>
    </row>
    <row r="852019" customFormat="false" ht="13.8" hidden="false" customHeight="false" outlineLevel="0" collapsed="false">
      <c r="AC852019" s="9" t="n">
        <v>-13743000000</v>
      </c>
      <c r="BB852019" s="9" t="n">
        <v>51957951000</v>
      </c>
    </row>
    <row r="852020" customFormat="false" ht="13.8" hidden="false" customHeight="false" outlineLevel="0" collapsed="false">
      <c r="AC852020" s="9" t="n">
        <v>-7964000000</v>
      </c>
      <c r="BB852020" s="9" t="n">
        <v>47563700000</v>
      </c>
    </row>
    <row r="852021" customFormat="false" ht="13.8" hidden="false" customHeight="false" outlineLevel="0" collapsed="false">
      <c r="AC852021" s="9" t="n">
        <v>-10108000000</v>
      </c>
      <c r="BB852021" s="9" t="n">
        <v>41229830000</v>
      </c>
    </row>
    <row r="852022" customFormat="false" ht="13.8" hidden="false" customHeight="false" outlineLevel="0" collapsed="false">
      <c r="AC852022" s="9" t="n">
        <v>-9656000000</v>
      </c>
      <c r="BB852022" s="9" t="n">
        <v>44293011000</v>
      </c>
    </row>
    <row r="852023" customFormat="false" ht="13.8" hidden="false" customHeight="false" outlineLevel="0" collapsed="false">
      <c r="AC852023" s="9" t="n">
        <v>-9052000000</v>
      </c>
      <c r="BB852023" s="9" t="n">
        <v>47848622000</v>
      </c>
    </row>
    <row r="852024" customFormat="false" ht="13.8" hidden="false" customHeight="false" outlineLevel="0" collapsed="false">
      <c r="AC852024" s="9" t="n">
        <v>-9175000000</v>
      </c>
      <c r="BB852024" s="9" t="n">
        <v>49624816000</v>
      </c>
    </row>
    <row r="852025" customFormat="false" ht="13.8" hidden="false" customHeight="false" outlineLevel="0" collapsed="false">
      <c r="AC852025" s="9" t="n">
        <v>-9774000000</v>
      </c>
      <c r="BB852025" s="9" t="n">
        <v>53495454000</v>
      </c>
    </row>
    <row r="852026" customFormat="false" ht="13.8" hidden="false" customHeight="false" outlineLevel="0" collapsed="false">
      <c r="AC852026" s="9" t="n">
        <v>-8471000000</v>
      </c>
      <c r="BB852026" s="9" t="n">
        <v>58042380000</v>
      </c>
    </row>
    <row r="852027" customFormat="false" ht="13.8" hidden="false" customHeight="false" outlineLevel="0" collapsed="false">
      <c r="AC852027" s="9" t="n">
        <v>-8738000000</v>
      </c>
      <c r="BB852027" s="9" t="n">
        <v>59224000000</v>
      </c>
    </row>
    <row r="852028" customFormat="false" ht="13.8" hidden="false" customHeight="false" outlineLevel="0" collapsed="false">
      <c r="AC852028" s="9" t="n">
        <v>-10927000000</v>
      </c>
      <c r="BB852028" s="9" t="n">
        <v>60871172000</v>
      </c>
    </row>
    <row r="852029" customFormat="false" ht="13.8" hidden="false" customHeight="false" outlineLevel="0" collapsed="false">
      <c r="AC852029" s="9" t="n">
        <v>-11057000000</v>
      </c>
      <c r="BB852029" s="9" t="n">
        <v>65829890000</v>
      </c>
    </row>
    <row r="852030" customFormat="false" ht="13.8" hidden="false" customHeight="false" outlineLevel="0" collapsed="false">
      <c r="AC852030" s="9" t="n">
        <v>-8010000000</v>
      </c>
      <c r="BB852030" s="9" t="n">
        <v>68572668000</v>
      </c>
    </row>
    <row r="852031" customFormat="false" ht="13.8" hidden="false" customHeight="false" outlineLevel="0" collapsed="false">
      <c r="AC852031" s="9" t="n">
        <v>-5615000000</v>
      </c>
      <c r="BB852031" s="9" t="n">
        <v>69688702000</v>
      </c>
    </row>
    <row r="852032" customFormat="false" ht="13.8" hidden="false" customHeight="false" outlineLevel="0" collapsed="false">
      <c r="BB852032" s="9" t="n">
        <v>65424548000</v>
      </c>
    </row>
    <row r="852033" customFormat="false" ht="13.8" hidden="false" customHeight="false" outlineLevel="0" collapsed="false">
      <c r="BB852033" s="9" t="n">
        <v>72740056000</v>
      </c>
    </row>
    <row r="868351" customFormat="false" ht="13.8" hidden="false" customHeight="false" outlineLevel="0" collapsed="false">
      <c r="AC868351" s="9" t="s">
        <v>10</v>
      </c>
    </row>
    <row r="868352" customFormat="false" ht="13.8" hidden="false" customHeight="false" outlineLevel="0" collapsed="false">
      <c r="AC868352" s="9" t="s">
        <v>12</v>
      </c>
      <c r="BB868352" s="9" t="s">
        <v>10</v>
      </c>
    </row>
    <row r="868353" customFormat="false" ht="13.8" hidden="false" customHeight="false" outlineLevel="0" collapsed="false">
      <c r="AC868353" s="9" t="s">
        <v>177</v>
      </c>
      <c r="BB868353" s="9" t="s">
        <v>12</v>
      </c>
    </row>
    <row r="868354" customFormat="false" ht="13.8" hidden="false" customHeight="false" outlineLevel="0" collapsed="false">
      <c r="AC868354" s="9" t="s">
        <v>178</v>
      </c>
      <c r="BB868354" s="9" t="s">
        <v>66</v>
      </c>
    </row>
    <row r="868355" customFormat="false" ht="13.8" hidden="false" customHeight="false" outlineLevel="0" collapsed="false">
      <c r="BB868355" s="9" t="s">
        <v>179</v>
      </c>
    </row>
    <row r="868366" customFormat="false" ht="13.8" hidden="false" customHeight="false" outlineLevel="0" collapsed="false">
      <c r="AC868366" s="9" t="n">
        <v>-85000000</v>
      </c>
      <c r="BB868366" s="9" t="n">
        <v>14859973000</v>
      </c>
    </row>
    <row r="868367" customFormat="false" ht="13.8" hidden="false" customHeight="false" outlineLevel="0" collapsed="false">
      <c r="AC868367" s="9" t="n">
        <v>-130000000</v>
      </c>
      <c r="BB868367" s="9" t="n">
        <v>15934280000</v>
      </c>
    </row>
    <row r="868368" customFormat="false" ht="13.8" hidden="false" customHeight="false" outlineLevel="0" collapsed="false">
      <c r="AC868368" s="9" t="n">
        <v>-143000000</v>
      </c>
      <c r="BB868368" s="9" t="n">
        <v>16732812000</v>
      </c>
    </row>
    <row r="868369" customFormat="false" ht="13.8" hidden="false" customHeight="false" outlineLevel="0" collapsed="false">
      <c r="AC868369" s="9" t="n">
        <v>-139000000</v>
      </c>
      <c r="BB868369" s="9" t="n">
        <v>21942212000</v>
      </c>
    </row>
    <row r="868370" customFormat="false" ht="13.8" hidden="false" customHeight="false" outlineLevel="0" collapsed="false">
      <c r="AC868370" s="9" t="n">
        <v>-254000000</v>
      </c>
      <c r="BB868370" s="9" t="n">
        <v>26998573000</v>
      </c>
    </row>
    <row r="868371" customFormat="false" ht="13.8" hidden="false" customHeight="false" outlineLevel="0" collapsed="false">
      <c r="AC868371" s="9" t="n">
        <v>-438000000</v>
      </c>
      <c r="BB868371" s="9" t="n">
        <v>18220779000</v>
      </c>
    </row>
    <row r="868372" customFormat="false" ht="13.8" hidden="false" customHeight="false" outlineLevel="0" collapsed="false">
      <c r="AC868372" s="9" t="n">
        <v>-461000000</v>
      </c>
      <c r="BB868372" s="9" t="n">
        <v>19122348000</v>
      </c>
    </row>
    <row r="868373" customFormat="false" ht="13.8" hidden="false" customHeight="false" outlineLevel="0" collapsed="false">
      <c r="AC868373" s="9" t="n">
        <v>-583000000</v>
      </c>
      <c r="BB868373" s="9" t="n">
        <v>16938885000</v>
      </c>
    </row>
    <row r="868374" customFormat="false" ht="13.8" hidden="false" customHeight="false" outlineLevel="0" collapsed="false">
      <c r="AC868374" s="9" t="n">
        <v>-528000000</v>
      </c>
      <c r="BB868374" s="9" t="n">
        <v>14426614000</v>
      </c>
    </row>
    <row r="868375" customFormat="false" ht="13.8" hidden="false" customHeight="false" outlineLevel="0" collapsed="false">
      <c r="AC868375" s="9" t="n">
        <v>-616000000</v>
      </c>
      <c r="BB868375" s="9" t="n">
        <v>16285816000</v>
      </c>
    </row>
    <row r="868376" customFormat="false" ht="13.8" hidden="false" customHeight="false" outlineLevel="0" collapsed="false">
      <c r="AC868376" s="9" t="n">
        <v>-790000000</v>
      </c>
      <c r="BB868376" s="9" t="n">
        <v>15050894000</v>
      </c>
    </row>
    <row r="868377" customFormat="false" ht="13.8" hidden="false" customHeight="false" outlineLevel="0" collapsed="false">
      <c r="AC868377" s="9" t="n">
        <v>-1027000000</v>
      </c>
      <c r="BB868377" s="9" t="n">
        <v>18158654000</v>
      </c>
    </row>
    <row r="868378" customFormat="false" ht="13.8" hidden="false" customHeight="false" outlineLevel="0" collapsed="false">
      <c r="AC868378" s="9" t="n">
        <v>-1535000000</v>
      </c>
      <c r="BB868378" s="9" t="n">
        <v>19501158000</v>
      </c>
    </row>
    <row r="868379" customFormat="false" ht="13.8" hidden="false" customHeight="false" outlineLevel="0" collapsed="false">
      <c r="AC868379" s="9" t="n">
        <v>-2263000000</v>
      </c>
      <c r="BB868379" s="9" t="n">
        <v>20567888000</v>
      </c>
    </row>
    <row r="868380" customFormat="false" ht="13.8" hidden="false" customHeight="false" outlineLevel="0" collapsed="false">
      <c r="AC868380" s="9" t="n">
        <v>-2880000000</v>
      </c>
      <c r="BB868380" s="9" t="n">
        <v>23215015000</v>
      </c>
    </row>
    <row r="868381" customFormat="false" ht="13.8" hidden="false" customHeight="false" outlineLevel="0" collapsed="false">
      <c r="AC868381" s="9" t="n">
        <v>-2971000000</v>
      </c>
      <c r="BB868381" s="9" t="n">
        <v>22255867000</v>
      </c>
    </row>
    <row r="868382" customFormat="false" ht="13.8" hidden="false" customHeight="false" outlineLevel="0" collapsed="false">
      <c r="AC868382" s="9" t="n">
        <v>-3545000000</v>
      </c>
      <c r="BB868382" s="9" t="n">
        <v>21757353000</v>
      </c>
    </row>
    <row r="868383" customFormat="false" ht="13.8" hidden="false" customHeight="false" outlineLevel="0" collapsed="false">
      <c r="AC868383" s="9" t="n">
        <v>-3148000000</v>
      </c>
      <c r="BB868383" s="9" t="n">
        <v>20790707000</v>
      </c>
    </row>
    <row r="868384" customFormat="false" ht="13.8" hidden="false" customHeight="false" outlineLevel="0" collapsed="false">
      <c r="AC868384" s="9" t="n">
        <v>-3345000000</v>
      </c>
      <c r="BB868384" s="9" t="n">
        <v>20669211000</v>
      </c>
    </row>
    <row r="868385" customFormat="false" ht="13.8" hidden="false" customHeight="false" outlineLevel="0" collapsed="false">
      <c r="AC868385" s="9" t="n">
        <v>-3174000000</v>
      </c>
      <c r="BB868385" s="9" t="n">
        <v>23597995000</v>
      </c>
    </row>
    <row r="868386" customFormat="false" ht="13.8" hidden="false" customHeight="false" outlineLevel="0" collapsed="false">
      <c r="AC868386" s="9" t="n">
        <v>-5111269000</v>
      </c>
      <c r="BB868386" s="9" t="n">
        <v>21642247000</v>
      </c>
    </row>
    <row r="868387" customFormat="false" ht="13.8" hidden="false" customHeight="false" outlineLevel="0" collapsed="false">
      <c r="AC868387" s="9" t="n">
        <v>-5068326000</v>
      </c>
      <c r="BB868387" s="9" t="n">
        <v>18056530000</v>
      </c>
    </row>
    <row r="868388" customFormat="false" ht="13.8" hidden="false" customHeight="false" outlineLevel="0" collapsed="false">
      <c r="AC868388" s="9" t="n">
        <v>-6091000000</v>
      </c>
      <c r="BB868388" s="9" t="n">
        <v>19565004000</v>
      </c>
    </row>
    <row r="868389" customFormat="false" ht="13.8" hidden="false" customHeight="false" outlineLevel="0" collapsed="false">
      <c r="AC868389" s="9" t="n">
        <v>-6146000000</v>
      </c>
      <c r="BB868389" s="9" t="n">
        <v>23458222000</v>
      </c>
    </row>
    <row r="868390" customFormat="false" ht="13.8" hidden="false" customHeight="false" outlineLevel="0" collapsed="false">
      <c r="AC868390" s="9" t="n">
        <v>-6046000000</v>
      </c>
      <c r="BB868390" s="9" t="n">
        <v>26637522000</v>
      </c>
    </row>
    <row r="868391" customFormat="false" ht="13.8" hidden="false" customHeight="false" outlineLevel="0" collapsed="false">
      <c r="AC868391" s="9" t="n">
        <v>-7529000000</v>
      </c>
      <c r="BB868391" s="9" t="n">
        <v>28806154000</v>
      </c>
    </row>
    <row r="868392" customFormat="false" ht="13.8" hidden="false" customHeight="false" outlineLevel="0" collapsed="false">
      <c r="AC868392" s="9" t="n">
        <v>-6282000000</v>
      </c>
      <c r="BB868392" s="9" t="n">
        <v>29700702000</v>
      </c>
    </row>
    <row r="868393" customFormat="false" ht="13.8" hidden="false" customHeight="false" outlineLevel="0" collapsed="false">
      <c r="AC868393" s="9" t="n">
        <v>-4892000000</v>
      </c>
      <c r="BB868393" s="9" t="n">
        <v>30039383000</v>
      </c>
    </row>
    <row r="868394" customFormat="false" ht="13.8" hidden="false" customHeight="false" outlineLevel="0" collapsed="false">
      <c r="AC868394" s="9" t="n">
        <v>-6775000000</v>
      </c>
      <c r="BB868394" s="9" t="n">
        <v>28628750000</v>
      </c>
    </row>
    <row r="868395" customFormat="false" ht="13.8" hidden="false" customHeight="false" outlineLevel="0" collapsed="false">
      <c r="AC868395" s="9" t="n">
        <v>-6808000000</v>
      </c>
      <c r="BB868395" s="9" t="n">
        <v>33055256000</v>
      </c>
    </row>
    <row r="868396" customFormat="false" ht="13.8" hidden="false" customHeight="false" outlineLevel="0" collapsed="false">
      <c r="AC868396" s="9" t="n">
        <v>-6511000000</v>
      </c>
      <c r="BB868396" s="9" t="n">
        <v>32634861000</v>
      </c>
    </row>
    <row r="868397" customFormat="false" ht="13.8" hidden="false" customHeight="false" outlineLevel="0" collapsed="false">
      <c r="AC868397" s="9" t="n">
        <v>-6810000000</v>
      </c>
      <c r="BB868397" s="9" t="n">
        <v>35421721000</v>
      </c>
    </row>
    <row r="868398" customFormat="false" ht="13.8" hidden="false" customHeight="false" outlineLevel="0" collapsed="false">
      <c r="AC868398" s="9" t="n">
        <v>-6867000000</v>
      </c>
      <c r="BB868398" s="9" t="n">
        <v>37952689000</v>
      </c>
    </row>
    <row r="868399" customFormat="false" ht="13.8" hidden="false" customHeight="false" outlineLevel="0" collapsed="false">
      <c r="AC868399" s="9" t="n">
        <v>-8707000000</v>
      </c>
      <c r="BB868399" s="9" t="n">
        <v>43383410000</v>
      </c>
    </row>
    <row r="868400" customFormat="false" ht="13.8" hidden="false" customHeight="false" outlineLevel="0" collapsed="false">
      <c r="AC868400" s="9" t="n">
        <v>-10528000000</v>
      </c>
      <c r="BB868400" s="9" t="n">
        <v>47303508000</v>
      </c>
    </row>
    <row r="868401" customFormat="false" ht="13.8" hidden="false" customHeight="false" outlineLevel="0" collapsed="false">
      <c r="AC868401" s="9" t="n">
        <v>-11550000000</v>
      </c>
      <c r="BB868401" s="9" t="n">
        <v>49219474000</v>
      </c>
    </row>
    <row r="868402" customFormat="false" ht="13.8" hidden="false" customHeight="false" outlineLevel="0" collapsed="false">
      <c r="AC868402" s="9" t="n">
        <v>-13315000000</v>
      </c>
      <c r="BB868402" s="9" t="n">
        <v>46594966000</v>
      </c>
    </row>
    <row r="868403" customFormat="false" ht="13.8" hidden="false" customHeight="false" outlineLevel="0" collapsed="false">
      <c r="AC868403" s="9" t="n">
        <v>-13743000000</v>
      </c>
      <c r="BB868403" s="9" t="n">
        <v>51957951000</v>
      </c>
    </row>
    <row r="868404" customFormat="false" ht="13.8" hidden="false" customHeight="false" outlineLevel="0" collapsed="false">
      <c r="AC868404" s="9" t="n">
        <v>-7964000000</v>
      </c>
      <c r="BB868404" s="9" t="n">
        <v>47563700000</v>
      </c>
    </row>
    <row r="868405" customFormat="false" ht="13.8" hidden="false" customHeight="false" outlineLevel="0" collapsed="false">
      <c r="AC868405" s="9" t="n">
        <v>-10108000000</v>
      </c>
      <c r="BB868405" s="9" t="n">
        <v>41229830000</v>
      </c>
    </row>
    <row r="868406" customFormat="false" ht="13.8" hidden="false" customHeight="false" outlineLevel="0" collapsed="false">
      <c r="AC868406" s="9" t="n">
        <v>-9656000000</v>
      </c>
      <c r="BB868406" s="9" t="n">
        <v>44293011000</v>
      </c>
    </row>
    <row r="868407" customFormat="false" ht="13.8" hidden="false" customHeight="false" outlineLevel="0" collapsed="false">
      <c r="AC868407" s="9" t="n">
        <v>-9052000000</v>
      </c>
      <c r="BB868407" s="9" t="n">
        <v>47848622000</v>
      </c>
    </row>
    <row r="868408" customFormat="false" ht="13.8" hidden="false" customHeight="false" outlineLevel="0" collapsed="false">
      <c r="AC868408" s="9" t="n">
        <v>-9175000000</v>
      </c>
      <c r="BB868408" s="9" t="n">
        <v>49624816000</v>
      </c>
    </row>
    <row r="868409" customFormat="false" ht="13.8" hidden="false" customHeight="false" outlineLevel="0" collapsed="false">
      <c r="AC868409" s="9" t="n">
        <v>-9774000000</v>
      </c>
      <c r="BB868409" s="9" t="n">
        <v>53495454000</v>
      </c>
    </row>
    <row r="868410" customFormat="false" ht="13.8" hidden="false" customHeight="false" outlineLevel="0" collapsed="false">
      <c r="AC868410" s="9" t="n">
        <v>-8471000000</v>
      </c>
      <c r="BB868410" s="9" t="n">
        <v>58042380000</v>
      </c>
    </row>
    <row r="868411" customFormat="false" ht="13.8" hidden="false" customHeight="false" outlineLevel="0" collapsed="false">
      <c r="AC868411" s="9" t="n">
        <v>-8738000000</v>
      </c>
      <c r="BB868411" s="9" t="n">
        <v>59224000000</v>
      </c>
    </row>
    <row r="868412" customFormat="false" ht="13.8" hidden="false" customHeight="false" outlineLevel="0" collapsed="false">
      <c r="AC868412" s="9" t="n">
        <v>-10927000000</v>
      </c>
      <c r="BB868412" s="9" t="n">
        <v>60871172000</v>
      </c>
    </row>
    <row r="868413" customFormat="false" ht="13.8" hidden="false" customHeight="false" outlineLevel="0" collapsed="false">
      <c r="AC868413" s="9" t="n">
        <v>-11057000000</v>
      </c>
      <c r="BB868413" s="9" t="n">
        <v>65829890000</v>
      </c>
    </row>
    <row r="868414" customFormat="false" ht="13.8" hidden="false" customHeight="false" outlineLevel="0" collapsed="false">
      <c r="AC868414" s="9" t="n">
        <v>-8010000000</v>
      </c>
      <c r="BB868414" s="9" t="n">
        <v>68572668000</v>
      </c>
    </row>
    <row r="868415" customFormat="false" ht="13.8" hidden="false" customHeight="false" outlineLevel="0" collapsed="false">
      <c r="AC868415" s="9" t="n">
        <v>-5615000000</v>
      </c>
      <c r="BB868415" s="9" t="n">
        <v>69688702000</v>
      </c>
    </row>
    <row r="868416" customFormat="false" ht="13.8" hidden="false" customHeight="false" outlineLevel="0" collapsed="false">
      <c r="BB868416" s="9" t="n">
        <v>65424548000</v>
      </c>
    </row>
    <row r="868417" customFormat="false" ht="13.8" hidden="false" customHeight="false" outlineLevel="0" collapsed="false">
      <c r="BB868417" s="9" t="n">
        <v>72740056000</v>
      </c>
    </row>
    <row r="884735" customFormat="false" ht="13.8" hidden="false" customHeight="false" outlineLevel="0" collapsed="false">
      <c r="AC884735" s="9" t="s">
        <v>10</v>
      </c>
    </row>
    <row r="884736" customFormat="false" ht="13.8" hidden="false" customHeight="false" outlineLevel="0" collapsed="false">
      <c r="AC884736" s="9" t="s">
        <v>12</v>
      </c>
      <c r="BB884736" s="9" t="s">
        <v>10</v>
      </c>
    </row>
    <row r="884737" customFormat="false" ht="13.8" hidden="false" customHeight="false" outlineLevel="0" collapsed="false">
      <c r="AC884737" s="9" t="s">
        <v>177</v>
      </c>
      <c r="BB884737" s="9" t="s">
        <v>12</v>
      </c>
    </row>
    <row r="884738" customFormat="false" ht="13.8" hidden="false" customHeight="false" outlineLevel="0" collapsed="false">
      <c r="AC884738" s="9" t="s">
        <v>178</v>
      </c>
      <c r="BB884738" s="9" t="s">
        <v>66</v>
      </c>
    </row>
    <row r="884739" customFormat="false" ht="13.8" hidden="false" customHeight="false" outlineLevel="0" collapsed="false">
      <c r="BB884739" s="9" t="s">
        <v>179</v>
      </c>
    </row>
    <row r="884750" customFormat="false" ht="13.8" hidden="false" customHeight="false" outlineLevel="0" collapsed="false">
      <c r="AC884750" s="9" t="n">
        <v>-85000000</v>
      </c>
      <c r="BB884750" s="9" t="n">
        <v>14859973000</v>
      </c>
    </row>
    <row r="884751" customFormat="false" ht="13.8" hidden="false" customHeight="false" outlineLevel="0" collapsed="false">
      <c r="AC884751" s="9" t="n">
        <v>-130000000</v>
      </c>
      <c r="BB884751" s="9" t="n">
        <v>15934280000</v>
      </c>
    </row>
    <row r="884752" customFormat="false" ht="13.8" hidden="false" customHeight="false" outlineLevel="0" collapsed="false">
      <c r="AC884752" s="9" t="n">
        <v>-143000000</v>
      </c>
      <c r="BB884752" s="9" t="n">
        <v>16732812000</v>
      </c>
    </row>
    <row r="884753" customFormat="false" ht="13.8" hidden="false" customHeight="false" outlineLevel="0" collapsed="false">
      <c r="AC884753" s="9" t="n">
        <v>-139000000</v>
      </c>
      <c r="BB884753" s="9" t="n">
        <v>21942212000</v>
      </c>
    </row>
    <row r="884754" customFormat="false" ht="13.8" hidden="false" customHeight="false" outlineLevel="0" collapsed="false">
      <c r="AC884754" s="9" t="n">
        <v>-254000000</v>
      </c>
      <c r="BB884754" s="9" t="n">
        <v>26998573000</v>
      </c>
    </row>
    <row r="884755" customFormat="false" ht="13.8" hidden="false" customHeight="false" outlineLevel="0" collapsed="false">
      <c r="AC884755" s="9" t="n">
        <v>-438000000</v>
      </c>
      <c r="BB884755" s="9" t="n">
        <v>18220779000</v>
      </c>
    </row>
    <row r="884756" customFormat="false" ht="13.8" hidden="false" customHeight="false" outlineLevel="0" collapsed="false">
      <c r="AC884756" s="9" t="n">
        <v>-461000000</v>
      </c>
      <c r="BB884756" s="9" t="n">
        <v>19122348000</v>
      </c>
    </row>
    <row r="884757" customFormat="false" ht="13.8" hidden="false" customHeight="false" outlineLevel="0" collapsed="false">
      <c r="AC884757" s="9" t="n">
        <v>-583000000</v>
      </c>
      <c r="BB884757" s="9" t="n">
        <v>16938885000</v>
      </c>
    </row>
    <row r="884758" customFormat="false" ht="13.8" hidden="false" customHeight="false" outlineLevel="0" collapsed="false">
      <c r="AC884758" s="9" t="n">
        <v>-528000000</v>
      </c>
      <c r="BB884758" s="9" t="n">
        <v>14426614000</v>
      </c>
    </row>
    <row r="884759" customFormat="false" ht="13.8" hidden="false" customHeight="false" outlineLevel="0" collapsed="false">
      <c r="AC884759" s="9" t="n">
        <v>-616000000</v>
      </c>
      <c r="BB884759" s="9" t="n">
        <v>16285816000</v>
      </c>
    </row>
    <row r="884760" customFormat="false" ht="13.8" hidden="false" customHeight="false" outlineLevel="0" collapsed="false">
      <c r="AC884760" s="9" t="n">
        <v>-790000000</v>
      </c>
      <c r="BB884760" s="9" t="n">
        <v>15050894000</v>
      </c>
    </row>
    <row r="884761" customFormat="false" ht="13.8" hidden="false" customHeight="false" outlineLevel="0" collapsed="false">
      <c r="AC884761" s="9" t="n">
        <v>-1027000000</v>
      </c>
      <c r="BB884761" s="9" t="n">
        <v>18158654000</v>
      </c>
    </row>
    <row r="884762" customFormat="false" ht="13.8" hidden="false" customHeight="false" outlineLevel="0" collapsed="false">
      <c r="AC884762" s="9" t="n">
        <v>-1535000000</v>
      </c>
      <c r="BB884762" s="9" t="n">
        <v>19501158000</v>
      </c>
    </row>
    <row r="884763" customFormat="false" ht="13.8" hidden="false" customHeight="false" outlineLevel="0" collapsed="false">
      <c r="AC884763" s="9" t="n">
        <v>-2263000000</v>
      </c>
      <c r="BB884763" s="9" t="n">
        <v>20567888000</v>
      </c>
    </row>
    <row r="884764" customFormat="false" ht="13.8" hidden="false" customHeight="false" outlineLevel="0" collapsed="false">
      <c r="AC884764" s="9" t="n">
        <v>-2880000000</v>
      </c>
      <c r="BB884764" s="9" t="n">
        <v>23215015000</v>
      </c>
    </row>
    <row r="884765" customFormat="false" ht="13.8" hidden="false" customHeight="false" outlineLevel="0" collapsed="false">
      <c r="AC884765" s="9" t="n">
        <v>-2971000000</v>
      </c>
      <c r="BB884765" s="9" t="n">
        <v>22255867000</v>
      </c>
    </row>
    <row r="884766" customFormat="false" ht="13.8" hidden="false" customHeight="false" outlineLevel="0" collapsed="false">
      <c r="AC884766" s="9" t="n">
        <v>-3545000000</v>
      </c>
      <c r="BB884766" s="9" t="n">
        <v>21757353000</v>
      </c>
    </row>
    <row r="884767" customFormat="false" ht="13.8" hidden="false" customHeight="false" outlineLevel="0" collapsed="false">
      <c r="AC884767" s="9" t="n">
        <v>-3148000000</v>
      </c>
      <c r="BB884767" s="9" t="n">
        <v>20790707000</v>
      </c>
    </row>
    <row r="884768" customFormat="false" ht="13.8" hidden="false" customHeight="false" outlineLevel="0" collapsed="false">
      <c r="AC884768" s="9" t="n">
        <v>-3345000000</v>
      </c>
      <c r="BB884768" s="9" t="n">
        <v>20669211000</v>
      </c>
    </row>
    <row r="884769" customFormat="false" ht="13.8" hidden="false" customHeight="false" outlineLevel="0" collapsed="false">
      <c r="AC884769" s="9" t="n">
        <v>-3174000000</v>
      </c>
      <c r="BB884769" s="9" t="n">
        <v>23597995000</v>
      </c>
    </row>
    <row r="884770" customFormat="false" ht="13.8" hidden="false" customHeight="false" outlineLevel="0" collapsed="false">
      <c r="AC884770" s="9" t="n">
        <v>-5111269000</v>
      </c>
      <c r="BB884770" s="9" t="n">
        <v>21642247000</v>
      </c>
    </row>
    <row r="884771" customFormat="false" ht="13.8" hidden="false" customHeight="false" outlineLevel="0" collapsed="false">
      <c r="AC884771" s="9" t="n">
        <v>-5068326000</v>
      </c>
      <c r="BB884771" s="9" t="n">
        <v>18056530000</v>
      </c>
    </row>
    <row r="884772" customFormat="false" ht="13.8" hidden="false" customHeight="false" outlineLevel="0" collapsed="false">
      <c r="AC884772" s="9" t="n">
        <v>-6091000000</v>
      </c>
      <c r="BB884772" s="9" t="n">
        <v>19565004000</v>
      </c>
    </row>
    <row r="884773" customFormat="false" ht="13.8" hidden="false" customHeight="false" outlineLevel="0" collapsed="false">
      <c r="AC884773" s="9" t="n">
        <v>-6146000000</v>
      </c>
      <c r="BB884773" s="9" t="n">
        <v>23458222000</v>
      </c>
    </row>
    <row r="884774" customFormat="false" ht="13.8" hidden="false" customHeight="false" outlineLevel="0" collapsed="false">
      <c r="AC884774" s="9" t="n">
        <v>-6046000000</v>
      </c>
      <c r="BB884774" s="9" t="n">
        <v>26637522000</v>
      </c>
    </row>
    <row r="884775" customFormat="false" ht="13.8" hidden="false" customHeight="false" outlineLevel="0" collapsed="false">
      <c r="AC884775" s="9" t="n">
        <v>-7529000000</v>
      </c>
      <c r="BB884775" s="9" t="n">
        <v>28806154000</v>
      </c>
    </row>
    <row r="884776" customFormat="false" ht="13.8" hidden="false" customHeight="false" outlineLevel="0" collapsed="false">
      <c r="AC884776" s="9" t="n">
        <v>-6282000000</v>
      </c>
      <c r="BB884776" s="9" t="n">
        <v>29700702000</v>
      </c>
    </row>
    <row r="884777" customFormat="false" ht="13.8" hidden="false" customHeight="false" outlineLevel="0" collapsed="false">
      <c r="AC884777" s="9" t="n">
        <v>-4892000000</v>
      </c>
      <c r="BB884777" s="9" t="n">
        <v>30039383000</v>
      </c>
    </row>
    <row r="884778" customFormat="false" ht="13.8" hidden="false" customHeight="false" outlineLevel="0" collapsed="false">
      <c r="AC884778" s="9" t="n">
        <v>-6775000000</v>
      </c>
      <c r="BB884778" s="9" t="n">
        <v>28628750000</v>
      </c>
    </row>
    <row r="884779" customFormat="false" ht="13.8" hidden="false" customHeight="false" outlineLevel="0" collapsed="false">
      <c r="AC884779" s="9" t="n">
        <v>-6808000000</v>
      </c>
      <c r="BB884779" s="9" t="n">
        <v>33055256000</v>
      </c>
    </row>
    <row r="884780" customFormat="false" ht="13.8" hidden="false" customHeight="false" outlineLevel="0" collapsed="false">
      <c r="AC884780" s="9" t="n">
        <v>-6511000000</v>
      </c>
      <c r="BB884780" s="9" t="n">
        <v>32634861000</v>
      </c>
    </row>
    <row r="884781" customFormat="false" ht="13.8" hidden="false" customHeight="false" outlineLevel="0" collapsed="false">
      <c r="AC884781" s="9" t="n">
        <v>-6810000000</v>
      </c>
      <c r="BB884781" s="9" t="n">
        <v>35421721000</v>
      </c>
    </row>
    <row r="884782" customFormat="false" ht="13.8" hidden="false" customHeight="false" outlineLevel="0" collapsed="false">
      <c r="AC884782" s="9" t="n">
        <v>-6867000000</v>
      </c>
      <c r="BB884782" s="9" t="n">
        <v>37952689000</v>
      </c>
    </row>
    <row r="884783" customFormat="false" ht="13.8" hidden="false" customHeight="false" outlineLevel="0" collapsed="false">
      <c r="AC884783" s="9" t="n">
        <v>-8707000000</v>
      </c>
      <c r="BB884783" s="9" t="n">
        <v>43383410000</v>
      </c>
    </row>
    <row r="884784" customFormat="false" ht="13.8" hidden="false" customHeight="false" outlineLevel="0" collapsed="false">
      <c r="AC884784" s="9" t="n">
        <v>-10528000000</v>
      </c>
      <c r="BB884784" s="9" t="n">
        <v>47303508000</v>
      </c>
    </row>
    <row r="884785" customFormat="false" ht="13.8" hidden="false" customHeight="false" outlineLevel="0" collapsed="false">
      <c r="AC884785" s="9" t="n">
        <v>-11550000000</v>
      </c>
      <c r="BB884785" s="9" t="n">
        <v>49219474000</v>
      </c>
    </row>
    <row r="884786" customFormat="false" ht="13.8" hidden="false" customHeight="false" outlineLevel="0" collapsed="false">
      <c r="AC884786" s="9" t="n">
        <v>-13315000000</v>
      </c>
      <c r="BB884786" s="9" t="n">
        <v>46594966000</v>
      </c>
    </row>
    <row r="884787" customFormat="false" ht="13.8" hidden="false" customHeight="false" outlineLevel="0" collapsed="false">
      <c r="AC884787" s="9" t="n">
        <v>-13743000000</v>
      </c>
      <c r="BB884787" s="9" t="n">
        <v>51957951000</v>
      </c>
    </row>
    <row r="884788" customFormat="false" ht="13.8" hidden="false" customHeight="false" outlineLevel="0" collapsed="false">
      <c r="AC884788" s="9" t="n">
        <v>-7964000000</v>
      </c>
      <c r="BB884788" s="9" t="n">
        <v>47563700000</v>
      </c>
    </row>
    <row r="884789" customFormat="false" ht="13.8" hidden="false" customHeight="false" outlineLevel="0" collapsed="false">
      <c r="AC884789" s="9" t="n">
        <v>-10108000000</v>
      </c>
      <c r="BB884789" s="9" t="n">
        <v>41229830000</v>
      </c>
    </row>
    <row r="884790" customFormat="false" ht="13.8" hidden="false" customHeight="false" outlineLevel="0" collapsed="false">
      <c r="AC884790" s="9" t="n">
        <v>-9656000000</v>
      </c>
      <c r="BB884790" s="9" t="n">
        <v>44293011000</v>
      </c>
    </row>
    <row r="884791" customFormat="false" ht="13.8" hidden="false" customHeight="false" outlineLevel="0" collapsed="false">
      <c r="AC884791" s="9" t="n">
        <v>-9052000000</v>
      </c>
      <c r="BB884791" s="9" t="n">
        <v>47848622000</v>
      </c>
    </row>
    <row r="884792" customFormat="false" ht="13.8" hidden="false" customHeight="false" outlineLevel="0" collapsed="false">
      <c r="AC884792" s="9" t="n">
        <v>-9175000000</v>
      </c>
      <c r="BB884792" s="9" t="n">
        <v>49624816000</v>
      </c>
    </row>
    <row r="884793" customFormat="false" ht="13.8" hidden="false" customHeight="false" outlineLevel="0" collapsed="false">
      <c r="AC884793" s="9" t="n">
        <v>-9774000000</v>
      </c>
      <c r="BB884793" s="9" t="n">
        <v>53495454000</v>
      </c>
    </row>
    <row r="884794" customFormat="false" ht="13.8" hidden="false" customHeight="false" outlineLevel="0" collapsed="false">
      <c r="AC884794" s="9" t="n">
        <v>-8471000000</v>
      </c>
      <c r="BB884794" s="9" t="n">
        <v>58042380000</v>
      </c>
    </row>
    <row r="884795" customFormat="false" ht="13.8" hidden="false" customHeight="false" outlineLevel="0" collapsed="false">
      <c r="AC884795" s="9" t="n">
        <v>-8738000000</v>
      </c>
      <c r="BB884795" s="9" t="n">
        <v>59224000000</v>
      </c>
    </row>
    <row r="884796" customFormat="false" ht="13.8" hidden="false" customHeight="false" outlineLevel="0" collapsed="false">
      <c r="AC884796" s="9" t="n">
        <v>-10927000000</v>
      </c>
      <c r="BB884796" s="9" t="n">
        <v>60871172000</v>
      </c>
    </row>
    <row r="884797" customFormat="false" ht="13.8" hidden="false" customHeight="false" outlineLevel="0" collapsed="false">
      <c r="AC884797" s="9" t="n">
        <v>-11057000000</v>
      </c>
      <c r="BB884797" s="9" t="n">
        <v>65829890000</v>
      </c>
    </row>
    <row r="884798" customFormat="false" ht="13.8" hidden="false" customHeight="false" outlineLevel="0" collapsed="false">
      <c r="AC884798" s="9" t="n">
        <v>-8010000000</v>
      </c>
      <c r="BB884798" s="9" t="n">
        <v>68572668000</v>
      </c>
    </row>
    <row r="884799" customFormat="false" ht="13.8" hidden="false" customHeight="false" outlineLevel="0" collapsed="false">
      <c r="AC884799" s="9" t="n">
        <v>-5615000000</v>
      </c>
      <c r="BB884799" s="9" t="n">
        <v>69688702000</v>
      </c>
    </row>
    <row r="884800" customFormat="false" ht="13.8" hidden="false" customHeight="false" outlineLevel="0" collapsed="false">
      <c r="BB884800" s="9" t="n">
        <v>65424548000</v>
      </c>
    </row>
    <row r="884801" customFormat="false" ht="13.8" hidden="false" customHeight="false" outlineLevel="0" collapsed="false">
      <c r="BB884801" s="9" t="n">
        <v>72740056000</v>
      </c>
    </row>
    <row r="901119" customFormat="false" ht="13.8" hidden="false" customHeight="false" outlineLevel="0" collapsed="false">
      <c r="AC901119" s="9" t="s">
        <v>10</v>
      </c>
    </row>
    <row r="901120" customFormat="false" ht="13.8" hidden="false" customHeight="false" outlineLevel="0" collapsed="false">
      <c r="AC901120" s="9" t="s">
        <v>12</v>
      </c>
      <c r="BB901120" s="9" t="s">
        <v>10</v>
      </c>
    </row>
    <row r="901121" customFormat="false" ht="13.8" hidden="false" customHeight="false" outlineLevel="0" collapsed="false">
      <c r="AC901121" s="9" t="s">
        <v>177</v>
      </c>
      <c r="BB901121" s="9" t="s">
        <v>12</v>
      </c>
    </row>
    <row r="901122" customFormat="false" ht="13.8" hidden="false" customHeight="false" outlineLevel="0" collapsed="false">
      <c r="AC901122" s="9" t="s">
        <v>178</v>
      </c>
      <c r="BB901122" s="9" t="s">
        <v>66</v>
      </c>
    </row>
    <row r="901123" customFormat="false" ht="13.8" hidden="false" customHeight="false" outlineLevel="0" collapsed="false">
      <c r="BB901123" s="9" t="s">
        <v>179</v>
      </c>
    </row>
    <row r="901134" customFormat="false" ht="13.8" hidden="false" customHeight="false" outlineLevel="0" collapsed="false">
      <c r="AC901134" s="9" t="n">
        <v>-85000000</v>
      </c>
      <c r="BB901134" s="9" t="n">
        <v>14859973000</v>
      </c>
    </row>
    <row r="901135" customFormat="false" ht="13.8" hidden="false" customHeight="false" outlineLevel="0" collapsed="false">
      <c r="AC901135" s="9" t="n">
        <v>-130000000</v>
      </c>
      <c r="BB901135" s="9" t="n">
        <v>15934280000</v>
      </c>
    </row>
    <row r="901136" customFormat="false" ht="13.8" hidden="false" customHeight="false" outlineLevel="0" collapsed="false">
      <c r="AC901136" s="9" t="n">
        <v>-143000000</v>
      </c>
      <c r="BB901136" s="9" t="n">
        <v>16732812000</v>
      </c>
    </row>
    <row r="901137" customFormat="false" ht="13.8" hidden="false" customHeight="false" outlineLevel="0" collapsed="false">
      <c r="AC901137" s="9" t="n">
        <v>-139000000</v>
      </c>
      <c r="BB901137" s="9" t="n">
        <v>21942212000</v>
      </c>
    </row>
    <row r="901138" customFormat="false" ht="13.8" hidden="false" customHeight="false" outlineLevel="0" collapsed="false">
      <c r="AC901138" s="9" t="n">
        <v>-254000000</v>
      </c>
      <c r="BB901138" s="9" t="n">
        <v>26998573000</v>
      </c>
    </row>
    <row r="901139" customFormat="false" ht="13.8" hidden="false" customHeight="false" outlineLevel="0" collapsed="false">
      <c r="AC901139" s="9" t="n">
        <v>-438000000</v>
      </c>
      <c r="BB901139" s="9" t="n">
        <v>18220779000</v>
      </c>
    </row>
    <row r="901140" customFormat="false" ht="13.8" hidden="false" customHeight="false" outlineLevel="0" collapsed="false">
      <c r="AC901140" s="9" t="n">
        <v>-461000000</v>
      </c>
      <c r="BB901140" s="9" t="n">
        <v>19122348000</v>
      </c>
    </row>
    <row r="901141" customFormat="false" ht="13.8" hidden="false" customHeight="false" outlineLevel="0" collapsed="false">
      <c r="AC901141" s="9" t="n">
        <v>-583000000</v>
      </c>
      <c r="BB901141" s="9" t="n">
        <v>16938885000</v>
      </c>
    </row>
    <row r="901142" customFormat="false" ht="13.8" hidden="false" customHeight="false" outlineLevel="0" collapsed="false">
      <c r="AC901142" s="9" t="n">
        <v>-528000000</v>
      </c>
      <c r="BB901142" s="9" t="n">
        <v>14426614000</v>
      </c>
    </row>
    <row r="901143" customFormat="false" ht="13.8" hidden="false" customHeight="false" outlineLevel="0" collapsed="false">
      <c r="AC901143" s="9" t="n">
        <v>-616000000</v>
      </c>
      <c r="BB901143" s="9" t="n">
        <v>16285816000</v>
      </c>
    </row>
    <row r="901144" customFormat="false" ht="13.8" hidden="false" customHeight="false" outlineLevel="0" collapsed="false">
      <c r="AC901144" s="9" t="n">
        <v>-790000000</v>
      </c>
      <c r="BB901144" s="9" t="n">
        <v>15050894000</v>
      </c>
    </row>
    <row r="901145" customFormat="false" ht="13.8" hidden="false" customHeight="false" outlineLevel="0" collapsed="false">
      <c r="AC901145" s="9" t="n">
        <v>-1027000000</v>
      </c>
      <c r="BB901145" s="9" t="n">
        <v>18158654000</v>
      </c>
    </row>
    <row r="901146" customFormat="false" ht="13.8" hidden="false" customHeight="false" outlineLevel="0" collapsed="false">
      <c r="AC901146" s="9" t="n">
        <v>-1535000000</v>
      </c>
      <c r="BB901146" s="9" t="n">
        <v>19501158000</v>
      </c>
    </row>
    <row r="901147" customFormat="false" ht="13.8" hidden="false" customHeight="false" outlineLevel="0" collapsed="false">
      <c r="AC901147" s="9" t="n">
        <v>-2263000000</v>
      </c>
      <c r="BB901147" s="9" t="n">
        <v>20567888000</v>
      </c>
    </row>
    <row r="901148" customFormat="false" ht="13.8" hidden="false" customHeight="false" outlineLevel="0" collapsed="false">
      <c r="AC901148" s="9" t="n">
        <v>-2880000000</v>
      </c>
      <c r="BB901148" s="9" t="n">
        <v>23215015000</v>
      </c>
    </row>
    <row r="901149" customFormat="false" ht="13.8" hidden="false" customHeight="false" outlineLevel="0" collapsed="false">
      <c r="AC901149" s="9" t="n">
        <v>-2971000000</v>
      </c>
      <c r="BB901149" s="9" t="n">
        <v>22255867000</v>
      </c>
    </row>
    <row r="901150" customFormat="false" ht="13.8" hidden="false" customHeight="false" outlineLevel="0" collapsed="false">
      <c r="AC901150" s="9" t="n">
        <v>-3545000000</v>
      </c>
      <c r="BB901150" s="9" t="n">
        <v>21757353000</v>
      </c>
    </row>
    <row r="901151" customFormat="false" ht="13.8" hidden="false" customHeight="false" outlineLevel="0" collapsed="false">
      <c r="AC901151" s="9" t="n">
        <v>-3148000000</v>
      </c>
      <c r="BB901151" s="9" t="n">
        <v>20790707000</v>
      </c>
    </row>
    <row r="901152" customFormat="false" ht="13.8" hidden="false" customHeight="false" outlineLevel="0" collapsed="false">
      <c r="AC901152" s="9" t="n">
        <v>-3345000000</v>
      </c>
      <c r="BB901152" s="9" t="n">
        <v>20669211000</v>
      </c>
    </row>
    <row r="901153" customFormat="false" ht="13.8" hidden="false" customHeight="false" outlineLevel="0" collapsed="false">
      <c r="AC901153" s="9" t="n">
        <v>-3174000000</v>
      </c>
      <c r="BB901153" s="9" t="n">
        <v>23597995000</v>
      </c>
    </row>
    <row r="901154" customFormat="false" ht="13.8" hidden="false" customHeight="false" outlineLevel="0" collapsed="false">
      <c r="AC901154" s="9" t="n">
        <v>-5111269000</v>
      </c>
      <c r="BB901154" s="9" t="n">
        <v>21642247000</v>
      </c>
    </row>
    <row r="901155" customFormat="false" ht="13.8" hidden="false" customHeight="false" outlineLevel="0" collapsed="false">
      <c r="AC901155" s="9" t="n">
        <v>-5068326000</v>
      </c>
      <c r="BB901155" s="9" t="n">
        <v>18056530000</v>
      </c>
    </row>
    <row r="901156" customFormat="false" ht="13.8" hidden="false" customHeight="false" outlineLevel="0" collapsed="false">
      <c r="AC901156" s="9" t="n">
        <v>-6091000000</v>
      </c>
      <c r="BB901156" s="9" t="n">
        <v>19565004000</v>
      </c>
    </row>
    <row r="901157" customFormat="false" ht="13.8" hidden="false" customHeight="false" outlineLevel="0" collapsed="false">
      <c r="AC901157" s="9" t="n">
        <v>-6146000000</v>
      </c>
      <c r="BB901157" s="9" t="n">
        <v>23458222000</v>
      </c>
    </row>
    <row r="901158" customFormat="false" ht="13.8" hidden="false" customHeight="false" outlineLevel="0" collapsed="false">
      <c r="AC901158" s="9" t="n">
        <v>-6046000000</v>
      </c>
      <c r="BB901158" s="9" t="n">
        <v>26637522000</v>
      </c>
    </row>
    <row r="901159" customFormat="false" ht="13.8" hidden="false" customHeight="false" outlineLevel="0" collapsed="false">
      <c r="AC901159" s="9" t="n">
        <v>-7529000000</v>
      </c>
      <c r="BB901159" s="9" t="n">
        <v>28806154000</v>
      </c>
    </row>
    <row r="901160" customFormat="false" ht="13.8" hidden="false" customHeight="false" outlineLevel="0" collapsed="false">
      <c r="AC901160" s="9" t="n">
        <v>-6282000000</v>
      </c>
      <c r="BB901160" s="9" t="n">
        <v>29700702000</v>
      </c>
    </row>
    <row r="901161" customFormat="false" ht="13.8" hidden="false" customHeight="false" outlineLevel="0" collapsed="false">
      <c r="AC901161" s="9" t="n">
        <v>-4892000000</v>
      </c>
      <c r="BB901161" s="9" t="n">
        <v>30039383000</v>
      </c>
    </row>
    <row r="901162" customFormat="false" ht="13.8" hidden="false" customHeight="false" outlineLevel="0" collapsed="false">
      <c r="AC901162" s="9" t="n">
        <v>-6775000000</v>
      </c>
      <c r="BB901162" s="9" t="n">
        <v>28628750000</v>
      </c>
    </row>
    <row r="901163" customFormat="false" ht="13.8" hidden="false" customHeight="false" outlineLevel="0" collapsed="false">
      <c r="AC901163" s="9" t="n">
        <v>-6808000000</v>
      </c>
      <c r="BB901163" s="9" t="n">
        <v>33055256000</v>
      </c>
    </row>
    <row r="901164" customFormat="false" ht="13.8" hidden="false" customHeight="false" outlineLevel="0" collapsed="false">
      <c r="AC901164" s="9" t="n">
        <v>-6511000000</v>
      </c>
      <c r="BB901164" s="9" t="n">
        <v>32634861000</v>
      </c>
    </row>
    <row r="901165" customFormat="false" ht="13.8" hidden="false" customHeight="false" outlineLevel="0" collapsed="false">
      <c r="AC901165" s="9" t="n">
        <v>-6810000000</v>
      </c>
      <c r="BB901165" s="9" t="n">
        <v>35421721000</v>
      </c>
    </row>
    <row r="901166" customFormat="false" ht="13.8" hidden="false" customHeight="false" outlineLevel="0" collapsed="false">
      <c r="AC901166" s="9" t="n">
        <v>-6867000000</v>
      </c>
      <c r="BB901166" s="9" t="n">
        <v>37952689000</v>
      </c>
    </row>
    <row r="901167" customFormat="false" ht="13.8" hidden="false" customHeight="false" outlineLevel="0" collapsed="false">
      <c r="AC901167" s="9" t="n">
        <v>-8707000000</v>
      </c>
      <c r="BB901167" s="9" t="n">
        <v>43383410000</v>
      </c>
    </row>
    <row r="901168" customFormat="false" ht="13.8" hidden="false" customHeight="false" outlineLevel="0" collapsed="false">
      <c r="AC901168" s="9" t="n">
        <v>-10528000000</v>
      </c>
      <c r="BB901168" s="9" t="n">
        <v>47303508000</v>
      </c>
    </row>
    <row r="901169" customFormat="false" ht="13.8" hidden="false" customHeight="false" outlineLevel="0" collapsed="false">
      <c r="AC901169" s="9" t="n">
        <v>-11550000000</v>
      </c>
      <c r="BB901169" s="9" t="n">
        <v>49219474000</v>
      </c>
    </row>
    <row r="901170" customFormat="false" ht="13.8" hidden="false" customHeight="false" outlineLevel="0" collapsed="false">
      <c r="AC901170" s="9" t="n">
        <v>-13315000000</v>
      </c>
      <c r="BB901170" s="9" t="n">
        <v>46594966000</v>
      </c>
    </row>
    <row r="901171" customFormat="false" ht="13.8" hidden="false" customHeight="false" outlineLevel="0" collapsed="false">
      <c r="AC901171" s="9" t="n">
        <v>-13743000000</v>
      </c>
      <c r="BB901171" s="9" t="n">
        <v>51957951000</v>
      </c>
    </row>
    <row r="901172" customFormat="false" ht="13.8" hidden="false" customHeight="false" outlineLevel="0" collapsed="false">
      <c r="AC901172" s="9" t="n">
        <v>-7964000000</v>
      </c>
      <c r="BB901172" s="9" t="n">
        <v>47563700000</v>
      </c>
    </row>
    <row r="901173" customFormat="false" ht="13.8" hidden="false" customHeight="false" outlineLevel="0" collapsed="false">
      <c r="AC901173" s="9" t="n">
        <v>-10108000000</v>
      </c>
      <c r="BB901173" s="9" t="n">
        <v>41229830000</v>
      </c>
    </row>
    <row r="901174" customFormat="false" ht="13.8" hidden="false" customHeight="false" outlineLevel="0" collapsed="false">
      <c r="AC901174" s="9" t="n">
        <v>-9656000000</v>
      </c>
      <c r="BB901174" s="9" t="n">
        <v>44293011000</v>
      </c>
    </row>
    <row r="901175" customFormat="false" ht="13.8" hidden="false" customHeight="false" outlineLevel="0" collapsed="false">
      <c r="AC901175" s="9" t="n">
        <v>-9052000000</v>
      </c>
      <c r="BB901175" s="9" t="n">
        <v>47848622000</v>
      </c>
    </row>
    <row r="901176" customFormat="false" ht="13.8" hidden="false" customHeight="false" outlineLevel="0" collapsed="false">
      <c r="AC901176" s="9" t="n">
        <v>-9175000000</v>
      </c>
      <c r="BB901176" s="9" t="n">
        <v>49624816000</v>
      </c>
    </row>
    <row r="901177" customFormat="false" ht="13.8" hidden="false" customHeight="false" outlineLevel="0" collapsed="false">
      <c r="AC901177" s="9" t="n">
        <v>-9774000000</v>
      </c>
      <c r="BB901177" s="9" t="n">
        <v>53495454000</v>
      </c>
    </row>
    <row r="901178" customFormat="false" ht="13.8" hidden="false" customHeight="false" outlineLevel="0" collapsed="false">
      <c r="AC901178" s="9" t="n">
        <v>-8471000000</v>
      </c>
      <c r="BB901178" s="9" t="n">
        <v>58042380000</v>
      </c>
    </row>
    <row r="901179" customFormat="false" ht="13.8" hidden="false" customHeight="false" outlineLevel="0" collapsed="false">
      <c r="AC901179" s="9" t="n">
        <v>-8738000000</v>
      </c>
      <c r="BB901179" s="9" t="n">
        <v>59224000000</v>
      </c>
    </row>
    <row r="901180" customFormat="false" ht="13.8" hidden="false" customHeight="false" outlineLevel="0" collapsed="false">
      <c r="AC901180" s="9" t="n">
        <v>-10927000000</v>
      </c>
      <c r="BB901180" s="9" t="n">
        <v>60871172000</v>
      </c>
    </row>
    <row r="901181" customFormat="false" ht="13.8" hidden="false" customHeight="false" outlineLevel="0" collapsed="false">
      <c r="AC901181" s="9" t="n">
        <v>-11057000000</v>
      </c>
      <c r="BB901181" s="9" t="n">
        <v>65829890000</v>
      </c>
    </row>
    <row r="901182" customFormat="false" ht="13.8" hidden="false" customHeight="false" outlineLevel="0" collapsed="false">
      <c r="AC901182" s="9" t="n">
        <v>-8010000000</v>
      </c>
      <c r="BB901182" s="9" t="n">
        <v>68572668000</v>
      </c>
    </row>
    <row r="901183" customFormat="false" ht="13.8" hidden="false" customHeight="false" outlineLevel="0" collapsed="false">
      <c r="AC901183" s="9" t="n">
        <v>-5615000000</v>
      </c>
      <c r="BB901183" s="9" t="n">
        <v>69688702000</v>
      </c>
    </row>
    <row r="901184" customFormat="false" ht="13.8" hidden="false" customHeight="false" outlineLevel="0" collapsed="false">
      <c r="BB901184" s="9" t="n">
        <v>65424548000</v>
      </c>
    </row>
    <row r="901185" customFormat="false" ht="13.8" hidden="false" customHeight="false" outlineLevel="0" collapsed="false">
      <c r="BB901185" s="9" t="n">
        <v>72740056000</v>
      </c>
    </row>
    <row r="917503" customFormat="false" ht="13.8" hidden="false" customHeight="false" outlineLevel="0" collapsed="false">
      <c r="AC917503" s="9" t="s">
        <v>10</v>
      </c>
    </row>
    <row r="917504" customFormat="false" ht="13.8" hidden="false" customHeight="false" outlineLevel="0" collapsed="false">
      <c r="AC917504" s="9" t="s">
        <v>12</v>
      </c>
      <c r="BB917504" s="9" t="s">
        <v>10</v>
      </c>
    </row>
    <row r="917505" customFormat="false" ht="13.8" hidden="false" customHeight="false" outlineLevel="0" collapsed="false">
      <c r="AC917505" s="9" t="s">
        <v>177</v>
      </c>
      <c r="BB917505" s="9" t="s">
        <v>12</v>
      </c>
    </row>
    <row r="917506" customFormat="false" ht="13.8" hidden="false" customHeight="false" outlineLevel="0" collapsed="false">
      <c r="AC917506" s="9" t="s">
        <v>178</v>
      </c>
      <c r="BB917506" s="9" t="s">
        <v>66</v>
      </c>
    </row>
    <row r="917507" customFormat="false" ht="13.8" hidden="false" customHeight="false" outlineLevel="0" collapsed="false">
      <c r="BB917507" s="9" t="s">
        <v>179</v>
      </c>
    </row>
    <row r="917518" customFormat="false" ht="13.8" hidden="false" customHeight="false" outlineLevel="0" collapsed="false">
      <c r="AC917518" s="9" t="n">
        <v>-85000000</v>
      </c>
      <c r="BB917518" s="9" t="n">
        <v>14859973000</v>
      </c>
    </row>
    <row r="917519" customFormat="false" ht="13.8" hidden="false" customHeight="false" outlineLevel="0" collapsed="false">
      <c r="AC917519" s="9" t="n">
        <v>-130000000</v>
      </c>
      <c r="BB917519" s="9" t="n">
        <v>15934280000</v>
      </c>
    </row>
    <row r="917520" customFormat="false" ht="13.8" hidden="false" customHeight="false" outlineLevel="0" collapsed="false">
      <c r="AC917520" s="9" t="n">
        <v>-143000000</v>
      </c>
      <c r="BB917520" s="9" t="n">
        <v>16732812000</v>
      </c>
    </row>
    <row r="917521" customFormat="false" ht="13.8" hidden="false" customHeight="false" outlineLevel="0" collapsed="false">
      <c r="AC917521" s="9" t="n">
        <v>-139000000</v>
      </c>
      <c r="BB917521" s="9" t="n">
        <v>21942212000</v>
      </c>
    </row>
    <row r="917522" customFormat="false" ht="13.8" hidden="false" customHeight="false" outlineLevel="0" collapsed="false">
      <c r="AC917522" s="9" t="n">
        <v>-254000000</v>
      </c>
      <c r="BB917522" s="9" t="n">
        <v>26998573000</v>
      </c>
    </row>
    <row r="917523" customFormat="false" ht="13.8" hidden="false" customHeight="false" outlineLevel="0" collapsed="false">
      <c r="AC917523" s="9" t="n">
        <v>-438000000</v>
      </c>
      <c r="BB917523" s="9" t="n">
        <v>18220779000</v>
      </c>
    </row>
    <row r="917524" customFormat="false" ht="13.8" hidden="false" customHeight="false" outlineLevel="0" collapsed="false">
      <c r="AC917524" s="9" t="n">
        <v>-461000000</v>
      </c>
      <c r="BB917524" s="9" t="n">
        <v>19122348000</v>
      </c>
    </row>
    <row r="917525" customFormat="false" ht="13.8" hidden="false" customHeight="false" outlineLevel="0" collapsed="false">
      <c r="AC917525" s="9" t="n">
        <v>-583000000</v>
      </c>
      <c r="BB917525" s="9" t="n">
        <v>16938885000</v>
      </c>
    </row>
    <row r="917526" customFormat="false" ht="13.8" hidden="false" customHeight="false" outlineLevel="0" collapsed="false">
      <c r="AC917526" s="9" t="n">
        <v>-528000000</v>
      </c>
      <c r="BB917526" s="9" t="n">
        <v>14426614000</v>
      </c>
    </row>
    <row r="917527" customFormat="false" ht="13.8" hidden="false" customHeight="false" outlineLevel="0" collapsed="false">
      <c r="AC917527" s="9" t="n">
        <v>-616000000</v>
      </c>
      <c r="BB917527" s="9" t="n">
        <v>16285816000</v>
      </c>
    </row>
    <row r="917528" customFormat="false" ht="13.8" hidden="false" customHeight="false" outlineLevel="0" collapsed="false">
      <c r="AC917528" s="9" t="n">
        <v>-790000000</v>
      </c>
      <c r="BB917528" s="9" t="n">
        <v>15050894000</v>
      </c>
    </row>
    <row r="917529" customFormat="false" ht="13.8" hidden="false" customHeight="false" outlineLevel="0" collapsed="false">
      <c r="AC917529" s="9" t="n">
        <v>-1027000000</v>
      </c>
      <c r="BB917529" s="9" t="n">
        <v>18158654000</v>
      </c>
    </row>
    <row r="917530" customFormat="false" ht="13.8" hidden="false" customHeight="false" outlineLevel="0" collapsed="false">
      <c r="AC917530" s="9" t="n">
        <v>-1535000000</v>
      </c>
      <c r="BB917530" s="9" t="n">
        <v>19501158000</v>
      </c>
    </row>
    <row r="917531" customFormat="false" ht="13.8" hidden="false" customHeight="false" outlineLevel="0" collapsed="false">
      <c r="AC917531" s="9" t="n">
        <v>-2263000000</v>
      </c>
      <c r="BB917531" s="9" t="n">
        <v>20567888000</v>
      </c>
    </row>
    <row r="917532" customFormat="false" ht="13.8" hidden="false" customHeight="false" outlineLevel="0" collapsed="false">
      <c r="AC917532" s="9" t="n">
        <v>-2880000000</v>
      </c>
      <c r="BB917532" s="9" t="n">
        <v>23215015000</v>
      </c>
    </row>
    <row r="917533" customFormat="false" ht="13.8" hidden="false" customHeight="false" outlineLevel="0" collapsed="false">
      <c r="AC917533" s="9" t="n">
        <v>-2971000000</v>
      </c>
      <c r="BB917533" s="9" t="n">
        <v>22255867000</v>
      </c>
    </row>
    <row r="917534" customFormat="false" ht="13.8" hidden="false" customHeight="false" outlineLevel="0" collapsed="false">
      <c r="AC917534" s="9" t="n">
        <v>-3545000000</v>
      </c>
      <c r="BB917534" s="9" t="n">
        <v>21757353000</v>
      </c>
    </row>
    <row r="917535" customFormat="false" ht="13.8" hidden="false" customHeight="false" outlineLevel="0" collapsed="false">
      <c r="AC917535" s="9" t="n">
        <v>-3148000000</v>
      </c>
      <c r="BB917535" s="9" t="n">
        <v>20790707000</v>
      </c>
    </row>
    <row r="917536" customFormat="false" ht="13.8" hidden="false" customHeight="false" outlineLevel="0" collapsed="false">
      <c r="AC917536" s="9" t="n">
        <v>-3345000000</v>
      </c>
      <c r="BB917536" s="9" t="n">
        <v>20669211000</v>
      </c>
    </row>
    <row r="917537" customFormat="false" ht="13.8" hidden="false" customHeight="false" outlineLevel="0" collapsed="false">
      <c r="AC917537" s="9" t="n">
        <v>-3174000000</v>
      </c>
      <c r="BB917537" s="9" t="n">
        <v>23597995000</v>
      </c>
    </row>
    <row r="917538" customFormat="false" ht="13.8" hidden="false" customHeight="false" outlineLevel="0" collapsed="false">
      <c r="AC917538" s="9" t="n">
        <v>-5111269000</v>
      </c>
      <c r="BB917538" s="9" t="n">
        <v>21642247000</v>
      </c>
    </row>
    <row r="917539" customFormat="false" ht="13.8" hidden="false" customHeight="false" outlineLevel="0" collapsed="false">
      <c r="AC917539" s="9" t="n">
        <v>-5068326000</v>
      </c>
      <c r="BB917539" s="9" t="n">
        <v>18056530000</v>
      </c>
    </row>
    <row r="917540" customFormat="false" ht="13.8" hidden="false" customHeight="false" outlineLevel="0" collapsed="false">
      <c r="AC917540" s="9" t="n">
        <v>-6091000000</v>
      </c>
      <c r="BB917540" s="9" t="n">
        <v>19565004000</v>
      </c>
    </row>
    <row r="917541" customFormat="false" ht="13.8" hidden="false" customHeight="false" outlineLevel="0" collapsed="false">
      <c r="AC917541" s="9" t="n">
        <v>-6146000000</v>
      </c>
      <c r="BB917541" s="9" t="n">
        <v>23458222000</v>
      </c>
    </row>
    <row r="917542" customFormat="false" ht="13.8" hidden="false" customHeight="false" outlineLevel="0" collapsed="false">
      <c r="AC917542" s="9" t="n">
        <v>-6046000000</v>
      </c>
      <c r="BB917542" s="9" t="n">
        <v>26637522000</v>
      </c>
    </row>
    <row r="917543" customFormat="false" ht="13.8" hidden="false" customHeight="false" outlineLevel="0" collapsed="false">
      <c r="AC917543" s="9" t="n">
        <v>-7529000000</v>
      </c>
      <c r="BB917543" s="9" t="n">
        <v>28806154000</v>
      </c>
    </row>
    <row r="917544" customFormat="false" ht="13.8" hidden="false" customHeight="false" outlineLevel="0" collapsed="false">
      <c r="AC917544" s="9" t="n">
        <v>-6282000000</v>
      </c>
      <c r="BB917544" s="9" t="n">
        <v>29700702000</v>
      </c>
    </row>
    <row r="917545" customFormat="false" ht="13.8" hidden="false" customHeight="false" outlineLevel="0" collapsed="false">
      <c r="AC917545" s="9" t="n">
        <v>-4892000000</v>
      </c>
      <c r="BB917545" s="9" t="n">
        <v>30039383000</v>
      </c>
    </row>
    <row r="917546" customFormat="false" ht="13.8" hidden="false" customHeight="false" outlineLevel="0" collapsed="false">
      <c r="AC917546" s="9" t="n">
        <v>-6775000000</v>
      </c>
      <c r="BB917546" s="9" t="n">
        <v>28628750000</v>
      </c>
    </row>
    <row r="917547" customFormat="false" ht="13.8" hidden="false" customHeight="false" outlineLevel="0" collapsed="false">
      <c r="AC917547" s="9" t="n">
        <v>-6808000000</v>
      </c>
      <c r="BB917547" s="9" t="n">
        <v>33055256000</v>
      </c>
    </row>
    <row r="917548" customFormat="false" ht="13.8" hidden="false" customHeight="false" outlineLevel="0" collapsed="false">
      <c r="AC917548" s="9" t="n">
        <v>-6511000000</v>
      </c>
      <c r="BB917548" s="9" t="n">
        <v>32634861000</v>
      </c>
    </row>
    <row r="917549" customFormat="false" ht="13.8" hidden="false" customHeight="false" outlineLevel="0" collapsed="false">
      <c r="AC917549" s="9" t="n">
        <v>-6810000000</v>
      </c>
      <c r="BB917549" s="9" t="n">
        <v>35421721000</v>
      </c>
    </row>
    <row r="917550" customFormat="false" ht="13.8" hidden="false" customHeight="false" outlineLevel="0" collapsed="false">
      <c r="AC917550" s="9" t="n">
        <v>-6867000000</v>
      </c>
      <c r="BB917550" s="9" t="n">
        <v>37952689000</v>
      </c>
    </row>
    <row r="917551" customFormat="false" ht="13.8" hidden="false" customHeight="false" outlineLevel="0" collapsed="false">
      <c r="AC917551" s="9" t="n">
        <v>-8707000000</v>
      </c>
      <c r="BB917551" s="9" t="n">
        <v>43383410000</v>
      </c>
    </row>
    <row r="917552" customFormat="false" ht="13.8" hidden="false" customHeight="false" outlineLevel="0" collapsed="false">
      <c r="AC917552" s="9" t="n">
        <v>-10528000000</v>
      </c>
      <c r="BB917552" s="9" t="n">
        <v>47303508000</v>
      </c>
    </row>
    <row r="917553" customFormat="false" ht="13.8" hidden="false" customHeight="false" outlineLevel="0" collapsed="false">
      <c r="AC917553" s="9" t="n">
        <v>-11550000000</v>
      </c>
      <c r="BB917553" s="9" t="n">
        <v>49219474000</v>
      </c>
    </row>
    <row r="917554" customFormat="false" ht="13.8" hidden="false" customHeight="false" outlineLevel="0" collapsed="false">
      <c r="AC917554" s="9" t="n">
        <v>-13315000000</v>
      </c>
      <c r="BB917554" s="9" t="n">
        <v>46594966000</v>
      </c>
    </row>
    <row r="917555" customFormat="false" ht="13.8" hidden="false" customHeight="false" outlineLevel="0" collapsed="false">
      <c r="AC917555" s="9" t="n">
        <v>-13743000000</v>
      </c>
      <c r="BB917555" s="9" t="n">
        <v>51957951000</v>
      </c>
    </row>
    <row r="917556" customFormat="false" ht="13.8" hidden="false" customHeight="false" outlineLevel="0" collapsed="false">
      <c r="AC917556" s="9" t="n">
        <v>-7964000000</v>
      </c>
      <c r="BB917556" s="9" t="n">
        <v>47563700000</v>
      </c>
    </row>
    <row r="917557" customFormat="false" ht="13.8" hidden="false" customHeight="false" outlineLevel="0" collapsed="false">
      <c r="AC917557" s="9" t="n">
        <v>-10108000000</v>
      </c>
      <c r="BB917557" s="9" t="n">
        <v>41229830000</v>
      </c>
    </row>
    <row r="917558" customFormat="false" ht="13.8" hidden="false" customHeight="false" outlineLevel="0" collapsed="false">
      <c r="AC917558" s="9" t="n">
        <v>-9656000000</v>
      </c>
      <c r="BB917558" s="9" t="n">
        <v>44293011000</v>
      </c>
    </row>
    <row r="917559" customFormat="false" ht="13.8" hidden="false" customHeight="false" outlineLevel="0" collapsed="false">
      <c r="AC917559" s="9" t="n">
        <v>-9052000000</v>
      </c>
      <c r="BB917559" s="9" t="n">
        <v>47848622000</v>
      </c>
    </row>
    <row r="917560" customFormat="false" ht="13.8" hidden="false" customHeight="false" outlineLevel="0" collapsed="false">
      <c r="AC917560" s="9" t="n">
        <v>-9175000000</v>
      </c>
      <c r="BB917560" s="9" t="n">
        <v>49624816000</v>
      </c>
    </row>
    <row r="917561" customFormat="false" ht="13.8" hidden="false" customHeight="false" outlineLevel="0" collapsed="false">
      <c r="AC917561" s="9" t="n">
        <v>-9774000000</v>
      </c>
      <c r="BB917561" s="9" t="n">
        <v>53495454000</v>
      </c>
    </row>
    <row r="917562" customFormat="false" ht="13.8" hidden="false" customHeight="false" outlineLevel="0" collapsed="false">
      <c r="AC917562" s="9" t="n">
        <v>-8471000000</v>
      </c>
      <c r="BB917562" s="9" t="n">
        <v>58042380000</v>
      </c>
    </row>
    <row r="917563" customFormat="false" ht="13.8" hidden="false" customHeight="false" outlineLevel="0" collapsed="false">
      <c r="AC917563" s="9" t="n">
        <v>-8738000000</v>
      </c>
      <c r="BB917563" s="9" t="n">
        <v>59224000000</v>
      </c>
    </row>
    <row r="917564" customFormat="false" ht="13.8" hidden="false" customHeight="false" outlineLevel="0" collapsed="false">
      <c r="AC917564" s="9" t="n">
        <v>-10927000000</v>
      </c>
      <c r="BB917564" s="9" t="n">
        <v>60871172000</v>
      </c>
    </row>
    <row r="917565" customFormat="false" ht="13.8" hidden="false" customHeight="false" outlineLevel="0" collapsed="false">
      <c r="AC917565" s="9" t="n">
        <v>-11057000000</v>
      </c>
      <c r="BB917565" s="9" t="n">
        <v>65829890000</v>
      </c>
    </row>
    <row r="917566" customFormat="false" ht="13.8" hidden="false" customHeight="false" outlineLevel="0" collapsed="false">
      <c r="AC917566" s="9" t="n">
        <v>-8010000000</v>
      </c>
      <c r="BB917566" s="9" t="n">
        <v>68572668000</v>
      </c>
    </row>
    <row r="917567" customFormat="false" ht="13.8" hidden="false" customHeight="false" outlineLevel="0" collapsed="false">
      <c r="AC917567" s="9" t="n">
        <v>-5615000000</v>
      </c>
      <c r="BB917567" s="9" t="n">
        <v>69688702000</v>
      </c>
    </row>
    <row r="917568" customFormat="false" ht="13.8" hidden="false" customHeight="false" outlineLevel="0" collapsed="false">
      <c r="BB917568" s="9" t="n">
        <v>65424548000</v>
      </c>
    </row>
    <row r="917569" customFormat="false" ht="13.8" hidden="false" customHeight="false" outlineLevel="0" collapsed="false">
      <c r="BB917569" s="9" t="n">
        <v>72740056000</v>
      </c>
    </row>
    <row r="933887" customFormat="false" ht="13.8" hidden="false" customHeight="false" outlineLevel="0" collapsed="false">
      <c r="AC933887" s="9" t="s">
        <v>10</v>
      </c>
    </row>
    <row r="933888" customFormat="false" ht="13.8" hidden="false" customHeight="false" outlineLevel="0" collapsed="false">
      <c r="AC933888" s="9" t="s">
        <v>12</v>
      </c>
      <c r="BB933888" s="9" t="s">
        <v>10</v>
      </c>
    </row>
    <row r="933889" customFormat="false" ht="13.8" hidden="false" customHeight="false" outlineLevel="0" collapsed="false">
      <c r="AC933889" s="9" t="s">
        <v>177</v>
      </c>
      <c r="BB933889" s="9" t="s">
        <v>12</v>
      </c>
    </row>
    <row r="933890" customFormat="false" ht="13.8" hidden="false" customHeight="false" outlineLevel="0" collapsed="false">
      <c r="AC933890" s="9" t="s">
        <v>178</v>
      </c>
      <c r="BB933890" s="9" t="s">
        <v>66</v>
      </c>
    </row>
    <row r="933891" customFormat="false" ht="13.8" hidden="false" customHeight="false" outlineLevel="0" collapsed="false">
      <c r="BB933891" s="9" t="s">
        <v>179</v>
      </c>
    </row>
    <row r="933902" customFormat="false" ht="13.8" hidden="false" customHeight="false" outlineLevel="0" collapsed="false">
      <c r="AC933902" s="9" t="n">
        <v>-85000000</v>
      </c>
      <c r="BB933902" s="9" t="n">
        <v>14859973000</v>
      </c>
    </row>
    <row r="933903" customFormat="false" ht="13.8" hidden="false" customHeight="false" outlineLevel="0" collapsed="false">
      <c r="AC933903" s="9" t="n">
        <v>-130000000</v>
      </c>
      <c r="BB933903" s="9" t="n">
        <v>15934280000</v>
      </c>
    </row>
    <row r="933904" customFormat="false" ht="13.8" hidden="false" customHeight="false" outlineLevel="0" collapsed="false">
      <c r="AC933904" s="9" t="n">
        <v>-143000000</v>
      </c>
      <c r="BB933904" s="9" t="n">
        <v>16732812000</v>
      </c>
    </row>
    <row r="933905" customFormat="false" ht="13.8" hidden="false" customHeight="false" outlineLevel="0" collapsed="false">
      <c r="AC933905" s="9" t="n">
        <v>-139000000</v>
      </c>
      <c r="BB933905" s="9" t="n">
        <v>21942212000</v>
      </c>
    </row>
    <row r="933906" customFormat="false" ht="13.8" hidden="false" customHeight="false" outlineLevel="0" collapsed="false">
      <c r="AC933906" s="9" t="n">
        <v>-254000000</v>
      </c>
      <c r="BB933906" s="9" t="n">
        <v>26998573000</v>
      </c>
    </row>
    <row r="933907" customFormat="false" ht="13.8" hidden="false" customHeight="false" outlineLevel="0" collapsed="false">
      <c r="AC933907" s="9" t="n">
        <v>-438000000</v>
      </c>
      <c r="BB933907" s="9" t="n">
        <v>18220779000</v>
      </c>
    </row>
    <row r="933908" customFormat="false" ht="13.8" hidden="false" customHeight="false" outlineLevel="0" collapsed="false">
      <c r="AC933908" s="9" t="n">
        <v>-461000000</v>
      </c>
      <c r="BB933908" s="9" t="n">
        <v>19122348000</v>
      </c>
    </row>
    <row r="933909" customFormat="false" ht="13.8" hidden="false" customHeight="false" outlineLevel="0" collapsed="false">
      <c r="AC933909" s="9" t="n">
        <v>-583000000</v>
      </c>
      <c r="BB933909" s="9" t="n">
        <v>16938885000</v>
      </c>
    </row>
    <row r="933910" customFormat="false" ht="13.8" hidden="false" customHeight="false" outlineLevel="0" collapsed="false">
      <c r="AC933910" s="9" t="n">
        <v>-528000000</v>
      </c>
      <c r="BB933910" s="9" t="n">
        <v>14426614000</v>
      </c>
    </row>
    <row r="933911" customFormat="false" ht="13.8" hidden="false" customHeight="false" outlineLevel="0" collapsed="false">
      <c r="AC933911" s="9" t="n">
        <v>-616000000</v>
      </c>
      <c r="BB933911" s="9" t="n">
        <v>16285816000</v>
      </c>
    </row>
    <row r="933912" customFormat="false" ht="13.8" hidden="false" customHeight="false" outlineLevel="0" collapsed="false">
      <c r="AC933912" s="9" t="n">
        <v>-790000000</v>
      </c>
      <c r="BB933912" s="9" t="n">
        <v>15050894000</v>
      </c>
    </row>
    <row r="933913" customFormat="false" ht="13.8" hidden="false" customHeight="false" outlineLevel="0" collapsed="false">
      <c r="AC933913" s="9" t="n">
        <v>-1027000000</v>
      </c>
      <c r="BB933913" s="9" t="n">
        <v>18158654000</v>
      </c>
    </row>
    <row r="933914" customFormat="false" ht="13.8" hidden="false" customHeight="false" outlineLevel="0" collapsed="false">
      <c r="AC933914" s="9" t="n">
        <v>-1535000000</v>
      </c>
      <c r="BB933914" s="9" t="n">
        <v>19501158000</v>
      </c>
    </row>
    <row r="933915" customFormat="false" ht="13.8" hidden="false" customHeight="false" outlineLevel="0" collapsed="false">
      <c r="AC933915" s="9" t="n">
        <v>-2263000000</v>
      </c>
      <c r="BB933915" s="9" t="n">
        <v>20567888000</v>
      </c>
    </row>
    <row r="933916" customFormat="false" ht="13.8" hidden="false" customHeight="false" outlineLevel="0" collapsed="false">
      <c r="AC933916" s="9" t="n">
        <v>-2880000000</v>
      </c>
      <c r="BB933916" s="9" t="n">
        <v>23215015000</v>
      </c>
    </row>
    <row r="933917" customFormat="false" ht="13.8" hidden="false" customHeight="false" outlineLevel="0" collapsed="false">
      <c r="AC933917" s="9" t="n">
        <v>-2971000000</v>
      </c>
      <c r="BB933917" s="9" t="n">
        <v>22255867000</v>
      </c>
    </row>
    <row r="933918" customFormat="false" ht="13.8" hidden="false" customHeight="false" outlineLevel="0" collapsed="false">
      <c r="AC933918" s="9" t="n">
        <v>-3545000000</v>
      </c>
      <c r="BB933918" s="9" t="n">
        <v>21757353000</v>
      </c>
    </row>
    <row r="933919" customFormat="false" ht="13.8" hidden="false" customHeight="false" outlineLevel="0" collapsed="false">
      <c r="AC933919" s="9" t="n">
        <v>-3148000000</v>
      </c>
      <c r="BB933919" s="9" t="n">
        <v>20790707000</v>
      </c>
    </row>
    <row r="933920" customFormat="false" ht="13.8" hidden="false" customHeight="false" outlineLevel="0" collapsed="false">
      <c r="AC933920" s="9" t="n">
        <v>-3345000000</v>
      </c>
      <c r="BB933920" s="9" t="n">
        <v>20669211000</v>
      </c>
    </row>
    <row r="933921" customFormat="false" ht="13.8" hidden="false" customHeight="false" outlineLevel="0" collapsed="false">
      <c r="AC933921" s="9" t="n">
        <v>-3174000000</v>
      </c>
      <c r="BB933921" s="9" t="n">
        <v>23597995000</v>
      </c>
    </row>
    <row r="933922" customFormat="false" ht="13.8" hidden="false" customHeight="false" outlineLevel="0" collapsed="false">
      <c r="AC933922" s="9" t="n">
        <v>-5111269000</v>
      </c>
      <c r="BB933922" s="9" t="n">
        <v>21642247000</v>
      </c>
    </row>
    <row r="933923" customFormat="false" ht="13.8" hidden="false" customHeight="false" outlineLevel="0" collapsed="false">
      <c r="AC933923" s="9" t="n">
        <v>-5068326000</v>
      </c>
      <c r="BB933923" s="9" t="n">
        <v>18056530000</v>
      </c>
    </row>
    <row r="933924" customFormat="false" ht="13.8" hidden="false" customHeight="false" outlineLevel="0" collapsed="false">
      <c r="AC933924" s="9" t="n">
        <v>-6091000000</v>
      </c>
      <c r="BB933924" s="9" t="n">
        <v>19565004000</v>
      </c>
    </row>
    <row r="933925" customFormat="false" ht="13.8" hidden="false" customHeight="false" outlineLevel="0" collapsed="false">
      <c r="AC933925" s="9" t="n">
        <v>-6146000000</v>
      </c>
      <c r="BB933925" s="9" t="n">
        <v>23458222000</v>
      </c>
    </row>
    <row r="933926" customFormat="false" ht="13.8" hidden="false" customHeight="false" outlineLevel="0" collapsed="false">
      <c r="AC933926" s="9" t="n">
        <v>-6046000000</v>
      </c>
      <c r="BB933926" s="9" t="n">
        <v>26637522000</v>
      </c>
    </row>
    <row r="933927" customFormat="false" ht="13.8" hidden="false" customHeight="false" outlineLevel="0" collapsed="false">
      <c r="AC933927" s="9" t="n">
        <v>-7529000000</v>
      </c>
      <c r="BB933927" s="9" t="n">
        <v>28806154000</v>
      </c>
    </row>
    <row r="933928" customFormat="false" ht="13.8" hidden="false" customHeight="false" outlineLevel="0" collapsed="false">
      <c r="AC933928" s="9" t="n">
        <v>-6282000000</v>
      </c>
      <c r="BB933928" s="9" t="n">
        <v>29700702000</v>
      </c>
    </row>
    <row r="933929" customFormat="false" ht="13.8" hidden="false" customHeight="false" outlineLevel="0" collapsed="false">
      <c r="AC933929" s="9" t="n">
        <v>-4892000000</v>
      </c>
      <c r="BB933929" s="9" t="n">
        <v>30039383000</v>
      </c>
    </row>
    <row r="933930" customFormat="false" ht="13.8" hidden="false" customHeight="false" outlineLevel="0" collapsed="false">
      <c r="AC933930" s="9" t="n">
        <v>-6775000000</v>
      </c>
      <c r="BB933930" s="9" t="n">
        <v>28628750000</v>
      </c>
    </row>
    <row r="933931" customFormat="false" ht="13.8" hidden="false" customHeight="false" outlineLevel="0" collapsed="false">
      <c r="AC933931" s="9" t="n">
        <v>-6808000000</v>
      </c>
      <c r="BB933931" s="9" t="n">
        <v>33055256000</v>
      </c>
    </row>
    <row r="933932" customFormat="false" ht="13.8" hidden="false" customHeight="false" outlineLevel="0" collapsed="false">
      <c r="AC933932" s="9" t="n">
        <v>-6511000000</v>
      </c>
      <c r="BB933932" s="9" t="n">
        <v>32634861000</v>
      </c>
    </row>
    <row r="933933" customFormat="false" ht="13.8" hidden="false" customHeight="false" outlineLevel="0" collapsed="false">
      <c r="AC933933" s="9" t="n">
        <v>-6810000000</v>
      </c>
      <c r="BB933933" s="9" t="n">
        <v>35421721000</v>
      </c>
    </row>
    <row r="933934" customFormat="false" ht="13.8" hidden="false" customHeight="false" outlineLevel="0" collapsed="false">
      <c r="AC933934" s="9" t="n">
        <v>-6867000000</v>
      </c>
      <c r="BB933934" s="9" t="n">
        <v>37952689000</v>
      </c>
    </row>
    <row r="933935" customFormat="false" ht="13.8" hidden="false" customHeight="false" outlineLevel="0" collapsed="false">
      <c r="AC933935" s="9" t="n">
        <v>-8707000000</v>
      </c>
      <c r="BB933935" s="9" t="n">
        <v>43383410000</v>
      </c>
    </row>
    <row r="933936" customFormat="false" ht="13.8" hidden="false" customHeight="false" outlineLevel="0" collapsed="false">
      <c r="AC933936" s="9" t="n">
        <v>-10528000000</v>
      </c>
      <c r="BB933936" s="9" t="n">
        <v>47303508000</v>
      </c>
    </row>
    <row r="933937" customFormat="false" ht="13.8" hidden="false" customHeight="false" outlineLevel="0" collapsed="false">
      <c r="AC933937" s="9" t="n">
        <v>-11550000000</v>
      </c>
      <c r="BB933937" s="9" t="n">
        <v>49219474000</v>
      </c>
    </row>
    <row r="933938" customFormat="false" ht="13.8" hidden="false" customHeight="false" outlineLevel="0" collapsed="false">
      <c r="AC933938" s="9" t="n">
        <v>-13315000000</v>
      </c>
      <c r="BB933938" s="9" t="n">
        <v>46594966000</v>
      </c>
    </row>
    <row r="933939" customFormat="false" ht="13.8" hidden="false" customHeight="false" outlineLevel="0" collapsed="false">
      <c r="AC933939" s="9" t="n">
        <v>-13743000000</v>
      </c>
      <c r="BB933939" s="9" t="n">
        <v>51957951000</v>
      </c>
    </row>
    <row r="933940" customFormat="false" ht="13.8" hidden="false" customHeight="false" outlineLevel="0" collapsed="false">
      <c r="AC933940" s="9" t="n">
        <v>-7964000000</v>
      </c>
      <c r="BB933940" s="9" t="n">
        <v>47563700000</v>
      </c>
    </row>
    <row r="933941" customFormat="false" ht="13.8" hidden="false" customHeight="false" outlineLevel="0" collapsed="false">
      <c r="AC933941" s="9" t="n">
        <v>-10108000000</v>
      </c>
      <c r="BB933941" s="9" t="n">
        <v>41229830000</v>
      </c>
    </row>
    <row r="933942" customFormat="false" ht="13.8" hidden="false" customHeight="false" outlineLevel="0" collapsed="false">
      <c r="AC933942" s="9" t="n">
        <v>-9656000000</v>
      </c>
      <c r="BB933942" s="9" t="n">
        <v>44293011000</v>
      </c>
    </row>
    <row r="933943" customFormat="false" ht="13.8" hidden="false" customHeight="false" outlineLevel="0" collapsed="false">
      <c r="AC933943" s="9" t="n">
        <v>-9052000000</v>
      </c>
      <c r="BB933943" s="9" t="n">
        <v>47848622000</v>
      </c>
    </row>
    <row r="933944" customFormat="false" ht="13.8" hidden="false" customHeight="false" outlineLevel="0" collapsed="false">
      <c r="AC933944" s="9" t="n">
        <v>-9175000000</v>
      </c>
      <c r="BB933944" s="9" t="n">
        <v>49624816000</v>
      </c>
    </row>
    <row r="933945" customFormat="false" ht="13.8" hidden="false" customHeight="false" outlineLevel="0" collapsed="false">
      <c r="AC933945" s="9" t="n">
        <v>-9774000000</v>
      </c>
      <c r="BB933945" s="9" t="n">
        <v>53495454000</v>
      </c>
    </row>
    <row r="933946" customFormat="false" ht="13.8" hidden="false" customHeight="false" outlineLevel="0" collapsed="false">
      <c r="AC933946" s="9" t="n">
        <v>-8471000000</v>
      </c>
      <c r="BB933946" s="9" t="n">
        <v>58042380000</v>
      </c>
    </row>
    <row r="933947" customFormat="false" ht="13.8" hidden="false" customHeight="false" outlineLevel="0" collapsed="false">
      <c r="AC933947" s="9" t="n">
        <v>-8738000000</v>
      </c>
      <c r="BB933947" s="9" t="n">
        <v>59224000000</v>
      </c>
    </row>
    <row r="933948" customFormat="false" ht="13.8" hidden="false" customHeight="false" outlineLevel="0" collapsed="false">
      <c r="AC933948" s="9" t="n">
        <v>-10927000000</v>
      </c>
      <c r="BB933948" s="9" t="n">
        <v>60871172000</v>
      </c>
    </row>
    <row r="933949" customFormat="false" ht="13.8" hidden="false" customHeight="false" outlineLevel="0" collapsed="false">
      <c r="AC933949" s="9" t="n">
        <v>-11057000000</v>
      </c>
      <c r="BB933949" s="9" t="n">
        <v>65829890000</v>
      </c>
    </row>
    <row r="933950" customFormat="false" ht="13.8" hidden="false" customHeight="false" outlineLevel="0" collapsed="false">
      <c r="AC933950" s="9" t="n">
        <v>-8010000000</v>
      </c>
      <c r="BB933950" s="9" t="n">
        <v>68572668000</v>
      </c>
    </row>
    <row r="933951" customFormat="false" ht="13.8" hidden="false" customHeight="false" outlineLevel="0" collapsed="false">
      <c r="AC933951" s="9" t="n">
        <v>-5615000000</v>
      </c>
      <c r="BB933951" s="9" t="n">
        <v>69688702000</v>
      </c>
    </row>
    <row r="933952" customFormat="false" ht="13.8" hidden="false" customHeight="false" outlineLevel="0" collapsed="false">
      <c r="BB933952" s="9" t="n">
        <v>65424548000</v>
      </c>
    </row>
    <row r="933953" customFormat="false" ht="13.8" hidden="false" customHeight="false" outlineLevel="0" collapsed="false">
      <c r="BB933953" s="9" t="n">
        <v>72740056000</v>
      </c>
    </row>
    <row r="950271" customFormat="false" ht="13.8" hidden="false" customHeight="false" outlineLevel="0" collapsed="false">
      <c r="AC950271" s="9" t="s">
        <v>10</v>
      </c>
    </row>
    <row r="950272" customFormat="false" ht="13.8" hidden="false" customHeight="false" outlineLevel="0" collapsed="false">
      <c r="AC950272" s="9" t="s">
        <v>12</v>
      </c>
      <c r="BB950272" s="9" t="s">
        <v>10</v>
      </c>
    </row>
    <row r="950273" customFormat="false" ht="13.8" hidden="false" customHeight="false" outlineLevel="0" collapsed="false">
      <c r="AC950273" s="9" t="s">
        <v>177</v>
      </c>
      <c r="BB950273" s="9" t="s">
        <v>12</v>
      </c>
    </row>
    <row r="950274" customFormat="false" ht="13.8" hidden="false" customHeight="false" outlineLevel="0" collapsed="false">
      <c r="AC950274" s="9" t="s">
        <v>178</v>
      </c>
      <c r="BB950274" s="9" t="s">
        <v>66</v>
      </c>
    </row>
    <row r="950275" customFormat="false" ht="13.8" hidden="false" customHeight="false" outlineLevel="0" collapsed="false">
      <c r="BB950275" s="9" t="s">
        <v>179</v>
      </c>
    </row>
    <row r="950286" customFormat="false" ht="13.8" hidden="false" customHeight="false" outlineLevel="0" collapsed="false">
      <c r="AC950286" s="9" t="n">
        <v>-85000000</v>
      </c>
      <c r="BB950286" s="9" t="n">
        <v>14859973000</v>
      </c>
    </row>
    <row r="950287" customFormat="false" ht="13.8" hidden="false" customHeight="false" outlineLevel="0" collapsed="false">
      <c r="AC950287" s="9" t="n">
        <v>-130000000</v>
      </c>
      <c r="BB950287" s="9" t="n">
        <v>15934280000</v>
      </c>
    </row>
    <row r="950288" customFormat="false" ht="13.8" hidden="false" customHeight="false" outlineLevel="0" collapsed="false">
      <c r="AC950288" s="9" t="n">
        <v>-143000000</v>
      </c>
      <c r="BB950288" s="9" t="n">
        <v>16732812000</v>
      </c>
    </row>
    <row r="950289" customFormat="false" ht="13.8" hidden="false" customHeight="false" outlineLevel="0" collapsed="false">
      <c r="AC950289" s="9" t="n">
        <v>-139000000</v>
      </c>
      <c r="BB950289" s="9" t="n">
        <v>21942212000</v>
      </c>
    </row>
    <row r="950290" customFormat="false" ht="13.8" hidden="false" customHeight="false" outlineLevel="0" collapsed="false">
      <c r="AC950290" s="9" t="n">
        <v>-254000000</v>
      </c>
      <c r="BB950290" s="9" t="n">
        <v>26998573000</v>
      </c>
    </row>
    <row r="950291" customFormat="false" ht="13.8" hidden="false" customHeight="false" outlineLevel="0" collapsed="false">
      <c r="AC950291" s="9" t="n">
        <v>-438000000</v>
      </c>
      <c r="BB950291" s="9" t="n">
        <v>18220779000</v>
      </c>
    </row>
    <row r="950292" customFormat="false" ht="13.8" hidden="false" customHeight="false" outlineLevel="0" collapsed="false">
      <c r="AC950292" s="9" t="n">
        <v>-461000000</v>
      </c>
      <c r="BB950292" s="9" t="n">
        <v>19122348000</v>
      </c>
    </row>
    <row r="950293" customFormat="false" ht="13.8" hidden="false" customHeight="false" outlineLevel="0" collapsed="false">
      <c r="AC950293" s="9" t="n">
        <v>-583000000</v>
      </c>
      <c r="BB950293" s="9" t="n">
        <v>16938885000</v>
      </c>
    </row>
    <row r="950294" customFormat="false" ht="13.8" hidden="false" customHeight="false" outlineLevel="0" collapsed="false">
      <c r="AC950294" s="9" t="n">
        <v>-528000000</v>
      </c>
      <c r="BB950294" s="9" t="n">
        <v>14426614000</v>
      </c>
    </row>
    <row r="950295" customFormat="false" ht="13.8" hidden="false" customHeight="false" outlineLevel="0" collapsed="false">
      <c r="AC950295" s="9" t="n">
        <v>-616000000</v>
      </c>
      <c r="BB950295" s="9" t="n">
        <v>16285816000</v>
      </c>
    </row>
    <row r="950296" customFormat="false" ht="13.8" hidden="false" customHeight="false" outlineLevel="0" collapsed="false">
      <c r="AC950296" s="9" t="n">
        <v>-790000000</v>
      </c>
      <c r="BB950296" s="9" t="n">
        <v>15050894000</v>
      </c>
    </row>
    <row r="950297" customFormat="false" ht="13.8" hidden="false" customHeight="false" outlineLevel="0" collapsed="false">
      <c r="AC950297" s="9" t="n">
        <v>-1027000000</v>
      </c>
      <c r="BB950297" s="9" t="n">
        <v>18158654000</v>
      </c>
    </row>
    <row r="950298" customFormat="false" ht="13.8" hidden="false" customHeight="false" outlineLevel="0" collapsed="false">
      <c r="AC950298" s="9" t="n">
        <v>-1535000000</v>
      </c>
      <c r="BB950298" s="9" t="n">
        <v>19501158000</v>
      </c>
    </row>
    <row r="950299" customFormat="false" ht="13.8" hidden="false" customHeight="false" outlineLevel="0" collapsed="false">
      <c r="AC950299" s="9" t="n">
        <v>-2263000000</v>
      </c>
      <c r="BB950299" s="9" t="n">
        <v>20567888000</v>
      </c>
    </row>
    <row r="950300" customFormat="false" ht="13.8" hidden="false" customHeight="false" outlineLevel="0" collapsed="false">
      <c r="AC950300" s="9" t="n">
        <v>-2880000000</v>
      </c>
      <c r="BB950300" s="9" t="n">
        <v>23215015000</v>
      </c>
    </row>
    <row r="950301" customFormat="false" ht="13.8" hidden="false" customHeight="false" outlineLevel="0" collapsed="false">
      <c r="AC950301" s="9" t="n">
        <v>-2971000000</v>
      </c>
      <c r="BB950301" s="9" t="n">
        <v>22255867000</v>
      </c>
    </row>
    <row r="950302" customFormat="false" ht="13.8" hidden="false" customHeight="false" outlineLevel="0" collapsed="false">
      <c r="AC950302" s="9" t="n">
        <v>-3545000000</v>
      </c>
      <c r="BB950302" s="9" t="n">
        <v>21757353000</v>
      </c>
    </row>
    <row r="950303" customFormat="false" ht="13.8" hidden="false" customHeight="false" outlineLevel="0" collapsed="false">
      <c r="AC950303" s="9" t="n">
        <v>-3148000000</v>
      </c>
      <c r="BB950303" s="9" t="n">
        <v>20790707000</v>
      </c>
    </row>
    <row r="950304" customFormat="false" ht="13.8" hidden="false" customHeight="false" outlineLevel="0" collapsed="false">
      <c r="AC950304" s="9" t="n">
        <v>-3345000000</v>
      </c>
      <c r="BB950304" s="9" t="n">
        <v>20669211000</v>
      </c>
    </row>
    <row r="950305" customFormat="false" ht="13.8" hidden="false" customHeight="false" outlineLevel="0" collapsed="false">
      <c r="AC950305" s="9" t="n">
        <v>-3174000000</v>
      </c>
      <c r="BB950305" s="9" t="n">
        <v>23597995000</v>
      </c>
    </row>
    <row r="950306" customFormat="false" ht="13.8" hidden="false" customHeight="false" outlineLevel="0" collapsed="false">
      <c r="AC950306" s="9" t="n">
        <v>-5111269000</v>
      </c>
      <c r="BB950306" s="9" t="n">
        <v>21642247000</v>
      </c>
    </row>
    <row r="950307" customFormat="false" ht="13.8" hidden="false" customHeight="false" outlineLevel="0" collapsed="false">
      <c r="AC950307" s="9" t="n">
        <v>-5068326000</v>
      </c>
      <c r="BB950307" s="9" t="n">
        <v>18056530000</v>
      </c>
    </row>
    <row r="950308" customFormat="false" ht="13.8" hidden="false" customHeight="false" outlineLevel="0" collapsed="false">
      <c r="AC950308" s="9" t="n">
        <v>-6091000000</v>
      </c>
      <c r="BB950308" s="9" t="n">
        <v>19565004000</v>
      </c>
    </row>
    <row r="950309" customFormat="false" ht="13.8" hidden="false" customHeight="false" outlineLevel="0" collapsed="false">
      <c r="AC950309" s="9" t="n">
        <v>-6146000000</v>
      </c>
      <c r="BB950309" s="9" t="n">
        <v>23458222000</v>
      </c>
    </row>
    <row r="950310" customFormat="false" ht="13.8" hidden="false" customHeight="false" outlineLevel="0" collapsed="false">
      <c r="AC950310" s="9" t="n">
        <v>-6046000000</v>
      </c>
      <c r="BB950310" s="9" t="n">
        <v>26637522000</v>
      </c>
    </row>
    <row r="950311" customFormat="false" ht="13.8" hidden="false" customHeight="false" outlineLevel="0" collapsed="false">
      <c r="AC950311" s="9" t="n">
        <v>-7529000000</v>
      </c>
      <c r="BB950311" s="9" t="n">
        <v>28806154000</v>
      </c>
    </row>
    <row r="950312" customFormat="false" ht="13.8" hidden="false" customHeight="false" outlineLevel="0" collapsed="false">
      <c r="AC950312" s="9" t="n">
        <v>-6282000000</v>
      </c>
      <c r="BB950312" s="9" t="n">
        <v>29700702000</v>
      </c>
    </row>
    <row r="950313" customFormat="false" ht="13.8" hidden="false" customHeight="false" outlineLevel="0" collapsed="false">
      <c r="AC950313" s="9" t="n">
        <v>-4892000000</v>
      </c>
      <c r="BB950313" s="9" t="n">
        <v>30039383000</v>
      </c>
    </row>
    <row r="950314" customFormat="false" ht="13.8" hidden="false" customHeight="false" outlineLevel="0" collapsed="false">
      <c r="AC950314" s="9" t="n">
        <v>-6775000000</v>
      </c>
      <c r="BB950314" s="9" t="n">
        <v>28628750000</v>
      </c>
    </row>
    <row r="950315" customFormat="false" ht="13.8" hidden="false" customHeight="false" outlineLevel="0" collapsed="false">
      <c r="AC950315" s="9" t="n">
        <v>-6808000000</v>
      </c>
      <c r="BB950315" s="9" t="n">
        <v>33055256000</v>
      </c>
    </row>
    <row r="950316" customFormat="false" ht="13.8" hidden="false" customHeight="false" outlineLevel="0" collapsed="false">
      <c r="AC950316" s="9" t="n">
        <v>-6511000000</v>
      </c>
      <c r="BB950316" s="9" t="n">
        <v>32634861000</v>
      </c>
    </row>
    <row r="950317" customFormat="false" ht="13.8" hidden="false" customHeight="false" outlineLevel="0" collapsed="false">
      <c r="AC950317" s="9" t="n">
        <v>-6810000000</v>
      </c>
      <c r="BB950317" s="9" t="n">
        <v>35421721000</v>
      </c>
    </row>
    <row r="950318" customFormat="false" ht="13.8" hidden="false" customHeight="false" outlineLevel="0" collapsed="false">
      <c r="AC950318" s="9" t="n">
        <v>-6867000000</v>
      </c>
      <c r="BB950318" s="9" t="n">
        <v>37952689000</v>
      </c>
    </row>
    <row r="950319" customFormat="false" ht="13.8" hidden="false" customHeight="false" outlineLevel="0" collapsed="false">
      <c r="AC950319" s="9" t="n">
        <v>-8707000000</v>
      </c>
      <c r="BB950319" s="9" t="n">
        <v>43383410000</v>
      </c>
    </row>
    <row r="950320" customFormat="false" ht="13.8" hidden="false" customHeight="false" outlineLevel="0" collapsed="false">
      <c r="AC950320" s="9" t="n">
        <v>-10528000000</v>
      </c>
      <c r="BB950320" s="9" t="n">
        <v>47303508000</v>
      </c>
    </row>
    <row r="950321" customFormat="false" ht="13.8" hidden="false" customHeight="false" outlineLevel="0" collapsed="false">
      <c r="AC950321" s="9" t="n">
        <v>-11550000000</v>
      </c>
      <c r="BB950321" s="9" t="n">
        <v>49219474000</v>
      </c>
    </row>
    <row r="950322" customFormat="false" ht="13.8" hidden="false" customHeight="false" outlineLevel="0" collapsed="false">
      <c r="AC950322" s="9" t="n">
        <v>-13315000000</v>
      </c>
      <c r="BB950322" s="9" t="n">
        <v>46594966000</v>
      </c>
    </row>
    <row r="950323" customFormat="false" ht="13.8" hidden="false" customHeight="false" outlineLevel="0" collapsed="false">
      <c r="AC950323" s="9" t="n">
        <v>-13743000000</v>
      </c>
      <c r="BB950323" s="9" t="n">
        <v>51957951000</v>
      </c>
    </row>
    <row r="950324" customFormat="false" ht="13.8" hidden="false" customHeight="false" outlineLevel="0" collapsed="false">
      <c r="AC950324" s="9" t="n">
        <v>-7964000000</v>
      </c>
      <c r="BB950324" s="9" t="n">
        <v>47563700000</v>
      </c>
    </row>
    <row r="950325" customFormat="false" ht="13.8" hidden="false" customHeight="false" outlineLevel="0" collapsed="false">
      <c r="AC950325" s="9" t="n">
        <v>-10108000000</v>
      </c>
      <c r="BB950325" s="9" t="n">
        <v>41229830000</v>
      </c>
    </row>
    <row r="950326" customFormat="false" ht="13.8" hidden="false" customHeight="false" outlineLevel="0" collapsed="false">
      <c r="AC950326" s="9" t="n">
        <v>-9656000000</v>
      </c>
      <c r="BB950326" s="9" t="n">
        <v>44293011000</v>
      </c>
    </row>
    <row r="950327" customFormat="false" ht="13.8" hidden="false" customHeight="false" outlineLevel="0" collapsed="false">
      <c r="AC950327" s="9" t="n">
        <v>-9052000000</v>
      </c>
      <c r="BB950327" s="9" t="n">
        <v>47848622000</v>
      </c>
    </row>
    <row r="950328" customFormat="false" ht="13.8" hidden="false" customHeight="false" outlineLevel="0" collapsed="false">
      <c r="AC950328" s="9" t="n">
        <v>-9175000000</v>
      </c>
      <c r="BB950328" s="9" t="n">
        <v>49624816000</v>
      </c>
    </row>
    <row r="950329" customFormat="false" ht="13.8" hidden="false" customHeight="false" outlineLevel="0" collapsed="false">
      <c r="AC950329" s="9" t="n">
        <v>-9774000000</v>
      </c>
      <c r="BB950329" s="9" t="n">
        <v>53495454000</v>
      </c>
    </row>
    <row r="950330" customFormat="false" ht="13.8" hidden="false" customHeight="false" outlineLevel="0" collapsed="false">
      <c r="AC950330" s="9" t="n">
        <v>-8471000000</v>
      </c>
      <c r="BB950330" s="9" t="n">
        <v>58042380000</v>
      </c>
    </row>
    <row r="950331" customFormat="false" ht="13.8" hidden="false" customHeight="false" outlineLevel="0" collapsed="false">
      <c r="AC950331" s="9" t="n">
        <v>-8738000000</v>
      </c>
      <c r="BB950331" s="9" t="n">
        <v>59224000000</v>
      </c>
    </row>
    <row r="950332" customFormat="false" ht="13.8" hidden="false" customHeight="false" outlineLevel="0" collapsed="false">
      <c r="AC950332" s="9" t="n">
        <v>-10927000000</v>
      </c>
      <c r="BB950332" s="9" t="n">
        <v>60871172000</v>
      </c>
    </row>
    <row r="950333" customFormat="false" ht="13.8" hidden="false" customHeight="false" outlineLevel="0" collapsed="false">
      <c r="AC950333" s="9" t="n">
        <v>-11057000000</v>
      </c>
      <c r="BB950333" s="9" t="n">
        <v>65829890000</v>
      </c>
    </row>
    <row r="950334" customFormat="false" ht="13.8" hidden="false" customHeight="false" outlineLevel="0" collapsed="false">
      <c r="AC950334" s="9" t="n">
        <v>-8010000000</v>
      </c>
      <c r="BB950334" s="9" t="n">
        <v>68572668000</v>
      </c>
    </row>
    <row r="950335" customFormat="false" ht="13.8" hidden="false" customHeight="false" outlineLevel="0" collapsed="false">
      <c r="AC950335" s="9" t="n">
        <v>-5615000000</v>
      </c>
      <c r="BB950335" s="9" t="n">
        <v>69688702000</v>
      </c>
    </row>
    <row r="950336" customFormat="false" ht="13.8" hidden="false" customHeight="false" outlineLevel="0" collapsed="false">
      <c r="BB950336" s="9" t="n">
        <v>65424548000</v>
      </c>
    </row>
    <row r="950337" customFormat="false" ht="13.8" hidden="false" customHeight="false" outlineLevel="0" collapsed="false">
      <c r="BB950337" s="9" t="n">
        <v>72740056000</v>
      </c>
    </row>
    <row r="966655" customFormat="false" ht="13.8" hidden="false" customHeight="false" outlineLevel="0" collapsed="false">
      <c r="AC966655" s="9" t="s">
        <v>10</v>
      </c>
    </row>
    <row r="966656" customFormat="false" ht="13.8" hidden="false" customHeight="false" outlineLevel="0" collapsed="false">
      <c r="AC966656" s="9" t="s">
        <v>12</v>
      </c>
      <c r="BB966656" s="9" t="s">
        <v>10</v>
      </c>
    </row>
    <row r="966657" customFormat="false" ht="13.8" hidden="false" customHeight="false" outlineLevel="0" collapsed="false">
      <c r="AC966657" s="9" t="s">
        <v>177</v>
      </c>
      <c r="BB966657" s="9" t="s">
        <v>12</v>
      </c>
    </row>
    <row r="966658" customFormat="false" ht="13.8" hidden="false" customHeight="false" outlineLevel="0" collapsed="false">
      <c r="AC966658" s="9" t="s">
        <v>178</v>
      </c>
      <c r="BB966658" s="9" t="s">
        <v>66</v>
      </c>
    </row>
    <row r="966659" customFormat="false" ht="13.8" hidden="false" customHeight="false" outlineLevel="0" collapsed="false">
      <c r="BB966659" s="9" t="s">
        <v>179</v>
      </c>
    </row>
    <row r="966670" customFormat="false" ht="13.8" hidden="false" customHeight="false" outlineLevel="0" collapsed="false">
      <c r="AC966670" s="9" t="n">
        <v>-85000000</v>
      </c>
      <c r="BB966670" s="9" t="n">
        <v>14859973000</v>
      </c>
    </row>
    <row r="966671" customFormat="false" ht="13.8" hidden="false" customHeight="false" outlineLevel="0" collapsed="false">
      <c r="AC966671" s="9" t="n">
        <v>-130000000</v>
      </c>
      <c r="BB966671" s="9" t="n">
        <v>15934280000</v>
      </c>
    </row>
    <row r="966672" customFormat="false" ht="13.8" hidden="false" customHeight="false" outlineLevel="0" collapsed="false">
      <c r="AC966672" s="9" t="n">
        <v>-143000000</v>
      </c>
      <c r="BB966672" s="9" t="n">
        <v>16732812000</v>
      </c>
    </row>
    <row r="966673" customFormat="false" ht="13.8" hidden="false" customHeight="false" outlineLevel="0" collapsed="false">
      <c r="AC966673" s="9" t="n">
        <v>-139000000</v>
      </c>
      <c r="BB966673" s="9" t="n">
        <v>21942212000</v>
      </c>
    </row>
    <row r="966674" customFormat="false" ht="13.8" hidden="false" customHeight="false" outlineLevel="0" collapsed="false">
      <c r="AC966674" s="9" t="n">
        <v>-254000000</v>
      </c>
      <c r="BB966674" s="9" t="n">
        <v>26998573000</v>
      </c>
    </row>
    <row r="966675" customFormat="false" ht="13.8" hidden="false" customHeight="false" outlineLevel="0" collapsed="false">
      <c r="AC966675" s="9" t="n">
        <v>-438000000</v>
      </c>
      <c r="BB966675" s="9" t="n">
        <v>18220779000</v>
      </c>
    </row>
    <row r="966676" customFormat="false" ht="13.8" hidden="false" customHeight="false" outlineLevel="0" collapsed="false">
      <c r="AC966676" s="9" t="n">
        <v>-461000000</v>
      </c>
      <c r="BB966676" s="9" t="n">
        <v>19122348000</v>
      </c>
    </row>
    <row r="966677" customFormat="false" ht="13.8" hidden="false" customHeight="false" outlineLevel="0" collapsed="false">
      <c r="AC966677" s="9" t="n">
        <v>-583000000</v>
      </c>
      <c r="BB966677" s="9" t="n">
        <v>16938885000</v>
      </c>
    </row>
    <row r="966678" customFormat="false" ht="13.8" hidden="false" customHeight="false" outlineLevel="0" collapsed="false">
      <c r="AC966678" s="9" t="n">
        <v>-528000000</v>
      </c>
      <c r="BB966678" s="9" t="n">
        <v>14426614000</v>
      </c>
    </row>
    <row r="966679" customFormat="false" ht="13.8" hidden="false" customHeight="false" outlineLevel="0" collapsed="false">
      <c r="AC966679" s="9" t="n">
        <v>-616000000</v>
      </c>
      <c r="BB966679" s="9" t="n">
        <v>16285816000</v>
      </c>
    </row>
    <row r="966680" customFormat="false" ht="13.8" hidden="false" customHeight="false" outlineLevel="0" collapsed="false">
      <c r="AC966680" s="9" t="n">
        <v>-790000000</v>
      </c>
      <c r="BB966680" s="9" t="n">
        <v>15050894000</v>
      </c>
    </row>
    <row r="966681" customFormat="false" ht="13.8" hidden="false" customHeight="false" outlineLevel="0" collapsed="false">
      <c r="AC966681" s="9" t="n">
        <v>-1027000000</v>
      </c>
      <c r="BB966681" s="9" t="n">
        <v>18158654000</v>
      </c>
    </row>
    <row r="966682" customFormat="false" ht="13.8" hidden="false" customHeight="false" outlineLevel="0" collapsed="false">
      <c r="AC966682" s="9" t="n">
        <v>-1535000000</v>
      </c>
      <c r="BB966682" s="9" t="n">
        <v>19501158000</v>
      </c>
    </row>
    <row r="966683" customFormat="false" ht="13.8" hidden="false" customHeight="false" outlineLevel="0" collapsed="false">
      <c r="AC966683" s="9" t="n">
        <v>-2263000000</v>
      </c>
      <c r="BB966683" s="9" t="n">
        <v>20567888000</v>
      </c>
    </row>
    <row r="966684" customFormat="false" ht="13.8" hidden="false" customHeight="false" outlineLevel="0" collapsed="false">
      <c r="AC966684" s="9" t="n">
        <v>-2880000000</v>
      </c>
      <c r="BB966684" s="9" t="n">
        <v>23215015000</v>
      </c>
    </row>
    <row r="966685" customFormat="false" ht="13.8" hidden="false" customHeight="false" outlineLevel="0" collapsed="false">
      <c r="AC966685" s="9" t="n">
        <v>-2971000000</v>
      </c>
      <c r="BB966685" s="9" t="n">
        <v>22255867000</v>
      </c>
    </row>
    <row r="966686" customFormat="false" ht="13.8" hidden="false" customHeight="false" outlineLevel="0" collapsed="false">
      <c r="AC966686" s="9" t="n">
        <v>-3545000000</v>
      </c>
      <c r="BB966686" s="9" t="n">
        <v>21757353000</v>
      </c>
    </row>
    <row r="966687" customFormat="false" ht="13.8" hidden="false" customHeight="false" outlineLevel="0" collapsed="false">
      <c r="AC966687" s="9" t="n">
        <v>-3148000000</v>
      </c>
      <c r="BB966687" s="9" t="n">
        <v>20790707000</v>
      </c>
    </row>
    <row r="966688" customFormat="false" ht="13.8" hidden="false" customHeight="false" outlineLevel="0" collapsed="false">
      <c r="AC966688" s="9" t="n">
        <v>-3345000000</v>
      </c>
      <c r="BB966688" s="9" t="n">
        <v>20669211000</v>
      </c>
    </row>
    <row r="966689" customFormat="false" ht="13.8" hidden="false" customHeight="false" outlineLevel="0" collapsed="false">
      <c r="AC966689" s="9" t="n">
        <v>-3174000000</v>
      </c>
      <c r="BB966689" s="9" t="n">
        <v>23597995000</v>
      </c>
    </row>
    <row r="966690" customFormat="false" ht="13.8" hidden="false" customHeight="false" outlineLevel="0" collapsed="false">
      <c r="AC966690" s="9" t="n">
        <v>-5111269000</v>
      </c>
      <c r="BB966690" s="9" t="n">
        <v>21642247000</v>
      </c>
    </row>
    <row r="966691" customFormat="false" ht="13.8" hidden="false" customHeight="false" outlineLevel="0" collapsed="false">
      <c r="AC966691" s="9" t="n">
        <v>-5068326000</v>
      </c>
      <c r="BB966691" s="9" t="n">
        <v>18056530000</v>
      </c>
    </row>
    <row r="966692" customFormat="false" ht="13.8" hidden="false" customHeight="false" outlineLevel="0" collapsed="false">
      <c r="AC966692" s="9" t="n">
        <v>-6091000000</v>
      </c>
      <c r="BB966692" s="9" t="n">
        <v>19565004000</v>
      </c>
    </row>
    <row r="966693" customFormat="false" ht="13.8" hidden="false" customHeight="false" outlineLevel="0" collapsed="false">
      <c r="AC966693" s="9" t="n">
        <v>-6146000000</v>
      </c>
      <c r="BB966693" s="9" t="n">
        <v>23458222000</v>
      </c>
    </row>
    <row r="966694" customFormat="false" ht="13.8" hidden="false" customHeight="false" outlineLevel="0" collapsed="false">
      <c r="AC966694" s="9" t="n">
        <v>-6046000000</v>
      </c>
      <c r="BB966694" s="9" t="n">
        <v>26637522000</v>
      </c>
    </row>
    <row r="966695" customFormat="false" ht="13.8" hidden="false" customHeight="false" outlineLevel="0" collapsed="false">
      <c r="AC966695" s="9" t="n">
        <v>-7529000000</v>
      </c>
      <c r="BB966695" s="9" t="n">
        <v>28806154000</v>
      </c>
    </row>
    <row r="966696" customFormat="false" ht="13.8" hidden="false" customHeight="false" outlineLevel="0" collapsed="false">
      <c r="AC966696" s="9" t="n">
        <v>-6282000000</v>
      </c>
      <c r="BB966696" s="9" t="n">
        <v>29700702000</v>
      </c>
    </row>
    <row r="966697" customFormat="false" ht="13.8" hidden="false" customHeight="false" outlineLevel="0" collapsed="false">
      <c r="AC966697" s="9" t="n">
        <v>-4892000000</v>
      </c>
      <c r="BB966697" s="9" t="n">
        <v>30039383000</v>
      </c>
    </row>
    <row r="966698" customFormat="false" ht="13.8" hidden="false" customHeight="false" outlineLevel="0" collapsed="false">
      <c r="AC966698" s="9" t="n">
        <v>-6775000000</v>
      </c>
      <c r="BB966698" s="9" t="n">
        <v>28628750000</v>
      </c>
    </row>
    <row r="966699" customFormat="false" ht="13.8" hidden="false" customHeight="false" outlineLevel="0" collapsed="false">
      <c r="AC966699" s="9" t="n">
        <v>-6808000000</v>
      </c>
      <c r="BB966699" s="9" t="n">
        <v>33055256000</v>
      </c>
    </row>
    <row r="966700" customFormat="false" ht="13.8" hidden="false" customHeight="false" outlineLevel="0" collapsed="false">
      <c r="AC966700" s="9" t="n">
        <v>-6511000000</v>
      </c>
      <c r="BB966700" s="9" t="n">
        <v>32634861000</v>
      </c>
    </row>
    <row r="966701" customFormat="false" ht="13.8" hidden="false" customHeight="false" outlineLevel="0" collapsed="false">
      <c r="AC966701" s="9" t="n">
        <v>-6810000000</v>
      </c>
      <c r="BB966701" s="9" t="n">
        <v>35421721000</v>
      </c>
    </row>
    <row r="966702" customFormat="false" ht="13.8" hidden="false" customHeight="false" outlineLevel="0" collapsed="false">
      <c r="AC966702" s="9" t="n">
        <v>-6867000000</v>
      </c>
      <c r="BB966702" s="9" t="n">
        <v>37952689000</v>
      </c>
    </row>
    <row r="966703" customFormat="false" ht="13.8" hidden="false" customHeight="false" outlineLevel="0" collapsed="false">
      <c r="AC966703" s="9" t="n">
        <v>-8707000000</v>
      </c>
      <c r="BB966703" s="9" t="n">
        <v>43383410000</v>
      </c>
    </row>
    <row r="966704" customFormat="false" ht="13.8" hidden="false" customHeight="false" outlineLevel="0" collapsed="false">
      <c r="AC966704" s="9" t="n">
        <v>-10528000000</v>
      </c>
      <c r="BB966704" s="9" t="n">
        <v>47303508000</v>
      </c>
    </row>
    <row r="966705" customFormat="false" ht="13.8" hidden="false" customHeight="false" outlineLevel="0" collapsed="false">
      <c r="AC966705" s="9" t="n">
        <v>-11550000000</v>
      </c>
      <c r="BB966705" s="9" t="n">
        <v>49219474000</v>
      </c>
    </row>
    <row r="966706" customFormat="false" ht="13.8" hidden="false" customHeight="false" outlineLevel="0" collapsed="false">
      <c r="AC966706" s="9" t="n">
        <v>-13315000000</v>
      </c>
      <c r="BB966706" s="9" t="n">
        <v>46594966000</v>
      </c>
    </row>
    <row r="966707" customFormat="false" ht="13.8" hidden="false" customHeight="false" outlineLevel="0" collapsed="false">
      <c r="AC966707" s="9" t="n">
        <v>-13743000000</v>
      </c>
      <c r="BB966707" s="9" t="n">
        <v>51957951000</v>
      </c>
    </row>
    <row r="966708" customFormat="false" ht="13.8" hidden="false" customHeight="false" outlineLevel="0" collapsed="false">
      <c r="AC966708" s="9" t="n">
        <v>-7964000000</v>
      </c>
      <c r="BB966708" s="9" t="n">
        <v>47563700000</v>
      </c>
    </row>
    <row r="966709" customFormat="false" ht="13.8" hidden="false" customHeight="false" outlineLevel="0" collapsed="false">
      <c r="AC966709" s="9" t="n">
        <v>-10108000000</v>
      </c>
      <c r="BB966709" s="9" t="n">
        <v>41229830000</v>
      </c>
    </row>
    <row r="966710" customFormat="false" ht="13.8" hidden="false" customHeight="false" outlineLevel="0" collapsed="false">
      <c r="AC966710" s="9" t="n">
        <v>-9656000000</v>
      </c>
      <c r="BB966710" s="9" t="n">
        <v>44293011000</v>
      </c>
    </row>
    <row r="966711" customFormat="false" ht="13.8" hidden="false" customHeight="false" outlineLevel="0" collapsed="false">
      <c r="AC966711" s="9" t="n">
        <v>-9052000000</v>
      </c>
      <c r="BB966711" s="9" t="n">
        <v>47848622000</v>
      </c>
    </row>
    <row r="966712" customFormat="false" ht="13.8" hidden="false" customHeight="false" outlineLevel="0" collapsed="false">
      <c r="AC966712" s="9" t="n">
        <v>-9175000000</v>
      </c>
      <c r="BB966712" s="9" t="n">
        <v>49624816000</v>
      </c>
    </row>
    <row r="966713" customFormat="false" ht="13.8" hidden="false" customHeight="false" outlineLevel="0" collapsed="false">
      <c r="AC966713" s="9" t="n">
        <v>-9774000000</v>
      </c>
      <c r="BB966713" s="9" t="n">
        <v>53495454000</v>
      </c>
    </row>
    <row r="966714" customFormat="false" ht="13.8" hidden="false" customHeight="false" outlineLevel="0" collapsed="false">
      <c r="AC966714" s="9" t="n">
        <v>-8471000000</v>
      </c>
      <c r="BB966714" s="9" t="n">
        <v>58042380000</v>
      </c>
    </row>
    <row r="966715" customFormat="false" ht="13.8" hidden="false" customHeight="false" outlineLevel="0" collapsed="false">
      <c r="AC966715" s="9" t="n">
        <v>-8738000000</v>
      </c>
      <c r="BB966715" s="9" t="n">
        <v>59224000000</v>
      </c>
    </row>
    <row r="966716" customFormat="false" ht="13.8" hidden="false" customHeight="false" outlineLevel="0" collapsed="false">
      <c r="AC966716" s="9" t="n">
        <v>-10927000000</v>
      </c>
      <c r="BB966716" s="9" t="n">
        <v>60871172000</v>
      </c>
    </row>
    <row r="966717" customFormat="false" ht="13.8" hidden="false" customHeight="false" outlineLevel="0" collapsed="false">
      <c r="AC966717" s="9" t="n">
        <v>-11057000000</v>
      </c>
      <c r="BB966717" s="9" t="n">
        <v>65829890000</v>
      </c>
    </row>
    <row r="966718" customFormat="false" ht="13.8" hidden="false" customHeight="false" outlineLevel="0" collapsed="false">
      <c r="AC966718" s="9" t="n">
        <v>-8010000000</v>
      </c>
      <c r="BB966718" s="9" t="n">
        <v>68572668000</v>
      </c>
    </row>
    <row r="966719" customFormat="false" ht="13.8" hidden="false" customHeight="false" outlineLevel="0" collapsed="false">
      <c r="AC966719" s="9" t="n">
        <v>-5615000000</v>
      </c>
      <c r="BB966719" s="9" t="n">
        <v>69688702000</v>
      </c>
    </row>
    <row r="966720" customFormat="false" ht="13.8" hidden="false" customHeight="false" outlineLevel="0" collapsed="false">
      <c r="BB966720" s="9" t="n">
        <v>65424548000</v>
      </c>
    </row>
    <row r="966721" customFormat="false" ht="13.8" hidden="false" customHeight="false" outlineLevel="0" collapsed="false">
      <c r="BB966721" s="9" t="n">
        <v>72740056000</v>
      </c>
    </row>
    <row r="983039" customFormat="false" ht="13.8" hidden="false" customHeight="false" outlineLevel="0" collapsed="false">
      <c r="AC983039" s="9" t="s">
        <v>10</v>
      </c>
    </row>
    <row r="983040" customFormat="false" ht="13.8" hidden="false" customHeight="false" outlineLevel="0" collapsed="false">
      <c r="AC983040" s="9" t="s">
        <v>12</v>
      </c>
      <c r="BB983040" s="9" t="s">
        <v>10</v>
      </c>
    </row>
    <row r="983041" customFormat="false" ht="13.8" hidden="false" customHeight="false" outlineLevel="0" collapsed="false">
      <c r="AC983041" s="9" t="s">
        <v>177</v>
      </c>
      <c r="BB983041" s="9" t="s">
        <v>12</v>
      </c>
    </row>
    <row r="983042" customFormat="false" ht="13.8" hidden="false" customHeight="false" outlineLevel="0" collapsed="false">
      <c r="AC983042" s="9" t="s">
        <v>178</v>
      </c>
      <c r="BB983042" s="9" t="s">
        <v>66</v>
      </c>
    </row>
    <row r="983043" customFormat="false" ht="13.8" hidden="false" customHeight="false" outlineLevel="0" collapsed="false">
      <c r="BB983043" s="9" t="s">
        <v>179</v>
      </c>
    </row>
    <row r="983054" customFormat="false" ht="13.8" hidden="false" customHeight="false" outlineLevel="0" collapsed="false">
      <c r="AC983054" s="9" t="n">
        <v>-85000000</v>
      </c>
      <c r="BB983054" s="9" t="n">
        <v>14859973000</v>
      </c>
    </row>
    <row r="983055" customFormat="false" ht="13.8" hidden="false" customHeight="false" outlineLevel="0" collapsed="false">
      <c r="AC983055" s="9" t="n">
        <v>-130000000</v>
      </c>
      <c r="BB983055" s="9" t="n">
        <v>15934280000</v>
      </c>
    </row>
    <row r="983056" customFormat="false" ht="13.8" hidden="false" customHeight="false" outlineLevel="0" collapsed="false">
      <c r="AC983056" s="9" t="n">
        <v>-143000000</v>
      </c>
      <c r="BB983056" s="9" t="n">
        <v>16732812000</v>
      </c>
    </row>
    <row r="983057" customFormat="false" ht="13.8" hidden="false" customHeight="false" outlineLevel="0" collapsed="false">
      <c r="AC983057" s="9" t="n">
        <v>-139000000</v>
      </c>
      <c r="BB983057" s="9" t="n">
        <v>21942212000</v>
      </c>
    </row>
    <row r="983058" customFormat="false" ht="13.8" hidden="false" customHeight="false" outlineLevel="0" collapsed="false">
      <c r="AC983058" s="9" t="n">
        <v>-254000000</v>
      </c>
      <c r="BB983058" s="9" t="n">
        <v>26998573000</v>
      </c>
    </row>
    <row r="983059" customFormat="false" ht="13.8" hidden="false" customHeight="false" outlineLevel="0" collapsed="false">
      <c r="AC983059" s="9" t="n">
        <v>-438000000</v>
      </c>
      <c r="BB983059" s="9" t="n">
        <v>18220779000</v>
      </c>
    </row>
    <row r="983060" customFormat="false" ht="13.8" hidden="false" customHeight="false" outlineLevel="0" collapsed="false">
      <c r="AC983060" s="9" t="n">
        <v>-461000000</v>
      </c>
      <c r="BB983060" s="9" t="n">
        <v>19122348000</v>
      </c>
    </row>
    <row r="983061" customFormat="false" ht="13.8" hidden="false" customHeight="false" outlineLevel="0" collapsed="false">
      <c r="AC983061" s="9" t="n">
        <v>-583000000</v>
      </c>
      <c r="BB983061" s="9" t="n">
        <v>16938885000</v>
      </c>
    </row>
    <row r="983062" customFormat="false" ht="13.8" hidden="false" customHeight="false" outlineLevel="0" collapsed="false">
      <c r="AC983062" s="9" t="n">
        <v>-528000000</v>
      </c>
      <c r="BB983062" s="9" t="n">
        <v>14426614000</v>
      </c>
    </row>
    <row r="983063" customFormat="false" ht="13.8" hidden="false" customHeight="false" outlineLevel="0" collapsed="false">
      <c r="AC983063" s="9" t="n">
        <v>-616000000</v>
      </c>
      <c r="BB983063" s="9" t="n">
        <v>16285816000</v>
      </c>
    </row>
    <row r="983064" customFormat="false" ht="13.8" hidden="false" customHeight="false" outlineLevel="0" collapsed="false">
      <c r="AC983064" s="9" t="n">
        <v>-790000000</v>
      </c>
      <c r="BB983064" s="9" t="n">
        <v>15050894000</v>
      </c>
    </row>
    <row r="983065" customFormat="false" ht="13.8" hidden="false" customHeight="false" outlineLevel="0" collapsed="false">
      <c r="AC983065" s="9" t="n">
        <v>-1027000000</v>
      </c>
      <c r="BB983065" s="9" t="n">
        <v>18158654000</v>
      </c>
    </row>
    <row r="983066" customFormat="false" ht="13.8" hidden="false" customHeight="false" outlineLevel="0" collapsed="false">
      <c r="AC983066" s="9" t="n">
        <v>-1535000000</v>
      </c>
      <c r="BB983066" s="9" t="n">
        <v>19501158000</v>
      </c>
    </row>
    <row r="983067" customFormat="false" ht="13.8" hidden="false" customHeight="false" outlineLevel="0" collapsed="false">
      <c r="AC983067" s="9" t="n">
        <v>-2263000000</v>
      </c>
      <c r="BB983067" s="9" t="n">
        <v>20567888000</v>
      </c>
    </row>
    <row r="983068" customFormat="false" ht="13.8" hidden="false" customHeight="false" outlineLevel="0" collapsed="false">
      <c r="AC983068" s="9" t="n">
        <v>-2880000000</v>
      </c>
      <c r="BB983068" s="9" t="n">
        <v>23215015000</v>
      </c>
    </row>
    <row r="983069" customFormat="false" ht="13.8" hidden="false" customHeight="false" outlineLevel="0" collapsed="false">
      <c r="AC983069" s="9" t="n">
        <v>-2971000000</v>
      </c>
      <c r="BB983069" s="9" t="n">
        <v>22255867000</v>
      </c>
    </row>
    <row r="983070" customFormat="false" ht="13.8" hidden="false" customHeight="false" outlineLevel="0" collapsed="false">
      <c r="AC983070" s="9" t="n">
        <v>-3545000000</v>
      </c>
      <c r="BB983070" s="9" t="n">
        <v>21757353000</v>
      </c>
    </row>
    <row r="983071" customFormat="false" ht="13.8" hidden="false" customHeight="false" outlineLevel="0" collapsed="false">
      <c r="AC983071" s="9" t="n">
        <v>-3148000000</v>
      </c>
      <c r="BB983071" s="9" t="n">
        <v>20790707000</v>
      </c>
    </row>
    <row r="983072" customFormat="false" ht="13.8" hidden="false" customHeight="false" outlineLevel="0" collapsed="false">
      <c r="AC983072" s="9" t="n">
        <v>-3345000000</v>
      </c>
      <c r="BB983072" s="9" t="n">
        <v>20669211000</v>
      </c>
    </row>
    <row r="983073" customFormat="false" ht="13.8" hidden="false" customHeight="false" outlineLevel="0" collapsed="false">
      <c r="AC983073" s="9" t="n">
        <v>-3174000000</v>
      </c>
      <c r="BB983073" s="9" t="n">
        <v>23597995000</v>
      </c>
    </row>
    <row r="983074" customFormat="false" ht="13.8" hidden="false" customHeight="false" outlineLevel="0" collapsed="false">
      <c r="AC983074" s="9" t="n">
        <v>-5111269000</v>
      </c>
      <c r="BB983074" s="9" t="n">
        <v>21642247000</v>
      </c>
    </row>
    <row r="983075" customFormat="false" ht="13.8" hidden="false" customHeight="false" outlineLevel="0" collapsed="false">
      <c r="AC983075" s="9" t="n">
        <v>-5068326000</v>
      </c>
      <c r="BB983075" s="9" t="n">
        <v>18056530000</v>
      </c>
    </row>
    <row r="983076" customFormat="false" ht="13.8" hidden="false" customHeight="false" outlineLevel="0" collapsed="false">
      <c r="AC983076" s="9" t="n">
        <v>-6091000000</v>
      </c>
      <c r="BB983076" s="9" t="n">
        <v>19565004000</v>
      </c>
    </row>
    <row r="983077" customFormat="false" ht="13.8" hidden="false" customHeight="false" outlineLevel="0" collapsed="false">
      <c r="AC983077" s="9" t="n">
        <v>-6146000000</v>
      </c>
      <c r="BB983077" s="9" t="n">
        <v>23458222000</v>
      </c>
    </row>
    <row r="983078" customFormat="false" ht="13.8" hidden="false" customHeight="false" outlineLevel="0" collapsed="false">
      <c r="AC983078" s="9" t="n">
        <v>-6046000000</v>
      </c>
      <c r="BB983078" s="9" t="n">
        <v>26637522000</v>
      </c>
    </row>
    <row r="983079" customFormat="false" ht="13.8" hidden="false" customHeight="false" outlineLevel="0" collapsed="false">
      <c r="AC983079" s="9" t="n">
        <v>-7529000000</v>
      </c>
      <c r="BB983079" s="9" t="n">
        <v>28806154000</v>
      </c>
    </row>
    <row r="983080" customFormat="false" ht="13.8" hidden="false" customHeight="false" outlineLevel="0" collapsed="false">
      <c r="AC983080" s="9" t="n">
        <v>-6282000000</v>
      </c>
      <c r="BB983080" s="9" t="n">
        <v>29700702000</v>
      </c>
    </row>
    <row r="983081" customFormat="false" ht="13.8" hidden="false" customHeight="false" outlineLevel="0" collapsed="false">
      <c r="AC983081" s="9" t="n">
        <v>-4892000000</v>
      </c>
      <c r="BB983081" s="9" t="n">
        <v>30039383000</v>
      </c>
    </row>
    <row r="983082" customFormat="false" ht="13.8" hidden="false" customHeight="false" outlineLevel="0" collapsed="false">
      <c r="AC983082" s="9" t="n">
        <v>-6775000000</v>
      </c>
      <c r="BB983082" s="9" t="n">
        <v>28628750000</v>
      </c>
    </row>
    <row r="983083" customFormat="false" ht="13.8" hidden="false" customHeight="false" outlineLevel="0" collapsed="false">
      <c r="AC983083" s="9" t="n">
        <v>-6808000000</v>
      </c>
      <c r="BB983083" s="9" t="n">
        <v>33055256000</v>
      </c>
    </row>
    <row r="983084" customFormat="false" ht="13.8" hidden="false" customHeight="false" outlineLevel="0" collapsed="false">
      <c r="AC983084" s="9" t="n">
        <v>-6511000000</v>
      </c>
      <c r="BB983084" s="9" t="n">
        <v>32634861000</v>
      </c>
    </row>
    <row r="983085" customFormat="false" ht="13.8" hidden="false" customHeight="false" outlineLevel="0" collapsed="false">
      <c r="AC983085" s="9" t="n">
        <v>-6810000000</v>
      </c>
      <c r="BB983085" s="9" t="n">
        <v>35421721000</v>
      </c>
    </row>
    <row r="983086" customFormat="false" ht="13.8" hidden="false" customHeight="false" outlineLevel="0" collapsed="false">
      <c r="AC983086" s="9" t="n">
        <v>-6867000000</v>
      </c>
      <c r="BB983086" s="9" t="n">
        <v>37952689000</v>
      </c>
    </row>
    <row r="983087" customFormat="false" ht="13.8" hidden="false" customHeight="false" outlineLevel="0" collapsed="false">
      <c r="AC983087" s="9" t="n">
        <v>-8707000000</v>
      </c>
      <c r="BB983087" s="9" t="n">
        <v>43383410000</v>
      </c>
    </row>
    <row r="983088" customFormat="false" ht="13.8" hidden="false" customHeight="false" outlineLevel="0" collapsed="false">
      <c r="AC983088" s="9" t="n">
        <v>-10528000000</v>
      </c>
      <c r="BB983088" s="9" t="n">
        <v>47303508000</v>
      </c>
    </row>
    <row r="983089" customFormat="false" ht="13.8" hidden="false" customHeight="false" outlineLevel="0" collapsed="false">
      <c r="AC983089" s="9" t="n">
        <v>-11550000000</v>
      </c>
      <c r="BB983089" s="9" t="n">
        <v>49219474000</v>
      </c>
    </row>
    <row r="983090" customFormat="false" ht="13.8" hidden="false" customHeight="false" outlineLevel="0" collapsed="false">
      <c r="AC983090" s="9" t="n">
        <v>-13315000000</v>
      </c>
      <c r="BB983090" s="9" t="n">
        <v>46594966000</v>
      </c>
    </row>
    <row r="983091" customFormat="false" ht="13.8" hidden="false" customHeight="false" outlineLevel="0" collapsed="false">
      <c r="AC983091" s="9" t="n">
        <v>-13743000000</v>
      </c>
      <c r="BB983091" s="9" t="n">
        <v>51957951000</v>
      </c>
    </row>
    <row r="983092" customFormat="false" ht="13.8" hidden="false" customHeight="false" outlineLevel="0" collapsed="false">
      <c r="AC983092" s="9" t="n">
        <v>-7964000000</v>
      </c>
      <c r="BB983092" s="9" t="n">
        <v>47563700000</v>
      </c>
    </row>
    <row r="983093" customFormat="false" ht="13.8" hidden="false" customHeight="false" outlineLevel="0" collapsed="false">
      <c r="AC983093" s="9" t="n">
        <v>-10108000000</v>
      </c>
      <c r="BB983093" s="9" t="n">
        <v>41229830000</v>
      </c>
    </row>
    <row r="983094" customFormat="false" ht="13.8" hidden="false" customHeight="false" outlineLevel="0" collapsed="false">
      <c r="AC983094" s="9" t="n">
        <v>-9656000000</v>
      </c>
      <c r="BB983094" s="9" t="n">
        <v>44293011000</v>
      </c>
    </row>
    <row r="983095" customFormat="false" ht="13.8" hidden="false" customHeight="false" outlineLevel="0" collapsed="false">
      <c r="AC983095" s="9" t="n">
        <v>-9052000000</v>
      </c>
      <c r="BB983095" s="9" t="n">
        <v>47848622000</v>
      </c>
    </row>
    <row r="983096" customFormat="false" ht="13.8" hidden="false" customHeight="false" outlineLevel="0" collapsed="false">
      <c r="AC983096" s="9" t="n">
        <v>-9175000000</v>
      </c>
      <c r="BB983096" s="9" t="n">
        <v>49624816000</v>
      </c>
    </row>
    <row r="983097" customFormat="false" ht="13.8" hidden="false" customHeight="false" outlineLevel="0" collapsed="false">
      <c r="AC983097" s="9" t="n">
        <v>-9774000000</v>
      </c>
      <c r="BB983097" s="9" t="n">
        <v>53495454000</v>
      </c>
    </row>
    <row r="983098" customFormat="false" ht="13.8" hidden="false" customHeight="false" outlineLevel="0" collapsed="false">
      <c r="AC983098" s="9" t="n">
        <v>-8471000000</v>
      </c>
      <c r="BB983098" s="9" t="n">
        <v>58042380000</v>
      </c>
    </row>
    <row r="983099" customFormat="false" ht="13.8" hidden="false" customHeight="false" outlineLevel="0" collapsed="false">
      <c r="AC983099" s="9" t="n">
        <v>-8738000000</v>
      </c>
      <c r="BB983099" s="9" t="n">
        <v>59224000000</v>
      </c>
    </row>
    <row r="983100" customFormat="false" ht="13.8" hidden="false" customHeight="false" outlineLevel="0" collapsed="false">
      <c r="AC983100" s="9" t="n">
        <v>-10927000000</v>
      </c>
      <c r="BB983100" s="9" t="n">
        <v>60871172000</v>
      </c>
    </row>
    <row r="983101" customFormat="false" ht="13.8" hidden="false" customHeight="false" outlineLevel="0" collapsed="false">
      <c r="AC983101" s="9" t="n">
        <v>-11057000000</v>
      </c>
      <c r="BB983101" s="9" t="n">
        <v>65829890000</v>
      </c>
    </row>
    <row r="983102" customFormat="false" ht="13.8" hidden="false" customHeight="false" outlineLevel="0" collapsed="false">
      <c r="AC983102" s="9" t="n">
        <v>-8010000000</v>
      </c>
      <c r="BB983102" s="9" t="n">
        <v>68572668000</v>
      </c>
    </row>
    <row r="983103" customFormat="false" ht="13.8" hidden="false" customHeight="false" outlineLevel="0" collapsed="false">
      <c r="AC983103" s="9" t="n">
        <v>-5615000000</v>
      </c>
      <c r="BB983103" s="9" t="n">
        <v>69688702000</v>
      </c>
    </row>
    <row r="983104" customFormat="false" ht="13.8" hidden="false" customHeight="false" outlineLevel="0" collapsed="false">
      <c r="BB983104" s="9" t="n">
        <v>65424548000</v>
      </c>
    </row>
    <row r="983105" customFormat="false" ht="13.8" hidden="false" customHeight="false" outlineLevel="0" collapsed="false">
      <c r="BB983105" s="9" t="n">
        <v>72740056000</v>
      </c>
    </row>
    <row r="999423" customFormat="false" ht="13.8" hidden="false" customHeight="false" outlineLevel="0" collapsed="false">
      <c r="AC999423" s="9" t="s">
        <v>10</v>
      </c>
    </row>
    <row r="999424" customFormat="false" ht="13.8" hidden="false" customHeight="false" outlineLevel="0" collapsed="false">
      <c r="AC999424" s="9" t="s">
        <v>12</v>
      </c>
      <c r="BB999424" s="9" t="s">
        <v>10</v>
      </c>
    </row>
    <row r="999425" customFormat="false" ht="13.8" hidden="false" customHeight="false" outlineLevel="0" collapsed="false">
      <c r="AC999425" s="9" t="s">
        <v>177</v>
      </c>
      <c r="BB999425" s="9" t="s">
        <v>12</v>
      </c>
    </row>
    <row r="999426" customFormat="false" ht="13.8" hidden="false" customHeight="false" outlineLevel="0" collapsed="false">
      <c r="AC999426" s="9" t="s">
        <v>178</v>
      </c>
      <c r="BB999426" s="9" t="s">
        <v>66</v>
      </c>
    </row>
    <row r="999427" customFormat="false" ht="13.8" hidden="false" customHeight="false" outlineLevel="0" collapsed="false">
      <c r="BB999427" s="9" t="s">
        <v>179</v>
      </c>
    </row>
    <row r="999438" customFormat="false" ht="13.8" hidden="false" customHeight="false" outlineLevel="0" collapsed="false">
      <c r="AC999438" s="9" t="n">
        <v>-85000000</v>
      </c>
      <c r="BB999438" s="9" t="n">
        <v>14859973000</v>
      </c>
    </row>
    <row r="999439" customFormat="false" ht="13.8" hidden="false" customHeight="false" outlineLevel="0" collapsed="false">
      <c r="AC999439" s="9" t="n">
        <v>-130000000</v>
      </c>
      <c r="BB999439" s="9" t="n">
        <v>15934280000</v>
      </c>
    </row>
    <row r="999440" customFormat="false" ht="13.8" hidden="false" customHeight="false" outlineLevel="0" collapsed="false">
      <c r="AC999440" s="9" t="n">
        <v>-143000000</v>
      </c>
      <c r="BB999440" s="9" t="n">
        <v>16732812000</v>
      </c>
    </row>
    <row r="999441" customFormat="false" ht="13.8" hidden="false" customHeight="false" outlineLevel="0" collapsed="false">
      <c r="AC999441" s="9" t="n">
        <v>-139000000</v>
      </c>
      <c r="BB999441" s="9" t="n">
        <v>21942212000</v>
      </c>
    </row>
    <row r="999442" customFormat="false" ht="13.8" hidden="false" customHeight="false" outlineLevel="0" collapsed="false">
      <c r="AC999442" s="9" t="n">
        <v>-254000000</v>
      </c>
      <c r="BB999442" s="9" t="n">
        <v>26998573000</v>
      </c>
    </row>
    <row r="999443" customFormat="false" ht="13.8" hidden="false" customHeight="false" outlineLevel="0" collapsed="false">
      <c r="AC999443" s="9" t="n">
        <v>-438000000</v>
      </c>
      <c r="BB999443" s="9" t="n">
        <v>18220779000</v>
      </c>
    </row>
    <row r="999444" customFormat="false" ht="13.8" hidden="false" customHeight="false" outlineLevel="0" collapsed="false">
      <c r="AC999444" s="9" t="n">
        <v>-461000000</v>
      </c>
      <c r="BB999444" s="9" t="n">
        <v>19122348000</v>
      </c>
    </row>
    <row r="999445" customFormat="false" ht="13.8" hidden="false" customHeight="false" outlineLevel="0" collapsed="false">
      <c r="AC999445" s="9" t="n">
        <v>-583000000</v>
      </c>
      <c r="BB999445" s="9" t="n">
        <v>16938885000</v>
      </c>
    </row>
    <row r="999446" customFormat="false" ht="13.8" hidden="false" customHeight="false" outlineLevel="0" collapsed="false">
      <c r="AC999446" s="9" t="n">
        <v>-528000000</v>
      </c>
      <c r="BB999446" s="9" t="n">
        <v>14426614000</v>
      </c>
    </row>
    <row r="999447" customFormat="false" ht="13.8" hidden="false" customHeight="false" outlineLevel="0" collapsed="false">
      <c r="AC999447" s="9" t="n">
        <v>-616000000</v>
      </c>
      <c r="BB999447" s="9" t="n">
        <v>16285816000</v>
      </c>
    </row>
    <row r="999448" customFormat="false" ht="13.8" hidden="false" customHeight="false" outlineLevel="0" collapsed="false">
      <c r="AC999448" s="9" t="n">
        <v>-790000000</v>
      </c>
      <c r="BB999448" s="9" t="n">
        <v>15050894000</v>
      </c>
    </row>
    <row r="999449" customFormat="false" ht="13.8" hidden="false" customHeight="false" outlineLevel="0" collapsed="false">
      <c r="AC999449" s="9" t="n">
        <v>-1027000000</v>
      </c>
      <c r="BB999449" s="9" t="n">
        <v>18158654000</v>
      </c>
    </row>
    <row r="999450" customFormat="false" ht="13.8" hidden="false" customHeight="false" outlineLevel="0" collapsed="false">
      <c r="AC999450" s="9" t="n">
        <v>-1535000000</v>
      </c>
      <c r="BB999450" s="9" t="n">
        <v>19501158000</v>
      </c>
    </row>
    <row r="999451" customFormat="false" ht="13.8" hidden="false" customHeight="false" outlineLevel="0" collapsed="false">
      <c r="AC999451" s="9" t="n">
        <v>-2263000000</v>
      </c>
      <c r="BB999451" s="9" t="n">
        <v>20567888000</v>
      </c>
    </row>
    <row r="999452" customFormat="false" ht="13.8" hidden="false" customHeight="false" outlineLevel="0" collapsed="false">
      <c r="AC999452" s="9" t="n">
        <v>-2880000000</v>
      </c>
      <c r="BB999452" s="9" t="n">
        <v>23215015000</v>
      </c>
    </row>
    <row r="999453" customFormat="false" ht="13.8" hidden="false" customHeight="false" outlineLevel="0" collapsed="false">
      <c r="AC999453" s="9" t="n">
        <v>-2971000000</v>
      </c>
      <c r="BB999453" s="9" t="n">
        <v>22255867000</v>
      </c>
    </row>
    <row r="999454" customFormat="false" ht="13.8" hidden="false" customHeight="false" outlineLevel="0" collapsed="false">
      <c r="AC999454" s="9" t="n">
        <v>-3545000000</v>
      </c>
      <c r="BB999454" s="9" t="n">
        <v>21757353000</v>
      </c>
    </row>
    <row r="999455" customFormat="false" ht="13.8" hidden="false" customHeight="false" outlineLevel="0" collapsed="false">
      <c r="AC999455" s="9" t="n">
        <v>-3148000000</v>
      </c>
      <c r="BB999455" s="9" t="n">
        <v>20790707000</v>
      </c>
    </row>
    <row r="999456" customFormat="false" ht="13.8" hidden="false" customHeight="false" outlineLevel="0" collapsed="false">
      <c r="AC999456" s="9" t="n">
        <v>-3345000000</v>
      </c>
      <c r="BB999456" s="9" t="n">
        <v>20669211000</v>
      </c>
    </row>
    <row r="999457" customFormat="false" ht="13.8" hidden="false" customHeight="false" outlineLevel="0" collapsed="false">
      <c r="AC999457" s="9" t="n">
        <v>-3174000000</v>
      </c>
      <c r="BB999457" s="9" t="n">
        <v>23597995000</v>
      </c>
    </row>
    <row r="999458" customFormat="false" ht="13.8" hidden="false" customHeight="false" outlineLevel="0" collapsed="false">
      <c r="AC999458" s="9" t="n">
        <v>-5111269000</v>
      </c>
      <c r="BB999458" s="9" t="n">
        <v>21642247000</v>
      </c>
    </row>
    <row r="999459" customFormat="false" ht="13.8" hidden="false" customHeight="false" outlineLevel="0" collapsed="false">
      <c r="AC999459" s="9" t="n">
        <v>-5068326000</v>
      </c>
      <c r="BB999459" s="9" t="n">
        <v>18056530000</v>
      </c>
    </row>
    <row r="999460" customFormat="false" ht="13.8" hidden="false" customHeight="false" outlineLevel="0" collapsed="false">
      <c r="AC999460" s="9" t="n">
        <v>-6091000000</v>
      </c>
      <c r="BB999460" s="9" t="n">
        <v>19565004000</v>
      </c>
    </row>
    <row r="999461" customFormat="false" ht="13.8" hidden="false" customHeight="false" outlineLevel="0" collapsed="false">
      <c r="AC999461" s="9" t="n">
        <v>-6146000000</v>
      </c>
      <c r="BB999461" s="9" t="n">
        <v>23458222000</v>
      </c>
    </row>
    <row r="999462" customFormat="false" ht="13.8" hidden="false" customHeight="false" outlineLevel="0" collapsed="false">
      <c r="AC999462" s="9" t="n">
        <v>-6046000000</v>
      </c>
      <c r="BB999462" s="9" t="n">
        <v>26637522000</v>
      </c>
    </row>
    <row r="999463" customFormat="false" ht="13.8" hidden="false" customHeight="false" outlineLevel="0" collapsed="false">
      <c r="AC999463" s="9" t="n">
        <v>-7529000000</v>
      </c>
      <c r="BB999463" s="9" t="n">
        <v>28806154000</v>
      </c>
    </row>
    <row r="999464" customFormat="false" ht="13.8" hidden="false" customHeight="false" outlineLevel="0" collapsed="false">
      <c r="AC999464" s="9" t="n">
        <v>-6282000000</v>
      </c>
      <c r="BB999464" s="9" t="n">
        <v>29700702000</v>
      </c>
    </row>
    <row r="999465" customFormat="false" ht="13.8" hidden="false" customHeight="false" outlineLevel="0" collapsed="false">
      <c r="AC999465" s="9" t="n">
        <v>-4892000000</v>
      </c>
      <c r="BB999465" s="9" t="n">
        <v>30039383000</v>
      </c>
    </row>
    <row r="999466" customFormat="false" ht="13.8" hidden="false" customHeight="false" outlineLevel="0" collapsed="false">
      <c r="AC999466" s="9" t="n">
        <v>-6775000000</v>
      </c>
      <c r="BB999466" s="9" t="n">
        <v>28628750000</v>
      </c>
    </row>
    <row r="999467" customFormat="false" ht="13.8" hidden="false" customHeight="false" outlineLevel="0" collapsed="false">
      <c r="AC999467" s="9" t="n">
        <v>-6808000000</v>
      </c>
      <c r="BB999467" s="9" t="n">
        <v>33055256000</v>
      </c>
    </row>
    <row r="999468" customFormat="false" ht="13.8" hidden="false" customHeight="false" outlineLevel="0" collapsed="false">
      <c r="AC999468" s="9" t="n">
        <v>-6511000000</v>
      </c>
      <c r="BB999468" s="9" t="n">
        <v>32634861000</v>
      </c>
    </row>
    <row r="999469" customFormat="false" ht="13.8" hidden="false" customHeight="false" outlineLevel="0" collapsed="false">
      <c r="AC999469" s="9" t="n">
        <v>-6810000000</v>
      </c>
      <c r="BB999469" s="9" t="n">
        <v>35421721000</v>
      </c>
    </row>
    <row r="999470" customFormat="false" ht="13.8" hidden="false" customHeight="false" outlineLevel="0" collapsed="false">
      <c r="AC999470" s="9" t="n">
        <v>-6867000000</v>
      </c>
      <c r="BB999470" s="9" t="n">
        <v>37952689000</v>
      </c>
    </row>
    <row r="999471" customFormat="false" ht="13.8" hidden="false" customHeight="false" outlineLevel="0" collapsed="false">
      <c r="AC999471" s="9" t="n">
        <v>-8707000000</v>
      </c>
      <c r="BB999471" s="9" t="n">
        <v>43383410000</v>
      </c>
    </row>
    <row r="999472" customFormat="false" ht="13.8" hidden="false" customHeight="false" outlineLevel="0" collapsed="false">
      <c r="AC999472" s="9" t="n">
        <v>-10528000000</v>
      </c>
      <c r="BB999472" s="9" t="n">
        <v>47303508000</v>
      </c>
    </row>
    <row r="999473" customFormat="false" ht="13.8" hidden="false" customHeight="false" outlineLevel="0" collapsed="false">
      <c r="AC999473" s="9" t="n">
        <v>-11550000000</v>
      </c>
      <c r="BB999473" s="9" t="n">
        <v>49219474000</v>
      </c>
    </row>
    <row r="999474" customFormat="false" ht="13.8" hidden="false" customHeight="false" outlineLevel="0" collapsed="false">
      <c r="AC999474" s="9" t="n">
        <v>-13315000000</v>
      </c>
      <c r="BB999474" s="9" t="n">
        <v>46594966000</v>
      </c>
    </row>
    <row r="999475" customFormat="false" ht="13.8" hidden="false" customHeight="false" outlineLevel="0" collapsed="false">
      <c r="AC999475" s="9" t="n">
        <v>-13743000000</v>
      </c>
      <c r="BB999475" s="9" t="n">
        <v>51957951000</v>
      </c>
    </row>
    <row r="999476" customFormat="false" ht="13.8" hidden="false" customHeight="false" outlineLevel="0" collapsed="false">
      <c r="AC999476" s="9" t="n">
        <v>-7964000000</v>
      </c>
      <c r="BB999476" s="9" t="n">
        <v>47563700000</v>
      </c>
    </row>
    <row r="999477" customFormat="false" ht="13.8" hidden="false" customHeight="false" outlineLevel="0" collapsed="false">
      <c r="AC999477" s="9" t="n">
        <v>-10108000000</v>
      </c>
      <c r="BB999477" s="9" t="n">
        <v>41229830000</v>
      </c>
    </row>
    <row r="999478" customFormat="false" ht="13.8" hidden="false" customHeight="false" outlineLevel="0" collapsed="false">
      <c r="AC999478" s="9" t="n">
        <v>-9656000000</v>
      </c>
      <c r="BB999478" s="9" t="n">
        <v>44293011000</v>
      </c>
    </row>
    <row r="999479" customFormat="false" ht="13.8" hidden="false" customHeight="false" outlineLevel="0" collapsed="false">
      <c r="AC999479" s="9" t="n">
        <v>-9052000000</v>
      </c>
      <c r="BB999479" s="9" t="n">
        <v>47848622000</v>
      </c>
    </row>
    <row r="999480" customFormat="false" ht="13.8" hidden="false" customHeight="false" outlineLevel="0" collapsed="false">
      <c r="AC999480" s="9" t="n">
        <v>-9175000000</v>
      </c>
      <c r="BB999480" s="9" t="n">
        <v>49624816000</v>
      </c>
    </row>
    <row r="999481" customFormat="false" ht="13.8" hidden="false" customHeight="false" outlineLevel="0" collapsed="false">
      <c r="AC999481" s="9" t="n">
        <v>-9774000000</v>
      </c>
      <c r="BB999481" s="9" t="n">
        <v>53495454000</v>
      </c>
    </row>
    <row r="999482" customFormat="false" ht="13.8" hidden="false" customHeight="false" outlineLevel="0" collapsed="false">
      <c r="AC999482" s="9" t="n">
        <v>-8471000000</v>
      </c>
      <c r="BB999482" s="9" t="n">
        <v>58042380000</v>
      </c>
    </row>
    <row r="999483" customFormat="false" ht="13.8" hidden="false" customHeight="false" outlineLevel="0" collapsed="false">
      <c r="AC999483" s="9" t="n">
        <v>-8738000000</v>
      </c>
      <c r="BB999483" s="9" t="n">
        <v>59224000000</v>
      </c>
    </row>
    <row r="999484" customFormat="false" ht="13.8" hidden="false" customHeight="false" outlineLevel="0" collapsed="false">
      <c r="AC999484" s="9" t="n">
        <v>-10927000000</v>
      </c>
      <c r="BB999484" s="9" t="n">
        <v>60871172000</v>
      </c>
    </row>
    <row r="999485" customFormat="false" ht="13.8" hidden="false" customHeight="false" outlineLevel="0" collapsed="false">
      <c r="AC999485" s="9" t="n">
        <v>-11057000000</v>
      </c>
      <c r="BB999485" s="9" t="n">
        <v>65829890000</v>
      </c>
    </row>
    <row r="999486" customFormat="false" ht="13.8" hidden="false" customHeight="false" outlineLevel="0" collapsed="false">
      <c r="AC999486" s="9" t="n">
        <v>-8010000000</v>
      </c>
      <c r="BB999486" s="9" t="n">
        <v>68572668000</v>
      </c>
    </row>
    <row r="999487" customFormat="false" ht="13.8" hidden="false" customHeight="false" outlineLevel="0" collapsed="false">
      <c r="AC999487" s="9" t="n">
        <v>-5615000000</v>
      </c>
      <c r="BB999487" s="9" t="n">
        <v>69688702000</v>
      </c>
    </row>
    <row r="999488" customFormat="false" ht="13.8" hidden="false" customHeight="false" outlineLevel="0" collapsed="false">
      <c r="BB999488" s="9" t="n">
        <v>65424548000</v>
      </c>
    </row>
    <row r="999489" customFormat="false" ht="13.8" hidden="false" customHeight="false" outlineLevel="0" collapsed="false">
      <c r="BB999489" s="9" t="n">
        <v>72740056000</v>
      </c>
    </row>
    <row r="1015807" customFormat="false" ht="13.8" hidden="false" customHeight="false" outlineLevel="0" collapsed="false">
      <c r="AC1015807" s="9" t="s">
        <v>10</v>
      </c>
    </row>
    <row r="1015808" customFormat="false" ht="13.8" hidden="false" customHeight="false" outlineLevel="0" collapsed="false">
      <c r="AC1015808" s="9" t="s">
        <v>12</v>
      </c>
      <c r="BB1015808" s="9" t="s">
        <v>10</v>
      </c>
    </row>
    <row r="1015809" customFormat="false" ht="13.8" hidden="false" customHeight="false" outlineLevel="0" collapsed="false">
      <c r="AC1015809" s="9" t="s">
        <v>177</v>
      </c>
      <c r="BB1015809" s="9" t="s">
        <v>12</v>
      </c>
    </row>
    <row r="1015810" customFormat="false" ht="13.8" hidden="false" customHeight="false" outlineLevel="0" collapsed="false">
      <c r="AC1015810" s="9" t="s">
        <v>178</v>
      </c>
      <c r="BB1015810" s="9" t="s">
        <v>66</v>
      </c>
    </row>
    <row r="1015811" customFormat="false" ht="13.8" hidden="false" customHeight="false" outlineLevel="0" collapsed="false">
      <c r="BB1015811" s="9" t="s">
        <v>179</v>
      </c>
    </row>
    <row r="1015822" customFormat="false" ht="13.8" hidden="false" customHeight="false" outlineLevel="0" collapsed="false">
      <c r="AC1015822" s="9" t="n">
        <v>-85000000</v>
      </c>
      <c r="BB1015822" s="9" t="n">
        <v>14859973000</v>
      </c>
    </row>
    <row r="1015823" customFormat="false" ht="13.8" hidden="false" customHeight="false" outlineLevel="0" collapsed="false">
      <c r="AC1015823" s="9" t="n">
        <v>-130000000</v>
      </c>
      <c r="BB1015823" s="9" t="n">
        <v>15934280000</v>
      </c>
    </row>
    <row r="1015824" customFormat="false" ht="13.8" hidden="false" customHeight="false" outlineLevel="0" collapsed="false">
      <c r="AC1015824" s="9" t="n">
        <v>-143000000</v>
      </c>
      <c r="BB1015824" s="9" t="n">
        <v>16732812000</v>
      </c>
    </row>
    <row r="1015825" customFormat="false" ht="13.8" hidden="false" customHeight="false" outlineLevel="0" collapsed="false">
      <c r="AC1015825" s="9" t="n">
        <v>-139000000</v>
      </c>
      <c r="BB1015825" s="9" t="n">
        <v>21942212000</v>
      </c>
    </row>
    <row r="1015826" customFormat="false" ht="13.8" hidden="false" customHeight="false" outlineLevel="0" collapsed="false">
      <c r="AC1015826" s="9" t="n">
        <v>-254000000</v>
      </c>
      <c r="BB1015826" s="9" t="n">
        <v>26998573000</v>
      </c>
    </row>
    <row r="1015827" customFormat="false" ht="13.8" hidden="false" customHeight="false" outlineLevel="0" collapsed="false">
      <c r="AC1015827" s="9" t="n">
        <v>-438000000</v>
      </c>
      <c r="BB1015827" s="9" t="n">
        <v>18220779000</v>
      </c>
    </row>
    <row r="1015828" customFormat="false" ht="13.8" hidden="false" customHeight="false" outlineLevel="0" collapsed="false">
      <c r="AC1015828" s="9" t="n">
        <v>-461000000</v>
      </c>
      <c r="BB1015828" s="9" t="n">
        <v>19122348000</v>
      </c>
    </row>
    <row r="1015829" customFormat="false" ht="13.8" hidden="false" customHeight="false" outlineLevel="0" collapsed="false">
      <c r="AC1015829" s="9" t="n">
        <v>-583000000</v>
      </c>
      <c r="BB1015829" s="9" t="n">
        <v>16938885000</v>
      </c>
    </row>
    <row r="1015830" customFormat="false" ht="13.8" hidden="false" customHeight="false" outlineLevel="0" collapsed="false">
      <c r="AC1015830" s="9" t="n">
        <v>-528000000</v>
      </c>
      <c r="BB1015830" s="9" t="n">
        <v>14426614000</v>
      </c>
    </row>
    <row r="1015831" customFormat="false" ht="13.8" hidden="false" customHeight="false" outlineLevel="0" collapsed="false">
      <c r="AC1015831" s="9" t="n">
        <v>-616000000</v>
      </c>
      <c r="BB1015831" s="9" t="n">
        <v>16285816000</v>
      </c>
    </row>
    <row r="1015832" customFormat="false" ht="13.8" hidden="false" customHeight="false" outlineLevel="0" collapsed="false">
      <c r="AC1015832" s="9" t="n">
        <v>-790000000</v>
      </c>
      <c r="BB1015832" s="9" t="n">
        <v>15050894000</v>
      </c>
    </row>
    <row r="1015833" customFormat="false" ht="13.8" hidden="false" customHeight="false" outlineLevel="0" collapsed="false">
      <c r="AC1015833" s="9" t="n">
        <v>-1027000000</v>
      </c>
      <c r="BB1015833" s="9" t="n">
        <v>18158654000</v>
      </c>
    </row>
    <row r="1015834" customFormat="false" ht="13.8" hidden="false" customHeight="false" outlineLevel="0" collapsed="false">
      <c r="AC1015834" s="9" t="n">
        <v>-1535000000</v>
      </c>
      <c r="BB1015834" s="9" t="n">
        <v>19501158000</v>
      </c>
    </row>
    <row r="1015835" customFormat="false" ht="13.8" hidden="false" customHeight="false" outlineLevel="0" collapsed="false">
      <c r="AC1015835" s="9" t="n">
        <v>-2263000000</v>
      </c>
      <c r="BB1015835" s="9" t="n">
        <v>20567888000</v>
      </c>
    </row>
    <row r="1015836" customFormat="false" ht="13.8" hidden="false" customHeight="false" outlineLevel="0" collapsed="false">
      <c r="AC1015836" s="9" t="n">
        <v>-2880000000</v>
      </c>
      <c r="BB1015836" s="9" t="n">
        <v>23215015000</v>
      </c>
    </row>
    <row r="1015837" customFormat="false" ht="13.8" hidden="false" customHeight="false" outlineLevel="0" collapsed="false">
      <c r="AC1015837" s="9" t="n">
        <v>-2971000000</v>
      </c>
      <c r="BB1015837" s="9" t="n">
        <v>22255867000</v>
      </c>
    </row>
    <row r="1015838" customFormat="false" ht="13.8" hidden="false" customHeight="false" outlineLevel="0" collapsed="false">
      <c r="AC1015838" s="9" t="n">
        <v>-3545000000</v>
      </c>
      <c r="BB1015838" s="9" t="n">
        <v>21757353000</v>
      </c>
    </row>
    <row r="1015839" customFormat="false" ht="13.8" hidden="false" customHeight="false" outlineLevel="0" collapsed="false">
      <c r="AC1015839" s="9" t="n">
        <v>-3148000000</v>
      </c>
      <c r="BB1015839" s="9" t="n">
        <v>20790707000</v>
      </c>
    </row>
    <row r="1015840" customFormat="false" ht="13.8" hidden="false" customHeight="false" outlineLevel="0" collapsed="false">
      <c r="AC1015840" s="9" t="n">
        <v>-3345000000</v>
      </c>
      <c r="BB1015840" s="9" t="n">
        <v>20669211000</v>
      </c>
    </row>
    <row r="1015841" customFormat="false" ht="13.8" hidden="false" customHeight="false" outlineLevel="0" collapsed="false">
      <c r="AC1015841" s="9" t="n">
        <v>-3174000000</v>
      </c>
      <c r="BB1015841" s="9" t="n">
        <v>23597995000</v>
      </c>
    </row>
    <row r="1015842" customFormat="false" ht="13.8" hidden="false" customHeight="false" outlineLevel="0" collapsed="false">
      <c r="AC1015842" s="9" t="n">
        <v>-5111269000</v>
      </c>
      <c r="BB1015842" s="9" t="n">
        <v>21642247000</v>
      </c>
    </row>
    <row r="1015843" customFormat="false" ht="13.8" hidden="false" customHeight="false" outlineLevel="0" collapsed="false">
      <c r="AC1015843" s="9" t="n">
        <v>-5068326000</v>
      </c>
      <c r="BB1015843" s="9" t="n">
        <v>18056530000</v>
      </c>
    </row>
    <row r="1015844" customFormat="false" ht="13.8" hidden="false" customHeight="false" outlineLevel="0" collapsed="false">
      <c r="AC1015844" s="9" t="n">
        <v>-6091000000</v>
      </c>
      <c r="BB1015844" s="9" t="n">
        <v>19565004000</v>
      </c>
    </row>
    <row r="1015845" customFormat="false" ht="13.8" hidden="false" customHeight="false" outlineLevel="0" collapsed="false">
      <c r="AC1015845" s="9" t="n">
        <v>-6146000000</v>
      </c>
      <c r="BB1015845" s="9" t="n">
        <v>23458222000</v>
      </c>
    </row>
    <row r="1015846" customFormat="false" ht="13.8" hidden="false" customHeight="false" outlineLevel="0" collapsed="false">
      <c r="AC1015846" s="9" t="n">
        <v>-6046000000</v>
      </c>
      <c r="BB1015846" s="9" t="n">
        <v>26637522000</v>
      </c>
    </row>
    <row r="1015847" customFormat="false" ht="13.8" hidden="false" customHeight="false" outlineLevel="0" collapsed="false">
      <c r="AC1015847" s="9" t="n">
        <v>-7529000000</v>
      </c>
      <c r="BB1015847" s="9" t="n">
        <v>28806154000</v>
      </c>
    </row>
    <row r="1015848" customFormat="false" ht="13.8" hidden="false" customHeight="false" outlineLevel="0" collapsed="false">
      <c r="AC1015848" s="9" t="n">
        <v>-6282000000</v>
      </c>
      <c r="BB1015848" s="9" t="n">
        <v>29700702000</v>
      </c>
    </row>
    <row r="1015849" customFormat="false" ht="13.8" hidden="false" customHeight="false" outlineLevel="0" collapsed="false">
      <c r="AC1015849" s="9" t="n">
        <v>-4892000000</v>
      </c>
      <c r="BB1015849" s="9" t="n">
        <v>30039383000</v>
      </c>
    </row>
    <row r="1015850" customFormat="false" ht="13.8" hidden="false" customHeight="false" outlineLevel="0" collapsed="false">
      <c r="AC1015850" s="9" t="n">
        <v>-6775000000</v>
      </c>
      <c r="BB1015850" s="9" t="n">
        <v>28628750000</v>
      </c>
    </row>
    <row r="1015851" customFormat="false" ht="13.8" hidden="false" customHeight="false" outlineLevel="0" collapsed="false">
      <c r="AC1015851" s="9" t="n">
        <v>-6808000000</v>
      </c>
      <c r="BB1015851" s="9" t="n">
        <v>33055256000</v>
      </c>
    </row>
    <row r="1015852" customFormat="false" ht="13.8" hidden="false" customHeight="false" outlineLevel="0" collapsed="false">
      <c r="AC1015852" s="9" t="n">
        <v>-6511000000</v>
      </c>
      <c r="BB1015852" s="9" t="n">
        <v>32634861000</v>
      </c>
    </row>
    <row r="1015853" customFormat="false" ht="13.8" hidden="false" customHeight="false" outlineLevel="0" collapsed="false">
      <c r="AC1015853" s="9" t="n">
        <v>-6810000000</v>
      </c>
      <c r="BB1015853" s="9" t="n">
        <v>35421721000</v>
      </c>
    </row>
    <row r="1015854" customFormat="false" ht="13.8" hidden="false" customHeight="false" outlineLevel="0" collapsed="false">
      <c r="AC1015854" s="9" t="n">
        <v>-6867000000</v>
      </c>
      <c r="BB1015854" s="9" t="n">
        <v>37952689000</v>
      </c>
    </row>
    <row r="1015855" customFormat="false" ht="13.8" hidden="false" customHeight="false" outlineLevel="0" collapsed="false">
      <c r="AC1015855" s="9" t="n">
        <v>-8707000000</v>
      </c>
      <c r="BB1015855" s="9" t="n">
        <v>43383410000</v>
      </c>
    </row>
    <row r="1015856" customFormat="false" ht="13.8" hidden="false" customHeight="false" outlineLevel="0" collapsed="false">
      <c r="AC1015856" s="9" t="n">
        <v>-10528000000</v>
      </c>
      <c r="BB1015856" s="9" t="n">
        <v>47303508000</v>
      </c>
    </row>
    <row r="1015857" customFormat="false" ht="13.8" hidden="false" customHeight="false" outlineLevel="0" collapsed="false">
      <c r="AC1015857" s="9" t="n">
        <v>-11550000000</v>
      </c>
      <c r="BB1015857" s="9" t="n">
        <v>49219474000</v>
      </c>
    </row>
    <row r="1015858" customFormat="false" ht="13.8" hidden="false" customHeight="false" outlineLevel="0" collapsed="false">
      <c r="AC1015858" s="9" t="n">
        <v>-13315000000</v>
      </c>
      <c r="BB1015858" s="9" t="n">
        <v>46594966000</v>
      </c>
    </row>
    <row r="1015859" customFormat="false" ht="13.8" hidden="false" customHeight="false" outlineLevel="0" collapsed="false">
      <c r="AC1015859" s="9" t="n">
        <v>-13743000000</v>
      </c>
      <c r="BB1015859" s="9" t="n">
        <v>51957951000</v>
      </c>
    </row>
    <row r="1015860" customFormat="false" ht="13.8" hidden="false" customHeight="false" outlineLevel="0" collapsed="false">
      <c r="AC1015860" s="9" t="n">
        <v>-7964000000</v>
      </c>
      <c r="BB1015860" s="9" t="n">
        <v>47563700000</v>
      </c>
    </row>
    <row r="1015861" customFormat="false" ht="13.8" hidden="false" customHeight="false" outlineLevel="0" collapsed="false">
      <c r="AC1015861" s="9" t="n">
        <v>-10108000000</v>
      </c>
      <c r="BB1015861" s="9" t="n">
        <v>41229830000</v>
      </c>
    </row>
    <row r="1015862" customFormat="false" ht="13.8" hidden="false" customHeight="false" outlineLevel="0" collapsed="false">
      <c r="AC1015862" s="9" t="n">
        <v>-9656000000</v>
      </c>
      <c r="BB1015862" s="9" t="n">
        <v>44293011000</v>
      </c>
    </row>
    <row r="1015863" customFormat="false" ht="13.8" hidden="false" customHeight="false" outlineLevel="0" collapsed="false">
      <c r="AC1015863" s="9" t="n">
        <v>-9052000000</v>
      </c>
      <c r="BB1015863" s="9" t="n">
        <v>47848622000</v>
      </c>
    </row>
    <row r="1015864" customFormat="false" ht="13.8" hidden="false" customHeight="false" outlineLevel="0" collapsed="false">
      <c r="AC1015864" s="9" t="n">
        <v>-9175000000</v>
      </c>
      <c r="BB1015864" s="9" t="n">
        <v>49624816000</v>
      </c>
    </row>
    <row r="1015865" customFormat="false" ht="13.8" hidden="false" customHeight="false" outlineLevel="0" collapsed="false">
      <c r="AC1015865" s="9" t="n">
        <v>-9774000000</v>
      </c>
      <c r="BB1015865" s="9" t="n">
        <v>53495454000</v>
      </c>
    </row>
    <row r="1015866" customFormat="false" ht="13.8" hidden="false" customHeight="false" outlineLevel="0" collapsed="false">
      <c r="AC1015866" s="9" t="n">
        <v>-8471000000</v>
      </c>
      <c r="BB1015866" s="9" t="n">
        <v>58042380000</v>
      </c>
    </row>
    <row r="1015867" customFormat="false" ht="13.8" hidden="false" customHeight="false" outlineLevel="0" collapsed="false">
      <c r="AC1015867" s="9" t="n">
        <v>-8738000000</v>
      </c>
      <c r="BB1015867" s="9" t="n">
        <v>59224000000</v>
      </c>
    </row>
    <row r="1015868" customFormat="false" ht="13.8" hidden="false" customHeight="false" outlineLevel="0" collapsed="false">
      <c r="AC1015868" s="9" t="n">
        <v>-10927000000</v>
      </c>
      <c r="BB1015868" s="9" t="n">
        <v>60871172000</v>
      </c>
    </row>
    <row r="1015869" customFormat="false" ht="13.8" hidden="false" customHeight="false" outlineLevel="0" collapsed="false">
      <c r="AC1015869" s="9" t="n">
        <v>-11057000000</v>
      </c>
      <c r="BB1015869" s="9" t="n">
        <v>65829890000</v>
      </c>
    </row>
    <row r="1015870" customFormat="false" ht="13.8" hidden="false" customHeight="false" outlineLevel="0" collapsed="false">
      <c r="AC1015870" s="9" t="n">
        <v>-8010000000</v>
      </c>
      <c r="BB1015870" s="9" t="n">
        <v>68572668000</v>
      </c>
    </row>
    <row r="1015871" customFormat="false" ht="13.8" hidden="false" customHeight="false" outlineLevel="0" collapsed="false">
      <c r="AC1015871" s="9" t="n">
        <v>-5615000000</v>
      </c>
      <c r="BB1015871" s="9" t="n">
        <v>69688702000</v>
      </c>
    </row>
    <row r="1015872" customFormat="false" ht="13.8" hidden="false" customHeight="false" outlineLevel="0" collapsed="false">
      <c r="BB1015872" s="9" t="n">
        <v>65424548000</v>
      </c>
    </row>
    <row r="1015873" customFormat="false" ht="13.8" hidden="false" customHeight="false" outlineLevel="0" collapsed="false">
      <c r="BB1015873" s="9" t="n">
        <v>72740056000</v>
      </c>
    </row>
    <row r="1032191" customFormat="false" ht="13.8" hidden="false" customHeight="false" outlineLevel="0" collapsed="false">
      <c r="AC1032191" s="9" t="s">
        <v>10</v>
      </c>
    </row>
    <row r="1032192" customFormat="false" ht="13.8" hidden="false" customHeight="false" outlineLevel="0" collapsed="false">
      <c r="AC1032192" s="9" t="s">
        <v>12</v>
      </c>
      <c r="BB1032192" s="9" t="s">
        <v>10</v>
      </c>
    </row>
    <row r="1032193" customFormat="false" ht="13.8" hidden="false" customHeight="false" outlineLevel="0" collapsed="false">
      <c r="AC1032193" s="9" t="s">
        <v>177</v>
      </c>
      <c r="BB1032193" s="9" t="s">
        <v>12</v>
      </c>
    </row>
    <row r="1032194" customFormat="false" ht="13.8" hidden="false" customHeight="false" outlineLevel="0" collapsed="false">
      <c r="AC1032194" s="9" t="s">
        <v>178</v>
      </c>
      <c r="BB1032194" s="9" t="s">
        <v>66</v>
      </c>
    </row>
    <row r="1032195" customFormat="false" ht="13.8" hidden="false" customHeight="false" outlineLevel="0" collapsed="false">
      <c r="BB1032195" s="9" t="s">
        <v>179</v>
      </c>
    </row>
    <row r="1032206" customFormat="false" ht="13.8" hidden="false" customHeight="false" outlineLevel="0" collapsed="false">
      <c r="AC1032206" s="9" t="n">
        <v>-85000000</v>
      </c>
      <c r="BB1032206" s="9" t="n">
        <v>14859973000</v>
      </c>
    </row>
    <row r="1032207" customFormat="false" ht="13.8" hidden="false" customHeight="false" outlineLevel="0" collapsed="false">
      <c r="AC1032207" s="9" t="n">
        <v>-130000000</v>
      </c>
      <c r="BB1032207" s="9" t="n">
        <v>15934280000</v>
      </c>
    </row>
    <row r="1032208" customFormat="false" ht="13.8" hidden="false" customHeight="false" outlineLevel="0" collapsed="false">
      <c r="AC1032208" s="9" t="n">
        <v>-143000000</v>
      </c>
      <c r="BB1032208" s="9" t="n">
        <v>16732812000</v>
      </c>
    </row>
    <row r="1032209" customFormat="false" ht="13.8" hidden="false" customHeight="false" outlineLevel="0" collapsed="false">
      <c r="AC1032209" s="9" t="n">
        <v>-139000000</v>
      </c>
      <c r="BB1032209" s="9" t="n">
        <v>21942212000</v>
      </c>
    </row>
    <row r="1032210" customFormat="false" ht="13.8" hidden="false" customHeight="false" outlineLevel="0" collapsed="false">
      <c r="AC1032210" s="9" t="n">
        <v>-254000000</v>
      </c>
      <c r="BB1032210" s="9" t="n">
        <v>26998573000</v>
      </c>
    </row>
    <row r="1032211" customFormat="false" ht="13.8" hidden="false" customHeight="false" outlineLevel="0" collapsed="false">
      <c r="AC1032211" s="9" t="n">
        <v>-438000000</v>
      </c>
      <c r="BB1032211" s="9" t="n">
        <v>18220779000</v>
      </c>
    </row>
    <row r="1032212" customFormat="false" ht="13.8" hidden="false" customHeight="false" outlineLevel="0" collapsed="false">
      <c r="AC1032212" s="9" t="n">
        <v>-461000000</v>
      </c>
      <c r="BB1032212" s="9" t="n">
        <v>19122348000</v>
      </c>
    </row>
    <row r="1032213" customFormat="false" ht="13.8" hidden="false" customHeight="false" outlineLevel="0" collapsed="false">
      <c r="AC1032213" s="9" t="n">
        <v>-583000000</v>
      </c>
      <c r="BB1032213" s="9" t="n">
        <v>16938885000</v>
      </c>
    </row>
    <row r="1032214" customFormat="false" ht="13.8" hidden="false" customHeight="false" outlineLevel="0" collapsed="false">
      <c r="AC1032214" s="9" t="n">
        <v>-528000000</v>
      </c>
      <c r="BB1032214" s="9" t="n">
        <v>14426614000</v>
      </c>
    </row>
    <row r="1032215" customFormat="false" ht="13.8" hidden="false" customHeight="false" outlineLevel="0" collapsed="false">
      <c r="AC1032215" s="9" t="n">
        <v>-616000000</v>
      </c>
      <c r="BB1032215" s="9" t="n">
        <v>16285816000</v>
      </c>
    </row>
    <row r="1032216" customFormat="false" ht="13.8" hidden="false" customHeight="false" outlineLevel="0" collapsed="false">
      <c r="AC1032216" s="9" t="n">
        <v>-790000000</v>
      </c>
      <c r="BB1032216" s="9" t="n">
        <v>15050894000</v>
      </c>
    </row>
    <row r="1032217" customFormat="false" ht="13.8" hidden="false" customHeight="false" outlineLevel="0" collapsed="false">
      <c r="AC1032217" s="9" t="n">
        <v>-1027000000</v>
      </c>
      <c r="BB1032217" s="9" t="n">
        <v>18158654000</v>
      </c>
    </row>
    <row r="1032218" customFormat="false" ht="13.8" hidden="false" customHeight="false" outlineLevel="0" collapsed="false">
      <c r="AC1032218" s="9" t="n">
        <v>-1535000000</v>
      </c>
      <c r="BB1032218" s="9" t="n">
        <v>19501158000</v>
      </c>
    </row>
    <row r="1032219" customFormat="false" ht="13.8" hidden="false" customHeight="false" outlineLevel="0" collapsed="false">
      <c r="AC1032219" s="9" t="n">
        <v>-2263000000</v>
      </c>
      <c r="BB1032219" s="9" t="n">
        <v>20567888000</v>
      </c>
    </row>
    <row r="1032220" customFormat="false" ht="13.8" hidden="false" customHeight="false" outlineLevel="0" collapsed="false">
      <c r="AC1032220" s="9" t="n">
        <v>-2880000000</v>
      </c>
      <c r="BB1032220" s="9" t="n">
        <v>23215015000</v>
      </c>
    </row>
    <row r="1032221" customFormat="false" ht="13.8" hidden="false" customHeight="false" outlineLevel="0" collapsed="false">
      <c r="AC1032221" s="9" t="n">
        <v>-2971000000</v>
      </c>
      <c r="BB1032221" s="9" t="n">
        <v>22255867000</v>
      </c>
    </row>
    <row r="1032222" customFormat="false" ht="13.8" hidden="false" customHeight="false" outlineLevel="0" collapsed="false">
      <c r="AC1032222" s="9" t="n">
        <v>-3545000000</v>
      </c>
      <c r="BB1032222" s="9" t="n">
        <v>21757353000</v>
      </c>
    </row>
    <row r="1032223" customFormat="false" ht="13.8" hidden="false" customHeight="false" outlineLevel="0" collapsed="false">
      <c r="AC1032223" s="9" t="n">
        <v>-3148000000</v>
      </c>
      <c r="BB1032223" s="9" t="n">
        <v>20790707000</v>
      </c>
    </row>
    <row r="1032224" customFormat="false" ht="13.8" hidden="false" customHeight="false" outlineLevel="0" collapsed="false">
      <c r="AC1032224" s="9" t="n">
        <v>-3345000000</v>
      </c>
      <c r="BB1032224" s="9" t="n">
        <v>20669211000</v>
      </c>
    </row>
    <row r="1032225" customFormat="false" ht="13.8" hidden="false" customHeight="false" outlineLevel="0" collapsed="false">
      <c r="AC1032225" s="9" t="n">
        <v>-3174000000</v>
      </c>
      <c r="BB1032225" s="9" t="n">
        <v>23597995000</v>
      </c>
    </row>
    <row r="1032226" customFormat="false" ht="13.8" hidden="false" customHeight="false" outlineLevel="0" collapsed="false">
      <c r="AC1032226" s="9" t="n">
        <v>-5111269000</v>
      </c>
      <c r="BB1032226" s="9" t="n">
        <v>21642247000</v>
      </c>
    </row>
    <row r="1032227" customFormat="false" ht="13.8" hidden="false" customHeight="false" outlineLevel="0" collapsed="false">
      <c r="AC1032227" s="9" t="n">
        <v>-5068326000</v>
      </c>
      <c r="BB1032227" s="9" t="n">
        <v>18056530000</v>
      </c>
    </row>
    <row r="1032228" customFormat="false" ht="13.8" hidden="false" customHeight="false" outlineLevel="0" collapsed="false">
      <c r="AC1032228" s="9" t="n">
        <v>-6091000000</v>
      </c>
      <c r="BB1032228" s="9" t="n">
        <v>19565004000</v>
      </c>
    </row>
    <row r="1032229" customFormat="false" ht="13.8" hidden="false" customHeight="false" outlineLevel="0" collapsed="false">
      <c r="AC1032229" s="9" t="n">
        <v>-6146000000</v>
      </c>
      <c r="BB1032229" s="9" t="n">
        <v>23458222000</v>
      </c>
    </row>
    <row r="1032230" customFormat="false" ht="13.8" hidden="false" customHeight="false" outlineLevel="0" collapsed="false">
      <c r="AC1032230" s="9" t="n">
        <v>-6046000000</v>
      </c>
      <c r="BB1032230" s="9" t="n">
        <v>26637522000</v>
      </c>
    </row>
    <row r="1032231" customFormat="false" ht="13.8" hidden="false" customHeight="false" outlineLevel="0" collapsed="false">
      <c r="AC1032231" s="9" t="n">
        <v>-7529000000</v>
      </c>
      <c r="BB1032231" s="9" t="n">
        <v>28806154000</v>
      </c>
    </row>
    <row r="1032232" customFormat="false" ht="13.8" hidden="false" customHeight="false" outlineLevel="0" collapsed="false">
      <c r="AC1032232" s="9" t="n">
        <v>-6282000000</v>
      </c>
      <c r="BB1032232" s="9" t="n">
        <v>29700702000</v>
      </c>
    </row>
    <row r="1032233" customFormat="false" ht="13.8" hidden="false" customHeight="false" outlineLevel="0" collapsed="false">
      <c r="AC1032233" s="9" t="n">
        <v>-4892000000</v>
      </c>
      <c r="BB1032233" s="9" t="n">
        <v>30039383000</v>
      </c>
    </row>
    <row r="1032234" customFormat="false" ht="13.8" hidden="false" customHeight="false" outlineLevel="0" collapsed="false">
      <c r="AC1032234" s="9" t="n">
        <v>-6775000000</v>
      </c>
      <c r="BB1032234" s="9" t="n">
        <v>28628750000</v>
      </c>
    </row>
    <row r="1032235" customFormat="false" ht="13.8" hidden="false" customHeight="false" outlineLevel="0" collapsed="false">
      <c r="AC1032235" s="9" t="n">
        <v>-6808000000</v>
      </c>
      <c r="BB1032235" s="9" t="n">
        <v>33055256000</v>
      </c>
    </row>
    <row r="1032236" customFormat="false" ht="13.8" hidden="false" customHeight="false" outlineLevel="0" collapsed="false">
      <c r="AC1032236" s="9" t="n">
        <v>-6511000000</v>
      </c>
      <c r="BB1032236" s="9" t="n">
        <v>32634861000</v>
      </c>
    </row>
    <row r="1032237" customFormat="false" ht="13.8" hidden="false" customHeight="false" outlineLevel="0" collapsed="false">
      <c r="AC1032237" s="9" t="n">
        <v>-6810000000</v>
      </c>
      <c r="BB1032237" s="9" t="n">
        <v>35421721000</v>
      </c>
    </row>
    <row r="1032238" customFormat="false" ht="13.8" hidden="false" customHeight="false" outlineLevel="0" collapsed="false">
      <c r="AC1032238" s="9" t="n">
        <v>-6867000000</v>
      </c>
      <c r="BB1032238" s="9" t="n">
        <v>37952689000</v>
      </c>
    </row>
    <row r="1032239" customFormat="false" ht="13.8" hidden="false" customHeight="false" outlineLevel="0" collapsed="false">
      <c r="AC1032239" s="9" t="n">
        <v>-8707000000</v>
      </c>
      <c r="BB1032239" s="9" t="n">
        <v>43383410000</v>
      </c>
    </row>
    <row r="1032240" customFormat="false" ht="13.8" hidden="false" customHeight="false" outlineLevel="0" collapsed="false">
      <c r="AC1032240" s="9" t="n">
        <v>-10528000000</v>
      </c>
      <c r="BB1032240" s="9" t="n">
        <v>47303508000</v>
      </c>
    </row>
    <row r="1032241" customFormat="false" ht="13.8" hidden="false" customHeight="false" outlineLevel="0" collapsed="false">
      <c r="AC1032241" s="9" t="n">
        <v>-11550000000</v>
      </c>
      <c r="BB1032241" s="9" t="n">
        <v>49219474000</v>
      </c>
    </row>
    <row r="1032242" customFormat="false" ht="13.8" hidden="false" customHeight="false" outlineLevel="0" collapsed="false">
      <c r="AC1032242" s="9" t="n">
        <v>-13315000000</v>
      </c>
      <c r="BB1032242" s="9" t="n">
        <v>46594966000</v>
      </c>
    </row>
    <row r="1032243" customFormat="false" ht="13.8" hidden="false" customHeight="false" outlineLevel="0" collapsed="false">
      <c r="AC1032243" s="9" t="n">
        <v>-13743000000</v>
      </c>
      <c r="BB1032243" s="9" t="n">
        <v>51957951000</v>
      </c>
    </row>
    <row r="1032244" customFormat="false" ht="13.8" hidden="false" customHeight="false" outlineLevel="0" collapsed="false">
      <c r="AC1032244" s="9" t="n">
        <v>-7964000000</v>
      </c>
      <c r="BB1032244" s="9" t="n">
        <v>47563700000</v>
      </c>
    </row>
    <row r="1032245" customFormat="false" ht="13.8" hidden="false" customHeight="false" outlineLevel="0" collapsed="false">
      <c r="AC1032245" s="9" t="n">
        <v>-10108000000</v>
      </c>
      <c r="BB1032245" s="9" t="n">
        <v>41229830000</v>
      </c>
    </row>
    <row r="1032246" customFormat="false" ht="13.8" hidden="false" customHeight="false" outlineLevel="0" collapsed="false">
      <c r="AC1032246" s="9" t="n">
        <v>-9656000000</v>
      </c>
      <c r="BB1032246" s="9" t="n">
        <v>44293011000</v>
      </c>
    </row>
    <row r="1032247" customFormat="false" ht="13.8" hidden="false" customHeight="false" outlineLevel="0" collapsed="false">
      <c r="AC1032247" s="9" t="n">
        <v>-9052000000</v>
      </c>
      <c r="BB1032247" s="9" t="n">
        <v>47848622000</v>
      </c>
    </row>
    <row r="1032248" customFormat="false" ht="13.8" hidden="false" customHeight="false" outlineLevel="0" collapsed="false">
      <c r="AC1032248" s="9" t="n">
        <v>-9175000000</v>
      </c>
      <c r="BB1032248" s="9" t="n">
        <v>49624816000</v>
      </c>
    </row>
    <row r="1032249" customFormat="false" ht="13.8" hidden="false" customHeight="false" outlineLevel="0" collapsed="false">
      <c r="AC1032249" s="9" t="n">
        <v>-9774000000</v>
      </c>
      <c r="BB1032249" s="9" t="n">
        <v>53495454000</v>
      </c>
    </row>
    <row r="1032250" customFormat="false" ht="13.8" hidden="false" customHeight="false" outlineLevel="0" collapsed="false">
      <c r="AC1032250" s="9" t="n">
        <v>-8471000000</v>
      </c>
      <c r="BB1032250" s="9" t="n">
        <v>58042380000</v>
      </c>
    </row>
    <row r="1032251" customFormat="false" ht="13.8" hidden="false" customHeight="false" outlineLevel="0" collapsed="false">
      <c r="AC1032251" s="9" t="n">
        <v>-8738000000</v>
      </c>
      <c r="BB1032251" s="9" t="n">
        <v>59224000000</v>
      </c>
    </row>
    <row r="1032252" customFormat="false" ht="13.8" hidden="false" customHeight="false" outlineLevel="0" collapsed="false">
      <c r="AC1032252" s="9" t="n">
        <v>-10927000000</v>
      </c>
      <c r="BB1032252" s="9" t="n">
        <v>60871172000</v>
      </c>
    </row>
    <row r="1032253" customFormat="false" ht="13.8" hidden="false" customHeight="false" outlineLevel="0" collapsed="false">
      <c r="AC1032253" s="9" t="n">
        <v>-11057000000</v>
      </c>
      <c r="BB1032253" s="9" t="n">
        <v>65829890000</v>
      </c>
    </row>
    <row r="1032254" customFormat="false" ht="13.8" hidden="false" customHeight="false" outlineLevel="0" collapsed="false">
      <c r="AC1032254" s="9" t="n">
        <v>-8010000000</v>
      </c>
      <c r="BB1032254" s="9" t="n">
        <v>68572668000</v>
      </c>
    </row>
    <row r="1032255" customFormat="false" ht="13.8" hidden="false" customHeight="false" outlineLevel="0" collapsed="false">
      <c r="AC1032255" s="9" t="n">
        <v>-5615000000</v>
      </c>
      <c r="BB1032255" s="9" t="n">
        <v>69688702000</v>
      </c>
    </row>
    <row r="1032256" customFormat="false" ht="13.8" hidden="false" customHeight="false" outlineLevel="0" collapsed="false">
      <c r="BB1032256" s="9" t="n">
        <v>65424548000</v>
      </c>
    </row>
    <row r="1032257" customFormat="false" ht="13.8" hidden="false" customHeight="false" outlineLevel="0" collapsed="false">
      <c r="BB1032257" s="9" t="n">
        <v>72740056000</v>
      </c>
    </row>
  </sheetData>
  <mergeCells count="51">
    <mergeCell ref="AR3:AR8"/>
    <mergeCell ref="AX3:AX7"/>
    <mergeCell ref="BK3:BK5"/>
    <mergeCell ref="BU3:BU6"/>
    <mergeCell ref="BY3:BY6"/>
    <mergeCell ref="Z4:Z8"/>
    <mergeCell ref="AA4:AA8"/>
    <mergeCell ref="BK6:BK12"/>
    <mergeCell ref="BU7:BU13"/>
    <mergeCell ref="BY7:BY13"/>
    <mergeCell ref="AX8:AX9"/>
    <mergeCell ref="AX10:AX12"/>
    <mergeCell ref="AR13:AR14"/>
    <mergeCell ref="AX13:AX17"/>
    <mergeCell ref="AK15:AK24"/>
    <mergeCell ref="AM15:AM24"/>
    <mergeCell ref="AO15:AO24"/>
    <mergeCell ref="AQ15:AQ24"/>
    <mergeCell ref="AR15:AR17"/>
    <mergeCell ref="AR18:AR20"/>
    <mergeCell ref="AX18:AX19"/>
    <mergeCell ref="AX20:AX22"/>
    <mergeCell ref="AR21:AR22"/>
    <mergeCell ref="AR23:AR24"/>
    <mergeCell ref="AK25:AK34"/>
    <mergeCell ref="AM25:AM34"/>
    <mergeCell ref="AO25:AO34"/>
    <mergeCell ref="AQ25:AQ34"/>
    <mergeCell ref="AR25:AR27"/>
    <mergeCell ref="AR28:AR29"/>
    <mergeCell ref="AR30:AR31"/>
    <mergeCell ref="AR32:AR37"/>
    <mergeCell ref="AK35:AK44"/>
    <mergeCell ref="AM35:AM44"/>
    <mergeCell ref="AO35:AO44"/>
    <mergeCell ref="AQ35:AQ44"/>
    <mergeCell ref="AR38:AR39"/>
    <mergeCell ref="AR40:AR41"/>
    <mergeCell ref="AX41:AX45"/>
    <mergeCell ref="AK45:AK54"/>
    <mergeCell ref="AM45:AM54"/>
    <mergeCell ref="AO45:AO54"/>
    <mergeCell ref="AQ45:AQ54"/>
    <mergeCell ref="AX46:AX47"/>
    <mergeCell ref="AX48:AX52"/>
    <mergeCell ref="AK55:AK64"/>
    <mergeCell ref="AM55:AM64"/>
    <mergeCell ref="AO55:AO64"/>
    <mergeCell ref="AQ55:AQ64"/>
    <mergeCell ref="AR57:AR58"/>
    <mergeCell ref="AR59:AR61"/>
  </mergeCells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85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G2" activeCellId="0" sqref="G2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2" t="s">
        <v>180</v>
      </c>
      <c r="B1" s="2" t="s">
        <v>181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</row>
    <row r="2" customFormat="false" ht="13.8" hidden="false" customHeight="false" outlineLevel="0" collapsed="false">
      <c r="A2" s="2" t="s">
        <v>12</v>
      </c>
      <c r="B2" s="2" t="s">
        <v>187</v>
      </c>
      <c r="C2" s="2" t="s">
        <v>188</v>
      </c>
      <c r="D2" s="2" t="s">
        <v>189</v>
      </c>
      <c r="E2" s="2" t="s">
        <v>190</v>
      </c>
      <c r="F2" s="2" t="n">
        <v>1978</v>
      </c>
      <c r="G2" s="2" t="n">
        <v>1.460997</v>
      </c>
    </row>
    <row r="3" customFormat="false" ht="13.8" hidden="false" customHeight="false" outlineLevel="0" collapsed="false">
      <c r="A3" s="2" t="s">
        <v>12</v>
      </c>
      <c r="B3" s="2" t="s">
        <v>187</v>
      </c>
      <c r="C3" s="2" t="s">
        <v>188</v>
      </c>
      <c r="D3" s="2" t="s">
        <v>189</v>
      </c>
      <c r="E3" s="2" t="s">
        <v>190</v>
      </c>
      <c r="F3" s="2" t="n">
        <v>1979</v>
      </c>
      <c r="G3" s="2" t="n">
        <v>1.99136</v>
      </c>
    </row>
    <row r="4" customFormat="false" ht="13.8" hidden="false" customHeight="false" outlineLevel="0" collapsed="false">
      <c r="A4" s="2" t="s">
        <v>12</v>
      </c>
      <c r="B4" s="2" t="s">
        <v>187</v>
      </c>
      <c r="C4" s="2" t="s">
        <v>188</v>
      </c>
      <c r="D4" s="2" t="s">
        <v>189</v>
      </c>
      <c r="E4" s="2" t="s">
        <v>190</v>
      </c>
      <c r="F4" s="2" t="n">
        <v>1980</v>
      </c>
      <c r="G4" s="2" t="n">
        <v>2.521518</v>
      </c>
    </row>
    <row r="5" customFormat="false" ht="13.8" hidden="false" customHeight="false" outlineLevel="0" collapsed="false">
      <c r="A5" s="2" t="s">
        <v>12</v>
      </c>
      <c r="B5" s="2" t="s">
        <v>187</v>
      </c>
      <c r="C5" s="2" t="s">
        <v>188</v>
      </c>
      <c r="D5" s="2" t="s">
        <v>189</v>
      </c>
      <c r="E5" s="2" t="s">
        <v>190</v>
      </c>
      <c r="F5" s="2" t="n">
        <v>1981</v>
      </c>
      <c r="G5" s="2" t="n">
        <v>3.543808</v>
      </c>
    </row>
    <row r="6" customFormat="false" ht="13.8" hidden="false" customHeight="false" outlineLevel="0" collapsed="false">
      <c r="A6" s="2" t="s">
        <v>12</v>
      </c>
      <c r="B6" s="2" t="s">
        <v>187</v>
      </c>
      <c r="C6" s="2" t="s">
        <v>188</v>
      </c>
      <c r="D6" s="2" t="s">
        <v>189</v>
      </c>
      <c r="E6" s="2" t="s">
        <v>190</v>
      </c>
      <c r="F6" s="2" t="n">
        <v>1982</v>
      </c>
      <c r="G6" s="2" t="n">
        <v>4.19453</v>
      </c>
    </row>
    <row r="7" customFormat="false" ht="13.8" hidden="false" customHeight="false" outlineLevel="0" collapsed="false">
      <c r="A7" s="2" t="s">
        <v>12</v>
      </c>
      <c r="B7" s="2" t="s">
        <v>187</v>
      </c>
      <c r="C7" s="2" t="s">
        <v>188</v>
      </c>
      <c r="D7" s="2" t="s">
        <v>189</v>
      </c>
      <c r="E7" s="2" t="s">
        <v>190</v>
      </c>
      <c r="F7" s="2" t="n">
        <v>1983</v>
      </c>
      <c r="G7" s="2" t="n">
        <v>4.915861</v>
      </c>
    </row>
    <row r="8" customFormat="false" ht="13.8" hidden="false" customHeight="false" outlineLevel="0" collapsed="false">
      <c r="A8" s="2" t="s">
        <v>12</v>
      </c>
      <c r="B8" s="2" t="s">
        <v>187</v>
      </c>
      <c r="C8" s="2" t="s">
        <v>188</v>
      </c>
      <c r="D8" s="2" t="s">
        <v>189</v>
      </c>
      <c r="E8" s="2" t="s">
        <v>190</v>
      </c>
      <c r="F8" s="2" t="n">
        <v>1984</v>
      </c>
      <c r="G8" s="2" t="n">
        <v>6.04068</v>
      </c>
    </row>
    <row r="9" customFormat="false" ht="13.8" hidden="false" customHeight="false" outlineLevel="0" collapsed="false">
      <c r="A9" s="2" t="s">
        <v>12</v>
      </c>
      <c r="B9" s="2" t="s">
        <v>187</v>
      </c>
      <c r="C9" s="2" t="s">
        <v>188</v>
      </c>
      <c r="D9" s="2" t="s">
        <v>189</v>
      </c>
      <c r="E9" s="2" t="s">
        <v>190</v>
      </c>
      <c r="F9" s="2" t="n">
        <v>1985</v>
      </c>
      <c r="G9" s="2" t="n">
        <v>7.876973</v>
      </c>
    </row>
    <row r="10" customFormat="false" ht="13.8" hidden="false" customHeight="false" outlineLevel="0" collapsed="false">
      <c r="A10" s="2" t="s">
        <v>12</v>
      </c>
      <c r="B10" s="2" t="s">
        <v>187</v>
      </c>
      <c r="C10" s="2" t="s">
        <v>188</v>
      </c>
      <c r="D10" s="2" t="s">
        <v>189</v>
      </c>
      <c r="E10" s="2" t="s">
        <v>190</v>
      </c>
      <c r="F10" s="2" t="n">
        <v>1986</v>
      </c>
      <c r="G10" s="2" t="n">
        <v>9.942239</v>
      </c>
    </row>
    <row r="11" customFormat="false" ht="13.8" hidden="false" customHeight="false" outlineLevel="0" collapsed="false">
      <c r="A11" s="2" t="s">
        <v>12</v>
      </c>
      <c r="B11" s="2" t="s">
        <v>187</v>
      </c>
      <c r="C11" s="2" t="s">
        <v>188</v>
      </c>
      <c r="D11" s="2" t="s">
        <v>189</v>
      </c>
      <c r="E11" s="2" t="s">
        <v>190</v>
      </c>
      <c r="F11" s="2" t="n">
        <v>1987</v>
      </c>
      <c r="G11" s="2" t="n">
        <v>11.86426</v>
      </c>
    </row>
    <row r="12" customFormat="false" ht="13.8" hidden="false" customHeight="false" outlineLevel="0" collapsed="false">
      <c r="A12" s="2" t="s">
        <v>12</v>
      </c>
      <c r="B12" s="2" t="s">
        <v>187</v>
      </c>
      <c r="C12" s="2" t="s">
        <v>188</v>
      </c>
      <c r="D12" s="2" t="s">
        <v>189</v>
      </c>
      <c r="E12" s="2" t="s">
        <v>190</v>
      </c>
      <c r="F12" s="2" t="n">
        <v>1988</v>
      </c>
      <c r="G12" s="2" t="n">
        <v>14.32323</v>
      </c>
    </row>
    <row r="13" customFormat="false" ht="13.8" hidden="false" customHeight="false" outlineLevel="0" collapsed="false">
      <c r="A13" s="2" t="s">
        <v>12</v>
      </c>
      <c r="B13" s="2" t="s">
        <v>187</v>
      </c>
      <c r="C13" s="2" t="s">
        <v>188</v>
      </c>
      <c r="D13" s="2" t="s">
        <v>189</v>
      </c>
      <c r="E13" s="2" t="s">
        <v>190</v>
      </c>
      <c r="F13" s="2" t="n">
        <v>1989</v>
      </c>
      <c r="G13" s="2" t="n">
        <v>15.52127</v>
      </c>
    </row>
    <row r="14" customFormat="false" ht="13.8" hidden="false" customHeight="false" outlineLevel="0" collapsed="false">
      <c r="A14" s="2" t="s">
        <v>12</v>
      </c>
      <c r="B14" s="2" t="s">
        <v>187</v>
      </c>
      <c r="C14" s="2" t="s">
        <v>188</v>
      </c>
      <c r="D14" s="2" t="s">
        <v>189</v>
      </c>
      <c r="E14" s="2" t="s">
        <v>190</v>
      </c>
      <c r="F14" s="2" t="n">
        <v>1990</v>
      </c>
      <c r="G14" s="2" t="n">
        <v>16.44615</v>
      </c>
    </row>
    <row r="15" customFormat="false" ht="13.8" hidden="false" customHeight="false" outlineLevel="0" collapsed="false">
      <c r="A15" s="2" t="s">
        <v>12</v>
      </c>
      <c r="B15" s="2" t="s">
        <v>187</v>
      </c>
      <c r="C15" s="2" t="s">
        <v>188</v>
      </c>
      <c r="D15" s="2" t="s">
        <v>189</v>
      </c>
      <c r="E15" s="2" t="s">
        <v>190</v>
      </c>
      <c r="F15" s="2" t="n">
        <v>1991</v>
      </c>
      <c r="G15" s="2" t="n">
        <v>17.50882</v>
      </c>
    </row>
    <row r="16" customFormat="false" ht="13.8" hidden="false" customHeight="false" outlineLevel="0" collapsed="false">
      <c r="A16" s="2" t="s">
        <v>12</v>
      </c>
      <c r="B16" s="2" t="s">
        <v>187</v>
      </c>
      <c r="C16" s="2" t="s">
        <v>188</v>
      </c>
      <c r="D16" s="2" t="s">
        <v>189</v>
      </c>
      <c r="E16" s="2" t="s">
        <v>190</v>
      </c>
      <c r="F16" s="2" t="n">
        <v>1992</v>
      </c>
      <c r="G16" s="2" t="n">
        <v>18.7849</v>
      </c>
    </row>
    <row r="17" customFormat="false" ht="13.8" hidden="false" customHeight="false" outlineLevel="0" collapsed="false">
      <c r="A17" s="2" t="s">
        <v>12</v>
      </c>
      <c r="B17" s="2" t="s">
        <v>187</v>
      </c>
      <c r="C17" s="2" t="s">
        <v>188</v>
      </c>
      <c r="D17" s="2" t="s">
        <v>189</v>
      </c>
      <c r="E17" s="2" t="s">
        <v>190</v>
      </c>
      <c r="F17" s="2" t="n">
        <v>1993</v>
      </c>
      <c r="G17" s="2" t="n">
        <v>19.70139</v>
      </c>
    </row>
    <row r="18" customFormat="false" ht="13.8" hidden="false" customHeight="false" outlineLevel="0" collapsed="false">
      <c r="A18" s="2" t="s">
        <v>12</v>
      </c>
      <c r="B18" s="2" t="s">
        <v>187</v>
      </c>
      <c r="C18" s="2" t="s">
        <v>188</v>
      </c>
      <c r="D18" s="2" t="s">
        <v>189</v>
      </c>
      <c r="E18" s="2" t="s">
        <v>190</v>
      </c>
      <c r="F18" s="2" t="n">
        <v>1994</v>
      </c>
      <c r="G18" s="2" t="n">
        <v>21.17139</v>
      </c>
    </row>
    <row r="19" customFormat="false" ht="13.8" hidden="false" customHeight="false" outlineLevel="0" collapsed="false">
      <c r="A19" s="2" t="s">
        <v>12</v>
      </c>
      <c r="B19" s="2" t="s">
        <v>187</v>
      </c>
      <c r="C19" s="2" t="s">
        <v>188</v>
      </c>
      <c r="D19" s="2" t="s">
        <v>189</v>
      </c>
      <c r="E19" s="2" t="s">
        <v>190</v>
      </c>
      <c r="F19" s="2" t="n">
        <v>1995</v>
      </c>
      <c r="G19" s="2" t="n">
        <v>23.52887</v>
      </c>
    </row>
    <row r="20" customFormat="false" ht="13.8" hidden="false" customHeight="false" outlineLevel="0" collapsed="false">
      <c r="A20" s="2" t="s">
        <v>12</v>
      </c>
      <c r="B20" s="2" t="s">
        <v>187</v>
      </c>
      <c r="C20" s="2" t="s">
        <v>188</v>
      </c>
      <c r="D20" s="2" t="s">
        <v>189</v>
      </c>
      <c r="E20" s="2" t="s">
        <v>190</v>
      </c>
      <c r="F20" s="2" t="n">
        <v>1996</v>
      </c>
      <c r="G20" s="2" t="n">
        <v>26.50615</v>
      </c>
    </row>
    <row r="21" customFormat="false" ht="13.8" hidden="false" customHeight="false" outlineLevel="0" collapsed="false">
      <c r="A21" s="2" t="s">
        <v>12</v>
      </c>
      <c r="B21" s="2" t="s">
        <v>187</v>
      </c>
      <c r="C21" s="2" t="s">
        <v>188</v>
      </c>
      <c r="D21" s="2" t="s">
        <v>189</v>
      </c>
      <c r="E21" s="2" t="s">
        <v>190</v>
      </c>
      <c r="F21" s="2" t="n">
        <v>1997</v>
      </c>
      <c r="G21" s="2" t="n">
        <v>28.68924</v>
      </c>
    </row>
    <row r="22" customFormat="false" ht="13.8" hidden="false" customHeight="false" outlineLevel="0" collapsed="false">
      <c r="A22" s="2" t="s">
        <v>12</v>
      </c>
      <c r="B22" s="2" t="s">
        <v>187</v>
      </c>
      <c r="C22" s="2" t="s">
        <v>188</v>
      </c>
      <c r="D22" s="2" t="s">
        <v>189</v>
      </c>
      <c r="E22" s="2" t="s">
        <v>190</v>
      </c>
      <c r="F22" s="2" t="n">
        <v>1998</v>
      </c>
      <c r="G22" s="2" t="n">
        <v>30.11076</v>
      </c>
    </row>
    <row r="23" customFormat="false" ht="13.8" hidden="false" customHeight="false" outlineLevel="0" collapsed="false">
      <c r="A23" s="2" t="s">
        <v>12</v>
      </c>
      <c r="B23" s="2" t="s">
        <v>187</v>
      </c>
      <c r="C23" s="2" t="s">
        <v>188</v>
      </c>
      <c r="D23" s="2" t="s">
        <v>189</v>
      </c>
      <c r="E23" s="2" t="s">
        <v>190</v>
      </c>
      <c r="F23" s="2" t="n">
        <v>1999</v>
      </c>
      <c r="G23" s="2" t="n">
        <v>30.92599</v>
      </c>
    </row>
    <row r="24" customFormat="false" ht="13.8" hidden="false" customHeight="false" outlineLevel="0" collapsed="false">
      <c r="A24" s="2" t="s">
        <v>12</v>
      </c>
      <c r="B24" s="2" t="s">
        <v>187</v>
      </c>
      <c r="C24" s="2" t="s">
        <v>188</v>
      </c>
      <c r="D24" s="2" t="s">
        <v>189</v>
      </c>
      <c r="E24" s="2" t="s">
        <v>190</v>
      </c>
      <c r="F24" s="2" t="n">
        <v>2000</v>
      </c>
      <c r="G24" s="2" t="n">
        <v>31.78607</v>
      </c>
    </row>
    <row r="25" customFormat="false" ht="13.8" hidden="false" customHeight="false" outlineLevel="0" collapsed="false">
      <c r="A25" s="2" t="s">
        <v>12</v>
      </c>
      <c r="B25" s="2" t="s">
        <v>187</v>
      </c>
      <c r="C25" s="2" t="s">
        <v>188</v>
      </c>
      <c r="D25" s="2" t="s">
        <v>189</v>
      </c>
      <c r="E25" s="2" t="s">
        <v>190</v>
      </c>
      <c r="F25" s="2" t="n">
        <v>2001</v>
      </c>
      <c r="G25" s="2" t="n">
        <v>33.73037</v>
      </c>
    </row>
    <row r="26" customFormat="false" ht="13.8" hidden="false" customHeight="false" outlineLevel="0" collapsed="false">
      <c r="A26" s="2" t="s">
        <v>12</v>
      </c>
      <c r="B26" s="2" t="s">
        <v>187</v>
      </c>
      <c r="C26" s="2" t="s">
        <v>188</v>
      </c>
      <c r="D26" s="2" t="s">
        <v>189</v>
      </c>
      <c r="E26" s="2" t="s">
        <v>190</v>
      </c>
      <c r="F26" s="2" t="n">
        <v>2002</v>
      </c>
      <c r="G26" s="2" t="n">
        <v>36.46065</v>
      </c>
    </row>
    <row r="27" customFormat="false" ht="13.8" hidden="false" customHeight="false" outlineLevel="0" collapsed="false">
      <c r="A27" s="2" t="s">
        <v>12</v>
      </c>
      <c r="B27" s="2" t="s">
        <v>187</v>
      </c>
      <c r="C27" s="2" t="s">
        <v>188</v>
      </c>
      <c r="D27" s="2" t="s">
        <v>189</v>
      </c>
      <c r="E27" s="2" t="s">
        <v>190</v>
      </c>
      <c r="F27" s="2" t="n">
        <v>2003</v>
      </c>
      <c r="G27" s="2" t="n">
        <v>39.87769</v>
      </c>
    </row>
    <row r="28" customFormat="false" ht="13.8" hidden="false" customHeight="false" outlineLevel="0" collapsed="false">
      <c r="A28" s="2" t="s">
        <v>12</v>
      </c>
      <c r="B28" s="2" t="s">
        <v>187</v>
      </c>
      <c r="C28" s="2" t="s">
        <v>188</v>
      </c>
      <c r="D28" s="2" t="s">
        <v>189</v>
      </c>
      <c r="E28" s="2" t="s">
        <v>190</v>
      </c>
      <c r="F28" s="2" t="n">
        <v>2004</v>
      </c>
      <c r="G28" s="2" t="n">
        <v>43.92255</v>
      </c>
    </row>
    <row r="29" customFormat="false" ht="13.8" hidden="false" customHeight="false" outlineLevel="0" collapsed="false">
      <c r="A29" s="2" t="s">
        <v>12</v>
      </c>
      <c r="B29" s="2" t="s">
        <v>187</v>
      </c>
      <c r="C29" s="2" t="s">
        <v>188</v>
      </c>
      <c r="D29" s="2" t="s">
        <v>189</v>
      </c>
      <c r="E29" s="2" t="s">
        <v>190</v>
      </c>
      <c r="F29" s="2" t="n">
        <v>2005</v>
      </c>
      <c r="G29" s="2" t="n">
        <v>47.10651</v>
      </c>
    </row>
    <row r="30" customFormat="false" ht="13.8" hidden="false" customHeight="false" outlineLevel="0" collapsed="false">
      <c r="A30" s="2" t="s">
        <v>12</v>
      </c>
      <c r="B30" s="2" t="s">
        <v>187</v>
      </c>
      <c r="C30" s="2" t="s">
        <v>188</v>
      </c>
      <c r="D30" s="2" t="s">
        <v>189</v>
      </c>
      <c r="E30" s="2" t="s">
        <v>190</v>
      </c>
      <c r="F30" s="2" t="n">
        <v>2006</v>
      </c>
      <c r="G30" s="2" t="n">
        <v>51.76655</v>
      </c>
    </row>
    <row r="31" customFormat="false" ht="13.8" hidden="false" customHeight="false" outlineLevel="0" collapsed="false">
      <c r="A31" s="2" t="s">
        <v>12</v>
      </c>
      <c r="B31" s="2" t="s">
        <v>187</v>
      </c>
      <c r="C31" s="2" t="s">
        <v>188</v>
      </c>
      <c r="D31" s="2" t="s">
        <v>189</v>
      </c>
      <c r="E31" s="2" t="s">
        <v>190</v>
      </c>
      <c r="F31" s="2" t="n">
        <v>2007</v>
      </c>
      <c r="G31" s="2" t="n">
        <v>57.98878</v>
      </c>
    </row>
    <row r="32" customFormat="false" ht="13.8" hidden="false" customHeight="false" outlineLevel="0" collapsed="false">
      <c r="A32" s="2" t="s">
        <v>12</v>
      </c>
      <c r="B32" s="2" t="s">
        <v>187</v>
      </c>
      <c r="C32" s="2" t="s">
        <v>188</v>
      </c>
      <c r="D32" s="2" t="s">
        <v>189</v>
      </c>
      <c r="E32" s="2" t="s">
        <v>190</v>
      </c>
      <c r="F32" s="2" t="n">
        <v>2008</v>
      </c>
      <c r="G32" s="2" t="n">
        <v>63.90783</v>
      </c>
    </row>
    <row r="33" customFormat="false" ht="13.8" hidden="false" customHeight="false" outlineLevel="0" collapsed="false">
      <c r="A33" s="2" t="s">
        <v>12</v>
      </c>
      <c r="B33" s="2" t="s">
        <v>187</v>
      </c>
      <c r="C33" s="2" t="s">
        <v>188</v>
      </c>
      <c r="D33" s="2" t="s">
        <v>189</v>
      </c>
      <c r="E33" s="2" t="s">
        <v>190</v>
      </c>
      <c r="F33" s="2" t="n">
        <v>2009</v>
      </c>
      <c r="G33" s="2" t="n">
        <v>66.11412</v>
      </c>
    </row>
    <row r="34" customFormat="false" ht="13.8" hidden="false" customHeight="false" outlineLevel="0" collapsed="false">
      <c r="A34" s="2" t="s">
        <v>12</v>
      </c>
      <c r="B34" s="2" t="s">
        <v>187</v>
      </c>
      <c r="C34" s="2" t="s">
        <v>188</v>
      </c>
      <c r="D34" s="2" t="s">
        <v>189</v>
      </c>
      <c r="E34" s="2" t="s">
        <v>190</v>
      </c>
      <c r="F34" s="2" t="n">
        <v>2010</v>
      </c>
      <c r="G34" s="2" t="n">
        <v>67.93665</v>
      </c>
    </row>
    <row r="35" customFormat="false" ht="13.8" hidden="false" customHeight="false" outlineLevel="0" collapsed="false">
      <c r="A35" s="2" t="s">
        <v>12</v>
      </c>
      <c r="B35" s="2" t="s">
        <v>187</v>
      </c>
      <c r="C35" s="2" t="s">
        <v>188</v>
      </c>
      <c r="D35" s="2" t="s">
        <v>189</v>
      </c>
      <c r="E35" s="2" t="s">
        <v>190</v>
      </c>
      <c r="F35" s="2" t="n">
        <v>2011</v>
      </c>
      <c r="G35" s="2" t="n">
        <v>73.18747</v>
      </c>
    </row>
    <row r="36" customFormat="false" ht="13.8" hidden="false" customHeight="false" outlineLevel="0" collapsed="false">
      <c r="A36" s="2" t="s">
        <v>12</v>
      </c>
      <c r="B36" s="2" t="s">
        <v>187</v>
      </c>
      <c r="C36" s="2" t="s">
        <v>188</v>
      </c>
      <c r="D36" s="2" t="s">
        <v>189</v>
      </c>
      <c r="E36" s="2" t="s">
        <v>190</v>
      </c>
      <c r="F36" s="2" t="n">
        <v>2012</v>
      </c>
      <c r="G36" s="2" t="n">
        <v>78.80669</v>
      </c>
    </row>
    <row r="37" customFormat="false" ht="13.8" hidden="false" customHeight="false" outlineLevel="0" collapsed="false">
      <c r="A37" s="2" t="s">
        <v>12</v>
      </c>
      <c r="B37" s="2" t="s">
        <v>187</v>
      </c>
      <c r="C37" s="2" t="s">
        <v>188</v>
      </c>
      <c r="D37" s="2" t="s">
        <v>189</v>
      </c>
      <c r="E37" s="2" t="s">
        <v>190</v>
      </c>
      <c r="F37" s="2" t="n">
        <v>2013</v>
      </c>
      <c r="G37" s="2" t="n">
        <v>86.02088</v>
      </c>
    </row>
    <row r="38" customFormat="false" ht="13.8" hidden="false" customHeight="false" outlineLevel="0" collapsed="false">
      <c r="A38" s="2" t="s">
        <v>12</v>
      </c>
      <c r="B38" s="2" t="s">
        <v>187</v>
      </c>
      <c r="C38" s="2" t="s">
        <v>188</v>
      </c>
      <c r="D38" s="2" t="s">
        <v>189</v>
      </c>
      <c r="E38" s="2" t="s">
        <v>190</v>
      </c>
      <c r="F38" s="2" t="n">
        <v>2014</v>
      </c>
      <c r="G38" s="2" t="n">
        <v>92.12289</v>
      </c>
    </row>
    <row r="39" customFormat="false" ht="13.8" hidden="false" customHeight="false" outlineLevel="0" collapsed="false">
      <c r="A39" s="2" t="s">
        <v>12</v>
      </c>
      <c r="B39" s="2" t="s">
        <v>187</v>
      </c>
      <c r="C39" s="2" t="s">
        <v>188</v>
      </c>
      <c r="D39" s="2" t="s">
        <v>189</v>
      </c>
      <c r="E39" s="2" t="s">
        <v>190</v>
      </c>
      <c r="F39" s="2" t="n">
        <v>2015</v>
      </c>
      <c r="G39" s="2" t="n">
        <v>100</v>
      </c>
    </row>
    <row r="40" customFormat="false" ht="13.8" hidden="false" customHeight="false" outlineLevel="0" collapsed="false">
      <c r="A40" s="2" t="s">
        <v>12</v>
      </c>
      <c r="B40" s="2" t="s">
        <v>187</v>
      </c>
      <c r="C40" s="2" t="s">
        <v>188</v>
      </c>
      <c r="D40" s="2" t="s">
        <v>189</v>
      </c>
      <c r="E40" s="2" t="s">
        <v>190</v>
      </c>
      <c r="F40" s="2" t="n">
        <v>2016</v>
      </c>
      <c r="G40" s="2" t="n">
        <v>108.7966</v>
      </c>
    </row>
    <row r="41" customFormat="false" ht="13.8" hidden="false" customHeight="false" outlineLevel="0" collapsed="false">
      <c r="A41" s="2" t="s">
        <v>12</v>
      </c>
      <c r="B41" s="2" t="s">
        <v>187</v>
      </c>
      <c r="C41" s="2" t="s">
        <v>188</v>
      </c>
      <c r="D41" s="2" t="s">
        <v>189</v>
      </c>
      <c r="E41" s="2" t="s">
        <v>190</v>
      </c>
      <c r="F41" s="2" t="n">
        <v>2017</v>
      </c>
      <c r="G41" s="2" t="n">
        <v>116.093</v>
      </c>
    </row>
    <row r="42" customFormat="false" ht="13.8" hidden="false" customHeight="false" outlineLevel="0" collapsed="false">
      <c r="A42" s="2" t="s">
        <v>12</v>
      </c>
      <c r="B42" s="2" t="s">
        <v>187</v>
      </c>
      <c r="C42" s="2" t="s">
        <v>188</v>
      </c>
      <c r="D42" s="2" t="s">
        <v>189</v>
      </c>
      <c r="E42" s="2" t="s">
        <v>190</v>
      </c>
      <c r="F42" s="2" t="n">
        <v>2018</v>
      </c>
      <c r="G42" s="2" t="n">
        <v>124.3037</v>
      </c>
    </row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2" t="s">
        <v>180</v>
      </c>
      <c r="B1" s="2" t="s">
        <v>181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</row>
    <row r="2" customFormat="false" ht="13.8" hidden="false" customHeight="false" outlineLevel="0" collapsed="false">
      <c r="A2" s="2" t="s">
        <v>12</v>
      </c>
      <c r="B2" s="2" t="s">
        <v>191</v>
      </c>
      <c r="C2" s="2" t="s">
        <v>188</v>
      </c>
      <c r="D2" s="2" t="s">
        <v>189</v>
      </c>
      <c r="E2" s="2" t="s">
        <v>190</v>
      </c>
      <c r="F2" s="2" t="n">
        <v>1978</v>
      </c>
      <c r="G2" s="2" t="n">
        <v>4.379953</v>
      </c>
    </row>
    <row r="3" customFormat="false" ht="13.8" hidden="false" customHeight="false" outlineLevel="0" collapsed="false">
      <c r="A3" s="2" t="s">
        <v>12</v>
      </c>
      <c r="B3" s="2" t="s">
        <v>191</v>
      </c>
      <c r="C3" s="2" t="s">
        <v>188</v>
      </c>
      <c r="D3" s="2" t="s">
        <v>189</v>
      </c>
      <c r="E3" s="2" t="s">
        <v>190</v>
      </c>
      <c r="F3" s="2" t="n">
        <v>1979</v>
      </c>
      <c r="G3" s="2" t="n">
        <v>4.96649</v>
      </c>
    </row>
    <row r="4" customFormat="false" ht="13.8" hidden="false" customHeight="false" outlineLevel="0" collapsed="false">
      <c r="A4" s="2" t="s">
        <v>12</v>
      </c>
      <c r="B4" s="2" t="s">
        <v>191</v>
      </c>
      <c r="C4" s="2" t="s">
        <v>188</v>
      </c>
      <c r="D4" s="2" t="s">
        <v>189</v>
      </c>
      <c r="E4" s="2" t="s">
        <v>190</v>
      </c>
      <c r="F4" s="2" t="n">
        <v>1980</v>
      </c>
      <c r="G4" s="2" t="n">
        <v>5.372716</v>
      </c>
    </row>
    <row r="5" customFormat="false" ht="13.8" hidden="false" customHeight="false" outlineLevel="0" collapsed="false">
      <c r="A5" s="2" t="s">
        <v>12</v>
      </c>
      <c r="B5" s="2" t="s">
        <v>191</v>
      </c>
      <c r="C5" s="2" t="s">
        <v>188</v>
      </c>
      <c r="D5" s="2" t="s">
        <v>189</v>
      </c>
      <c r="E5" s="2" t="s">
        <v>190</v>
      </c>
      <c r="F5" s="2" t="n">
        <v>1981</v>
      </c>
      <c r="G5" s="2" t="n">
        <v>6.211743</v>
      </c>
    </row>
    <row r="6" customFormat="false" ht="13.8" hidden="false" customHeight="false" outlineLevel="0" collapsed="false">
      <c r="A6" s="2" t="s">
        <v>12</v>
      </c>
      <c r="B6" s="2" t="s">
        <v>191</v>
      </c>
      <c r="C6" s="2" t="s">
        <v>188</v>
      </c>
      <c r="D6" s="2" t="s">
        <v>189</v>
      </c>
      <c r="E6" s="2" t="s">
        <v>190</v>
      </c>
      <c r="F6" s="2" t="n">
        <v>1982</v>
      </c>
      <c r="G6" s="2" t="n">
        <v>6.757192</v>
      </c>
    </row>
    <row r="7" customFormat="false" ht="13.8" hidden="false" customHeight="false" outlineLevel="0" collapsed="false">
      <c r="A7" s="2" t="s">
        <v>12</v>
      </c>
      <c r="B7" s="2" t="s">
        <v>191</v>
      </c>
      <c r="C7" s="2" t="s">
        <v>188</v>
      </c>
      <c r="D7" s="2" t="s">
        <v>189</v>
      </c>
      <c r="E7" s="2" t="s">
        <v>190</v>
      </c>
      <c r="F7" s="2" t="n">
        <v>1983</v>
      </c>
      <c r="G7" s="2" t="n">
        <v>7.230281</v>
      </c>
    </row>
    <row r="8" customFormat="false" ht="13.8" hidden="false" customHeight="false" outlineLevel="0" collapsed="false">
      <c r="A8" s="2" t="s">
        <v>12</v>
      </c>
      <c r="B8" s="2" t="s">
        <v>191</v>
      </c>
      <c r="C8" s="2" t="s">
        <v>188</v>
      </c>
      <c r="D8" s="2" t="s">
        <v>189</v>
      </c>
      <c r="E8" s="2" t="s">
        <v>190</v>
      </c>
      <c r="F8" s="2" t="n">
        <v>1984</v>
      </c>
      <c r="G8" s="2" t="n">
        <v>8.010755</v>
      </c>
    </row>
    <row r="9" customFormat="false" ht="13.8" hidden="false" customHeight="false" outlineLevel="0" collapsed="false">
      <c r="A9" s="2" t="s">
        <v>12</v>
      </c>
      <c r="B9" s="2" t="s">
        <v>191</v>
      </c>
      <c r="C9" s="2" t="s">
        <v>188</v>
      </c>
      <c r="D9" s="2" t="s">
        <v>189</v>
      </c>
      <c r="E9" s="2" t="s">
        <v>190</v>
      </c>
      <c r="F9" s="2" t="n">
        <v>1985</v>
      </c>
      <c r="G9" s="2" t="n">
        <v>8.612974</v>
      </c>
    </row>
    <row r="10" customFormat="false" ht="13.8" hidden="false" customHeight="false" outlineLevel="0" collapsed="false">
      <c r="A10" s="2" t="s">
        <v>12</v>
      </c>
      <c r="B10" s="2" t="s">
        <v>191</v>
      </c>
      <c r="C10" s="2" t="s">
        <v>188</v>
      </c>
      <c r="D10" s="2" t="s">
        <v>189</v>
      </c>
      <c r="E10" s="2" t="s">
        <v>190</v>
      </c>
      <c r="F10" s="2" t="n">
        <v>1986</v>
      </c>
      <c r="G10" s="2" t="n">
        <v>10.21149</v>
      </c>
    </row>
    <row r="11" customFormat="false" ht="13.8" hidden="false" customHeight="false" outlineLevel="0" collapsed="false">
      <c r="A11" s="2" t="s">
        <v>12</v>
      </c>
      <c r="B11" s="2" t="s">
        <v>191</v>
      </c>
      <c r="C11" s="2" t="s">
        <v>188</v>
      </c>
      <c r="D11" s="2" t="s">
        <v>189</v>
      </c>
      <c r="E11" s="2" t="s">
        <v>190</v>
      </c>
      <c r="F11" s="2" t="n">
        <v>1987</v>
      </c>
      <c r="G11" s="2" t="n">
        <v>12.62516</v>
      </c>
    </row>
    <row r="12" customFormat="false" ht="13.8" hidden="false" customHeight="false" outlineLevel="0" collapsed="false">
      <c r="A12" s="2" t="s">
        <v>12</v>
      </c>
      <c r="B12" s="2" t="s">
        <v>191</v>
      </c>
      <c r="C12" s="2" t="s">
        <v>188</v>
      </c>
      <c r="D12" s="2" t="s">
        <v>189</v>
      </c>
      <c r="E12" s="2" t="s">
        <v>190</v>
      </c>
      <c r="F12" s="2" t="n">
        <v>1988</v>
      </c>
      <c r="G12" s="2" t="n">
        <v>15.67899</v>
      </c>
    </row>
    <row r="13" customFormat="false" ht="13.8" hidden="false" customHeight="false" outlineLevel="0" collapsed="false">
      <c r="A13" s="2" t="s">
        <v>12</v>
      </c>
      <c r="B13" s="2" t="s">
        <v>191</v>
      </c>
      <c r="C13" s="2" t="s">
        <v>188</v>
      </c>
      <c r="D13" s="2" t="s">
        <v>189</v>
      </c>
      <c r="E13" s="2" t="s">
        <v>190</v>
      </c>
      <c r="F13" s="2" t="n">
        <v>1989</v>
      </c>
      <c r="G13" s="2" t="n">
        <v>17.96706</v>
      </c>
    </row>
    <row r="14" customFormat="false" ht="13.8" hidden="false" customHeight="false" outlineLevel="0" collapsed="false">
      <c r="A14" s="2" t="s">
        <v>12</v>
      </c>
      <c r="B14" s="2" t="s">
        <v>191</v>
      </c>
      <c r="C14" s="2" t="s">
        <v>188</v>
      </c>
      <c r="D14" s="2" t="s">
        <v>189</v>
      </c>
      <c r="E14" s="2" t="s">
        <v>190</v>
      </c>
      <c r="F14" s="2" t="n">
        <v>1990</v>
      </c>
      <c r="G14" s="2" t="n">
        <v>19.84299</v>
      </c>
    </row>
    <row r="15" customFormat="false" ht="13.8" hidden="false" customHeight="false" outlineLevel="0" collapsed="false">
      <c r="A15" s="2" t="s">
        <v>12</v>
      </c>
      <c r="B15" s="2" t="s">
        <v>191</v>
      </c>
      <c r="C15" s="2" t="s">
        <v>188</v>
      </c>
      <c r="D15" s="2" t="s">
        <v>189</v>
      </c>
      <c r="E15" s="2" t="s">
        <v>190</v>
      </c>
      <c r="F15" s="2" t="n">
        <v>1991</v>
      </c>
      <c r="G15" s="2" t="n">
        <v>18.80999</v>
      </c>
    </row>
    <row r="16" customFormat="false" ht="13.8" hidden="false" customHeight="false" outlineLevel="0" collapsed="false">
      <c r="A16" s="2" t="s">
        <v>12</v>
      </c>
      <c r="B16" s="2" t="s">
        <v>191</v>
      </c>
      <c r="C16" s="2" t="s">
        <v>188</v>
      </c>
      <c r="D16" s="2" t="s">
        <v>189</v>
      </c>
      <c r="E16" s="2" t="s">
        <v>190</v>
      </c>
      <c r="F16" s="2" t="n">
        <v>1992</v>
      </c>
      <c r="G16" s="2" t="n">
        <v>19.19167</v>
      </c>
    </row>
    <row r="17" customFormat="false" ht="13.8" hidden="false" customHeight="false" outlineLevel="0" collapsed="false">
      <c r="A17" s="2" t="s">
        <v>12</v>
      </c>
      <c r="B17" s="2" t="s">
        <v>191</v>
      </c>
      <c r="C17" s="2" t="s">
        <v>188</v>
      </c>
      <c r="D17" s="2" t="s">
        <v>189</v>
      </c>
      <c r="E17" s="2" t="s">
        <v>190</v>
      </c>
      <c r="F17" s="2" t="n">
        <v>1993</v>
      </c>
      <c r="G17" s="2" t="n">
        <v>19.63535</v>
      </c>
    </row>
    <row r="18" customFormat="false" ht="13.8" hidden="false" customHeight="false" outlineLevel="0" collapsed="false">
      <c r="A18" s="2" t="s">
        <v>12</v>
      </c>
      <c r="B18" s="2" t="s">
        <v>191</v>
      </c>
      <c r="C18" s="2" t="s">
        <v>188</v>
      </c>
      <c r="D18" s="2" t="s">
        <v>189</v>
      </c>
      <c r="E18" s="2" t="s">
        <v>190</v>
      </c>
      <c r="F18" s="2" t="n">
        <v>1994</v>
      </c>
      <c r="G18" s="2" t="n">
        <v>21.59958</v>
      </c>
    </row>
    <row r="19" customFormat="false" ht="13.8" hidden="false" customHeight="false" outlineLevel="0" collapsed="false">
      <c r="A19" s="2" t="s">
        <v>12</v>
      </c>
      <c r="B19" s="2" t="s">
        <v>191</v>
      </c>
      <c r="C19" s="2" t="s">
        <v>188</v>
      </c>
      <c r="D19" s="2" t="s">
        <v>189</v>
      </c>
      <c r="E19" s="2" t="s">
        <v>190</v>
      </c>
      <c r="F19" s="2" t="n">
        <v>1995</v>
      </c>
      <c r="G19" s="2" t="n">
        <v>22.46818</v>
      </c>
    </row>
    <row r="20" customFormat="false" ht="13.8" hidden="false" customHeight="false" outlineLevel="0" collapsed="false">
      <c r="A20" s="2" t="s">
        <v>12</v>
      </c>
      <c r="B20" s="2" t="s">
        <v>191</v>
      </c>
      <c r="C20" s="2" t="s">
        <v>188</v>
      </c>
      <c r="D20" s="2" t="s">
        <v>189</v>
      </c>
      <c r="E20" s="2" t="s">
        <v>190</v>
      </c>
      <c r="F20" s="2" t="n">
        <v>1996</v>
      </c>
      <c r="G20" s="2" t="n">
        <v>23.93402</v>
      </c>
    </row>
    <row r="21" customFormat="false" ht="13.8" hidden="false" customHeight="false" outlineLevel="0" collapsed="false">
      <c r="A21" s="2" t="s">
        <v>12</v>
      </c>
      <c r="B21" s="2" t="s">
        <v>191</v>
      </c>
      <c r="C21" s="2" t="s">
        <v>188</v>
      </c>
      <c r="D21" s="2" t="s">
        <v>189</v>
      </c>
      <c r="E21" s="2" t="s">
        <v>190</v>
      </c>
      <c r="F21" s="2" t="n">
        <v>1997</v>
      </c>
      <c r="G21" s="2" t="n">
        <v>25.61279</v>
      </c>
    </row>
    <row r="22" customFormat="false" ht="13.8" hidden="false" customHeight="false" outlineLevel="0" collapsed="false">
      <c r="A22" s="2" t="s">
        <v>12</v>
      </c>
      <c r="B22" s="2" t="s">
        <v>191</v>
      </c>
      <c r="C22" s="2" t="s">
        <v>188</v>
      </c>
      <c r="D22" s="2" t="s">
        <v>189</v>
      </c>
      <c r="E22" s="2" t="s">
        <v>190</v>
      </c>
      <c r="F22" s="2" t="n">
        <v>1998</v>
      </c>
      <c r="G22" s="2" t="n">
        <v>27.33793</v>
      </c>
    </row>
    <row r="23" customFormat="false" ht="13.8" hidden="false" customHeight="false" outlineLevel="0" collapsed="false">
      <c r="A23" s="2" t="s">
        <v>12</v>
      </c>
      <c r="B23" s="2" t="s">
        <v>191</v>
      </c>
      <c r="C23" s="2" t="s">
        <v>188</v>
      </c>
      <c r="D23" s="2" t="s">
        <v>189</v>
      </c>
      <c r="E23" s="2" t="s">
        <v>190</v>
      </c>
      <c r="F23" s="2" t="n">
        <v>1999</v>
      </c>
      <c r="G23" s="2" t="n">
        <v>32.60603</v>
      </c>
    </row>
    <row r="24" customFormat="false" ht="13.8" hidden="false" customHeight="false" outlineLevel="0" collapsed="false">
      <c r="A24" s="2" t="s">
        <v>12</v>
      </c>
      <c r="B24" s="2" t="s">
        <v>191</v>
      </c>
      <c r="C24" s="2" t="s">
        <v>188</v>
      </c>
      <c r="D24" s="2" t="s">
        <v>189</v>
      </c>
      <c r="E24" s="2" t="s">
        <v>190</v>
      </c>
      <c r="F24" s="2" t="n">
        <v>2000</v>
      </c>
      <c r="G24" s="2" t="n">
        <v>34.97819</v>
      </c>
    </row>
    <row r="25" customFormat="false" ht="13.8" hidden="false" customHeight="false" outlineLevel="0" collapsed="false">
      <c r="A25" s="2" t="s">
        <v>12</v>
      </c>
      <c r="B25" s="2" t="s">
        <v>191</v>
      </c>
      <c r="C25" s="2" t="s">
        <v>188</v>
      </c>
      <c r="D25" s="2" t="s">
        <v>189</v>
      </c>
      <c r="E25" s="2" t="s">
        <v>190</v>
      </c>
      <c r="F25" s="2" t="n">
        <v>2001</v>
      </c>
      <c r="G25" s="2" t="n">
        <v>40.14177</v>
      </c>
    </row>
    <row r="26" customFormat="false" ht="13.8" hidden="false" customHeight="false" outlineLevel="0" collapsed="false">
      <c r="A26" s="2" t="s">
        <v>12</v>
      </c>
      <c r="B26" s="2" t="s">
        <v>191</v>
      </c>
      <c r="C26" s="2" t="s">
        <v>188</v>
      </c>
      <c r="D26" s="2" t="s">
        <v>189</v>
      </c>
      <c r="E26" s="2" t="s">
        <v>190</v>
      </c>
      <c r="F26" s="2" t="n">
        <v>2002</v>
      </c>
      <c r="G26" s="2" t="n">
        <v>45.63678</v>
      </c>
    </row>
    <row r="27" customFormat="false" ht="13.8" hidden="false" customHeight="false" outlineLevel="0" collapsed="false">
      <c r="A27" s="2" t="s">
        <v>12</v>
      </c>
      <c r="B27" s="2" t="s">
        <v>191</v>
      </c>
      <c r="C27" s="2" t="s">
        <v>188</v>
      </c>
      <c r="D27" s="2" t="s">
        <v>189</v>
      </c>
      <c r="E27" s="2" t="s">
        <v>190</v>
      </c>
      <c r="F27" s="2" t="n">
        <v>2003</v>
      </c>
      <c r="G27" s="2" t="n">
        <v>49.60556</v>
      </c>
    </row>
    <row r="28" customFormat="false" ht="13.8" hidden="false" customHeight="false" outlineLevel="0" collapsed="false">
      <c r="A28" s="2" t="s">
        <v>12</v>
      </c>
      <c r="B28" s="2" t="s">
        <v>191</v>
      </c>
      <c r="C28" s="2" t="s">
        <v>188</v>
      </c>
      <c r="D28" s="2" t="s">
        <v>189</v>
      </c>
      <c r="E28" s="2" t="s">
        <v>190</v>
      </c>
      <c r="F28" s="2" t="n">
        <v>2004</v>
      </c>
      <c r="G28" s="2" t="n">
        <v>53.77403</v>
      </c>
    </row>
    <row r="29" customFormat="false" ht="13.8" hidden="false" customHeight="false" outlineLevel="0" collapsed="false">
      <c r="A29" s="2" t="s">
        <v>12</v>
      </c>
      <c r="B29" s="2" t="s">
        <v>191</v>
      </c>
      <c r="C29" s="2" t="s">
        <v>188</v>
      </c>
      <c r="D29" s="2" t="s">
        <v>189</v>
      </c>
      <c r="E29" s="2" t="s">
        <v>190</v>
      </c>
      <c r="F29" s="2" t="n">
        <v>2005</v>
      </c>
      <c r="G29" s="2" t="n">
        <v>56.65705</v>
      </c>
    </row>
    <row r="30" customFormat="false" ht="13.8" hidden="false" customHeight="false" outlineLevel="0" collapsed="false">
      <c r="A30" s="2" t="s">
        <v>12</v>
      </c>
      <c r="B30" s="2" t="s">
        <v>191</v>
      </c>
      <c r="C30" s="2" t="s">
        <v>188</v>
      </c>
      <c r="D30" s="2" t="s">
        <v>189</v>
      </c>
      <c r="E30" s="2" t="s">
        <v>190</v>
      </c>
      <c r="F30" s="2" t="n">
        <v>2006</v>
      </c>
      <c r="G30" s="2" t="n">
        <v>59.89329</v>
      </c>
    </row>
    <row r="31" customFormat="false" ht="13.8" hidden="false" customHeight="false" outlineLevel="0" collapsed="false">
      <c r="A31" s="2" t="s">
        <v>12</v>
      </c>
      <c r="B31" s="2" t="s">
        <v>191</v>
      </c>
      <c r="C31" s="2" t="s">
        <v>188</v>
      </c>
      <c r="D31" s="2" t="s">
        <v>189</v>
      </c>
      <c r="E31" s="2" t="s">
        <v>190</v>
      </c>
      <c r="F31" s="2" t="n">
        <v>2007</v>
      </c>
      <c r="G31" s="2" t="n">
        <v>62.51109</v>
      </c>
    </row>
    <row r="32" customFormat="false" ht="13.8" hidden="false" customHeight="false" outlineLevel="0" collapsed="false">
      <c r="A32" s="2" t="s">
        <v>12</v>
      </c>
      <c r="B32" s="2" t="s">
        <v>191</v>
      </c>
      <c r="C32" s="2" t="s">
        <v>188</v>
      </c>
      <c r="D32" s="2" t="s">
        <v>189</v>
      </c>
      <c r="E32" s="2" t="s">
        <v>190</v>
      </c>
      <c r="F32" s="2" t="n">
        <v>2008</v>
      </c>
      <c r="G32" s="2" t="n">
        <v>65.33514</v>
      </c>
    </row>
    <row r="33" customFormat="false" ht="13.8" hidden="false" customHeight="false" outlineLevel="0" collapsed="false">
      <c r="A33" s="2" t="s">
        <v>12</v>
      </c>
      <c r="B33" s="2" t="s">
        <v>191</v>
      </c>
      <c r="C33" s="2" t="s">
        <v>188</v>
      </c>
      <c r="D33" s="2" t="s">
        <v>189</v>
      </c>
      <c r="E33" s="2" t="s">
        <v>190</v>
      </c>
      <c r="F33" s="2" t="n">
        <v>2009</v>
      </c>
      <c r="G33" s="2" t="n">
        <v>67.316</v>
      </c>
    </row>
    <row r="34" customFormat="false" ht="13.8" hidden="false" customHeight="false" outlineLevel="0" collapsed="false">
      <c r="A34" s="2" t="s">
        <v>12</v>
      </c>
      <c r="B34" s="2" t="s">
        <v>191</v>
      </c>
      <c r="C34" s="2" t="s">
        <v>188</v>
      </c>
      <c r="D34" s="2" t="s">
        <v>189</v>
      </c>
      <c r="E34" s="2" t="s">
        <v>190</v>
      </c>
      <c r="F34" s="2" t="n">
        <v>2010</v>
      </c>
      <c r="G34" s="2" t="n">
        <v>68.54504</v>
      </c>
    </row>
    <row r="35" customFormat="false" ht="13.8" hidden="false" customHeight="false" outlineLevel="0" collapsed="false">
      <c r="A35" s="2" t="s">
        <v>12</v>
      </c>
      <c r="B35" s="2" t="s">
        <v>191</v>
      </c>
      <c r="C35" s="2" t="s">
        <v>188</v>
      </c>
      <c r="D35" s="2" t="s">
        <v>189</v>
      </c>
      <c r="E35" s="2" t="s">
        <v>190</v>
      </c>
      <c r="F35" s="2" t="n">
        <v>2011</v>
      </c>
      <c r="G35" s="2" t="n">
        <v>75.34102</v>
      </c>
    </row>
    <row r="36" customFormat="false" ht="13.8" hidden="false" customHeight="false" outlineLevel="0" collapsed="false">
      <c r="A36" s="2" t="s">
        <v>12</v>
      </c>
      <c r="B36" s="2" t="s">
        <v>191</v>
      </c>
      <c r="C36" s="2" t="s">
        <v>188</v>
      </c>
      <c r="D36" s="2" t="s">
        <v>189</v>
      </c>
      <c r="E36" s="2" t="s">
        <v>190</v>
      </c>
      <c r="F36" s="2" t="n">
        <v>2012</v>
      </c>
      <c r="G36" s="2" t="n">
        <v>79.5758</v>
      </c>
    </row>
    <row r="37" customFormat="false" ht="13.8" hidden="false" customHeight="false" outlineLevel="0" collapsed="false">
      <c r="A37" s="2" t="s">
        <v>12</v>
      </c>
      <c r="B37" s="2" t="s">
        <v>191</v>
      </c>
      <c r="C37" s="2" t="s">
        <v>188</v>
      </c>
      <c r="D37" s="2" t="s">
        <v>189</v>
      </c>
      <c r="E37" s="2" t="s">
        <v>190</v>
      </c>
      <c r="F37" s="2" t="n">
        <v>2013</v>
      </c>
      <c r="G37" s="2" t="n">
        <v>86.55392</v>
      </c>
    </row>
    <row r="38" customFormat="false" ht="13.8" hidden="false" customHeight="false" outlineLevel="0" collapsed="false">
      <c r="A38" s="2" t="s">
        <v>12</v>
      </c>
      <c r="B38" s="2" t="s">
        <v>191</v>
      </c>
      <c r="C38" s="2" t="s">
        <v>188</v>
      </c>
      <c r="D38" s="2" t="s">
        <v>189</v>
      </c>
      <c r="E38" s="2" t="s">
        <v>190</v>
      </c>
      <c r="F38" s="2" t="n">
        <v>2014</v>
      </c>
      <c r="G38" s="2" t="n">
        <v>92.86435</v>
      </c>
    </row>
    <row r="39" customFormat="false" ht="13.8" hidden="false" customHeight="false" outlineLevel="0" collapsed="false">
      <c r="A39" s="2" t="s">
        <v>12</v>
      </c>
      <c r="B39" s="2" t="s">
        <v>191</v>
      </c>
      <c r="C39" s="2" t="s">
        <v>188</v>
      </c>
      <c r="D39" s="2" t="s">
        <v>189</v>
      </c>
      <c r="E39" s="2" t="s">
        <v>190</v>
      </c>
      <c r="F39" s="2" t="n">
        <v>2015</v>
      </c>
      <c r="G39" s="2" t="n">
        <v>100</v>
      </c>
    </row>
    <row r="40" customFormat="false" ht="13.8" hidden="false" customHeight="false" outlineLevel="0" collapsed="false">
      <c r="A40" s="2" t="s">
        <v>12</v>
      </c>
      <c r="B40" s="2" t="s">
        <v>191</v>
      </c>
      <c r="C40" s="2" t="s">
        <v>188</v>
      </c>
      <c r="D40" s="2" t="s">
        <v>189</v>
      </c>
      <c r="E40" s="2" t="s">
        <v>190</v>
      </c>
      <c r="F40" s="2" t="n">
        <v>2016</v>
      </c>
      <c r="G40" s="2" t="n">
        <v>109.0238</v>
      </c>
    </row>
    <row r="41" customFormat="false" ht="13.8" hidden="false" customHeight="false" outlineLevel="0" collapsed="false">
      <c r="A41" s="2" t="s">
        <v>12</v>
      </c>
      <c r="B41" s="2" t="s">
        <v>191</v>
      </c>
      <c r="C41" s="2" t="s">
        <v>188</v>
      </c>
      <c r="D41" s="2" t="s">
        <v>189</v>
      </c>
      <c r="E41" s="2" t="s">
        <v>190</v>
      </c>
      <c r="F41" s="2" t="n">
        <v>2017</v>
      </c>
      <c r="G41" s="2" t="n">
        <v>120.7092</v>
      </c>
    </row>
    <row r="42" customFormat="false" ht="13.8" hidden="false" customHeight="false" outlineLevel="0" collapsed="false">
      <c r="A42" s="2" t="s">
        <v>12</v>
      </c>
      <c r="B42" s="2" t="s">
        <v>191</v>
      </c>
      <c r="C42" s="2" t="s">
        <v>188</v>
      </c>
      <c r="D42" s="2" t="s">
        <v>189</v>
      </c>
      <c r="E42" s="2" t="s">
        <v>190</v>
      </c>
      <c r="F42" s="2" t="n">
        <v>2018</v>
      </c>
      <c r="G42" s="2" t="n">
        <v>132.7926</v>
      </c>
    </row>
    <row r="43" customFormat="false" ht="13.8" hidden="false" customHeight="false" outlineLevel="0" collapsed="false">
      <c r="A43" s="2" t="s">
        <v>12</v>
      </c>
      <c r="B43" s="2" t="s">
        <v>191</v>
      </c>
      <c r="C43" s="2" t="s">
        <v>188</v>
      </c>
      <c r="D43" s="2" t="s">
        <v>189</v>
      </c>
      <c r="E43" s="2" t="s">
        <v>190</v>
      </c>
      <c r="F43" s="2" t="n">
        <v>2019</v>
      </c>
      <c r="G43" s="2" t="n">
        <v>145.2531</v>
      </c>
    </row>
    <row r="44" customFormat="false" ht="13.8" hidden="false" customHeight="false" outlineLevel="0" collapsed="false">
      <c r="A44" s="2" t="s">
        <v>12</v>
      </c>
      <c r="B44" s="2" t="s">
        <v>191</v>
      </c>
      <c r="C44" s="2" t="s">
        <v>188</v>
      </c>
      <c r="D44" s="2" t="s">
        <v>189</v>
      </c>
      <c r="E44" s="2" t="s">
        <v>190</v>
      </c>
      <c r="F44" s="2" t="n">
        <v>2020</v>
      </c>
      <c r="G44" s="2" t="n">
        <v>191.3351</v>
      </c>
    </row>
    <row r="45" customFormat="false" ht="13.8" hidden="false" customHeight="false" outlineLevel="0" collapsed="false">
      <c r="A45" s="2" t="s">
        <v>12</v>
      </c>
      <c r="B45" s="2" t="s">
        <v>191</v>
      </c>
      <c r="C45" s="2" t="s">
        <v>188</v>
      </c>
      <c r="D45" s="2" t="s">
        <v>189</v>
      </c>
      <c r="E45" s="2" t="s">
        <v>190</v>
      </c>
      <c r="F45" s="2" t="n">
        <v>2021</v>
      </c>
      <c r="G45" s="2" t="n">
        <v>246.5891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9255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2023-06-15T16:33:12Z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