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el2\Desktop\"/>
    </mc:Choice>
  </mc:AlternateContent>
  <xr:revisionPtr revIDLastSave="0" documentId="13_ncr:1_{96C0A445-51DE-4EA2-8381-322B2BB604F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Аркуш1" sheetId="1" r:id="rId1"/>
    <sheet name="PKB" sheetId="2" r:id="rId2"/>
    <sheet name="Аркуш2" sheetId="3" r:id="rId3"/>
    <sheet name="Arkusz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4" i="4" l="1"/>
  <c r="O64" i="4"/>
  <c r="N64" i="4"/>
  <c r="M64" i="4"/>
  <c r="H64" i="4"/>
  <c r="Q64" i="4" s="1"/>
  <c r="S64" i="4" s="1"/>
  <c r="P63" i="4"/>
  <c r="O63" i="4"/>
  <c r="N63" i="4"/>
  <c r="M63" i="4"/>
  <c r="H63" i="4"/>
  <c r="Q63" i="4" s="1"/>
  <c r="P62" i="4"/>
  <c r="O62" i="4"/>
  <c r="N62" i="4"/>
  <c r="M62" i="4"/>
  <c r="H62" i="4"/>
  <c r="Q62" i="4" s="1"/>
  <c r="S62" i="4" s="1"/>
  <c r="Q61" i="4"/>
  <c r="S61" i="4" s="1"/>
  <c r="P61" i="4"/>
  <c r="O61" i="4"/>
  <c r="N61" i="4"/>
  <c r="M61" i="4"/>
  <c r="H61" i="4"/>
  <c r="P60" i="4"/>
  <c r="O60" i="4"/>
  <c r="N60" i="4"/>
  <c r="M60" i="4"/>
  <c r="H60" i="4"/>
  <c r="Q60" i="4" s="1"/>
  <c r="S60" i="4" s="1"/>
  <c r="Q59" i="4"/>
  <c r="S59" i="4" s="1"/>
  <c r="P59" i="4"/>
  <c r="O59" i="4"/>
  <c r="N59" i="4"/>
  <c r="M59" i="4"/>
  <c r="H59" i="4"/>
  <c r="Q58" i="4"/>
  <c r="P58" i="4"/>
  <c r="O58" i="4"/>
  <c r="N58" i="4"/>
  <c r="M58" i="4"/>
  <c r="H58" i="4"/>
  <c r="P57" i="4"/>
  <c r="O57" i="4"/>
  <c r="N57" i="4"/>
  <c r="M57" i="4"/>
  <c r="H57" i="4"/>
  <c r="Q57" i="4" s="1"/>
  <c r="P56" i="4"/>
  <c r="O56" i="4"/>
  <c r="N56" i="4"/>
  <c r="M56" i="4"/>
  <c r="H56" i="4"/>
  <c r="Q56" i="4" s="1"/>
  <c r="S56" i="4" s="1"/>
  <c r="P55" i="4"/>
  <c r="O55" i="4"/>
  <c r="N55" i="4"/>
  <c r="M55" i="4"/>
  <c r="H55" i="4"/>
  <c r="Q55" i="4" s="1"/>
  <c r="S55" i="4" s="1"/>
  <c r="P54" i="4"/>
  <c r="O54" i="4"/>
  <c r="N54" i="4"/>
  <c r="M54" i="4"/>
  <c r="H54" i="4"/>
  <c r="Q54" i="4" s="1"/>
  <c r="S54" i="4" s="1"/>
  <c r="Q53" i="4"/>
  <c r="P53" i="4"/>
  <c r="O53" i="4"/>
  <c r="N53" i="4"/>
  <c r="M53" i="4"/>
  <c r="H53" i="4"/>
  <c r="P52" i="4"/>
  <c r="O52" i="4"/>
  <c r="N52" i="4"/>
  <c r="M52" i="4"/>
  <c r="H52" i="4"/>
  <c r="Q52" i="4" s="1"/>
  <c r="S52" i="4" s="1"/>
  <c r="Q51" i="4"/>
  <c r="S51" i="4" s="1"/>
  <c r="P51" i="4"/>
  <c r="O51" i="4"/>
  <c r="N51" i="4"/>
  <c r="M51" i="4"/>
  <c r="H51" i="4"/>
  <c r="Q50" i="4"/>
  <c r="P50" i="4"/>
  <c r="O50" i="4"/>
  <c r="N50" i="4"/>
  <c r="M50" i="4"/>
  <c r="H50" i="4"/>
  <c r="P49" i="4"/>
  <c r="O49" i="4"/>
  <c r="N49" i="4"/>
  <c r="M49" i="4"/>
  <c r="H49" i="4"/>
  <c r="Q49" i="4" s="1"/>
  <c r="S49" i="4" s="1"/>
  <c r="P48" i="4"/>
  <c r="O48" i="4"/>
  <c r="N48" i="4"/>
  <c r="M48" i="4"/>
  <c r="H48" i="4"/>
  <c r="Q48" i="4" s="1"/>
  <c r="P47" i="4"/>
  <c r="O47" i="4"/>
  <c r="N47" i="4"/>
  <c r="M47" i="4"/>
  <c r="H47" i="4"/>
  <c r="Q47" i="4" s="1"/>
  <c r="S47" i="4" s="1"/>
  <c r="P46" i="4"/>
  <c r="O46" i="4"/>
  <c r="N46" i="4"/>
  <c r="M46" i="4"/>
  <c r="H46" i="4"/>
  <c r="Q46" i="4" s="1"/>
  <c r="S46" i="4" s="1"/>
  <c r="Q45" i="4"/>
  <c r="S45" i="4" s="1"/>
  <c r="P45" i="4"/>
  <c r="O45" i="4"/>
  <c r="N45" i="4"/>
  <c r="M45" i="4"/>
  <c r="H45" i="4"/>
  <c r="P44" i="4"/>
  <c r="O44" i="4"/>
  <c r="N44" i="4"/>
  <c r="M44" i="4"/>
  <c r="H44" i="4"/>
  <c r="Q44" i="4" s="1"/>
  <c r="S44" i="4" s="1"/>
  <c r="Q43" i="4"/>
  <c r="P43" i="4"/>
  <c r="O43" i="4"/>
  <c r="N43" i="4"/>
  <c r="M43" i="4"/>
  <c r="H43" i="4"/>
  <c r="P42" i="4"/>
  <c r="O42" i="4"/>
  <c r="N42" i="4"/>
  <c r="M42" i="4"/>
  <c r="H42" i="4"/>
  <c r="Q42" i="4" s="1"/>
  <c r="P41" i="4"/>
  <c r="O41" i="4"/>
  <c r="N41" i="4"/>
  <c r="M41" i="4"/>
  <c r="H41" i="4"/>
  <c r="Q41" i="4" s="1"/>
  <c r="S41" i="4" s="1"/>
  <c r="P40" i="4"/>
  <c r="O40" i="4"/>
  <c r="N40" i="4"/>
  <c r="M40" i="4"/>
  <c r="H40" i="4"/>
  <c r="Q40" i="4" s="1"/>
  <c r="S40" i="4" s="1"/>
  <c r="P39" i="4"/>
  <c r="O39" i="4"/>
  <c r="N39" i="4"/>
  <c r="M39" i="4"/>
  <c r="H39" i="4"/>
  <c r="Q39" i="4" s="1"/>
  <c r="P38" i="4"/>
  <c r="O38" i="4"/>
  <c r="N38" i="4"/>
  <c r="M38" i="4"/>
  <c r="H38" i="4"/>
  <c r="Q38" i="4" s="1"/>
  <c r="S38" i="4" s="1"/>
  <c r="Q37" i="4"/>
  <c r="S37" i="4" s="1"/>
  <c r="P37" i="4"/>
  <c r="O37" i="4"/>
  <c r="N37" i="4"/>
  <c r="M37" i="4"/>
  <c r="H37" i="4"/>
  <c r="P36" i="4"/>
  <c r="O36" i="4"/>
  <c r="N36" i="4"/>
  <c r="M36" i="4"/>
  <c r="H36" i="4"/>
  <c r="Q36" i="4" s="1"/>
  <c r="S36" i="4" s="1"/>
  <c r="Q35" i="4"/>
  <c r="P35" i="4"/>
  <c r="O35" i="4"/>
  <c r="N35" i="4"/>
  <c r="M35" i="4"/>
  <c r="H35" i="4"/>
  <c r="P34" i="4"/>
  <c r="O34" i="4"/>
  <c r="N34" i="4"/>
  <c r="M34" i="4"/>
  <c r="H34" i="4"/>
  <c r="Q34" i="4" s="1"/>
  <c r="S34" i="4" s="1"/>
  <c r="P33" i="4"/>
  <c r="O33" i="4"/>
  <c r="N33" i="4"/>
  <c r="M33" i="4"/>
  <c r="H33" i="4"/>
  <c r="Q33" i="4" s="1"/>
  <c r="P32" i="4"/>
  <c r="O32" i="4"/>
  <c r="N32" i="4"/>
  <c r="M32" i="4"/>
  <c r="H32" i="4"/>
  <c r="Q32" i="4" s="1"/>
  <c r="S32" i="4" s="1"/>
  <c r="P31" i="4"/>
  <c r="O31" i="4"/>
  <c r="N31" i="4"/>
  <c r="M31" i="4"/>
  <c r="H31" i="4"/>
  <c r="Q31" i="4" s="1"/>
  <c r="S31" i="4" s="1"/>
  <c r="P30" i="4"/>
  <c r="O30" i="4"/>
  <c r="N30" i="4"/>
  <c r="M30" i="4"/>
  <c r="H30" i="4"/>
  <c r="Q30" i="4" s="1"/>
  <c r="P29" i="4"/>
  <c r="O29" i="4"/>
  <c r="N29" i="4"/>
  <c r="M29" i="4"/>
  <c r="H29" i="4"/>
  <c r="Q29" i="4" s="1"/>
  <c r="S29" i="4" s="1"/>
  <c r="P28" i="4"/>
  <c r="O28" i="4"/>
  <c r="N28" i="4"/>
  <c r="M28" i="4"/>
  <c r="H28" i="4"/>
  <c r="Q28" i="4" s="1"/>
  <c r="S28" i="4" s="1"/>
  <c r="Q27" i="4"/>
  <c r="P27" i="4"/>
  <c r="O27" i="4"/>
  <c r="N27" i="4"/>
  <c r="M27" i="4"/>
  <c r="H27" i="4"/>
  <c r="P26" i="4"/>
  <c r="O26" i="4"/>
  <c r="N26" i="4"/>
  <c r="M26" i="4"/>
  <c r="H26" i="4"/>
  <c r="Q26" i="4" s="1"/>
  <c r="S26" i="4" s="1"/>
  <c r="P25" i="4"/>
  <c r="O25" i="4"/>
  <c r="N25" i="4"/>
  <c r="M25" i="4"/>
  <c r="H25" i="4"/>
  <c r="Q25" i="4" s="1"/>
  <c r="P24" i="4"/>
  <c r="O24" i="4"/>
  <c r="N24" i="4"/>
  <c r="M24" i="4"/>
  <c r="H24" i="4"/>
  <c r="Q24" i="4" s="1"/>
  <c r="S24" i="4" s="1"/>
  <c r="P23" i="4"/>
  <c r="O23" i="4"/>
  <c r="N23" i="4"/>
  <c r="M23" i="4"/>
  <c r="H23" i="4"/>
  <c r="Q23" i="4" s="1"/>
  <c r="S23" i="4" s="1"/>
  <c r="P22" i="4"/>
  <c r="O22" i="4"/>
  <c r="N22" i="4"/>
  <c r="M22" i="4"/>
  <c r="H22" i="4"/>
  <c r="Q22" i="4" s="1"/>
  <c r="P21" i="4"/>
  <c r="O21" i="4"/>
  <c r="N21" i="4"/>
  <c r="M21" i="4"/>
  <c r="H21" i="4"/>
  <c r="Q21" i="4" s="1"/>
  <c r="S21" i="4" s="1"/>
  <c r="P20" i="4"/>
  <c r="O20" i="4"/>
  <c r="N20" i="4"/>
  <c r="M20" i="4"/>
  <c r="H20" i="4"/>
  <c r="Q20" i="4" s="1"/>
  <c r="S20" i="4" s="1"/>
  <c r="Q19" i="4"/>
  <c r="S19" i="4" s="1"/>
  <c r="P19" i="4"/>
  <c r="O19" i="4"/>
  <c r="N19" i="4"/>
  <c r="M19" i="4"/>
  <c r="H19" i="4"/>
  <c r="P18" i="4"/>
  <c r="O18" i="4"/>
  <c r="N18" i="4"/>
  <c r="M18" i="4"/>
  <c r="H18" i="4"/>
  <c r="Q18" i="4" s="1"/>
  <c r="S18" i="4" s="1"/>
  <c r="P17" i="4"/>
  <c r="O17" i="4"/>
  <c r="N17" i="4"/>
  <c r="M17" i="4"/>
  <c r="H17" i="4"/>
  <c r="Q17" i="4" s="1"/>
  <c r="S17" i="4" s="1"/>
  <c r="P16" i="4"/>
  <c r="O16" i="4"/>
  <c r="N16" i="4"/>
  <c r="M16" i="4"/>
  <c r="H16" i="4"/>
  <c r="Q16" i="4" s="1"/>
  <c r="P15" i="4"/>
  <c r="O15" i="4"/>
  <c r="N15" i="4"/>
  <c r="M15" i="4"/>
  <c r="H15" i="4"/>
  <c r="Q15" i="4" s="1"/>
  <c r="S15" i="4" s="1"/>
  <c r="P14" i="4"/>
  <c r="O14" i="4"/>
  <c r="N14" i="4"/>
  <c r="M14" i="4"/>
  <c r="H14" i="4"/>
  <c r="Q14" i="4" s="1"/>
  <c r="P13" i="4"/>
  <c r="O13" i="4"/>
  <c r="N13" i="4"/>
  <c r="M13" i="4"/>
  <c r="H13" i="4"/>
  <c r="Q13" i="4" s="1"/>
  <c r="S13" i="4" s="1"/>
  <c r="P12" i="4"/>
  <c r="O12" i="4"/>
  <c r="N12" i="4"/>
  <c r="M12" i="4"/>
  <c r="H12" i="4"/>
  <c r="Q12" i="4" s="1"/>
  <c r="S12" i="4" s="1"/>
  <c r="Q11" i="4"/>
  <c r="S11" i="4" s="1"/>
  <c r="P11" i="4"/>
  <c r="O11" i="4"/>
  <c r="N11" i="4"/>
  <c r="M11" i="4"/>
  <c r="H11" i="4"/>
  <c r="P10" i="4"/>
  <c r="O10" i="4"/>
  <c r="N10" i="4"/>
  <c r="M10" i="4"/>
  <c r="H10" i="4"/>
  <c r="Q10" i="4" s="1"/>
  <c r="S10" i="4" s="1"/>
  <c r="P9" i="4"/>
  <c r="O9" i="4"/>
  <c r="N9" i="4"/>
  <c r="M9" i="4"/>
  <c r="H9" i="4"/>
  <c r="Q9" i="4" s="1"/>
  <c r="S9" i="4" s="1"/>
  <c r="P8" i="4"/>
  <c r="O8" i="4"/>
  <c r="N8" i="4"/>
  <c r="M8" i="4"/>
  <c r="H8" i="4"/>
  <c r="Q8" i="4" s="1"/>
  <c r="P7" i="4"/>
  <c r="O7" i="4"/>
  <c r="N7" i="4"/>
  <c r="M7" i="4"/>
  <c r="H7" i="4"/>
  <c r="Q7" i="4" s="1"/>
  <c r="S7" i="4" s="1"/>
  <c r="P6" i="4"/>
  <c r="O6" i="4"/>
  <c r="N6" i="4"/>
  <c r="M6" i="4"/>
  <c r="H6" i="4"/>
  <c r="Q6" i="4" s="1"/>
  <c r="S6" i="4" s="1"/>
  <c r="P5" i="4"/>
  <c r="O5" i="4"/>
  <c r="N5" i="4"/>
  <c r="M5" i="4"/>
  <c r="H5" i="4"/>
  <c r="Q5" i="4" s="1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9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7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8" i="3"/>
  <c r="S65" i="4" l="1"/>
  <c r="S27" i="4"/>
  <c r="S50" i="4"/>
  <c r="S14" i="4"/>
  <c r="S25" i="4"/>
  <c r="S35" i="4"/>
  <c r="S42" i="4"/>
  <c r="S48" i="4"/>
  <c r="S53" i="4"/>
  <c r="S57" i="4"/>
  <c r="S22" i="4"/>
  <c r="S33" i="4"/>
  <c r="S39" i="4"/>
  <c r="S63" i="4"/>
  <c r="S8" i="4"/>
  <c r="S16" i="4"/>
  <c r="S30" i="4"/>
  <c r="S43" i="4"/>
  <c r="S58" i="4"/>
  <c r="AK8" i="3"/>
  <c r="AM9" i="3" s="1"/>
  <c r="AK9" i="3"/>
  <c r="AK10" i="3"/>
  <c r="AK11" i="3"/>
  <c r="AM11" i="3" s="1"/>
  <c r="AK12" i="3"/>
  <c r="AK13" i="3"/>
  <c r="AK14" i="3"/>
  <c r="AK15" i="3"/>
  <c r="AM15" i="3" s="1"/>
  <c r="AK16" i="3"/>
  <c r="AM17" i="3" s="1"/>
  <c r="AK17" i="3"/>
  <c r="AK18" i="3"/>
  <c r="AK19" i="3"/>
  <c r="AM19" i="3" s="1"/>
  <c r="AK20" i="3"/>
  <c r="AK21" i="3"/>
  <c r="AK22" i="3"/>
  <c r="AK23" i="3"/>
  <c r="AM23" i="3" s="1"/>
  <c r="AK24" i="3"/>
  <c r="AM25" i="3" s="1"/>
  <c r="AK25" i="3"/>
  <c r="AK26" i="3"/>
  <c r="AK27" i="3"/>
  <c r="AM27" i="3" s="1"/>
  <c r="AK28" i="3"/>
  <c r="AK29" i="3"/>
  <c r="AK30" i="3"/>
  <c r="AK31" i="3"/>
  <c r="AM31" i="3" s="1"/>
  <c r="AK32" i="3"/>
  <c r="AM33" i="3" s="1"/>
  <c r="AK33" i="3"/>
  <c r="AK34" i="3"/>
  <c r="AK35" i="3"/>
  <c r="AM35" i="3" s="1"/>
  <c r="AK36" i="3"/>
  <c r="AK37" i="3"/>
  <c r="AK38" i="3"/>
  <c r="AK39" i="3"/>
  <c r="AM39" i="3" s="1"/>
  <c r="AK40" i="3"/>
  <c r="AM41" i="3" s="1"/>
  <c r="AK41" i="3"/>
  <c r="AK42" i="3"/>
  <c r="AK43" i="3"/>
  <c r="AM43" i="3" s="1"/>
  <c r="AK44" i="3"/>
  <c r="AK45" i="3"/>
  <c r="AK46" i="3"/>
  <c r="AK47" i="3"/>
  <c r="AM47" i="3" s="1"/>
  <c r="AK48" i="3"/>
  <c r="AM49" i="3" s="1"/>
  <c r="AK49" i="3"/>
  <c r="AK50" i="3"/>
  <c r="AK51" i="3"/>
  <c r="AM51" i="3" s="1"/>
  <c r="AK52" i="3"/>
  <c r="AK53" i="3"/>
  <c r="AK54" i="3"/>
  <c r="AK55" i="3"/>
  <c r="AM55" i="3" s="1"/>
  <c r="AK56" i="3"/>
  <c r="AM57" i="3" s="1"/>
  <c r="AK57" i="3"/>
  <c r="AK58" i="3"/>
  <c r="AK59" i="3"/>
  <c r="AM59" i="3" s="1"/>
  <c r="AK60" i="3"/>
  <c r="AK61" i="3"/>
  <c r="AK62" i="3"/>
  <c r="AK63" i="3"/>
  <c r="AM63" i="3" s="1"/>
  <c r="AK64" i="3"/>
  <c r="AM65" i="3" s="1"/>
  <c r="AK65" i="3"/>
  <c r="AK66" i="3"/>
  <c r="AK67" i="3"/>
  <c r="AM67" i="3" s="1"/>
  <c r="AK68" i="3"/>
  <c r="AK7" i="3"/>
  <c r="AM62" i="3" l="1"/>
  <c r="AM54" i="3"/>
  <c r="AM46" i="3"/>
  <c r="AM38" i="3"/>
  <c r="AM30" i="3"/>
  <c r="AM22" i="3"/>
  <c r="AM14" i="3"/>
  <c r="AM68" i="3"/>
  <c r="AM60" i="3"/>
  <c r="AM53" i="3"/>
  <c r="AM44" i="3"/>
  <c r="AM37" i="3"/>
  <c r="AM28" i="3"/>
  <c r="AM20" i="3"/>
  <c r="AM13" i="3"/>
  <c r="AM66" i="3"/>
  <c r="AM58" i="3"/>
  <c r="AM50" i="3"/>
  <c r="AM42" i="3"/>
  <c r="AM34" i="3"/>
  <c r="AM26" i="3"/>
  <c r="AM18" i="3"/>
  <c r="AM10" i="3"/>
  <c r="AM64" i="3"/>
  <c r="AM56" i="3"/>
  <c r="AM48" i="3"/>
  <c r="AM40" i="3"/>
  <c r="AM32" i="3"/>
  <c r="AM24" i="3"/>
  <c r="AM16" i="3"/>
  <c r="AM61" i="3"/>
  <c r="AM45" i="3"/>
  <c r="AM29" i="3"/>
  <c r="AM21" i="3"/>
  <c r="AM52" i="3"/>
  <c r="AM36" i="3"/>
  <c r="AM12" i="3"/>
  <c r="AM8" i="3"/>
  <c r="AJ9" i="3" l="1"/>
  <c r="AJ10" i="3"/>
  <c r="AJ11" i="3"/>
  <c r="AJ12" i="3"/>
  <c r="AJ13" i="3"/>
  <c r="AJ14" i="3"/>
  <c r="AJ15" i="3"/>
  <c r="AJ16" i="3"/>
  <c r="AJ17" i="3"/>
  <c r="AJ18" i="3"/>
  <c r="AJ19" i="3"/>
  <c r="AN19" i="3" s="1"/>
  <c r="AJ20" i="3"/>
  <c r="AJ21" i="3"/>
  <c r="AJ22" i="3"/>
  <c r="AJ23" i="3"/>
  <c r="AJ24" i="3"/>
  <c r="AJ25" i="3"/>
  <c r="AJ26" i="3"/>
  <c r="AJ27" i="3"/>
  <c r="AN27" i="3" s="1"/>
  <c r="AJ28" i="3"/>
  <c r="AJ29" i="3"/>
  <c r="AJ30" i="3"/>
  <c r="AJ31" i="3"/>
  <c r="AJ32" i="3"/>
  <c r="AJ33" i="3"/>
  <c r="AJ34" i="3"/>
  <c r="AJ35" i="3"/>
  <c r="AN35" i="3" s="1"/>
  <c r="AJ36" i="3"/>
  <c r="AN36" i="3" s="1"/>
  <c r="AJ37" i="3"/>
  <c r="AJ38" i="3"/>
  <c r="AJ39" i="3"/>
  <c r="AJ40" i="3"/>
  <c r="AJ41" i="3"/>
  <c r="AJ42" i="3"/>
  <c r="AJ43" i="3"/>
  <c r="AN43" i="3" s="1"/>
  <c r="AJ44" i="3"/>
  <c r="AN44" i="3" s="1"/>
  <c r="AJ45" i="3"/>
  <c r="AJ46" i="3"/>
  <c r="AJ47" i="3"/>
  <c r="AJ48" i="3"/>
  <c r="AJ49" i="3"/>
  <c r="AJ50" i="3"/>
  <c r="AJ51" i="3"/>
  <c r="AN51" i="3" s="1"/>
  <c r="AJ52" i="3"/>
  <c r="AJ53" i="3"/>
  <c r="AJ54" i="3"/>
  <c r="AJ55" i="3"/>
  <c r="AJ56" i="3"/>
  <c r="AJ57" i="3"/>
  <c r="AJ58" i="3"/>
  <c r="AN58" i="3" s="1"/>
  <c r="AJ59" i="3"/>
  <c r="AN59" i="3" s="1"/>
  <c r="AJ60" i="3"/>
  <c r="AJ61" i="3"/>
  <c r="AJ62" i="3"/>
  <c r="AJ63" i="3"/>
  <c r="AJ64" i="3"/>
  <c r="AJ65" i="3"/>
  <c r="AJ66" i="3"/>
  <c r="AJ67" i="3"/>
  <c r="AJ68" i="3"/>
  <c r="AN68" i="3" s="1"/>
  <c r="AJ8" i="3"/>
  <c r="AN28" i="3" l="1"/>
  <c r="AN66" i="3"/>
  <c r="AN20" i="3"/>
  <c r="AN12" i="3"/>
  <c r="AN50" i="3"/>
  <c r="AN42" i="3"/>
  <c r="AN34" i="3"/>
  <c r="AN26" i="3"/>
  <c r="AN18" i="3"/>
  <c r="AN10" i="3"/>
  <c r="AN62" i="3"/>
  <c r="AN54" i="3"/>
  <c r="AN46" i="3"/>
  <c r="AN38" i="3"/>
  <c r="AN30" i="3"/>
  <c r="AN14" i="3"/>
  <c r="AN22" i="3"/>
  <c r="AN61" i="3"/>
  <c r="AN53" i="3"/>
  <c r="AN45" i="3"/>
  <c r="AN37" i="3"/>
  <c r="AN29" i="3"/>
  <c r="AN21" i="3"/>
  <c r="AN13" i="3"/>
  <c r="AN63" i="3"/>
  <c r="AN55" i="3"/>
  <c r="AN47" i="3"/>
  <c r="AN39" i="3"/>
  <c r="AN31" i="3"/>
  <c r="AN23" i="3"/>
  <c r="AN15" i="3"/>
  <c r="AN60" i="3"/>
  <c r="AN52" i="3"/>
  <c r="AN67" i="3"/>
  <c r="AN11" i="3"/>
  <c r="AN65" i="3"/>
  <c r="AN57" i="3"/>
  <c r="AN49" i="3"/>
  <c r="AN41" i="3"/>
  <c r="AN33" i="3"/>
  <c r="AN25" i="3"/>
  <c r="AN17" i="3"/>
  <c r="AN9" i="3"/>
  <c r="AN64" i="3"/>
  <c r="AN56" i="3"/>
  <c r="AN48" i="3"/>
  <c r="AN40" i="3"/>
  <c r="AN32" i="3"/>
  <c r="AN24" i="3"/>
  <c r="AN16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7" i="3"/>
  <c r="S7" i="3"/>
  <c r="U7" i="3"/>
  <c r="V7" i="3"/>
  <c r="S8" i="3"/>
  <c r="U8" i="3"/>
  <c r="V8" i="3"/>
  <c r="S9" i="3"/>
  <c r="U9" i="3"/>
  <c r="V9" i="3"/>
  <c r="S10" i="3"/>
  <c r="U10" i="3"/>
  <c r="V10" i="3"/>
  <c r="S11" i="3"/>
  <c r="U11" i="3"/>
  <c r="V11" i="3"/>
  <c r="S12" i="3"/>
  <c r="U12" i="3"/>
  <c r="V12" i="3"/>
  <c r="S13" i="3"/>
  <c r="U13" i="3"/>
  <c r="V13" i="3"/>
  <c r="S14" i="3"/>
  <c r="U14" i="3"/>
  <c r="V14" i="3"/>
  <c r="S15" i="3"/>
  <c r="U15" i="3"/>
  <c r="V15" i="3"/>
  <c r="S16" i="3"/>
  <c r="U16" i="3"/>
  <c r="V16" i="3"/>
  <c r="S17" i="3"/>
  <c r="U17" i="3"/>
  <c r="V17" i="3"/>
  <c r="S18" i="3"/>
  <c r="U18" i="3"/>
  <c r="V18" i="3"/>
  <c r="S19" i="3"/>
  <c r="U19" i="3"/>
  <c r="V19" i="3"/>
  <c r="S20" i="3"/>
  <c r="U20" i="3"/>
  <c r="V20" i="3"/>
  <c r="S21" i="3"/>
  <c r="U21" i="3"/>
  <c r="V21" i="3"/>
  <c r="S22" i="3"/>
  <c r="U22" i="3"/>
  <c r="V22" i="3"/>
  <c r="S23" i="3"/>
  <c r="U23" i="3"/>
  <c r="V23" i="3"/>
  <c r="S24" i="3"/>
  <c r="U24" i="3"/>
  <c r="V24" i="3"/>
  <c r="S25" i="3"/>
  <c r="U25" i="3"/>
  <c r="V25" i="3"/>
  <c r="S26" i="3"/>
  <c r="U26" i="3"/>
  <c r="V26" i="3"/>
  <c r="S27" i="3"/>
  <c r="U27" i="3"/>
  <c r="V27" i="3"/>
  <c r="S28" i="3"/>
  <c r="U28" i="3"/>
  <c r="V28" i="3"/>
  <c r="S29" i="3"/>
  <c r="U29" i="3"/>
  <c r="V29" i="3"/>
  <c r="S30" i="3"/>
  <c r="U30" i="3"/>
  <c r="V30" i="3"/>
  <c r="S31" i="3"/>
  <c r="U31" i="3"/>
  <c r="V31" i="3"/>
  <c r="S32" i="3"/>
  <c r="U32" i="3"/>
  <c r="V32" i="3"/>
  <c r="S33" i="3"/>
  <c r="U33" i="3"/>
  <c r="V33" i="3"/>
  <c r="S34" i="3"/>
  <c r="U34" i="3"/>
  <c r="V34" i="3"/>
  <c r="S35" i="3"/>
  <c r="U35" i="3"/>
  <c r="V35" i="3"/>
  <c r="S36" i="3"/>
  <c r="U36" i="3"/>
  <c r="V36" i="3"/>
  <c r="S37" i="3"/>
  <c r="U37" i="3"/>
  <c r="V37" i="3"/>
  <c r="S38" i="3"/>
  <c r="U38" i="3"/>
  <c r="V38" i="3"/>
  <c r="S39" i="3"/>
  <c r="U39" i="3"/>
  <c r="V39" i="3"/>
  <c r="S40" i="3"/>
  <c r="U40" i="3"/>
  <c r="V40" i="3"/>
  <c r="S41" i="3"/>
  <c r="U41" i="3"/>
  <c r="V41" i="3"/>
  <c r="S42" i="3"/>
  <c r="U42" i="3"/>
  <c r="V42" i="3"/>
  <c r="S43" i="3"/>
  <c r="U43" i="3"/>
  <c r="V43" i="3"/>
  <c r="S44" i="3"/>
  <c r="U44" i="3"/>
  <c r="V44" i="3"/>
  <c r="S45" i="3"/>
  <c r="U45" i="3"/>
  <c r="V45" i="3"/>
  <c r="S46" i="3"/>
  <c r="U46" i="3"/>
  <c r="V46" i="3"/>
  <c r="S47" i="3"/>
  <c r="U47" i="3"/>
  <c r="V47" i="3"/>
  <c r="S48" i="3"/>
  <c r="U48" i="3"/>
  <c r="V48" i="3"/>
  <c r="S49" i="3"/>
  <c r="U49" i="3"/>
  <c r="V49" i="3"/>
  <c r="S50" i="3"/>
  <c r="U50" i="3"/>
  <c r="V50" i="3"/>
  <c r="S51" i="3"/>
  <c r="U51" i="3"/>
  <c r="V51" i="3"/>
  <c r="S52" i="3"/>
  <c r="U52" i="3"/>
  <c r="V52" i="3"/>
  <c r="S53" i="3"/>
  <c r="U53" i="3"/>
  <c r="V53" i="3"/>
  <c r="S54" i="3"/>
  <c r="U54" i="3"/>
  <c r="V54" i="3"/>
  <c r="S55" i="3"/>
  <c r="U55" i="3"/>
  <c r="V55" i="3"/>
  <c r="S56" i="3"/>
  <c r="U56" i="3"/>
  <c r="V56" i="3"/>
  <c r="S57" i="3"/>
  <c r="U57" i="3"/>
  <c r="V57" i="3"/>
  <c r="S58" i="3"/>
  <c r="U58" i="3"/>
  <c r="V58" i="3"/>
  <c r="S59" i="3"/>
  <c r="U59" i="3"/>
  <c r="V59" i="3"/>
  <c r="S60" i="3"/>
  <c r="U60" i="3"/>
  <c r="V60" i="3"/>
  <c r="S61" i="3"/>
  <c r="U61" i="3"/>
  <c r="V61" i="3"/>
  <c r="S62" i="3"/>
  <c r="U62" i="3"/>
  <c r="V62" i="3"/>
  <c r="S63" i="3"/>
  <c r="U63" i="3"/>
  <c r="V63" i="3"/>
  <c r="S64" i="3"/>
  <c r="U64" i="3"/>
  <c r="V64" i="3"/>
  <c r="S65" i="3"/>
  <c r="U65" i="3"/>
  <c r="V65" i="3"/>
  <c r="S66" i="3"/>
  <c r="U66" i="3"/>
  <c r="V66" i="3"/>
  <c r="S67" i="3"/>
  <c r="U67" i="3"/>
  <c r="V67" i="3"/>
  <c r="S68" i="3"/>
  <c r="U68" i="3"/>
  <c r="V68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7" i="3"/>
  <c r="O7" i="3"/>
  <c r="O8" i="3"/>
  <c r="O9" i="3"/>
  <c r="O10" i="3"/>
  <c r="O11" i="3"/>
  <c r="AE11" i="3" s="1"/>
  <c r="O12" i="3"/>
  <c r="O13" i="3"/>
  <c r="O14" i="3"/>
  <c r="O15" i="3"/>
  <c r="O16" i="3"/>
  <c r="O17" i="3"/>
  <c r="O18" i="3"/>
  <c r="O19" i="3"/>
  <c r="AE19" i="3" s="1"/>
  <c r="O20" i="3"/>
  <c r="O21" i="3"/>
  <c r="O22" i="3"/>
  <c r="O23" i="3"/>
  <c r="O24" i="3"/>
  <c r="O25" i="3"/>
  <c r="O26" i="3"/>
  <c r="O27" i="3"/>
  <c r="AE27" i="3" s="1"/>
  <c r="O28" i="3"/>
  <c r="O29" i="3"/>
  <c r="O30" i="3"/>
  <c r="O31" i="3"/>
  <c r="O32" i="3"/>
  <c r="O33" i="3"/>
  <c r="O34" i="3"/>
  <c r="O35" i="3"/>
  <c r="AE35" i="3" s="1"/>
  <c r="O36" i="3"/>
  <c r="O37" i="3"/>
  <c r="O38" i="3"/>
  <c r="O39" i="3"/>
  <c r="O40" i="3"/>
  <c r="O41" i="3"/>
  <c r="O42" i="3"/>
  <c r="O43" i="3"/>
  <c r="AE43" i="3" s="1"/>
  <c r="O44" i="3"/>
  <c r="O45" i="3"/>
  <c r="O46" i="3"/>
  <c r="O47" i="3"/>
  <c r="O48" i="3"/>
  <c r="O49" i="3"/>
  <c r="O50" i="3"/>
  <c r="O51" i="3"/>
  <c r="AE51" i="3" s="1"/>
  <c r="O52" i="3"/>
  <c r="O53" i="3"/>
  <c r="O54" i="3"/>
  <c r="O55" i="3"/>
  <c r="O56" i="3"/>
  <c r="O57" i="3"/>
  <c r="O58" i="3"/>
  <c r="O59" i="3"/>
  <c r="AE59" i="3" s="1"/>
  <c r="O60" i="3"/>
  <c r="O61" i="3"/>
  <c r="O62" i="3"/>
  <c r="O63" i="3"/>
  <c r="O64" i="3"/>
  <c r="O65" i="3"/>
  <c r="O66" i="3"/>
  <c r="O67" i="3"/>
  <c r="AE67" i="3" s="1"/>
  <c r="O68" i="3"/>
  <c r="N8" i="3"/>
  <c r="N9" i="3"/>
  <c r="N10" i="3"/>
  <c r="N11" i="3"/>
  <c r="N12" i="3"/>
  <c r="N13" i="3"/>
  <c r="N14" i="3"/>
  <c r="AD14" i="3" s="1"/>
  <c r="N15" i="3"/>
  <c r="N16" i="3"/>
  <c r="N17" i="3"/>
  <c r="N18" i="3"/>
  <c r="N19" i="3"/>
  <c r="N20" i="3"/>
  <c r="N21" i="3"/>
  <c r="N22" i="3"/>
  <c r="AD22" i="3" s="1"/>
  <c r="N23" i="3"/>
  <c r="N24" i="3"/>
  <c r="N25" i="3"/>
  <c r="N26" i="3"/>
  <c r="N27" i="3"/>
  <c r="N28" i="3"/>
  <c r="N29" i="3"/>
  <c r="N30" i="3"/>
  <c r="AD30" i="3" s="1"/>
  <c r="N31" i="3"/>
  <c r="N32" i="3"/>
  <c r="N33" i="3"/>
  <c r="N34" i="3"/>
  <c r="N35" i="3"/>
  <c r="N36" i="3"/>
  <c r="N37" i="3"/>
  <c r="N38" i="3"/>
  <c r="AD38" i="3" s="1"/>
  <c r="N39" i="3"/>
  <c r="N40" i="3"/>
  <c r="N41" i="3"/>
  <c r="N42" i="3"/>
  <c r="N43" i="3"/>
  <c r="N44" i="3"/>
  <c r="N45" i="3"/>
  <c r="N46" i="3"/>
  <c r="AD46" i="3" s="1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AD62" i="3" s="1"/>
  <c r="N63" i="3"/>
  <c r="N64" i="3"/>
  <c r="N65" i="3"/>
  <c r="N66" i="3"/>
  <c r="N67" i="3"/>
  <c r="N68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Z24" i="3" s="1"/>
  <c r="J25" i="3"/>
  <c r="J26" i="3"/>
  <c r="J27" i="3"/>
  <c r="J28" i="3"/>
  <c r="J29" i="3"/>
  <c r="J30" i="3"/>
  <c r="J31" i="3"/>
  <c r="J32" i="3"/>
  <c r="Z32" i="3" s="1"/>
  <c r="J33" i="3"/>
  <c r="J34" i="3"/>
  <c r="J35" i="3"/>
  <c r="J36" i="3"/>
  <c r="J37" i="3"/>
  <c r="J38" i="3"/>
  <c r="J39" i="3"/>
  <c r="J40" i="3"/>
  <c r="Z40" i="3" s="1"/>
  <c r="J41" i="3"/>
  <c r="J42" i="3"/>
  <c r="J43" i="3"/>
  <c r="J44" i="3"/>
  <c r="J45" i="3"/>
  <c r="J46" i="3"/>
  <c r="J47" i="3"/>
  <c r="J48" i="3"/>
  <c r="Z48" i="3" s="1"/>
  <c r="J49" i="3"/>
  <c r="J50" i="3"/>
  <c r="J51" i="3"/>
  <c r="J52" i="3"/>
  <c r="J53" i="3"/>
  <c r="J54" i="3"/>
  <c r="J55" i="3"/>
  <c r="J56" i="3"/>
  <c r="Z56" i="3" s="1"/>
  <c r="J57" i="3"/>
  <c r="J58" i="3"/>
  <c r="J59" i="3"/>
  <c r="J60" i="3"/>
  <c r="J61" i="3"/>
  <c r="J62" i="3"/>
  <c r="J63" i="3"/>
  <c r="J64" i="3"/>
  <c r="Z64" i="3" s="1"/>
  <c r="J65" i="3"/>
  <c r="J66" i="3"/>
  <c r="J67" i="3"/>
  <c r="J68" i="3"/>
  <c r="N7" i="3"/>
  <c r="J7" i="3"/>
  <c r="Z16" i="3" l="1"/>
  <c r="Z65" i="3"/>
  <c r="Z57" i="3"/>
  <c r="Z49" i="3"/>
  <c r="Z41" i="3"/>
  <c r="Z33" i="3"/>
  <c r="Z25" i="3"/>
  <c r="Z17" i="3"/>
  <c r="Z9" i="3"/>
  <c r="AB65" i="3"/>
  <c r="AB57" i="3"/>
  <c r="AB49" i="3"/>
  <c r="AB41" i="3"/>
  <c r="AB33" i="3"/>
  <c r="AB25" i="3"/>
  <c r="AB17" i="3"/>
  <c r="AB9" i="3"/>
  <c r="AD66" i="3"/>
  <c r="AD58" i="3"/>
  <c r="AD50" i="3"/>
  <c r="AD42" i="3"/>
  <c r="AD34" i="3"/>
  <c r="AD26" i="3"/>
  <c r="AD18" i="3"/>
  <c r="AD10" i="3"/>
  <c r="AE63" i="3"/>
  <c r="AE55" i="3"/>
  <c r="AE47" i="3"/>
  <c r="AE39" i="3"/>
  <c r="AE31" i="3"/>
  <c r="AE23" i="3"/>
  <c r="AE15" i="3"/>
  <c r="AA65" i="3"/>
  <c r="AA61" i="3"/>
  <c r="AA57" i="3"/>
  <c r="AA53" i="3"/>
  <c r="AA49" i="3"/>
  <c r="AA45" i="3"/>
  <c r="AA41" i="3"/>
  <c r="AA37" i="3"/>
  <c r="AA33" i="3"/>
  <c r="AA29" i="3"/>
  <c r="AA25" i="3"/>
  <c r="AA21" i="3"/>
  <c r="AA17" i="3"/>
  <c r="AA13" i="3"/>
  <c r="AA9" i="3"/>
  <c r="AD32" i="3"/>
  <c r="AD24" i="3"/>
  <c r="AD16" i="3"/>
  <c r="AE61" i="3"/>
  <c r="AE53" i="3"/>
  <c r="AE45" i="3"/>
  <c r="AE37" i="3"/>
  <c r="AE29" i="3"/>
  <c r="AE21" i="3"/>
  <c r="AE13" i="3"/>
  <c r="AD65" i="3"/>
  <c r="AD57" i="3"/>
  <c r="AD49" i="3"/>
  <c r="AD41" i="3"/>
  <c r="AD33" i="3"/>
  <c r="AD25" i="3"/>
  <c r="AD17" i="3"/>
  <c r="AD9" i="3"/>
  <c r="AE62" i="3"/>
  <c r="AE54" i="3"/>
  <c r="AE46" i="3"/>
  <c r="AE38" i="3"/>
  <c r="AE30" i="3"/>
  <c r="AE22" i="3"/>
  <c r="AE14" i="3"/>
  <c r="Z67" i="3"/>
  <c r="Z59" i="3"/>
  <c r="Z51" i="3"/>
  <c r="Z43" i="3"/>
  <c r="Z35" i="3"/>
  <c r="Z27" i="3"/>
  <c r="Z19" i="3"/>
  <c r="Z11" i="3"/>
  <c r="AD68" i="3"/>
  <c r="AD60" i="3"/>
  <c r="AD52" i="3"/>
  <c r="AD44" i="3"/>
  <c r="AD36" i="3"/>
  <c r="AD28" i="3"/>
  <c r="AD20" i="3"/>
  <c r="AD12" i="3"/>
  <c r="AE65" i="3"/>
  <c r="AE57" i="3"/>
  <c r="AE49" i="3"/>
  <c r="AE41" i="3"/>
  <c r="AE33" i="3"/>
  <c r="AE25" i="3"/>
  <c r="AE17" i="3"/>
  <c r="AE9" i="3"/>
  <c r="S70" i="3"/>
  <c r="W70" i="3"/>
  <c r="AA8" i="3"/>
  <c r="Z61" i="3"/>
  <c r="Z53" i="3"/>
  <c r="Z45" i="3"/>
  <c r="Z37" i="3"/>
  <c r="Z29" i="3"/>
  <c r="Z21" i="3"/>
  <c r="Z13" i="3"/>
  <c r="AB31" i="3"/>
  <c r="AB27" i="3"/>
  <c r="AB23" i="3"/>
  <c r="V70" i="3"/>
  <c r="U70" i="3"/>
  <c r="R70" i="3"/>
  <c r="Z68" i="3"/>
  <c r="Z60" i="3"/>
  <c r="Z52" i="3"/>
  <c r="Z44" i="3"/>
  <c r="Z36" i="3"/>
  <c r="Z28" i="3"/>
  <c r="Z20" i="3"/>
  <c r="Z12" i="3"/>
  <c r="AA67" i="3"/>
  <c r="AA63" i="3"/>
  <c r="AA59" i="3"/>
  <c r="AA55" i="3"/>
  <c r="AA51" i="3"/>
  <c r="AA47" i="3"/>
  <c r="AA43" i="3"/>
  <c r="AA39" i="3"/>
  <c r="AA35" i="3"/>
  <c r="AA31" i="3"/>
  <c r="AA27" i="3"/>
  <c r="AA23" i="3"/>
  <c r="AA19" i="3"/>
  <c r="AA15" i="3"/>
  <c r="AA11" i="3"/>
  <c r="AD61" i="3"/>
  <c r="AD53" i="3"/>
  <c r="AD45" i="3"/>
  <c r="AD37" i="3"/>
  <c r="AD29" i="3"/>
  <c r="AD21" i="3"/>
  <c r="AD13" i="3"/>
  <c r="AE66" i="3"/>
  <c r="AE58" i="3"/>
  <c r="AE50" i="3"/>
  <c r="AE42" i="3"/>
  <c r="AE34" i="3"/>
  <c r="AE26" i="3"/>
  <c r="AE18" i="3"/>
  <c r="AE10" i="3"/>
  <c r="AA64" i="3"/>
  <c r="AA56" i="3"/>
  <c r="AA48" i="3"/>
  <c r="AA40" i="3"/>
  <c r="AA32" i="3"/>
  <c r="AA24" i="3"/>
  <c r="AA16" i="3"/>
  <c r="AA12" i="3"/>
  <c r="AD63" i="3"/>
  <c r="AD55" i="3"/>
  <c r="AD47" i="3"/>
  <c r="AD39" i="3"/>
  <c r="AD31" i="3"/>
  <c r="AD23" i="3"/>
  <c r="AD15" i="3"/>
  <c r="AE68" i="3"/>
  <c r="AE60" i="3"/>
  <c r="AE52" i="3"/>
  <c r="AE44" i="3"/>
  <c r="AE36" i="3"/>
  <c r="AE28" i="3"/>
  <c r="AE20" i="3"/>
  <c r="AE12" i="3"/>
  <c r="AA66" i="3"/>
  <c r="AA62" i="3"/>
  <c r="AA58" i="3"/>
  <c r="AA54" i="3"/>
  <c r="AA46" i="3"/>
  <c r="AA42" i="3"/>
  <c r="AA38" i="3"/>
  <c r="AA34" i="3"/>
  <c r="AA30" i="3"/>
  <c r="AA26" i="3"/>
  <c r="AA22" i="3"/>
  <c r="AA18" i="3"/>
  <c r="AA14" i="3"/>
  <c r="AA10" i="3"/>
  <c r="Z63" i="3"/>
  <c r="Z55" i="3"/>
  <c r="Z47" i="3"/>
  <c r="Z39" i="3"/>
  <c r="Z31" i="3"/>
  <c r="Z23" i="3"/>
  <c r="Z15" i="3"/>
  <c r="AB40" i="3"/>
  <c r="AB36" i="3"/>
  <c r="AB32" i="3"/>
  <c r="AB28" i="3"/>
  <c r="AB24" i="3"/>
  <c r="AB16" i="3"/>
  <c r="AB8" i="3"/>
  <c r="Z8" i="3"/>
  <c r="AB68" i="3"/>
  <c r="AB64" i="3"/>
  <c r="AB60" i="3"/>
  <c r="AB56" i="3"/>
  <c r="AB52" i="3"/>
  <c r="AB48" i="3"/>
  <c r="AB44" i="3"/>
  <c r="AB21" i="3"/>
  <c r="AB13" i="3"/>
  <c r="AD64" i="3"/>
  <c r="AD56" i="3"/>
  <c r="AD48" i="3"/>
  <c r="AD40" i="3"/>
  <c r="AD8" i="3"/>
  <c r="Z62" i="3"/>
  <c r="Z54" i="3"/>
  <c r="Z46" i="3"/>
  <c r="Z38" i="3"/>
  <c r="Z30" i="3"/>
  <c r="Z22" i="3"/>
  <c r="Z14" i="3"/>
  <c r="AA68" i="3"/>
  <c r="AA60" i="3"/>
  <c r="AA52" i="3"/>
  <c r="AA44" i="3"/>
  <c r="AA36" i="3"/>
  <c r="AA28" i="3"/>
  <c r="AA20" i="3"/>
  <c r="AB67" i="3"/>
  <c r="AB63" i="3"/>
  <c r="AB59" i="3"/>
  <c r="AB55" i="3"/>
  <c r="AB51" i="3"/>
  <c r="AB47" i="3"/>
  <c r="AB43" i="3"/>
  <c r="AB39" i="3"/>
  <c r="AB35" i="3"/>
  <c r="AB19" i="3"/>
  <c r="AB15" i="3"/>
  <c r="AB11" i="3"/>
  <c r="AD54" i="3"/>
  <c r="AB66" i="3"/>
  <c r="AB62" i="3"/>
  <c r="AB58" i="3"/>
  <c r="AB54" i="3"/>
  <c r="AB50" i="3"/>
  <c r="AB46" i="3"/>
  <c r="AB42" i="3"/>
  <c r="AB38" i="3"/>
  <c r="AB34" i="3"/>
  <c r="AB30" i="3"/>
  <c r="AB26" i="3"/>
  <c r="AB22" i="3"/>
  <c r="AB18" i="3"/>
  <c r="AB14" i="3"/>
  <c r="AB10" i="3"/>
  <c r="Z66" i="3"/>
  <c r="Z58" i="3"/>
  <c r="Z50" i="3"/>
  <c r="Z42" i="3"/>
  <c r="Z34" i="3"/>
  <c r="Z26" i="3"/>
  <c r="Z18" i="3"/>
  <c r="Z10" i="3"/>
  <c r="AA50" i="3"/>
  <c r="AD67" i="3"/>
  <c r="AD59" i="3"/>
  <c r="AD51" i="3"/>
  <c r="AD43" i="3"/>
  <c r="AD35" i="3"/>
  <c r="AD27" i="3"/>
  <c r="AD19" i="3"/>
  <c r="AD11" i="3"/>
  <c r="AE64" i="3"/>
  <c r="AE56" i="3"/>
  <c r="AE48" i="3"/>
  <c r="AE40" i="3"/>
  <c r="AE32" i="3"/>
  <c r="AE24" i="3"/>
  <c r="AE16" i="3"/>
  <c r="AE8" i="3"/>
  <c r="AB53" i="3"/>
  <c r="AB45" i="3"/>
  <c r="AB37" i="3"/>
  <c r="AB29" i="3"/>
  <c r="AB61" i="3"/>
  <c r="AB20" i="3"/>
  <c r="AB12" i="3"/>
  <c r="AA70" i="3" l="1"/>
  <c r="Z70" i="3"/>
  <c r="AE70" i="3"/>
  <c r="AB70" i="3"/>
  <c r="AD70" i="3"/>
  <c r="AU46" i="2"/>
  <c r="AP48" i="2"/>
  <c r="AP52" i="2"/>
  <c r="AE37" i="2"/>
  <c r="AE38" i="2"/>
  <c r="AU38" i="2" s="1"/>
  <c r="AE39" i="2"/>
  <c r="AE40" i="2"/>
  <c r="AU40" i="2" s="1"/>
  <c r="AE41" i="2"/>
  <c r="AU41" i="2" s="1"/>
  <c r="AE42" i="2"/>
  <c r="AU42" i="2" s="1"/>
  <c r="AE43" i="2"/>
  <c r="AU43" i="2" s="1"/>
  <c r="AE44" i="2"/>
  <c r="AU44" i="2" s="1"/>
  <c r="AE45" i="2"/>
  <c r="AU45" i="2" s="1"/>
  <c r="AE46" i="2"/>
  <c r="AE47" i="2"/>
  <c r="AE48" i="2"/>
  <c r="AU48" i="2" s="1"/>
  <c r="AE49" i="2"/>
  <c r="AU49" i="2" s="1"/>
  <c r="AE50" i="2"/>
  <c r="AE51" i="2"/>
  <c r="AU51" i="2" s="1"/>
  <c r="AE52" i="2"/>
  <c r="AU52" i="2" s="1"/>
  <c r="AE53" i="2"/>
  <c r="AU53" i="2" s="1"/>
  <c r="AE54" i="2"/>
  <c r="AU54" i="2" s="1"/>
  <c r="AE55" i="2"/>
  <c r="AE56" i="2"/>
  <c r="AU56" i="2" s="1"/>
  <c r="AE57" i="2"/>
  <c r="AU57" i="2" s="1"/>
  <c r="AE58" i="2"/>
  <c r="AU58" i="2" s="1"/>
  <c r="AE59" i="2"/>
  <c r="AU59" i="2" s="1"/>
  <c r="AE60" i="2"/>
  <c r="AU60" i="2" s="1"/>
  <c r="AE61" i="2"/>
  <c r="AU61" i="2" s="1"/>
  <c r="AE62" i="2"/>
  <c r="AU62" i="2" s="1"/>
  <c r="AE63" i="2"/>
  <c r="AE64" i="2"/>
  <c r="AU64" i="2" s="1"/>
  <c r="AE65" i="2"/>
  <c r="AU65" i="2" s="1"/>
  <c r="AE66" i="2"/>
  <c r="AU66" i="2" s="1"/>
  <c r="AE67" i="2"/>
  <c r="AU67" i="2" s="1"/>
  <c r="AE68" i="2"/>
  <c r="AU68" i="2" s="1"/>
  <c r="AD38" i="2"/>
  <c r="AD39" i="2"/>
  <c r="AT39" i="2" s="1"/>
  <c r="AD40" i="2"/>
  <c r="AD41" i="2"/>
  <c r="AT41" i="2" s="1"/>
  <c r="AD42" i="2"/>
  <c r="AT42" i="2" s="1"/>
  <c r="AD43" i="2"/>
  <c r="AD44" i="2"/>
  <c r="AT44" i="2" s="1"/>
  <c r="AD45" i="2"/>
  <c r="AT45" i="2" s="1"/>
  <c r="AD46" i="2"/>
  <c r="AT46" i="2" s="1"/>
  <c r="AD47" i="2"/>
  <c r="AT47" i="2" s="1"/>
  <c r="AD48" i="2"/>
  <c r="AD49" i="2"/>
  <c r="AT49" i="2" s="1"/>
  <c r="AD50" i="2"/>
  <c r="AT50" i="2" s="1"/>
  <c r="AD51" i="2"/>
  <c r="AD52" i="2"/>
  <c r="AT52" i="2" s="1"/>
  <c r="AD53" i="2"/>
  <c r="AT53" i="2" s="1"/>
  <c r="AD54" i="2"/>
  <c r="AT54" i="2" s="1"/>
  <c r="AD55" i="2"/>
  <c r="AT55" i="2" s="1"/>
  <c r="AD56" i="2"/>
  <c r="AD57" i="2"/>
  <c r="AT57" i="2" s="1"/>
  <c r="AD58" i="2"/>
  <c r="AT58" i="2" s="1"/>
  <c r="AD59" i="2"/>
  <c r="AD60" i="2"/>
  <c r="AT60" i="2" s="1"/>
  <c r="AD61" i="2"/>
  <c r="AT61" i="2" s="1"/>
  <c r="AD62" i="2"/>
  <c r="AT62" i="2" s="1"/>
  <c r="AD63" i="2"/>
  <c r="AT63" i="2" s="1"/>
  <c r="AD64" i="2"/>
  <c r="AD65" i="2"/>
  <c r="AT65" i="2" s="1"/>
  <c r="AD66" i="2"/>
  <c r="AT66" i="2" s="1"/>
  <c r="AD67" i="2"/>
  <c r="AD68" i="2"/>
  <c r="AT68" i="2" s="1"/>
  <c r="AD37" i="2"/>
  <c r="AA37" i="2"/>
  <c r="AA38" i="2"/>
  <c r="AQ38" i="2" s="1"/>
  <c r="AA39" i="2"/>
  <c r="AA40" i="2"/>
  <c r="AQ40" i="2" s="1"/>
  <c r="AA41" i="2"/>
  <c r="AQ41" i="2" s="1"/>
  <c r="AA42" i="2"/>
  <c r="AA43" i="2"/>
  <c r="AQ43" i="2" s="1"/>
  <c r="AA44" i="2"/>
  <c r="AA45" i="2"/>
  <c r="AQ45" i="2" s="1"/>
  <c r="AA46" i="2"/>
  <c r="AQ46" i="2" s="1"/>
  <c r="AA47" i="2"/>
  <c r="AA48" i="2"/>
  <c r="AQ48" i="2" s="1"/>
  <c r="AA49" i="2"/>
  <c r="AQ49" i="2" s="1"/>
  <c r="AA50" i="2"/>
  <c r="AA51" i="2"/>
  <c r="AQ51" i="2" s="1"/>
  <c r="AA52" i="2"/>
  <c r="AA53" i="2"/>
  <c r="AQ53" i="2" s="1"/>
  <c r="AA54" i="2"/>
  <c r="AQ54" i="2" s="1"/>
  <c r="AA55" i="2"/>
  <c r="AA56" i="2"/>
  <c r="AQ56" i="2" s="1"/>
  <c r="AA57" i="2"/>
  <c r="AQ57" i="2" s="1"/>
  <c r="AA58" i="2"/>
  <c r="AA59" i="2"/>
  <c r="AQ59" i="2" s="1"/>
  <c r="AA60" i="2"/>
  <c r="AA61" i="2"/>
  <c r="AQ61" i="2" s="1"/>
  <c r="AA62" i="2"/>
  <c r="AQ62" i="2" s="1"/>
  <c r="AA63" i="2"/>
  <c r="AA64" i="2"/>
  <c r="AQ64" i="2" s="1"/>
  <c r="AA65" i="2"/>
  <c r="AQ65" i="2" s="1"/>
  <c r="AA66" i="2"/>
  <c r="AA67" i="2"/>
  <c r="AQ67" i="2" s="1"/>
  <c r="AA68" i="2"/>
  <c r="Z38" i="2"/>
  <c r="Z39" i="2"/>
  <c r="AP39" i="2" s="1"/>
  <c r="Z40" i="2"/>
  <c r="AP40" i="2" s="1"/>
  <c r="Z41" i="2"/>
  <c r="AP41" i="2" s="1"/>
  <c r="Z42" i="2"/>
  <c r="AP42" i="2" s="1"/>
  <c r="Z43" i="2"/>
  <c r="Z44" i="2"/>
  <c r="AP44" i="2" s="1"/>
  <c r="Z45" i="2"/>
  <c r="Z46" i="2"/>
  <c r="AP46" i="2" s="1"/>
  <c r="Z47" i="2"/>
  <c r="AP47" i="2" s="1"/>
  <c r="Z48" i="2"/>
  <c r="Z49" i="2"/>
  <c r="AP49" i="2" s="1"/>
  <c r="Z50" i="2"/>
  <c r="AP50" i="2" s="1"/>
  <c r="Z51" i="2"/>
  <c r="Z52" i="2"/>
  <c r="Z53" i="2"/>
  <c r="AP53" i="2" s="1"/>
  <c r="Z54" i="2"/>
  <c r="AP54" i="2" s="1"/>
  <c r="Z55" i="2"/>
  <c r="AP55" i="2" s="1"/>
  <c r="Z56" i="2"/>
  <c r="AP56" i="2" s="1"/>
  <c r="Z57" i="2"/>
  <c r="AP57" i="2" s="1"/>
  <c r="Z58" i="2"/>
  <c r="AP58" i="2" s="1"/>
  <c r="Z59" i="2"/>
  <c r="Z60" i="2"/>
  <c r="AP60" i="2" s="1"/>
  <c r="Z61" i="2"/>
  <c r="AP61" i="2" s="1"/>
  <c r="Z62" i="2"/>
  <c r="AP62" i="2" s="1"/>
  <c r="Z63" i="2"/>
  <c r="AP63" i="2" s="1"/>
  <c r="Z64" i="2"/>
  <c r="AP64" i="2" s="1"/>
  <c r="Z65" i="2"/>
  <c r="AP65" i="2" s="1"/>
  <c r="Z66" i="2"/>
  <c r="AP66" i="2" s="1"/>
  <c r="Z67" i="2"/>
  <c r="Z68" i="2"/>
  <c r="AP68" i="2" s="1"/>
  <c r="Z37" i="2"/>
  <c r="W68" i="2"/>
  <c r="V8" i="2"/>
  <c r="W8" i="2"/>
  <c r="V9" i="2"/>
  <c r="AL9" i="2" s="1"/>
  <c r="W9" i="2"/>
  <c r="AM9" i="2" s="1"/>
  <c r="V10" i="2"/>
  <c r="W10" i="2"/>
  <c r="V11" i="2"/>
  <c r="AL11" i="2" s="1"/>
  <c r="W11" i="2"/>
  <c r="AM11" i="2" s="1"/>
  <c r="V12" i="2"/>
  <c r="AL12" i="2" s="1"/>
  <c r="W12" i="2"/>
  <c r="V13" i="2"/>
  <c r="AL13" i="2" s="1"/>
  <c r="W13" i="2"/>
  <c r="AM13" i="2" s="1"/>
  <c r="V14" i="2"/>
  <c r="W14" i="2"/>
  <c r="V15" i="2"/>
  <c r="AL15" i="2" s="1"/>
  <c r="W15" i="2"/>
  <c r="AM15" i="2" s="1"/>
  <c r="V16" i="2"/>
  <c r="AL16" i="2" s="1"/>
  <c r="W16" i="2"/>
  <c r="V17" i="2"/>
  <c r="AL17" i="2" s="1"/>
  <c r="W17" i="2"/>
  <c r="AM17" i="2" s="1"/>
  <c r="V18" i="2"/>
  <c r="W18" i="2"/>
  <c r="V19" i="2"/>
  <c r="AL19" i="2" s="1"/>
  <c r="W19" i="2"/>
  <c r="AM19" i="2" s="1"/>
  <c r="V20" i="2"/>
  <c r="AL20" i="2" s="1"/>
  <c r="W20" i="2"/>
  <c r="V21" i="2"/>
  <c r="AL21" i="2" s="1"/>
  <c r="W21" i="2"/>
  <c r="AM21" i="2" s="1"/>
  <c r="V22" i="2"/>
  <c r="W22" i="2"/>
  <c r="V23" i="2"/>
  <c r="AL23" i="2" s="1"/>
  <c r="W23" i="2"/>
  <c r="AM23" i="2" s="1"/>
  <c r="V24" i="2"/>
  <c r="AL24" i="2" s="1"/>
  <c r="W24" i="2"/>
  <c r="V25" i="2"/>
  <c r="AL25" i="2" s="1"/>
  <c r="W25" i="2"/>
  <c r="AM25" i="2" s="1"/>
  <c r="V26" i="2"/>
  <c r="W26" i="2"/>
  <c r="V27" i="2"/>
  <c r="AL27" i="2" s="1"/>
  <c r="W27" i="2"/>
  <c r="AM27" i="2" s="1"/>
  <c r="V28" i="2"/>
  <c r="AL28" i="2" s="1"/>
  <c r="W28" i="2"/>
  <c r="V29" i="2"/>
  <c r="AL29" i="2" s="1"/>
  <c r="W29" i="2"/>
  <c r="AM29" i="2" s="1"/>
  <c r="V30" i="2"/>
  <c r="W30" i="2"/>
  <c r="V31" i="2"/>
  <c r="AL31" i="2" s="1"/>
  <c r="W31" i="2"/>
  <c r="AM31" i="2" s="1"/>
  <c r="V32" i="2"/>
  <c r="AL32" i="2" s="1"/>
  <c r="W32" i="2"/>
  <c r="V33" i="2"/>
  <c r="AL33" i="2" s="1"/>
  <c r="W33" i="2"/>
  <c r="AM33" i="2" s="1"/>
  <c r="V34" i="2"/>
  <c r="W34" i="2"/>
  <c r="V35" i="2"/>
  <c r="AL35" i="2" s="1"/>
  <c r="W35" i="2"/>
  <c r="AM35" i="2" s="1"/>
  <c r="V36" i="2"/>
  <c r="AL36" i="2" s="1"/>
  <c r="W36" i="2"/>
  <c r="V37" i="2"/>
  <c r="AL37" i="2" s="1"/>
  <c r="W37" i="2"/>
  <c r="AM37" i="2" s="1"/>
  <c r="V38" i="2"/>
  <c r="W38" i="2"/>
  <c r="V39" i="2"/>
  <c r="AL39" i="2" s="1"/>
  <c r="W39" i="2"/>
  <c r="AM39" i="2" s="1"/>
  <c r="V40" i="2"/>
  <c r="AL40" i="2" s="1"/>
  <c r="W40" i="2"/>
  <c r="V41" i="2"/>
  <c r="AL41" i="2" s="1"/>
  <c r="W41" i="2"/>
  <c r="AM41" i="2" s="1"/>
  <c r="V42" i="2"/>
  <c r="W42" i="2"/>
  <c r="V43" i="2"/>
  <c r="AL43" i="2" s="1"/>
  <c r="W43" i="2"/>
  <c r="AM43" i="2" s="1"/>
  <c r="V44" i="2"/>
  <c r="AL44" i="2" s="1"/>
  <c r="W44" i="2"/>
  <c r="V45" i="2"/>
  <c r="AL45" i="2" s="1"/>
  <c r="W45" i="2"/>
  <c r="AM45" i="2" s="1"/>
  <c r="V46" i="2"/>
  <c r="W46" i="2"/>
  <c r="V47" i="2"/>
  <c r="AL47" i="2" s="1"/>
  <c r="W47" i="2"/>
  <c r="AM47" i="2" s="1"/>
  <c r="V48" i="2"/>
  <c r="AL48" i="2" s="1"/>
  <c r="W48" i="2"/>
  <c r="V49" i="2"/>
  <c r="AL49" i="2" s="1"/>
  <c r="W49" i="2"/>
  <c r="AM49" i="2" s="1"/>
  <c r="V50" i="2"/>
  <c r="W50" i="2"/>
  <c r="V51" i="2"/>
  <c r="AL51" i="2" s="1"/>
  <c r="W51" i="2"/>
  <c r="AM51" i="2" s="1"/>
  <c r="V52" i="2"/>
  <c r="AL52" i="2" s="1"/>
  <c r="W52" i="2"/>
  <c r="V53" i="2"/>
  <c r="AL53" i="2" s="1"/>
  <c r="W53" i="2"/>
  <c r="AM53" i="2" s="1"/>
  <c r="V54" i="2"/>
  <c r="W54" i="2"/>
  <c r="V55" i="2"/>
  <c r="AL55" i="2" s="1"/>
  <c r="W55" i="2"/>
  <c r="AM55" i="2" s="1"/>
  <c r="V56" i="2"/>
  <c r="AL56" i="2" s="1"/>
  <c r="W56" i="2"/>
  <c r="V57" i="2"/>
  <c r="AL57" i="2" s="1"/>
  <c r="W57" i="2"/>
  <c r="AM57" i="2" s="1"/>
  <c r="V58" i="2"/>
  <c r="W58" i="2"/>
  <c r="V59" i="2"/>
  <c r="AL59" i="2" s="1"/>
  <c r="W59" i="2"/>
  <c r="AM59" i="2" s="1"/>
  <c r="V60" i="2"/>
  <c r="AL60" i="2" s="1"/>
  <c r="W60" i="2"/>
  <c r="V61" i="2"/>
  <c r="AL61" i="2" s="1"/>
  <c r="W61" i="2"/>
  <c r="AM61" i="2" s="1"/>
  <c r="V62" i="2"/>
  <c r="W62" i="2"/>
  <c r="V63" i="2"/>
  <c r="AL63" i="2" s="1"/>
  <c r="W63" i="2"/>
  <c r="AM63" i="2" s="1"/>
  <c r="V64" i="2"/>
  <c r="AL64" i="2" s="1"/>
  <c r="W64" i="2"/>
  <c r="V65" i="2"/>
  <c r="AL65" i="2" s="1"/>
  <c r="W65" i="2"/>
  <c r="AM65" i="2" s="1"/>
  <c r="V66" i="2"/>
  <c r="W66" i="2"/>
  <c r="V67" i="2"/>
  <c r="AL67" i="2" s="1"/>
  <c r="W67" i="2"/>
  <c r="AM67" i="2" s="1"/>
  <c r="W7" i="2"/>
  <c r="V68" i="2"/>
  <c r="AL68" i="2" s="1"/>
  <c r="V7" i="2"/>
  <c r="S7" i="2"/>
  <c r="S8" i="2"/>
  <c r="S9" i="2"/>
  <c r="AI9" i="2" s="1"/>
  <c r="S10" i="2"/>
  <c r="S11" i="2"/>
  <c r="S12" i="2"/>
  <c r="AI12" i="2" s="1"/>
  <c r="S13" i="2"/>
  <c r="S14" i="2"/>
  <c r="AI14" i="2" s="1"/>
  <c r="S15" i="2"/>
  <c r="AI15" i="2" s="1"/>
  <c r="S16" i="2"/>
  <c r="S17" i="2"/>
  <c r="AI17" i="2" s="1"/>
  <c r="S18" i="2"/>
  <c r="S19" i="2"/>
  <c r="S20" i="2"/>
  <c r="AI20" i="2" s="1"/>
  <c r="S21" i="2"/>
  <c r="S22" i="2"/>
  <c r="AI22" i="2" s="1"/>
  <c r="S23" i="2"/>
  <c r="AI23" i="2" s="1"/>
  <c r="S24" i="2"/>
  <c r="S25" i="2"/>
  <c r="AI25" i="2" s="1"/>
  <c r="S26" i="2"/>
  <c r="AI26" i="2" s="1"/>
  <c r="S27" i="2"/>
  <c r="S28" i="2"/>
  <c r="AI28" i="2" s="1"/>
  <c r="S29" i="2"/>
  <c r="S30" i="2"/>
  <c r="AI30" i="2" s="1"/>
  <c r="S31" i="2"/>
  <c r="AI31" i="2" s="1"/>
  <c r="S32" i="2"/>
  <c r="S33" i="2"/>
  <c r="AI33" i="2" s="1"/>
  <c r="S34" i="2"/>
  <c r="S35" i="2"/>
  <c r="S36" i="2"/>
  <c r="AI36" i="2" s="1"/>
  <c r="S37" i="2"/>
  <c r="S38" i="2"/>
  <c r="AI38" i="2" s="1"/>
  <c r="S39" i="2"/>
  <c r="AI39" i="2" s="1"/>
  <c r="S40" i="2"/>
  <c r="S41" i="2"/>
  <c r="AI41" i="2" s="1"/>
  <c r="S42" i="2"/>
  <c r="S43" i="2"/>
  <c r="S44" i="2"/>
  <c r="AI44" i="2" s="1"/>
  <c r="S45" i="2"/>
  <c r="S46" i="2"/>
  <c r="AI46" i="2" s="1"/>
  <c r="S47" i="2"/>
  <c r="AI47" i="2" s="1"/>
  <c r="S48" i="2"/>
  <c r="S49" i="2"/>
  <c r="AI49" i="2" s="1"/>
  <c r="S50" i="2"/>
  <c r="S51" i="2"/>
  <c r="S52" i="2"/>
  <c r="AI52" i="2" s="1"/>
  <c r="S53" i="2"/>
  <c r="S54" i="2"/>
  <c r="AI54" i="2" s="1"/>
  <c r="S55" i="2"/>
  <c r="AI55" i="2" s="1"/>
  <c r="S56" i="2"/>
  <c r="S57" i="2"/>
  <c r="AI57" i="2" s="1"/>
  <c r="S58" i="2"/>
  <c r="AI59" i="2" s="1"/>
  <c r="S59" i="2"/>
  <c r="S60" i="2"/>
  <c r="AI60" i="2" s="1"/>
  <c r="S61" i="2"/>
  <c r="S62" i="2"/>
  <c r="AI62" i="2" s="1"/>
  <c r="S63" i="2"/>
  <c r="AI63" i="2" s="1"/>
  <c r="S64" i="2"/>
  <c r="S65" i="2"/>
  <c r="AI65" i="2" s="1"/>
  <c r="S66" i="2"/>
  <c r="S67" i="2"/>
  <c r="S68" i="2"/>
  <c r="AI68" i="2" s="1"/>
  <c r="R8" i="2"/>
  <c r="R9" i="2"/>
  <c r="AH9" i="2" s="1"/>
  <c r="R10" i="2"/>
  <c r="AH10" i="2" s="1"/>
  <c r="R11" i="2"/>
  <c r="R12" i="2"/>
  <c r="AH12" i="2" s="1"/>
  <c r="R13" i="2"/>
  <c r="R14" i="2"/>
  <c r="R15" i="2"/>
  <c r="AH15" i="2" s="1"/>
  <c r="R16" i="2"/>
  <c r="R17" i="2"/>
  <c r="AH17" i="2" s="1"/>
  <c r="R18" i="2"/>
  <c r="AH18" i="2" s="1"/>
  <c r="R19" i="2"/>
  <c r="R20" i="2"/>
  <c r="AH20" i="2" s="1"/>
  <c r="R21" i="2"/>
  <c r="R22" i="2"/>
  <c r="AH22" i="2" s="1"/>
  <c r="R23" i="2"/>
  <c r="AH23" i="2" s="1"/>
  <c r="R24" i="2"/>
  <c r="R25" i="2"/>
  <c r="AH25" i="2" s="1"/>
  <c r="R26" i="2"/>
  <c r="AH26" i="2" s="1"/>
  <c r="R27" i="2"/>
  <c r="R28" i="2"/>
  <c r="AH28" i="2" s="1"/>
  <c r="R29" i="2"/>
  <c r="R30" i="2"/>
  <c r="AH30" i="2" s="1"/>
  <c r="R31" i="2"/>
  <c r="AH31" i="2" s="1"/>
  <c r="R32" i="2"/>
  <c r="R33" i="2"/>
  <c r="AH33" i="2" s="1"/>
  <c r="R34" i="2"/>
  <c r="AH34" i="2" s="1"/>
  <c r="R35" i="2"/>
  <c r="R36" i="2"/>
  <c r="AH36" i="2" s="1"/>
  <c r="R37" i="2"/>
  <c r="R38" i="2"/>
  <c r="AH38" i="2" s="1"/>
  <c r="R39" i="2"/>
  <c r="AH39" i="2" s="1"/>
  <c r="R40" i="2"/>
  <c r="R41" i="2"/>
  <c r="AH41" i="2" s="1"/>
  <c r="R42" i="2"/>
  <c r="AH42" i="2" s="1"/>
  <c r="R43" i="2"/>
  <c r="R44" i="2"/>
  <c r="AH44" i="2" s="1"/>
  <c r="R45" i="2"/>
  <c r="R46" i="2"/>
  <c r="AH46" i="2" s="1"/>
  <c r="R47" i="2"/>
  <c r="AH47" i="2" s="1"/>
  <c r="R48" i="2"/>
  <c r="R49" i="2"/>
  <c r="AH49" i="2" s="1"/>
  <c r="R50" i="2"/>
  <c r="AH50" i="2" s="1"/>
  <c r="R51" i="2"/>
  <c r="R52" i="2"/>
  <c r="AH52" i="2" s="1"/>
  <c r="R53" i="2"/>
  <c r="R54" i="2"/>
  <c r="AH54" i="2" s="1"/>
  <c r="R55" i="2"/>
  <c r="AH55" i="2" s="1"/>
  <c r="R56" i="2"/>
  <c r="R57" i="2"/>
  <c r="AH57" i="2" s="1"/>
  <c r="R58" i="2"/>
  <c r="AH58" i="2" s="1"/>
  <c r="R59" i="2"/>
  <c r="R60" i="2"/>
  <c r="AH60" i="2" s="1"/>
  <c r="R61" i="2"/>
  <c r="R62" i="2"/>
  <c r="AH62" i="2" s="1"/>
  <c r="R63" i="2"/>
  <c r="AH63" i="2" s="1"/>
  <c r="R64" i="2"/>
  <c r="R65" i="2"/>
  <c r="AH65" i="2" s="1"/>
  <c r="R66" i="2"/>
  <c r="AH66" i="2" s="1"/>
  <c r="R67" i="2"/>
  <c r="R68" i="2"/>
  <c r="AH68" i="2" s="1"/>
  <c r="R7" i="2"/>
  <c r="AH8" i="2" s="1"/>
  <c r="AU50" i="2" l="1"/>
  <c r="AH67" i="2"/>
  <c r="AH59" i="2"/>
  <c r="AH51" i="2"/>
  <c r="AH43" i="2"/>
  <c r="AH35" i="2"/>
  <c r="AH91" i="2" s="1"/>
  <c r="AH27" i="2"/>
  <c r="AH19" i="2"/>
  <c r="AH11" i="2"/>
  <c r="AI64" i="2"/>
  <c r="AI56" i="2"/>
  <c r="AI48" i="2"/>
  <c r="AI40" i="2"/>
  <c r="AI32" i="2"/>
  <c r="AI24" i="2"/>
  <c r="AI16" i="2"/>
  <c r="AI8" i="2"/>
  <c r="AL66" i="2"/>
  <c r="AL62" i="2"/>
  <c r="AL58" i="2"/>
  <c r="AL54" i="2"/>
  <c r="AL50" i="2"/>
  <c r="AM93" i="2" s="1"/>
  <c r="AL46" i="2"/>
  <c r="AL42" i="2"/>
  <c r="AL38" i="2"/>
  <c r="AL34" i="2"/>
  <c r="AL30" i="2"/>
  <c r="AL26" i="2"/>
  <c r="AL22" i="2"/>
  <c r="AL18" i="2"/>
  <c r="AM90" i="2" s="1"/>
  <c r="AL14" i="2"/>
  <c r="AL10" i="2"/>
  <c r="AP67" i="2"/>
  <c r="AP59" i="2"/>
  <c r="AP51" i="2"/>
  <c r="AP43" i="2"/>
  <c r="AQ66" i="2"/>
  <c r="AQ58" i="2"/>
  <c r="AQ50" i="2"/>
  <c r="AQ42" i="2"/>
  <c r="AT67" i="2"/>
  <c r="AT59" i="2"/>
  <c r="AT51" i="2"/>
  <c r="AT43" i="2"/>
  <c r="AH64" i="2"/>
  <c r="AH94" i="2" s="1"/>
  <c r="AH56" i="2"/>
  <c r="AH48" i="2"/>
  <c r="AH93" i="2" s="1"/>
  <c r="AH40" i="2"/>
  <c r="AH32" i="2"/>
  <c r="AH24" i="2"/>
  <c r="AH16" i="2"/>
  <c r="AI61" i="2"/>
  <c r="AI53" i="2"/>
  <c r="AI45" i="2"/>
  <c r="AI37" i="2"/>
  <c r="AI29" i="2"/>
  <c r="AI21" i="2"/>
  <c r="AI13" i="2"/>
  <c r="AM64" i="2"/>
  <c r="AM60" i="2"/>
  <c r="AM56" i="2"/>
  <c r="AM52" i="2"/>
  <c r="AM48" i="2"/>
  <c r="AM44" i="2"/>
  <c r="AM40" i="2"/>
  <c r="AM36" i="2"/>
  <c r="AM32" i="2"/>
  <c r="AM28" i="2"/>
  <c r="AM24" i="2"/>
  <c r="AM20" i="2"/>
  <c r="AM16" i="2"/>
  <c r="AM12" i="2"/>
  <c r="AM8" i="2"/>
  <c r="AQ63" i="2"/>
  <c r="AQ55" i="2"/>
  <c r="AQ47" i="2"/>
  <c r="AQ39" i="2"/>
  <c r="AQ70" i="2" s="1"/>
  <c r="AT64" i="2"/>
  <c r="AV93" i="2" s="1"/>
  <c r="AT56" i="2"/>
  <c r="AV92" i="2" s="1"/>
  <c r="AT48" i="2"/>
  <c r="AT40" i="2"/>
  <c r="AU63" i="2"/>
  <c r="AU55" i="2"/>
  <c r="AU47" i="2"/>
  <c r="AU39" i="2"/>
  <c r="AU70" i="2" s="1"/>
  <c r="AL8" i="2"/>
  <c r="AM89" i="2" s="1"/>
  <c r="AR93" i="2"/>
  <c r="AH14" i="2"/>
  <c r="AM68" i="2"/>
  <c r="AP38" i="2"/>
  <c r="AR92" i="2" s="1"/>
  <c r="AT38" i="2"/>
  <c r="AV91" i="2" s="1"/>
  <c r="AH61" i="2"/>
  <c r="AH53" i="2"/>
  <c r="AH45" i="2"/>
  <c r="AH37" i="2"/>
  <c r="AH92" i="2" s="1"/>
  <c r="AH29" i="2"/>
  <c r="AH21" i="2"/>
  <c r="AH13" i="2"/>
  <c r="AI66" i="2"/>
  <c r="AI51" i="2"/>
  <c r="AI43" i="2"/>
  <c r="AI35" i="2"/>
  <c r="AI19" i="2"/>
  <c r="AI11" i="2"/>
  <c r="AP45" i="2"/>
  <c r="AQ68" i="2"/>
  <c r="AQ60" i="2"/>
  <c r="AQ52" i="2"/>
  <c r="AQ44" i="2"/>
  <c r="AM66" i="2"/>
  <c r="AM62" i="2"/>
  <c r="AM58" i="2"/>
  <c r="AM54" i="2"/>
  <c r="AM50" i="2"/>
  <c r="AM46" i="2"/>
  <c r="AM42" i="2"/>
  <c r="AM38" i="2"/>
  <c r="AM34" i="2"/>
  <c r="AM30" i="2"/>
  <c r="AM26" i="2"/>
  <c r="AM22" i="2"/>
  <c r="AM18" i="2"/>
  <c r="AM14" i="2"/>
  <c r="AM70" i="2" s="1"/>
  <c r="AM10" i="2"/>
  <c r="AM91" i="2"/>
  <c r="AH89" i="2"/>
  <c r="AH70" i="2"/>
  <c r="AH90" i="2"/>
  <c r="AM94" i="2"/>
  <c r="AM92" i="2"/>
  <c r="AR94" i="2"/>
  <c r="AI27" i="2"/>
  <c r="AI67" i="2"/>
  <c r="AI58" i="2"/>
  <c r="AI50" i="2"/>
  <c r="AI42" i="2"/>
  <c r="AI34" i="2"/>
  <c r="AI18" i="2"/>
  <c r="AI10" i="2"/>
  <c r="AT70" i="2" l="1"/>
  <c r="AI70" i="2"/>
  <c r="AP70" i="2"/>
  <c r="AL7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G22" authorId="0" shapeId="0" xr:uid="{DDE95A75-5F7F-4BB1-8463-8726A6EFBE8E}">
      <text>
        <r>
          <rPr>
            <sz val="9"/>
            <color indexed="81"/>
            <rFont val="Tahoma"/>
            <family val="2"/>
            <charset val="238"/>
          </rPr>
          <t xml:space="preserve">B: Break </t>
        </r>
      </text>
    </comment>
    <comment ref="D64" authorId="0" shapeId="0" xr:uid="{5460F111-9D26-4624-8500-61A638E0CB40}">
      <text>
        <r>
          <rPr>
            <sz val="9"/>
            <color indexed="8"/>
            <rFont val="Tahoma"/>
            <family val="2"/>
            <charset val="238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<sst xmlns="http://schemas.openxmlformats.org/spreadsheetml/2006/main" count="1548" uniqueCount="166">
  <si>
    <t>Australia</t>
  </si>
  <si>
    <t>AUS</t>
  </si>
  <si>
    <t>GDP (constant LCU)</t>
  </si>
  <si>
    <t>NY.GDP.MKTP.KN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</si>
  <si>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</si>
  <si>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</si>
  <si>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</si>
  <si>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</si>
  <si>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</si>
  <si>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</si>
  <si>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</si>
  <si>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</si>
  <si>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</si>
  <si>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</si>
  <si>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</si>
  <si>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</si>
  <si>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</si>
  <si>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</si>
  <si>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</si>
  <si>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</si>
  <si>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</si>
  <si>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</si>
  <si>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</si>
  <si>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</si>
  <si>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</si>
  <si>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</si>
  <si>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</si>
  <si>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</si>
  <si>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</si>
  <si>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</si>
  <si>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</si>
  <si>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</si>
  <si>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</si>
  <si>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</si>
  <si>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</si>
  <si>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</si>
  <si>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</si>
  <si>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</si>
  <si>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</si>
  <si>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</si>
  <si>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</si>
  <si>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</si>
  <si>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</si>
  <si>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</si>
  <si>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</si>
  <si>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</si>
  <si>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</si>
  <si>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</si>
  <si>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</si>
  <si>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</si>
  <si>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</si>
  <si>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</si>
  <si>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</si>
  <si>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</si>
  <si>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</si>
  <si>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</si>
  <si>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</si>
  <si>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</si>
  <si>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</si>
  <si>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</si>
  <si>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</si>
  <si>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</si>
  <si>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</si>
  <si>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</si>
  <si>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</si>
  <si>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</si>
  <si>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</si>
  <si>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</si>
  <si>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</si>
  <si>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</si>
  <si>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GDP (current LCU)</t>
  </si>
  <si>
    <t>NY.GDP.MKTP.CN</t>
  </si>
  <si>
    <t>GDP per capita (constant LCU)</t>
  </si>
  <si>
    <t>NY.GDP.PCAP.KN</t>
  </si>
  <si>
    <t>GDP per capita (current LCU)</t>
  </si>
  <si>
    <t>NY.GDP.PCAP.CN</t>
  </si>
  <si>
    <t>GDP per capita, PPP (constant 2017 international $)</t>
  </si>
  <si>
    <t>NY.GDP.PCAP.PP.KD</t>
  </si>
  <si>
    <t>GDP per capita, PPP (current international $)</t>
  </si>
  <si>
    <t>NY.GDP.PCAP.PP.CD</t>
  </si>
  <si>
    <t>GDP, PPP (constant 2017 international $)</t>
  </si>
  <si>
    <t>NY.GDP.MKTP.PP.KD</t>
  </si>
  <si>
    <t>GDP, PPP (current international $)</t>
  </si>
  <si>
    <t>NY.GDP.MKTP.PP.CD</t>
  </si>
  <si>
    <t>GNI (constant LCU)</t>
  </si>
  <si>
    <t>NY.GNP.MKTP.KN</t>
  </si>
  <si>
    <t>GNI (current LCU)</t>
  </si>
  <si>
    <t>NY.GNP.MKTP.CN</t>
  </si>
  <si>
    <t>GNI per capita (constant LCU)</t>
  </si>
  <si>
    <t>NY.GNP.PCAP.KN</t>
  </si>
  <si>
    <t>GNI per capita (current LCU)</t>
  </si>
  <si>
    <t>NY.GNP.PCAP.CN</t>
  </si>
  <si>
    <t>GNI per capita, PPP (constant 2017 international $)</t>
  </si>
  <si>
    <t>NY.GNP.PCAP.PP.KD</t>
  </si>
  <si>
    <t>GNI per capita, PPP (current international $)</t>
  </si>
  <si>
    <t>NY.GNP.PCAP.PP.CD</t>
  </si>
  <si>
    <t>GNI, PPP (constant 2017 international $)</t>
  </si>
  <si>
    <t>NY.GNP.MKTP.PP.KD</t>
  </si>
  <si>
    <t>GNI, PPP (current international $)</t>
  </si>
  <si>
    <t>NY.GNP.MKTP.PP.CD</t>
  </si>
  <si>
    <t>Exports of goods and services (constant LCU)</t>
  </si>
  <si>
    <t>NE.EXP.GNFS.KN</t>
  </si>
  <si>
    <t>Imports of goods and services (current LCU)</t>
  </si>
  <si>
    <t>NE.IMP.GNFS.CN</t>
  </si>
  <si>
    <t>Imports of goods and services (constant LCU)</t>
  </si>
  <si>
    <t>NE.IMP.GNFS.KN</t>
  </si>
  <si>
    <t>Households and NPISHs Final consumption expenditure (constant LCU)</t>
  </si>
  <si>
    <t>NE.CON.PRVT.KN</t>
  </si>
  <si>
    <t>Households and NPISHs Final consumption expenditure (current LCU)</t>
  </si>
  <si>
    <t>NE.CON.PRVT.CN</t>
  </si>
  <si>
    <t>General government final consumption expenditure (constant LCU)</t>
  </si>
  <si>
    <t>NE.CON.GOVT.KN</t>
  </si>
  <si>
    <t>General government final consumption expenditure (current LCU)</t>
  </si>
  <si>
    <t>NE.CON.GOVT.CN</t>
  </si>
  <si>
    <t>Gross capital formation (current LCU)</t>
  </si>
  <si>
    <t>NE.GDI.TOTL.CN</t>
  </si>
  <si>
    <t>Gross capital formation (constant LCU)</t>
  </si>
  <si>
    <t>NE.GDI.TOTL.KN</t>
  </si>
  <si>
    <t>Exports of goods and services (current LCU)</t>
  </si>
  <si>
    <t>NE.EXP.GNFS.CN</t>
  </si>
  <si>
    <t>logarytm</t>
  </si>
  <si>
    <t>Pierwsze różnice logarytmów</t>
  </si>
  <si>
    <t>stat.sr</t>
  </si>
  <si>
    <t>średnia dekadowa</t>
  </si>
  <si>
    <t>60e</t>
  </si>
  <si>
    <t>70e</t>
  </si>
  <si>
    <t>80e</t>
  </si>
  <si>
    <t>90e</t>
  </si>
  <si>
    <t>2000e</t>
  </si>
  <si>
    <t>2010-2020e</t>
  </si>
  <si>
    <t>Indicator</t>
  </si>
  <si>
    <t>PKB</t>
  </si>
  <si>
    <t>C(house)</t>
  </si>
  <si>
    <t>G(general)</t>
  </si>
  <si>
    <t>I(gross)</t>
  </si>
  <si>
    <t>EX(export)</t>
  </si>
  <si>
    <t>IM(import)</t>
  </si>
  <si>
    <t>Logarytm</t>
  </si>
  <si>
    <t>Udzial w PKB W %</t>
  </si>
  <si>
    <t>EX-IM</t>
  </si>
  <si>
    <t>Pierwsze roznice log</t>
  </si>
  <si>
    <t>srednia</t>
  </si>
  <si>
    <t>odhyl.standart</t>
  </si>
  <si>
    <t>Broad money (current LCU)</t>
  </si>
  <si>
    <t>LNM3</t>
  </si>
  <si>
    <t>PKB CURRENT/broad money</t>
  </si>
  <si>
    <t>pkb</t>
  </si>
  <si>
    <t>różnice logarytmów</t>
  </si>
  <si>
    <t>M3</t>
  </si>
  <si>
    <t>Inflation, GDP deflator (annual %)</t>
  </si>
  <si>
    <t>NY.GDP.DEFL.KD.ZG</t>
  </si>
  <si>
    <t>Inflation, consumer prices (annual %)</t>
  </si>
  <si>
    <t>FP.CPI.TOTL.ZG</t>
  </si>
  <si>
    <t>deflator</t>
  </si>
  <si>
    <t>CPI</t>
  </si>
  <si>
    <t>inflacja%/100</t>
  </si>
  <si>
    <t>Deflator</t>
  </si>
  <si>
    <t>wzrostM</t>
  </si>
  <si>
    <t>logary</t>
  </si>
  <si>
    <t>intern.dollars</t>
  </si>
  <si>
    <t>PKB realny</t>
  </si>
  <si>
    <t>kgovceny 2017</t>
  </si>
  <si>
    <t>kpriv ceny 2017</t>
  </si>
  <si>
    <t>labor force</t>
  </si>
  <si>
    <t>kpriv+kgov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</si>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</sst>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38"/>
      <scheme val="minor"/>
    </font>
    <font>
      <sz val="11"/>
      <name val="Segoe UI"/>
      <family val="2"/>
    </font>
    <font>
      <sz val="8"/>
      <name val="Arial"/>
      <family val="2"/>
    </font>
    <font>
      <sz val="9"/>
      <color indexed="81"/>
      <name val="Tahoma"/>
      <family val="2"/>
      <charset val="238"/>
    </font>
    <font>
      <sz val="9"/>
      <color indexed="8"/>
      <name val="Tahoma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8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5" fillId="12" borderId="0" applyNumberFormat="0" applyBorder="0" applyAlignment="0" applyProtection="0"/>
  </cellStyleXfs>
  <cellXfs count="20">
    <xf numFmtId="0" fontId="0" fillId="0" borderId="0" xfId="0"/>
    <xf numFmtId="0" fontId="3" fillId="2" borderId="0" xfId="2"/>
    <xf numFmtId="0" fontId="4" fillId="3" borderId="0" xfId="3"/>
    <xf numFmtId="0" fontId="2" fillId="5" borderId="0" xfId="5"/>
    <xf numFmtId="0" fontId="2" fillId="6" borderId="0" xfId="6"/>
    <xf numFmtId="0" fontId="2" fillId="4" borderId="0" xfId="4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5" fillId="12" borderId="0" xfId="7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1" fontId="6" fillId="0" borderId="0" xfId="0" applyNumberFormat="1" applyFont="1"/>
    <xf numFmtId="164" fontId="7" fillId="0" borderId="1" xfId="0" applyNumberFormat="1" applyFont="1" applyBorder="1" applyAlignment="1">
      <alignment horizontal="right"/>
    </xf>
    <xf numFmtId="1" fontId="0" fillId="0" borderId="0" xfId="0" applyNumberFormat="1"/>
  </cellXfs>
  <cellStyles count="8">
    <cellStyle name="20% — akcent 1" xfId="4" builtinId="30"/>
    <cellStyle name="60% — akcent 2" xfId="5" builtinId="36"/>
    <cellStyle name="60% — akcent 5" xfId="6" builtinId="48"/>
    <cellStyle name="Dobry" xfId="2" builtinId="26"/>
    <cellStyle name="Neutralny" xfId="7" builtinId="28"/>
    <cellStyle name="Normalny" xfId="0" builtinId="0"/>
    <cellStyle name="Zły" xfId="3" builtinId="27"/>
    <cellStyle name="Звичайний 2" xfId="1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389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>
        <c:manualLayout>
          <c:layoutTarget val="inner"/>
          <c:xMode val="edge"/>
          <c:yMode val="edge"/>
          <c:x val="0.12963101487314085"/>
          <c:y val="0.14393518518518519"/>
          <c:w val="0.84664107611548556"/>
          <c:h val="0.58139654418197728"/>
        </c:manualLayout>
      </c:layout>
      <c:lineChart>
        <c:grouping val="standard"/>
        <c:varyColors val="0"/>
        <c:ser>
          <c:idx val="0"/>
          <c:order val="0"/>
          <c:tx>
            <c:strRef>
              <c:f>PKB!$B$6</c:f>
              <c:strCache>
                <c:ptCount val="1"/>
                <c:pt idx="0">
                  <c:v>GDP (constant LCU)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PKB!$A$7:$A$68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PKB!$B$7:$B$68</c:f>
              <c:numCache>
                <c:formatCode>General</c:formatCode>
                <c:ptCount val="62"/>
                <c:pt idx="0">
                  <c:v>279781000000</c:v>
                </c:pt>
                <c:pt idx="1">
                  <c:v>286727000000</c:v>
                </c:pt>
                <c:pt idx="2">
                  <c:v>290439000000</c:v>
                </c:pt>
                <c:pt idx="3">
                  <c:v>308493000000</c:v>
                </c:pt>
                <c:pt idx="4">
                  <c:v>330026000000</c:v>
                </c:pt>
                <c:pt idx="5">
                  <c:v>349763000000</c:v>
                </c:pt>
                <c:pt idx="6">
                  <c:v>358084000000</c:v>
                </c:pt>
                <c:pt idx="7">
                  <c:v>380661000000</c:v>
                </c:pt>
                <c:pt idx="8">
                  <c:v>400052000000</c:v>
                </c:pt>
                <c:pt idx="9">
                  <c:v>428238000000</c:v>
                </c:pt>
                <c:pt idx="10">
                  <c:v>458968000000</c:v>
                </c:pt>
                <c:pt idx="11">
                  <c:v>477331000000</c:v>
                </c:pt>
                <c:pt idx="12">
                  <c:v>495996000000</c:v>
                </c:pt>
                <c:pt idx="13">
                  <c:v>508988000000</c:v>
                </c:pt>
                <c:pt idx="14">
                  <c:v>529892000000</c:v>
                </c:pt>
                <c:pt idx="15">
                  <c:v>536973000000</c:v>
                </c:pt>
                <c:pt idx="16">
                  <c:v>550874000000</c:v>
                </c:pt>
                <c:pt idx="17">
                  <c:v>570677000000</c:v>
                </c:pt>
                <c:pt idx="18">
                  <c:v>575774000000</c:v>
                </c:pt>
                <c:pt idx="19">
                  <c:v>599093000000</c:v>
                </c:pt>
                <c:pt idx="20">
                  <c:v>617279000000</c:v>
                </c:pt>
                <c:pt idx="21">
                  <c:v>637893000000</c:v>
                </c:pt>
                <c:pt idx="22">
                  <c:v>659102000000</c:v>
                </c:pt>
                <c:pt idx="23">
                  <c:v>644440000000</c:v>
                </c:pt>
                <c:pt idx="24">
                  <c:v>674031000000</c:v>
                </c:pt>
                <c:pt idx="25">
                  <c:v>709608000000</c:v>
                </c:pt>
                <c:pt idx="26">
                  <c:v>737753000000</c:v>
                </c:pt>
                <c:pt idx="27">
                  <c:v>756634000000</c:v>
                </c:pt>
                <c:pt idx="28">
                  <c:v>800196000000</c:v>
                </c:pt>
                <c:pt idx="29">
                  <c:v>831207000000</c:v>
                </c:pt>
                <c:pt idx="30">
                  <c:v>860935000000</c:v>
                </c:pt>
                <c:pt idx="31">
                  <c:v>857637000000</c:v>
                </c:pt>
                <c:pt idx="32">
                  <c:v>861313000000</c:v>
                </c:pt>
                <c:pt idx="33">
                  <c:v>896174000000</c:v>
                </c:pt>
                <c:pt idx="34">
                  <c:v>931850000000</c:v>
                </c:pt>
                <c:pt idx="35">
                  <c:v>968072000000</c:v>
                </c:pt>
                <c:pt idx="36">
                  <c:v>1005409000000</c:v>
                </c:pt>
                <c:pt idx="37">
                  <c:v>1044749000000</c:v>
                </c:pt>
                <c:pt idx="38">
                  <c:v>1092947000000</c:v>
                </c:pt>
                <c:pt idx="39">
                  <c:v>1147117000000</c:v>
                </c:pt>
                <c:pt idx="40">
                  <c:v>1191868000000</c:v>
                </c:pt>
                <c:pt idx="41">
                  <c:v>1216199000000</c:v>
                </c:pt>
                <c:pt idx="42">
                  <c:v>1264769000000</c:v>
                </c:pt>
                <c:pt idx="43">
                  <c:v>1304121000000</c:v>
                </c:pt>
                <c:pt idx="44">
                  <c:v>1359111000000</c:v>
                </c:pt>
                <c:pt idx="45">
                  <c:v>1401974000000</c:v>
                </c:pt>
                <c:pt idx="46">
                  <c:v>1440397000000</c:v>
                </c:pt>
                <c:pt idx="47">
                  <c:v>1494814000000</c:v>
                </c:pt>
                <c:pt idx="48">
                  <c:v>1548153000000</c:v>
                </c:pt>
                <c:pt idx="49">
                  <c:v>1577111000000</c:v>
                </c:pt>
                <c:pt idx="50">
                  <c:v>1611911000000</c:v>
                </c:pt>
                <c:pt idx="51">
                  <c:v>1650458000000</c:v>
                </c:pt>
                <c:pt idx="52">
                  <c:v>1714859000000</c:v>
                </c:pt>
                <c:pt idx="53">
                  <c:v>1759081000000</c:v>
                </c:pt>
                <c:pt idx="54">
                  <c:v>1804448000000</c:v>
                </c:pt>
                <c:pt idx="55">
                  <c:v>1843293000000</c:v>
                </c:pt>
                <c:pt idx="56">
                  <c:v>1893625000000</c:v>
                </c:pt>
                <c:pt idx="57">
                  <c:v>1936841000000</c:v>
                </c:pt>
                <c:pt idx="58">
                  <c:v>1992681000000</c:v>
                </c:pt>
                <c:pt idx="59">
                  <c:v>2035950000000</c:v>
                </c:pt>
                <c:pt idx="60">
                  <c:v>2034914000000</c:v>
                </c:pt>
                <c:pt idx="61">
                  <c:v>2080419000000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C-4EAD-A2B9-F2728E7B8737}"/>
            </c:ext>
          </c:extLst>
        </c:ser>
        <c:ser>
          <c:idx val="1"/>
          <c:order val="1"/>
          <c:tx>
            <c:strRef>
              <c:f>PKB!$C$6</c:f>
              <c:strCache>
                <c:ptCount val="1"/>
                <c:pt idx="0">
                  <c:v>GDP (current LCU)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PKB!$A$7:$A$68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PKB!$C$7:$C$68</c:f>
              <c:numCache>
                <c:formatCode>General</c:formatCode>
                <c:ptCount val="62"/>
                <c:pt idx="0">
                  <c:v>16613000000</c:v>
                </c:pt>
                <c:pt idx="1">
                  <c:v>17574000000</c:v>
                </c:pt>
                <c:pt idx="2">
                  <c:v>17788000000</c:v>
                </c:pt>
                <c:pt idx="3">
                  <c:v>19232000000</c:v>
                </c:pt>
                <c:pt idx="4">
                  <c:v>21251000000</c:v>
                </c:pt>
                <c:pt idx="5">
                  <c:v>23193000000</c:v>
                </c:pt>
                <c:pt idx="6">
                  <c:v>24382000000</c:v>
                </c:pt>
                <c:pt idx="7">
                  <c:v>27181000000</c:v>
                </c:pt>
                <c:pt idx="8">
                  <c:v>29209000000</c:v>
                </c:pt>
                <c:pt idx="9">
                  <c:v>32753000000</c:v>
                </c:pt>
                <c:pt idx="10">
                  <c:v>36905000000</c:v>
                </c:pt>
                <c:pt idx="11">
                  <c:v>40372000000</c:v>
                </c:pt>
                <c:pt idx="12">
                  <c:v>44548000000</c:v>
                </c:pt>
                <c:pt idx="13">
                  <c:v>49821000000</c:v>
                </c:pt>
                <c:pt idx="14">
                  <c:v>60362000000</c:v>
                </c:pt>
                <c:pt idx="15">
                  <c:v>71256000000</c:v>
                </c:pt>
                <c:pt idx="16">
                  <c:v>83349000000</c:v>
                </c:pt>
                <c:pt idx="17">
                  <c:v>96204000000</c:v>
                </c:pt>
                <c:pt idx="18">
                  <c:v>105058000000</c:v>
                </c:pt>
                <c:pt idx="19">
                  <c:v>118751000000</c:v>
                </c:pt>
                <c:pt idx="20">
                  <c:v>134611000000</c:v>
                </c:pt>
                <c:pt idx="21">
                  <c:v>152357000000</c:v>
                </c:pt>
                <c:pt idx="22">
                  <c:v>175856000000</c:v>
                </c:pt>
                <c:pt idx="23">
                  <c:v>189410000000</c:v>
                </c:pt>
                <c:pt idx="24">
                  <c:v>213684000000</c:v>
                </c:pt>
                <c:pt idx="25">
                  <c:v>235492000000</c:v>
                </c:pt>
                <c:pt idx="26">
                  <c:v>260862000000</c:v>
                </c:pt>
                <c:pt idx="27">
                  <c:v>286354000000</c:v>
                </c:pt>
                <c:pt idx="28">
                  <c:v>324570000000</c:v>
                </c:pt>
                <c:pt idx="29">
                  <c:v>368280000000</c:v>
                </c:pt>
                <c:pt idx="30">
                  <c:v>404708000000</c:v>
                </c:pt>
                <c:pt idx="31">
                  <c:v>415340000000</c:v>
                </c:pt>
                <c:pt idx="32">
                  <c:v>423289000000</c:v>
                </c:pt>
                <c:pt idx="33">
                  <c:v>444235000000</c:v>
                </c:pt>
                <c:pt idx="34">
                  <c:v>466621000000</c:v>
                </c:pt>
                <c:pt idx="35">
                  <c:v>495812000000</c:v>
                </c:pt>
                <c:pt idx="36">
                  <c:v>528928000000</c:v>
                </c:pt>
                <c:pt idx="37">
                  <c:v>556628000000</c:v>
                </c:pt>
                <c:pt idx="38">
                  <c:v>589220000000</c:v>
                </c:pt>
                <c:pt idx="39">
                  <c:v>621388000000</c:v>
                </c:pt>
                <c:pt idx="40">
                  <c:v>662160000000</c:v>
                </c:pt>
                <c:pt idx="41">
                  <c:v>706896000000</c:v>
                </c:pt>
                <c:pt idx="42">
                  <c:v>756034000000</c:v>
                </c:pt>
                <c:pt idx="43">
                  <c:v>802694000000</c:v>
                </c:pt>
                <c:pt idx="44">
                  <c:v>863620000000</c:v>
                </c:pt>
                <c:pt idx="45">
                  <c:v>924926000000</c:v>
                </c:pt>
                <c:pt idx="46">
                  <c:v>998904000000</c:v>
                </c:pt>
                <c:pt idx="47">
                  <c:v>1088284000000</c:v>
                </c:pt>
                <c:pt idx="48">
                  <c:v>1179153000000</c:v>
                </c:pt>
                <c:pt idx="49">
                  <c:v>1261261000000</c:v>
                </c:pt>
                <c:pt idx="50">
                  <c:v>1304017000000</c:v>
                </c:pt>
                <c:pt idx="51">
                  <c:v>1418403000000</c:v>
                </c:pt>
                <c:pt idx="52">
                  <c:v>1500176000000</c:v>
                </c:pt>
                <c:pt idx="53">
                  <c:v>1536498000000</c:v>
                </c:pt>
                <c:pt idx="54">
                  <c:v>1598597000000</c:v>
                </c:pt>
                <c:pt idx="55">
                  <c:v>1623305000000</c:v>
                </c:pt>
                <c:pt idx="56">
                  <c:v>1657538000000</c:v>
                </c:pt>
                <c:pt idx="57">
                  <c:v>1758828000000</c:v>
                </c:pt>
                <c:pt idx="58">
                  <c:v>1842635000000</c:v>
                </c:pt>
                <c:pt idx="59">
                  <c:v>1946613000000</c:v>
                </c:pt>
                <c:pt idx="60">
                  <c:v>1979471000000</c:v>
                </c:pt>
                <c:pt idx="61">
                  <c:v>2080419000000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C-4EAD-A2B9-F2728E7B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15999"/>
        <c:axId val="1353201359"/>
      </c:lineChart>
      <c:catAx>
        <c:axId val="155771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353201359"/>
        <c:crosses val="autoZero"/>
        <c:auto val="1"/>
        <c:lblAlgn val="ctr"/>
        <c:lblOffset val="100"/>
        <c:noMultiLvlLbl val="0"/>
      </c:catAx>
      <c:valAx>
        <c:axId val="13532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55771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PKB!$AL$6</c:f>
              <c:strCache>
                <c:ptCount val="1"/>
                <c:pt idx="0">
                  <c:v>GDP per capita (constant LCU)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PKB!$AK$7:$AK$68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PKB!$AL$7:$AL$68</c:f>
              <c:numCache>
                <c:formatCode>General</c:formatCode>
                <c:ptCount val="62"/>
                <c:pt idx="1">
                  <c:v>4.6259888121458204E-3</c:v>
                </c:pt>
                <c:pt idx="2">
                  <c:v>-1.1543366109682651E-2</c:v>
                </c:pt>
                <c:pt idx="3">
                  <c:v>4.1127416416969709E-2</c:v>
                </c:pt>
                <c:pt idx="4">
                  <c:v>4.7848742384157816E-2</c:v>
                </c:pt>
                <c:pt idx="5">
                  <c:v>3.848717407369584E-2</c:v>
                </c:pt>
                <c:pt idx="6">
                  <c:v>6.7996966572714257E-4</c:v>
                </c:pt>
                <c:pt idx="7">
                  <c:v>4.851885064316086E-2</c:v>
                </c:pt>
                <c:pt idx="8">
                  <c:v>3.2043736825528413E-2</c:v>
                </c:pt>
                <c:pt idx="9">
                  <c:v>4.7154347035814226E-2</c:v>
                </c:pt>
                <c:pt idx="10">
                  <c:v>4.9599486271866056E-2</c:v>
                </c:pt>
                <c:pt idx="11">
                  <c:v>5.42674434876389E-3</c:v>
                </c:pt>
                <c:pt idx="12">
                  <c:v>1.9976228976551269E-2</c:v>
                </c:pt>
                <c:pt idx="13">
                  <c:v>1.0568409320859118E-2</c:v>
                </c:pt>
                <c:pt idx="14">
                  <c:v>1.4936568975084441E-2</c:v>
                </c:pt>
                <c:pt idx="15">
                  <c:v>9.627428393752524E-4</c:v>
                </c:pt>
                <c:pt idx="16">
                  <c:v>1.5531711349170862E-2</c:v>
                </c:pt>
                <c:pt idx="17">
                  <c:v>2.4050540681397337E-2</c:v>
                </c:pt>
                <c:pt idx="18">
                  <c:v>-2.737005342323684E-3</c:v>
                </c:pt>
                <c:pt idx="19">
                  <c:v>2.8895199535989846E-2</c:v>
                </c:pt>
                <c:pt idx="20">
                  <c:v>1.7714837775546499E-2</c:v>
                </c:pt>
                <c:pt idx="21">
                  <c:v>1.7231506364840499E-2</c:v>
                </c:pt>
                <c:pt idx="22">
                  <c:v>1.5370305523319416E-2</c:v>
                </c:pt>
                <c:pt idx="23">
                  <c:v>-3.6181594459973709E-2</c:v>
                </c:pt>
                <c:pt idx="24">
                  <c:v>3.2888953639917062E-2</c:v>
                </c:pt>
                <c:pt idx="25">
                  <c:v>3.8115632622833573E-2</c:v>
                </c:pt>
                <c:pt idx="26">
                  <c:v>2.4431354712691089E-2</c:v>
                </c:pt>
                <c:pt idx="27">
                  <c:v>1.005917979298232E-2</c:v>
                </c:pt>
                <c:pt idx="28">
                  <c:v>3.9615560960321261E-2</c:v>
                </c:pt>
                <c:pt idx="29">
                  <c:v>2.1093366709484584E-2</c:v>
                </c:pt>
                <c:pt idx="30">
                  <c:v>2.0339677288152558E-2</c:v>
                </c:pt>
                <c:pt idx="31">
                  <c:v>-1.6584292778949461E-2</c:v>
                </c:pt>
                <c:pt idx="32">
                  <c:v>-6.9189409127048407E-3</c:v>
                </c:pt>
                <c:pt idx="33">
                  <c:v>3.0781223149642045E-2</c:v>
                </c:pt>
                <c:pt idx="34">
                  <c:v>2.9406342030076971E-2</c:v>
                </c:pt>
                <c:pt idx="35">
                  <c:v>2.6997264940613164E-2</c:v>
                </c:pt>
                <c:pt idx="36">
                  <c:v>2.5704688371419593E-2</c:v>
                </c:pt>
                <c:pt idx="37">
                  <c:v>2.7561842085379595E-2</c:v>
                </c:pt>
                <c:pt idx="38">
                  <c:v>3.5133705268632909E-2</c:v>
                </c:pt>
                <c:pt idx="39">
                  <c:v>3.7434362521377551E-2</c:v>
                </c:pt>
                <c:pt idx="40">
                  <c:v>2.6825257565327831E-2</c:v>
                </c:pt>
                <c:pt idx="41">
                  <c:v>7.3689163014218906E-3</c:v>
                </c:pt>
                <c:pt idx="42">
                  <c:v>2.7783687976539184E-2</c:v>
                </c:pt>
                <c:pt idx="43">
                  <c:v>1.9137826469895813E-2</c:v>
                </c:pt>
                <c:pt idx="44">
                  <c:v>3.0609577706535163E-2</c:v>
                </c:pt>
                <c:pt idx="45">
                  <c:v>1.8877526661633226E-2</c:v>
                </c:pt>
                <c:pt idx="46">
                  <c:v>1.3543018221103154E-2</c:v>
                </c:pt>
                <c:pt idx="47">
                  <c:v>1.8833046398228248E-2</c:v>
                </c:pt>
                <c:pt idx="48">
                  <c:v>1.5021709053558041E-2</c:v>
                </c:pt>
                <c:pt idx="49">
                  <c:v>-2.0762468062223149E-3</c:v>
                </c:pt>
                <c:pt idx="50">
                  <c:v>6.2686767074655592E-3</c:v>
                </c:pt>
                <c:pt idx="51">
                  <c:v>9.7371203547176322E-3</c:v>
                </c:pt>
                <c:pt idx="52">
                  <c:v>2.0819836334785791E-2</c:v>
                </c:pt>
                <c:pt idx="53">
                  <c:v>8.2491376921662862E-3</c:v>
                </c:pt>
                <c:pt idx="54">
                  <c:v>1.0547549360817143E-2</c:v>
                </c:pt>
                <c:pt idx="55">
                  <c:v>6.9067516110408178E-3</c:v>
                </c:pt>
                <c:pt idx="56">
                  <c:v>1.1319930539556822E-2</c:v>
                </c:pt>
                <c:pt idx="57">
                  <c:v>6.0314085094503866E-3</c:v>
                </c:pt>
                <c:pt idx="58">
                  <c:v>1.339274303067306E-2</c:v>
                </c:pt>
                <c:pt idx="59">
                  <c:v>6.6294877528321194E-3</c:v>
                </c:pt>
                <c:pt idx="60">
                  <c:v>-1.2865993669539222E-2</c:v>
                </c:pt>
                <c:pt idx="61">
                  <c:v>2.0838475217558994E-2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F-483F-80C7-E0680F86840F}"/>
            </c:ext>
          </c:extLst>
        </c:ser>
        <c:ser>
          <c:idx val="1"/>
          <c:order val="1"/>
          <c:tx>
            <c:strRef>
              <c:f>PKB!$AM$6</c:f>
              <c:strCache>
                <c:ptCount val="1"/>
                <c:pt idx="0">
                  <c:v>GDP per capita (current LCU)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PKB!$AK$7:$AK$68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PKB!$AM$7:$AM$68</c:f>
              <c:numCache>
                <c:formatCode>General</c:formatCode>
                <c:ptCount val="62"/>
                <c:pt idx="1">
                  <c:v>3.6337615209205865E-2</c:v>
                </c:pt>
                <c:pt idx="2">
                  <c:v>-1.2302858438033581E-2</c:v>
                </c:pt>
                <c:pt idx="3">
                  <c:v>5.8873320925104444E-2</c:v>
                </c:pt>
                <c:pt idx="4">
                  <c:v>8.0204850532781258E-2</c:v>
                </c:pt>
                <c:pt idx="5">
                  <c:v>6.7849386967588465E-2</c:v>
                </c:pt>
                <c:pt idx="6">
                  <c:v>2.7162802314493639E-2</c:v>
                </c:pt>
                <c:pt idx="7">
                  <c:v>9.6050275781911054E-2</c:v>
                </c:pt>
                <c:pt idx="8">
                  <c:v>5.4317094596937565E-2</c:v>
                </c:pt>
                <c:pt idx="9">
                  <c:v>9.3587449875504269E-2</c:v>
                </c:pt>
                <c:pt idx="10">
                  <c:v>9.965059349574279E-2</c:v>
                </c:pt>
                <c:pt idx="11">
                  <c:v>5.5986496785601858E-2</c:v>
                </c:pt>
                <c:pt idx="12">
                  <c:v>8.0049321526891148E-2</c:v>
                </c:pt>
                <c:pt idx="13">
                  <c:v>9.6581153224905236E-2</c:v>
                </c:pt>
                <c:pt idx="14">
                  <c:v>0.16661098339674751</c:v>
                </c:pt>
                <c:pt idx="15">
                  <c:v>0.15360739937345258</c:v>
                </c:pt>
                <c:pt idx="16">
                  <c:v>0.14673100279250839</c:v>
                </c:pt>
                <c:pt idx="17">
                  <c:v>0.13216759852623916</c:v>
                </c:pt>
                <c:pt idx="18">
                  <c:v>7.6412789167822126E-2</c:v>
                </c:pt>
                <c:pt idx="19">
                  <c:v>0.1117098626265669</c:v>
                </c:pt>
                <c:pt idx="20">
                  <c:v>0.11317084646358921</c:v>
                </c:pt>
                <c:pt idx="21">
                  <c:v>0.10821937210179833</c:v>
                </c:pt>
                <c:pt idx="22">
                  <c:v>0.12610158782662495</c:v>
                </c:pt>
                <c:pt idx="23">
                  <c:v>6.0563484754320385E-2</c:v>
                </c:pt>
                <c:pt idx="24">
                  <c:v>0.10857888288133566</c:v>
                </c:pt>
                <c:pt idx="25">
                  <c:v>8.385768605003463E-2</c:v>
                </c:pt>
                <c:pt idx="26">
                  <c:v>8.7849568625797403E-2</c:v>
                </c:pt>
                <c:pt idx="27">
                  <c:v>7.8025886757606244E-2</c:v>
                </c:pt>
                <c:pt idx="28">
                  <c:v>0.10891093407537156</c:v>
                </c:pt>
                <c:pt idx="29">
                  <c:v>0.10941349211311824</c:v>
                </c:pt>
                <c:pt idx="30">
                  <c:v>7.9521831627012318E-2</c:v>
                </c:pt>
                <c:pt idx="31">
                  <c:v>1.318542464353456E-2</c:v>
                </c:pt>
                <c:pt idx="32">
                  <c:v>7.7617219615557786E-3</c:v>
                </c:pt>
                <c:pt idx="33">
                  <c:v>3.9403142545953784E-2</c:v>
                </c:pt>
                <c:pt idx="34">
                  <c:v>3.9532738364648878E-2</c:v>
                </c:pt>
                <c:pt idx="35">
                  <c:v>4.954211540340836E-2</c:v>
                </c:pt>
                <c:pt idx="36">
                  <c:v>5.2516944286741918E-2</c:v>
                </c:pt>
                <c:pt idx="37">
                  <c:v>4.0224437321409567E-2</c:v>
                </c:pt>
                <c:pt idx="38">
                  <c:v>4.6935127913346975E-2</c:v>
                </c:pt>
                <c:pt idx="39">
                  <c:v>4.2216299166684124E-2</c:v>
                </c:pt>
                <c:pt idx="40">
                  <c:v>5.2106804522585648E-2</c:v>
                </c:pt>
                <c:pt idx="41">
                  <c:v>5.2536655162040091E-2</c:v>
                </c:pt>
                <c:pt idx="42">
                  <c:v>5.5827406699366477E-2</c:v>
                </c:pt>
                <c:pt idx="43">
                  <c:v>4.8385294291806602E-2</c:v>
                </c:pt>
                <c:pt idx="44">
                  <c:v>6.2467305684808849E-2</c:v>
                </c:pt>
                <c:pt idx="45">
                  <c:v>5.6407969764677546E-2</c:v>
                </c:pt>
                <c:pt idx="46">
                  <c:v>6.3450435312788045E-2</c:v>
                </c:pt>
                <c:pt idx="47">
                  <c:v>6.7448776877546024E-2</c:v>
                </c:pt>
                <c:pt idx="48">
                  <c:v>6.015512629237918E-2</c:v>
                </c:pt>
                <c:pt idx="49">
                  <c:v>4.6707298398294128E-2</c:v>
                </c:pt>
                <c:pt idx="50">
                  <c:v>1.7780423454794914E-2</c:v>
                </c:pt>
                <c:pt idx="51">
                  <c:v>7.0186817449366501E-2</c:v>
                </c:pt>
                <c:pt idx="52">
                  <c:v>3.8592643716899744E-2</c:v>
                </c:pt>
                <c:pt idx="53">
                  <c:v>6.7118519695679169E-3</c:v>
                </c:pt>
                <c:pt idx="54">
                  <c:v>2.4704903746735951E-2</c:v>
                </c:pt>
                <c:pt idx="55">
                  <c:v>9.4565838334936814E-4</c:v>
                </c:pt>
                <c:pt idx="56">
                  <c:v>5.2497694522539717E-3</c:v>
                </c:pt>
                <c:pt idx="57">
                  <c:v>4.2780403884313145E-2</c:v>
                </c:pt>
                <c:pt idx="58">
                  <c:v>3.1519004445454968E-2</c:v>
                </c:pt>
                <c:pt idx="59">
                  <c:v>4.0042242419854546E-2</c:v>
                </c:pt>
                <c:pt idx="60">
                  <c:v>4.3816871947992553E-3</c:v>
                </c:pt>
                <c:pt idx="61">
                  <c:v>4.8462395484309084E-2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F-483F-80C7-E0680F868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684911"/>
        <c:axId val="1349042063"/>
      </c:lineChart>
      <c:catAx>
        <c:axId val="155768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349042063"/>
        <c:crosses val="autoZero"/>
        <c:auto val="1"/>
        <c:lblAlgn val="ctr"/>
        <c:lblOffset val="100"/>
        <c:noMultiLvlLbl val="0"/>
      </c:catAx>
      <c:valAx>
        <c:axId val="134904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55768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PKB!$AP$6</c:f>
              <c:strCache>
                <c:ptCount val="1"/>
                <c:pt idx="0">
                  <c:v>GDP per capita, PPP (constant 2017 international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PKB!$AO$7:$AO$68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PKB!$AP$7:$AP$68</c:f>
              <c:numCache>
                <c:formatCode>General</c:formatCode>
                <c:ptCount val="62"/>
                <c:pt idx="31">
                  <c:v>-1.6584292778949461E-2</c:v>
                </c:pt>
                <c:pt idx="32">
                  <c:v>-6.9189409127048407E-3</c:v>
                </c:pt>
                <c:pt idx="33">
                  <c:v>3.0781223149642045E-2</c:v>
                </c:pt>
                <c:pt idx="34">
                  <c:v>2.9406342030076971E-2</c:v>
                </c:pt>
                <c:pt idx="35">
                  <c:v>2.6997264940613164E-2</c:v>
                </c:pt>
                <c:pt idx="36">
                  <c:v>2.5704688371419593E-2</c:v>
                </c:pt>
                <c:pt idx="37">
                  <c:v>2.7561842085379595E-2</c:v>
                </c:pt>
                <c:pt idx="38">
                  <c:v>3.5133705268632909E-2</c:v>
                </c:pt>
                <c:pt idx="39">
                  <c:v>3.7434362521377551E-2</c:v>
                </c:pt>
                <c:pt idx="40">
                  <c:v>2.6825257565327831E-2</c:v>
                </c:pt>
                <c:pt idx="41">
                  <c:v>7.3689163014218906E-3</c:v>
                </c:pt>
                <c:pt idx="42">
                  <c:v>2.7783687976539184E-2</c:v>
                </c:pt>
                <c:pt idx="43">
                  <c:v>1.9137826469895813E-2</c:v>
                </c:pt>
                <c:pt idx="44">
                  <c:v>3.0609577706536939E-2</c:v>
                </c:pt>
                <c:pt idx="45">
                  <c:v>1.8877526661633226E-2</c:v>
                </c:pt>
                <c:pt idx="46">
                  <c:v>1.3543018221101377E-2</c:v>
                </c:pt>
                <c:pt idx="47">
                  <c:v>1.8833046398228248E-2</c:v>
                </c:pt>
                <c:pt idx="48">
                  <c:v>1.5021709053558041E-2</c:v>
                </c:pt>
                <c:pt idx="49">
                  <c:v>-2.0762468062223149E-3</c:v>
                </c:pt>
                <c:pt idx="50">
                  <c:v>6.2686767074655592E-3</c:v>
                </c:pt>
                <c:pt idx="51">
                  <c:v>9.7371203547176322E-3</c:v>
                </c:pt>
                <c:pt idx="52">
                  <c:v>2.0819836334785791E-2</c:v>
                </c:pt>
                <c:pt idx="53">
                  <c:v>8.2491376921662862E-3</c:v>
                </c:pt>
                <c:pt idx="54">
                  <c:v>1.0547549360817143E-2</c:v>
                </c:pt>
                <c:pt idx="55">
                  <c:v>6.9067516110408178E-3</c:v>
                </c:pt>
                <c:pt idx="56">
                  <c:v>1.1319930539556822E-2</c:v>
                </c:pt>
                <c:pt idx="57">
                  <c:v>6.0314085094503866E-3</c:v>
                </c:pt>
                <c:pt idx="58">
                  <c:v>1.339274303067306E-2</c:v>
                </c:pt>
                <c:pt idx="59">
                  <c:v>6.6294877528321194E-3</c:v>
                </c:pt>
                <c:pt idx="60">
                  <c:v>-1.2865993669539222E-2</c:v>
                </c:pt>
                <c:pt idx="61">
                  <c:v>2.0838475217558994E-2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E-4AA7-96B6-3AF0671D8A5C}"/>
            </c:ext>
          </c:extLst>
        </c:ser>
        <c:ser>
          <c:idx val="1"/>
          <c:order val="1"/>
          <c:tx>
            <c:strRef>
              <c:f>PKB!$AQ$6</c:f>
              <c:strCache>
                <c:ptCount val="1"/>
                <c:pt idx="0">
                  <c:v>GDP per capita, PPP (current international 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PKB!$AO$7:$AO$68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PKB!$AQ$7:$AQ$68</c:f>
              <c:numCache>
                <c:formatCode>General</c:formatCode>
                <c:ptCount val="62"/>
                <c:pt idx="31">
                  <c:v>2.582567153434745E-2</c:v>
                </c:pt>
                <c:pt idx="32">
                  <c:v>2.3175197228217925E-2</c:v>
                </c:pt>
                <c:pt idx="33">
                  <c:v>5.1368889888253833E-2</c:v>
                </c:pt>
                <c:pt idx="34">
                  <c:v>4.8471101359265134E-2</c:v>
                </c:pt>
                <c:pt idx="35">
                  <c:v>4.2049617099053194E-2</c:v>
                </c:pt>
                <c:pt idx="36">
                  <c:v>5.0662280651225799E-2</c:v>
                </c:pt>
                <c:pt idx="37">
                  <c:v>4.3890524581641444E-2</c:v>
                </c:pt>
                <c:pt idx="38">
                  <c:v>5.2810953030155261E-2</c:v>
                </c:pt>
                <c:pt idx="39">
                  <c:v>4.3774127490431525E-2</c:v>
                </c:pt>
                <c:pt idx="40">
                  <c:v>4.0508494339929868E-2</c:v>
                </c:pt>
                <c:pt idx="41">
                  <c:v>4.0818947570251396E-2</c:v>
                </c:pt>
                <c:pt idx="42">
                  <c:v>4.911200422473172E-2</c:v>
                </c:pt>
                <c:pt idx="43">
                  <c:v>3.6863363331917753E-2</c:v>
                </c:pt>
                <c:pt idx="44">
                  <c:v>5.3050094712824958E-2</c:v>
                </c:pt>
                <c:pt idx="45">
                  <c:v>3.9273572687658742E-2</c:v>
                </c:pt>
                <c:pt idx="46">
                  <c:v>5.3219564082711557E-2</c:v>
                </c:pt>
                <c:pt idx="47">
                  <c:v>5.0562049553041888E-2</c:v>
                </c:pt>
                <c:pt idx="48">
                  <c:v>2.3977498010275156E-2</c:v>
                </c:pt>
                <c:pt idx="49">
                  <c:v>7.1699366330092218E-2</c:v>
                </c:pt>
                <c:pt idx="50">
                  <c:v>-2.3673633504621705E-2</c:v>
                </c:pt>
                <c:pt idx="51">
                  <c:v>6.5258249668088908E-2</c:v>
                </c:pt>
                <c:pt idx="52">
                  <c:v>1.9541651748362199E-2</c:v>
                </c:pt>
                <c:pt idx="53">
                  <c:v>6.8991493439535034E-2</c:v>
                </c:pt>
                <c:pt idx="54">
                  <c:v>2.1003714673407003E-2</c:v>
                </c:pt>
                <c:pt idx="55">
                  <c:v>-1.3545843192146023E-2</c:v>
                </c:pt>
                <c:pt idx="56">
                  <c:v>2.1348770740864609E-2</c:v>
                </c:pt>
                <c:pt idx="57">
                  <c:v>2.4064199677557241E-2</c:v>
                </c:pt>
                <c:pt idx="58">
                  <c:v>3.6369832626251153E-2</c:v>
                </c:pt>
                <c:pt idx="59">
                  <c:v>3.3615724701176575E-2</c:v>
                </c:pt>
                <c:pt idx="60">
                  <c:v>2.2067605006503399E-2</c:v>
                </c:pt>
                <c:pt idx="61">
                  <c:v>5.2886379301815722E-2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E-4AA7-96B6-3AF0671D8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557519"/>
        <c:axId val="1786378191"/>
      </c:lineChart>
      <c:catAx>
        <c:axId val="172455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86378191"/>
        <c:crosses val="autoZero"/>
        <c:auto val="1"/>
        <c:lblAlgn val="ctr"/>
        <c:lblOffset val="100"/>
        <c:noMultiLvlLbl val="0"/>
      </c:catAx>
      <c:valAx>
        <c:axId val="17863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2455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78455818022747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PKB!$AT$6</c:f>
              <c:strCache>
                <c:ptCount val="1"/>
                <c:pt idx="0">
                  <c:v>GDP, PPP (constant 2017 international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PKB!$AS$7:$AS$68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PKB!$AT$7:$AT$68</c:f>
              <c:numCache>
                <c:formatCode>General</c:formatCode>
                <c:ptCount val="62"/>
                <c:pt idx="31">
                  <c:v>-3.8380749232729272E-3</c:v>
                </c:pt>
                <c:pt idx="32">
                  <c:v>4.2770361019996983E-3</c:v>
                </c:pt>
                <c:pt idx="33">
                  <c:v>3.9676621405224211E-2</c:v>
                </c:pt>
                <c:pt idx="34">
                  <c:v>3.9037266976855278E-2</c:v>
                </c:pt>
                <c:pt idx="35">
                  <c:v>3.8134607149125088E-2</c:v>
                </c:pt>
                <c:pt idx="36">
                  <c:v>3.7843238203642215E-2</c:v>
                </c:pt>
                <c:pt idx="37">
                  <c:v>3.8382241281340157E-2</c:v>
                </c:pt>
                <c:pt idx="38">
                  <c:v>4.5101052446650414E-2</c:v>
                </c:pt>
                <c:pt idx="39">
                  <c:v>4.8374120550796817E-2</c:v>
                </c:pt>
                <c:pt idx="40">
                  <c:v>3.8269986080102569E-2</c:v>
                </c:pt>
                <c:pt idx="41">
                  <c:v>2.0208597214157464E-2</c:v>
                </c:pt>
                <c:pt idx="42">
                  <c:v>3.9159075338481841E-2</c:v>
                </c:pt>
                <c:pt idx="43">
                  <c:v>3.0639753801814607E-2</c:v>
                </c:pt>
                <c:pt idx="44">
                  <c:v>4.1301558927113291E-2</c:v>
                </c:pt>
                <c:pt idx="45">
                  <c:v>3.1050433966871793E-2</c:v>
                </c:pt>
                <c:pt idx="46">
                  <c:v>2.7037526530993006E-2</c:v>
                </c:pt>
                <c:pt idx="47">
                  <c:v>3.708301435115402E-2</c:v>
                </c:pt>
                <c:pt idx="48">
                  <c:v>3.5060823105983019E-2</c:v>
                </c:pt>
                <c:pt idx="49">
                  <c:v>1.8532084821504924E-2</c:v>
                </c:pt>
                <c:pt idx="50">
                  <c:v>2.1825739327876903E-2</c:v>
                </c:pt>
                <c:pt idx="51">
                  <c:v>2.3632393510897742E-2</c:v>
                </c:pt>
                <c:pt idx="52">
                  <c:v>3.8278036341523602E-2</c:v>
                </c:pt>
                <c:pt idx="53">
                  <c:v>2.5460652092053948E-2</c:v>
                </c:pt>
                <c:pt idx="54">
                  <c:v>2.5463214252102517E-2</c:v>
                </c:pt>
                <c:pt idx="55">
                  <c:v>2.1298918137034661E-2</c:v>
                </c:pt>
                <c:pt idx="56">
                  <c:v>2.6939335520594909E-2</c:v>
                </c:pt>
                <c:pt idx="57">
                  <c:v>2.2565313859757907E-2</c:v>
                </c:pt>
                <c:pt idx="58">
                  <c:v>2.8422672852808972E-2</c:v>
                </c:pt>
                <c:pt idx="59">
                  <c:v>2.1481572221027534E-2</c:v>
                </c:pt>
                <c:pt idx="60">
                  <c:v>-5.0898287064526926E-4</c:v>
                </c:pt>
                <c:pt idx="61">
                  <c:v>2.211575817484146E-2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2-4B43-BF39-107089C0413D}"/>
            </c:ext>
          </c:extLst>
        </c:ser>
        <c:ser>
          <c:idx val="1"/>
          <c:order val="1"/>
          <c:tx>
            <c:strRef>
              <c:f>PKB!$AU$6</c:f>
              <c:strCache>
                <c:ptCount val="1"/>
                <c:pt idx="0">
                  <c:v>GDP, PPP (current international 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PKB!$AS$7:$AS$68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PKB!$AU$7:$AU$68</c:f>
              <c:numCache>
                <c:formatCode>General</c:formatCode>
                <c:ptCount val="62"/>
                <c:pt idx="31">
                  <c:v>3.8571889390023983E-2</c:v>
                </c:pt>
                <c:pt idx="32">
                  <c:v>3.4371174242924241E-2</c:v>
                </c:pt>
                <c:pt idx="33">
                  <c:v>6.0264288143834222E-2</c:v>
                </c:pt>
                <c:pt idx="34">
                  <c:v>5.8102026306048771E-2</c:v>
                </c:pt>
                <c:pt idx="35">
                  <c:v>5.3186959307563342E-2</c:v>
                </c:pt>
                <c:pt idx="36">
                  <c:v>6.2800830483446646E-2</c:v>
                </c:pt>
                <c:pt idx="37">
                  <c:v>5.4710923777602005E-2</c:v>
                </c:pt>
                <c:pt idx="38">
                  <c:v>6.2778300208172766E-2</c:v>
                </c:pt>
                <c:pt idx="39">
                  <c:v>5.4713885519852568E-2</c:v>
                </c:pt>
                <c:pt idx="40">
                  <c:v>5.195322285470283E-2</c:v>
                </c:pt>
                <c:pt idx="41">
                  <c:v>5.3658628482985193E-2</c:v>
                </c:pt>
                <c:pt idx="42">
                  <c:v>6.0487391586676154E-2</c:v>
                </c:pt>
                <c:pt idx="43">
                  <c:v>4.8365290663838323E-2</c:v>
                </c:pt>
                <c:pt idx="44">
                  <c:v>6.3742075933397757E-2</c:v>
                </c:pt>
                <c:pt idx="45">
                  <c:v>5.1446479992900862E-2</c:v>
                </c:pt>
                <c:pt idx="46">
                  <c:v>6.6714072392599633E-2</c:v>
                </c:pt>
                <c:pt idx="47">
                  <c:v>6.8812017505969436E-2</c:v>
                </c:pt>
                <c:pt idx="48">
                  <c:v>4.401661206270191E-2</c:v>
                </c:pt>
                <c:pt idx="49">
                  <c:v>9.2307697957814128E-2</c:v>
                </c:pt>
                <c:pt idx="50">
                  <c:v>-8.1165708842085849E-3</c:v>
                </c:pt>
                <c:pt idx="51">
                  <c:v>7.9153522824270794E-2</c:v>
                </c:pt>
                <c:pt idx="52">
                  <c:v>3.6999851755098234E-2</c:v>
                </c:pt>
                <c:pt idx="53">
                  <c:v>8.6203007839426249E-2</c:v>
                </c:pt>
                <c:pt idx="54">
                  <c:v>3.5919379564692377E-2</c:v>
                </c:pt>
                <c:pt idx="55">
                  <c:v>8.4632333384249137E-4</c:v>
                </c:pt>
                <c:pt idx="56">
                  <c:v>3.6968175721906249E-2</c:v>
                </c:pt>
                <c:pt idx="57">
                  <c:v>4.0598105027864761E-2</c:v>
                </c:pt>
                <c:pt idx="58">
                  <c:v>5.1399762448387065E-2</c:v>
                </c:pt>
                <c:pt idx="59">
                  <c:v>4.8467809169373766E-2</c:v>
                </c:pt>
                <c:pt idx="60">
                  <c:v>3.4424615805395575E-2</c:v>
                </c:pt>
                <c:pt idx="61">
                  <c:v>5.4163662259099965E-2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2-4B43-BF39-107089C04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588607"/>
        <c:axId val="1786381071"/>
      </c:lineChart>
      <c:catAx>
        <c:axId val="172458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86381071"/>
        <c:crosses val="autoZero"/>
        <c:auto val="1"/>
        <c:lblAlgn val="ctr"/>
        <c:lblOffset val="100"/>
        <c:noMultiLvlLbl val="0"/>
      </c:catAx>
      <c:valAx>
        <c:axId val="178638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2458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Аркуш2!$J$4:$J$6</c:f>
              <c:strCache>
                <c:ptCount val="3"/>
                <c:pt idx="0">
                  <c:v>Logarytm</c:v>
                </c:pt>
                <c:pt idx="2">
                  <c:v>PKB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Аркуш2!$I$7:$I$68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Аркуш2!$J$7:$J$68</c:f>
              <c:numCache>
                <c:formatCode>General</c:formatCode>
                <c:ptCount val="62"/>
                <c:pt idx="0">
                  <c:v>26.357272991225209</c:v>
                </c:pt>
                <c:pt idx="1">
                  <c:v>26.381796380497459</c:v>
                </c:pt>
                <c:pt idx="2">
                  <c:v>26.39465940840061</c:v>
                </c:pt>
                <c:pt idx="3">
                  <c:v>26.454964989596821</c:v>
                </c:pt>
                <c:pt idx="4">
                  <c:v>26.522437276182124</c:v>
                </c:pt>
                <c:pt idx="5">
                  <c:v>26.580521619207957</c:v>
                </c:pt>
                <c:pt idx="6">
                  <c:v>26.604033432695694</c:v>
                </c:pt>
                <c:pt idx="7">
                  <c:v>26.665175052218835</c:v>
                </c:pt>
                <c:pt idx="8">
                  <c:v>26.714860375605124</c:v>
                </c:pt>
                <c:pt idx="9">
                  <c:v>26.782944952742284</c:v>
                </c:pt>
                <c:pt idx="10">
                  <c:v>26.85224632780103</c:v>
                </c:pt>
                <c:pt idx="11">
                  <c:v>26.89147600751879</c:v>
                </c:pt>
                <c:pt idx="12">
                  <c:v>26.929833699122693</c:v>
                </c:pt>
                <c:pt idx="13">
                  <c:v>26.955690277580516</c:v>
                </c:pt>
                <c:pt idx="14">
                  <c:v>26.995939049143015</c:v>
                </c:pt>
                <c:pt idx="15">
                  <c:v>27.009213650861618</c:v>
                </c:pt>
                <c:pt idx="16">
                  <c:v>27.034771944813063</c:v>
                </c:pt>
                <c:pt idx="17">
                  <c:v>27.070089212292686</c:v>
                </c:pt>
                <c:pt idx="18">
                  <c:v>27.07898105953743</c:v>
                </c:pt>
                <c:pt idx="19">
                  <c:v>27.118682681775073</c:v>
                </c:pt>
                <c:pt idx="20">
                  <c:v>27.148586946652095</c:v>
                </c:pt>
                <c:pt idx="21">
                  <c:v>27.181436394627291</c:v>
                </c:pt>
                <c:pt idx="22">
                  <c:v>27.214144139441387</c:v>
                </c:pt>
                <c:pt idx="23">
                  <c:v>27.191647559569198</c:v>
                </c:pt>
                <c:pt idx="24">
                  <c:v>27.236541940866307</c:v>
                </c:pt>
                <c:pt idx="25">
                  <c:v>27.28797854183539</c:v>
                </c:pt>
                <c:pt idx="26">
                  <c:v>27.326874917179357</c:v>
                </c:pt>
                <c:pt idx="27">
                  <c:v>27.352145486015655</c:v>
                </c:pt>
                <c:pt idx="28">
                  <c:v>27.40812253460674</c:v>
                </c:pt>
                <c:pt idx="29">
                  <c:v>27.446144698255161</c:v>
                </c:pt>
                <c:pt idx="30">
                  <c:v>27.481284844912278</c:v>
                </c:pt>
                <c:pt idx="31">
                  <c:v>27.477446769989005</c:v>
                </c:pt>
                <c:pt idx="32">
                  <c:v>27.481723806091004</c:v>
                </c:pt>
                <c:pt idx="33">
                  <c:v>27.521400427496229</c:v>
                </c:pt>
                <c:pt idx="34">
                  <c:v>27.560437694473084</c:v>
                </c:pt>
                <c:pt idx="35">
                  <c:v>27.598572301622209</c:v>
                </c:pt>
                <c:pt idx="36">
                  <c:v>27.636415539825851</c:v>
                </c:pt>
                <c:pt idx="37">
                  <c:v>27.674797781107191</c:v>
                </c:pt>
                <c:pt idx="38">
                  <c:v>27.719898833553842</c:v>
                </c:pt>
                <c:pt idx="39">
                  <c:v>27.768272954104638</c:v>
                </c:pt>
                <c:pt idx="40">
                  <c:v>27.806542940184741</c:v>
                </c:pt>
                <c:pt idx="41">
                  <c:v>27.826751537398899</c:v>
                </c:pt>
                <c:pt idx="42">
                  <c:v>27.86591061273738</c:v>
                </c:pt>
                <c:pt idx="43">
                  <c:v>27.896550366539195</c:v>
                </c:pt>
                <c:pt idx="44">
                  <c:v>27.937851925466308</c:v>
                </c:pt>
                <c:pt idx="45">
                  <c:v>27.96890235943318</c:v>
                </c:pt>
                <c:pt idx="46">
                  <c:v>27.995939885964173</c:v>
                </c:pt>
                <c:pt idx="47">
                  <c:v>28.033022900315327</c:v>
                </c:pt>
                <c:pt idx="48">
                  <c:v>28.06808372342131</c:v>
                </c:pt>
                <c:pt idx="49">
                  <c:v>28.086615808242815</c:v>
                </c:pt>
                <c:pt idx="50">
                  <c:v>28.108441547570692</c:v>
                </c:pt>
                <c:pt idx="51">
                  <c:v>28.13207394108159</c:v>
                </c:pt>
                <c:pt idx="52">
                  <c:v>28.170351977423113</c:v>
                </c:pt>
                <c:pt idx="53">
                  <c:v>28.195812629515167</c:v>
                </c:pt>
                <c:pt idx="54">
                  <c:v>28.22127584376727</c:v>
                </c:pt>
                <c:pt idx="55">
                  <c:v>28.242574761904301</c:v>
                </c:pt>
                <c:pt idx="56">
                  <c:v>28.269514097424899</c:v>
                </c:pt>
                <c:pt idx="57">
                  <c:v>28.292079411284657</c:v>
                </c:pt>
                <c:pt idx="58">
                  <c:v>28.320502084137466</c:v>
                </c:pt>
                <c:pt idx="59">
                  <c:v>28.341983656358494</c:v>
                </c:pt>
                <c:pt idx="60">
                  <c:v>28.341474673487848</c:v>
                </c:pt>
                <c:pt idx="61">
                  <c:v>28.36359043166269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E-42A9-9342-2FCE66475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953695"/>
        <c:axId val="787618671"/>
      </c:lineChart>
      <c:catAx>
        <c:axId val="88495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87618671"/>
        <c:crosses val="autoZero"/>
        <c:auto val="1"/>
        <c:lblAlgn val="ctr"/>
        <c:lblOffset val="100"/>
        <c:noMultiLvlLbl val="0"/>
      </c:catAx>
      <c:valAx>
        <c:axId val="78761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8495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%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Аркуш2!$R$4:$R$6</c:f>
              <c:strCache>
                <c:ptCount val="3"/>
                <c:pt idx="0">
                  <c:v>Udzial w PKB W %</c:v>
                </c:pt>
                <c:pt idx="2">
                  <c:v>C(house)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Аркуш2!$Q$7:$Q$68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Аркуш2!$R$7:$R$68</c:f>
              <c:numCache>
                <c:formatCode>General</c:formatCode>
                <c:ptCount val="62"/>
                <c:pt idx="0">
                  <c:v>50.889803095992939</c:v>
                </c:pt>
                <c:pt idx="1">
                  <c:v>50.755945550994497</c:v>
                </c:pt>
                <c:pt idx="2">
                  <c:v>51.363625408433442</c:v>
                </c:pt>
                <c:pt idx="3">
                  <c:v>50.994674109299076</c:v>
                </c:pt>
                <c:pt idx="4">
                  <c:v>51.026282777720546</c:v>
                </c:pt>
                <c:pt idx="5">
                  <c:v>50.553660621620928</c:v>
                </c:pt>
                <c:pt idx="6">
                  <c:v>50.826621686531652</c:v>
                </c:pt>
                <c:pt idx="7">
                  <c:v>50.25862906890908</c:v>
                </c:pt>
                <c:pt idx="8">
                  <c:v>50.196724425824641</c:v>
                </c:pt>
                <c:pt idx="9">
                  <c:v>49.387957164006927</c:v>
                </c:pt>
                <c:pt idx="10">
                  <c:v>48.902537867563751</c:v>
                </c:pt>
                <c:pt idx="11">
                  <c:v>48.847864479784469</c:v>
                </c:pt>
                <c:pt idx="12">
                  <c:v>48.702812119452574</c:v>
                </c:pt>
                <c:pt idx="13">
                  <c:v>49.68879423483461</c:v>
                </c:pt>
                <c:pt idx="14">
                  <c:v>50.730148785035439</c:v>
                </c:pt>
                <c:pt idx="15">
                  <c:v>52.485320490974409</c:v>
                </c:pt>
                <c:pt idx="16">
                  <c:v>51.554802005540289</c:v>
                </c:pt>
                <c:pt idx="17">
                  <c:v>52.406527685538407</c:v>
                </c:pt>
                <c:pt idx="18">
                  <c:v>52.960710278685731</c:v>
                </c:pt>
                <c:pt idx="19">
                  <c:v>51.662930463216895</c:v>
                </c:pt>
                <c:pt idx="20">
                  <c:v>51.038509328844818</c:v>
                </c:pt>
                <c:pt idx="21">
                  <c:v>50.997267566817634</c:v>
                </c:pt>
                <c:pt idx="22">
                  <c:v>52.104530103079647</c:v>
                </c:pt>
                <c:pt idx="23">
                  <c:v>54.57172118428403</c:v>
                </c:pt>
                <c:pt idx="24">
                  <c:v>52.737040284497297</c:v>
                </c:pt>
                <c:pt idx="25">
                  <c:v>50.290019278249403</c:v>
                </c:pt>
                <c:pt idx="26">
                  <c:v>50.766448933450626</c:v>
                </c:pt>
                <c:pt idx="27">
                  <c:v>50.501695667918703</c:v>
                </c:pt>
                <c:pt idx="28">
                  <c:v>49.280301326175085</c:v>
                </c:pt>
                <c:pt idx="29">
                  <c:v>49.65153084610693</c:v>
                </c:pt>
                <c:pt idx="30">
                  <c:v>50.012486424642972</c:v>
                </c:pt>
                <c:pt idx="31">
                  <c:v>50.704435559566576</c:v>
                </c:pt>
                <c:pt idx="32">
                  <c:v>51.684347037604219</c:v>
                </c:pt>
                <c:pt idx="33">
                  <c:v>50.619634133549958</c:v>
                </c:pt>
                <c:pt idx="34">
                  <c:v>49.731072597521063</c:v>
                </c:pt>
                <c:pt idx="35">
                  <c:v>49.979340379641187</c:v>
                </c:pt>
                <c:pt idx="36">
                  <c:v>49.745924295485715</c:v>
                </c:pt>
                <c:pt idx="37">
                  <c:v>49.240343852925442</c:v>
                </c:pt>
                <c:pt idx="38">
                  <c:v>49.428746316152569</c:v>
                </c:pt>
                <c:pt idx="39">
                  <c:v>49.708704517499086</c:v>
                </c:pt>
                <c:pt idx="40">
                  <c:v>49.854094580943524</c:v>
                </c:pt>
                <c:pt idx="41">
                  <c:v>50.493216981760384</c:v>
                </c:pt>
                <c:pt idx="42">
                  <c:v>49.998853545588169</c:v>
                </c:pt>
                <c:pt idx="43">
                  <c:v>50.580735989988661</c:v>
                </c:pt>
                <c:pt idx="44">
                  <c:v>51.111204309287466</c:v>
                </c:pt>
                <c:pt idx="45">
                  <c:v>51.795611045568606</c:v>
                </c:pt>
                <c:pt idx="46">
                  <c:v>52.073143723570652</c:v>
                </c:pt>
                <c:pt idx="47">
                  <c:v>52.83158974962771</c:v>
                </c:pt>
                <c:pt idx="48">
                  <c:v>53.443813369867193</c:v>
                </c:pt>
                <c:pt idx="49">
                  <c:v>52.603589728307014</c:v>
                </c:pt>
                <c:pt idx="50">
                  <c:v>53.254429059668929</c:v>
                </c:pt>
                <c:pt idx="51">
                  <c:v>54.10177053884437</c:v>
                </c:pt>
                <c:pt idx="52">
                  <c:v>53.552216246350284</c:v>
                </c:pt>
                <c:pt idx="53">
                  <c:v>53.179188451242439</c:v>
                </c:pt>
                <c:pt idx="54">
                  <c:v>52.999864778591572</c:v>
                </c:pt>
                <c:pt idx="55">
                  <c:v>53.206950821166252</c:v>
                </c:pt>
                <c:pt idx="56">
                  <c:v>53.10692454947521</c:v>
                </c:pt>
                <c:pt idx="57">
                  <c:v>53.155060224355019</c:v>
                </c:pt>
                <c:pt idx="58">
                  <c:v>53.063536010028699</c:v>
                </c:pt>
                <c:pt idx="59">
                  <c:v>52.767897050516957</c:v>
                </c:pt>
                <c:pt idx="60">
                  <c:v>51.221624107947562</c:v>
                </c:pt>
                <c:pt idx="61">
                  <c:v>50.655420855125818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7-4061-A9C5-C9D8E5784639}"/>
            </c:ext>
          </c:extLst>
        </c:ser>
        <c:ser>
          <c:idx val="1"/>
          <c:order val="1"/>
          <c:tx>
            <c:strRef>
              <c:f>Аркуш2!$S$4:$S$6</c:f>
              <c:strCache>
                <c:ptCount val="3"/>
                <c:pt idx="0">
                  <c:v>Udzial w PKB W %</c:v>
                </c:pt>
                <c:pt idx="2">
                  <c:v>G(general)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Аркуш2!$Q$7:$Q$68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Аркуш2!$S$7:$S$68</c:f>
              <c:numCache>
                <c:formatCode>General</c:formatCode>
                <c:ptCount val="62"/>
                <c:pt idx="0">
                  <c:v>15.174368523952664</c:v>
                </c:pt>
                <c:pt idx="1">
                  <c:v>15.350141423723612</c:v>
                </c:pt>
                <c:pt idx="2">
                  <c:v>15.739621745013583</c:v>
                </c:pt>
                <c:pt idx="3">
                  <c:v>15.424012862528485</c:v>
                </c:pt>
                <c:pt idx="4">
                  <c:v>14.865798452243157</c:v>
                </c:pt>
                <c:pt idx="5">
                  <c:v>15.304363240251256</c:v>
                </c:pt>
                <c:pt idx="6">
                  <c:v>16.449771561979869</c:v>
                </c:pt>
                <c:pt idx="7">
                  <c:v>16.301118317873385</c:v>
                </c:pt>
                <c:pt idx="8">
                  <c:v>16.931298931138951</c:v>
                </c:pt>
                <c:pt idx="9">
                  <c:v>16.323166089884598</c:v>
                </c:pt>
                <c:pt idx="10">
                  <c:v>16.382405745062837</c:v>
                </c:pt>
                <c:pt idx="11">
                  <c:v>16.570891058825008</c:v>
                </c:pt>
                <c:pt idx="12">
                  <c:v>16.63077928047807</c:v>
                </c:pt>
                <c:pt idx="13">
                  <c:v>16.722594638773408</c:v>
                </c:pt>
                <c:pt idx="14">
                  <c:v>16.46807273935066</c:v>
                </c:pt>
                <c:pt idx="15">
                  <c:v>17.695303115799117</c:v>
                </c:pt>
                <c:pt idx="16">
                  <c:v>18.667971260215584</c:v>
                </c:pt>
                <c:pt idx="17">
                  <c:v>18.135477687027862</c:v>
                </c:pt>
                <c:pt idx="18">
                  <c:v>18.510735114819358</c:v>
                </c:pt>
                <c:pt idx="19">
                  <c:v>18.378782593019782</c:v>
                </c:pt>
                <c:pt idx="20">
                  <c:v>18.240050285203289</c:v>
                </c:pt>
                <c:pt idx="21">
                  <c:v>18.452467733616768</c:v>
                </c:pt>
                <c:pt idx="22">
                  <c:v>18.127088068311128</c:v>
                </c:pt>
                <c:pt idx="23">
                  <c:v>19.011079386754393</c:v>
                </c:pt>
                <c:pt idx="24">
                  <c:v>19.023605739201905</c:v>
                </c:pt>
                <c:pt idx="25">
                  <c:v>19.666210076549305</c:v>
                </c:pt>
                <c:pt idx="26">
                  <c:v>19.737635766984344</c:v>
                </c:pt>
                <c:pt idx="27">
                  <c:v>19.897070446213096</c:v>
                </c:pt>
                <c:pt idx="28">
                  <c:v>19.521717179291073</c:v>
                </c:pt>
                <c:pt idx="29">
                  <c:v>19.346444387499144</c:v>
                </c:pt>
                <c:pt idx="30">
                  <c:v>19.173224459453966</c:v>
                </c:pt>
                <c:pt idx="31">
                  <c:v>19.863182208789965</c:v>
                </c:pt>
                <c:pt idx="32">
                  <c:v>20.282522149323185</c:v>
                </c:pt>
                <c:pt idx="33">
                  <c:v>19.989310111652426</c:v>
                </c:pt>
                <c:pt idx="34">
                  <c:v>19.432955947845684</c:v>
                </c:pt>
                <c:pt idx="35">
                  <c:v>19.51197844788404</c:v>
                </c:pt>
                <c:pt idx="36">
                  <c:v>19.580190748242757</c:v>
                </c:pt>
                <c:pt idx="37">
                  <c:v>19.240793721745607</c:v>
                </c:pt>
                <c:pt idx="38">
                  <c:v>19.139811903047448</c:v>
                </c:pt>
                <c:pt idx="39">
                  <c:v>19.058735944110321</c:v>
                </c:pt>
                <c:pt idx="40">
                  <c:v>18.916943822638078</c:v>
                </c:pt>
                <c:pt idx="41">
                  <c:v>18.88736958343166</c:v>
                </c:pt>
                <c:pt idx="42">
                  <c:v>18.776709422827409</c:v>
                </c:pt>
                <c:pt idx="43">
                  <c:v>18.717204921935924</c:v>
                </c:pt>
                <c:pt idx="44">
                  <c:v>18.763883155974749</c:v>
                </c:pt>
                <c:pt idx="45">
                  <c:v>18.745354764068377</c:v>
                </c:pt>
                <c:pt idx="46">
                  <c:v>18.804468490284275</c:v>
                </c:pt>
                <c:pt idx="47">
                  <c:v>18.679447744000257</c:v>
                </c:pt>
                <c:pt idx="48">
                  <c:v>18.595190527034472</c:v>
                </c:pt>
                <c:pt idx="49">
                  <c:v>19.008681063032341</c:v>
                </c:pt>
                <c:pt idx="50">
                  <c:v>18.901105582132015</c:v>
                </c:pt>
                <c:pt idx="51">
                  <c:v>19.034352888713315</c:v>
                </c:pt>
                <c:pt idx="52">
                  <c:v>19.015907430290188</c:v>
                </c:pt>
                <c:pt idx="53">
                  <c:v>18.639391818796291</c:v>
                </c:pt>
                <c:pt idx="54">
                  <c:v>18.466312135345547</c:v>
                </c:pt>
                <c:pt idx="55">
                  <c:v>18.47503354051689</c:v>
                </c:pt>
                <c:pt idx="56">
                  <c:v>18.839632979074526</c:v>
                </c:pt>
                <c:pt idx="57">
                  <c:v>19.320326242577476</c:v>
                </c:pt>
                <c:pt idx="58">
                  <c:v>19.445159561414997</c:v>
                </c:pt>
                <c:pt idx="59">
                  <c:v>19.987033080380165</c:v>
                </c:pt>
                <c:pt idx="60">
                  <c:v>21.404590071128315</c:v>
                </c:pt>
                <c:pt idx="61">
                  <c:v>22.301949751468335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7-4061-A9C5-C9D8E5784639}"/>
            </c:ext>
          </c:extLst>
        </c:ser>
        <c:ser>
          <c:idx val="2"/>
          <c:order val="2"/>
          <c:tx>
            <c:strRef>
              <c:f>Аркуш2!$T$4:$T$6</c:f>
              <c:strCache>
                <c:ptCount val="3"/>
                <c:pt idx="0">
                  <c:v>Udzial w PKB W %</c:v>
                </c:pt>
                <c:pt idx="2">
                  <c:v>I(gross)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Аркуш2!$Q$7:$Q$68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Аркуш2!$T$7:$T$68</c:f>
              <c:numCache>
                <c:formatCode>General</c:formatCode>
                <c:ptCount val="6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7-4061-A9C5-C9D8E5784639}"/>
            </c:ext>
          </c:extLst>
        </c:ser>
        <c:ser>
          <c:idx val="5"/>
          <c:order val="3"/>
          <c:tx>
            <c:strRef>
              <c:f>Аркуш2!$W$4:$W$6</c:f>
              <c:strCache>
                <c:ptCount val="3"/>
                <c:pt idx="0">
                  <c:v>Udzial w PKB W %</c:v>
                </c:pt>
                <c:pt idx="2">
                  <c:v>EX-IM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Аркуш2!$Q$7:$Q$68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Аркуш2!$W$7:$W$68</c:f>
              <c:numCache>
                <c:formatCode>General</c:formatCode>
                <c:ptCount val="62"/>
                <c:pt idx="0">
                  <c:v>2.7478635075291029</c:v>
                </c:pt>
                <c:pt idx="1">
                  <c:v>2.4287911497696415</c:v>
                </c:pt>
                <c:pt idx="2">
                  <c:v>4.307617089991358</c:v>
                </c:pt>
                <c:pt idx="3">
                  <c:v>3.0652235220896422</c:v>
                </c:pt>
                <c:pt idx="4">
                  <c:v>3.6030494567094715</c:v>
                </c:pt>
                <c:pt idx="5">
                  <c:v>2.3658877582820366</c:v>
                </c:pt>
                <c:pt idx="6">
                  <c:v>2.2645524513801232</c:v>
                </c:pt>
                <c:pt idx="7">
                  <c:v>2.9162430614115973</c:v>
                </c:pt>
                <c:pt idx="8">
                  <c:v>2.6151600291962045</c:v>
                </c:pt>
                <c:pt idx="9">
                  <c:v>2.7839659254900311</c:v>
                </c:pt>
                <c:pt idx="10">
                  <c:v>3.4860818183402764</c:v>
                </c:pt>
                <c:pt idx="11">
                  <c:v>4.0690841365844665</c:v>
                </c:pt>
                <c:pt idx="12">
                  <c:v>5.1216138839829357</c:v>
                </c:pt>
                <c:pt idx="13">
                  <c:v>5.1311622277931894</c:v>
                </c:pt>
                <c:pt idx="14">
                  <c:v>2.7582979173114524</c:v>
                </c:pt>
                <c:pt idx="15">
                  <c:v>3.4655373733874888</c:v>
                </c:pt>
                <c:pt idx="16">
                  <c:v>4.0933135344924612</c:v>
                </c:pt>
                <c:pt idx="17">
                  <c:v>4.0891782917482216</c:v>
                </c:pt>
                <c:pt idx="18">
                  <c:v>4.6018055695463849</c:v>
                </c:pt>
                <c:pt idx="19">
                  <c:v>4.6777378470454503</c:v>
                </c:pt>
                <c:pt idx="20">
                  <c:v>5.3019785218677455</c:v>
                </c:pt>
                <c:pt idx="21">
                  <c:v>4.0031792165770748</c:v>
                </c:pt>
                <c:pt idx="22">
                  <c:v>3.3674605751461839</c:v>
                </c:pt>
                <c:pt idx="23">
                  <c:v>4.1266836323009128</c:v>
                </c:pt>
                <c:pt idx="24">
                  <c:v>4.3532122409800147</c:v>
                </c:pt>
                <c:pt idx="25">
                  <c:v>4.6948456048973517</c:v>
                </c:pt>
                <c:pt idx="26">
                  <c:v>4.9814775405860772</c:v>
                </c:pt>
                <c:pt idx="27">
                  <c:v>6.3968840945556238</c:v>
                </c:pt>
                <c:pt idx="28">
                  <c:v>6.3814365480457287</c:v>
                </c:pt>
                <c:pt idx="29">
                  <c:v>4.5657700187799186</c:v>
                </c:pt>
                <c:pt idx="30">
                  <c:v>4.5353017359034071</c:v>
                </c:pt>
                <c:pt idx="31">
                  <c:v>6.558602299107898</c:v>
                </c:pt>
                <c:pt idx="32">
                  <c:v>7.6400797387244825</c:v>
                </c:pt>
                <c:pt idx="33">
                  <c:v>7.9541472972882499</c:v>
                </c:pt>
                <c:pt idx="34">
                  <c:v>8.54289853517197</c:v>
                </c:pt>
                <c:pt idx="35">
                  <c:v>7.5462362303630313</c:v>
                </c:pt>
                <c:pt idx="36">
                  <c:v>8.5046980880417813</c:v>
                </c:pt>
                <c:pt idx="37">
                  <c:v>9.1725380928816396</c:v>
                </c:pt>
                <c:pt idx="38">
                  <c:v>8.5838563077624084</c:v>
                </c:pt>
                <c:pt idx="39">
                  <c:v>7.9881128080221986</c:v>
                </c:pt>
                <c:pt idx="40">
                  <c:v>8.2118993042853745</c:v>
                </c:pt>
                <c:pt idx="41">
                  <c:v>9.9027379565350735</c:v>
                </c:pt>
                <c:pt idx="42">
                  <c:v>9.2643795032926963</c:v>
                </c:pt>
                <c:pt idx="43">
                  <c:v>7.597607890678856</c:v>
                </c:pt>
                <c:pt idx="44">
                  <c:v>5.8951770679510354</c:v>
                </c:pt>
                <c:pt idx="45">
                  <c:v>4.6933823309134119</c:v>
                </c:pt>
                <c:pt idx="46">
                  <c:v>3.8964257770600743</c:v>
                </c:pt>
                <c:pt idx="47">
                  <c:v>2.9525412526240724</c:v>
                </c:pt>
                <c:pt idx="48">
                  <c:v>1.2438047143919237</c:v>
                </c:pt>
                <c:pt idx="49">
                  <c:v>2.3836622786855206</c:v>
                </c:pt>
                <c:pt idx="50">
                  <c:v>2.0520984098998021</c:v>
                </c:pt>
                <c:pt idx="51">
                  <c:v>0.27834698005038599</c:v>
                </c:pt>
                <c:pt idx="52">
                  <c:v>-1.0143691113963305</c:v>
                </c:pt>
                <c:pt idx="53">
                  <c:v>-7.3788529351405646E-2</c:v>
                </c:pt>
                <c:pt idx="54">
                  <c:v>1.7742822181631168</c:v>
                </c:pt>
                <c:pt idx="55">
                  <c:v>2.9001357895896094</c:v>
                </c:pt>
                <c:pt idx="56">
                  <c:v>4.3052346689550465</c:v>
                </c:pt>
                <c:pt idx="57">
                  <c:v>4.4876683217672486</c:v>
                </c:pt>
                <c:pt idx="58">
                  <c:v>3.9933637145132614</c:v>
                </c:pt>
                <c:pt idx="59">
                  <c:v>4.8041454849087648</c:v>
                </c:pt>
                <c:pt idx="60">
                  <c:v>5.8057981811516362</c:v>
                </c:pt>
                <c:pt idx="61">
                  <c:v>4.2802916143334588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87-4061-A9C5-C9D8E5784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736207"/>
        <c:axId val="485655679"/>
      </c:lineChart>
      <c:catAx>
        <c:axId val="97573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85655679"/>
        <c:crosses val="autoZero"/>
        <c:auto val="1"/>
        <c:lblAlgn val="ctr"/>
        <c:lblOffset val="100"/>
        <c:noMultiLvlLbl val="0"/>
      </c:catAx>
      <c:valAx>
        <c:axId val="4856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7573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Аркуш2!$Z$6</c:f>
              <c:strCache>
                <c:ptCount val="1"/>
                <c:pt idx="0">
                  <c:v>PKB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Аркуш2!$Y$7:$Y$68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Аркуш2!$Z$7:$Z$68</c:f>
              <c:numCache>
                <c:formatCode>General</c:formatCode>
                <c:ptCount val="62"/>
                <c:pt idx="1">
                  <c:v>2.4523389272250284E-2</c:v>
                </c:pt>
                <c:pt idx="2">
                  <c:v>1.2863027903151192E-2</c:v>
                </c:pt>
                <c:pt idx="3">
                  <c:v>6.0305581196210767E-2</c:v>
                </c:pt>
                <c:pt idx="4">
                  <c:v>6.7472286585303465E-2</c:v>
                </c:pt>
                <c:pt idx="5">
                  <c:v>5.8084343025832652E-2</c:v>
                </c:pt>
                <c:pt idx="6">
                  <c:v>2.3511813487736788E-2</c:v>
                </c:pt>
                <c:pt idx="7">
                  <c:v>6.1141619523141344E-2</c:v>
                </c:pt>
                <c:pt idx="8">
                  <c:v>4.9685323386288616E-2</c:v>
                </c:pt>
                <c:pt idx="9">
                  <c:v>6.8084577137160096E-2</c:v>
                </c:pt>
                <c:pt idx="10">
                  <c:v>6.9301375058746117E-2</c:v>
                </c:pt>
                <c:pt idx="11">
                  <c:v>3.9229679717760035E-2</c:v>
                </c:pt>
                <c:pt idx="12">
                  <c:v>3.8357691603902566E-2</c:v>
                </c:pt>
                <c:pt idx="13">
                  <c:v>2.5856578457823076E-2</c:v>
                </c:pt>
                <c:pt idx="14">
                  <c:v>4.0248771562499286E-2</c:v>
                </c:pt>
                <c:pt idx="15">
                  <c:v>1.3274601718602952E-2</c:v>
                </c:pt>
                <c:pt idx="16">
                  <c:v>2.5558293951444711E-2</c:v>
                </c:pt>
                <c:pt idx="17">
                  <c:v>3.5317267479623382E-2</c:v>
                </c:pt>
                <c:pt idx="18">
                  <c:v>8.8918472447439001E-3</c:v>
                </c:pt>
                <c:pt idx="19">
                  <c:v>3.9701622237643619E-2</c:v>
                </c:pt>
                <c:pt idx="20">
                  <c:v>2.9904264877021802E-2</c:v>
                </c:pt>
                <c:pt idx="21">
                  <c:v>3.2849447975195289E-2</c:v>
                </c:pt>
                <c:pt idx="22">
                  <c:v>3.2707744814096884E-2</c:v>
                </c:pt>
                <c:pt idx="23">
                  <c:v>-2.249657987218967E-2</c:v>
                </c:pt>
                <c:pt idx="24">
                  <c:v>4.4894381297108765E-2</c:v>
                </c:pt>
                <c:pt idx="25">
                  <c:v>5.1436600969083202E-2</c:v>
                </c:pt>
                <c:pt idx="26">
                  <c:v>3.8896375343966838E-2</c:v>
                </c:pt>
                <c:pt idx="27">
                  <c:v>2.5270568836297969E-2</c:v>
                </c:pt>
                <c:pt idx="28">
                  <c:v>5.5977048591085321E-2</c:v>
                </c:pt>
                <c:pt idx="29">
                  <c:v>3.8022163648420815E-2</c:v>
                </c:pt>
                <c:pt idx="30">
                  <c:v>3.5140146657116844E-2</c:v>
                </c:pt>
                <c:pt idx="31">
                  <c:v>-3.8380749232729272E-3</c:v>
                </c:pt>
                <c:pt idx="32">
                  <c:v>4.2770361019996983E-3</c:v>
                </c:pt>
                <c:pt idx="33">
                  <c:v>3.9676621405224211E-2</c:v>
                </c:pt>
                <c:pt idx="34">
                  <c:v>3.9037266976855278E-2</c:v>
                </c:pt>
                <c:pt idx="35">
                  <c:v>3.8134607149125088E-2</c:v>
                </c:pt>
                <c:pt idx="36">
                  <c:v>3.7843238203642215E-2</c:v>
                </c:pt>
                <c:pt idx="37">
                  <c:v>3.8382241281340157E-2</c:v>
                </c:pt>
                <c:pt idx="38">
                  <c:v>4.5101052446650414E-2</c:v>
                </c:pt>
                <c:pt idx="39">
                  <c:v>4.8374120550796817E-2</c:v>
                </c:pt>
                <c:pt idx="40">
                  <c:v>3.8269986080102569E-2</c:v>
                </c:pt>
                <c:pt idx="41">
                  <c:v>2.0208597214157464E-2</c:v>
                </c:pt>
                <c:pt idx="42">
                  <c:v>3.9159075338481841E-2</c:v>
                </c:pt>
                <c:pt idx="43">
                  <c:v>3.0639753801814607E-2</c:v>
                </c:pt>
                <c:pt idx="44">
                  <c:v>4.1301558927113291E-2</c:v>
                </c:pt>
                <c:pt idx="45">
                  <c:v>3.1050433966871793E-2</c:v>
                </c:pt>
                <c:pt idx="46">
                  <c:v>2.7037526530993006E-2</c:v>
                </c:pt>
                <c:pt idx="47">
                  <c:v>3.708301435115402E-2</c:v>
                </c:pt>
                <c:pt idx="48">
                  <c:v>3.5060823105983019E-2</c:v>
                </c:pt>
                <c:pt idx="49">
                  <c:v>1.8532084821504924E-2</c:v>
                </c:pt>
                <c:pt idx="50">
                  <c:v>2.1825739327876903E-2</c:v>
                </c:pt>
                <c:pt idx="51">
                  <c:v>2.3632393510897742E-2</c:v>
                </c:pt>
                <c:pt idx="52">
                  <c:v>3.8278036341523602E-2</c:v>
                </c:pt>
                <c:pt idx="53">
                  <c:v>2.5460652092053948E-2</c:v>
                </c:pt>
                <c:pt idx="54">
                  <c:v>2.5463214252102517E-2</c:v>
                </c:pt>
                <c:pt idx="55">
                  <c:v>2.1298918137031109E-2</c:v>
                </c:pt>
                <c:pt idx="56">
                  <c:v>2.6939335520598462E-2</c:v>
                </c:pt>
                <c:pt idx="57">
                  <c:v>2.2565313859757907E-2</c:v>
                </c:pt>
                <c:pt idx="58">
                  <c:v>2.8422672852808972E-2</c:v>
                </c:pt>
                <c:pt idx="59">
                  <c:v>2.1481572221027534E-2</c:v>
                </c:pt>
                <c:pt idx="60">
                  <c:v>-5.0898287064526926E-4</c:v>
                </c:pt>
                <c:pt idx="61">
                  <c:v>2.211575817484146E-2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C-4C93-9323-D424580D4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660111"/>
        <c:axId val="885197631"/>
      </c:lineChart>
      <c:catAx>
        <c:axId val="88966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85197631"/>
        <c:crosses val="autoZero"/>
        <c:auto val="1"/>
        <c:lblAlgn val="ctr"/>
        <c:lblOffset val="100"/>
        <c:noMultiLvlLbl val="0"/>
      </c:catAx>
      <c:valAx>
        <c:axId val="8851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8966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Аркуш2!$AJ$6</c:f>
              <c:strCache>
                <c:ptCount val="1"/>
                <c:pt idx="0">
                  <c:v>LNM3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Аркуш2!$AI$7:$AI$68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Аркуш2!$AJ$7:$AJ$68</c:f>
              <c:numCache>
                <c:formatCode>General</c:formatCode>
                <c:ptCount val="62"/>
                <c:pt idx="1">
                  <c:v>22.724853939421383</c:v>
                </c:pt>
                <c:pt idx="2">
                  <c:v>22.771358600332995</c:v>
                </c:pt>
                <c:pt idx="3">
                  <c:v>22.847573185903524</c:v>
                </c:pt>
                <c:pt idx="4">
                  <c:v>22.947045789497928</c:v>
                </c:pt>
                <c:pt idx="5">
                  <c:v>23.056671072280341</c:v>
                </c:pt>
                <c:pt idx="6">
                  <c:v>23.106988422733394</c:v>
                </c:pt>
                <c:pt idx="7">
                  <c:v>23.181691609484815</c:v>
                </c:pt>
                <c:pt idx="8">
                  <c:v>23.267926141133525</c:v>
                </c:pt>
                <c:pt idx="9">
                  <c:v>23.335905853243965</c:v>
                </c:pt>
                <c:pt idx="10">
                  <c:v>23.42690632955992</c:v>
                </c:pt>
                <c:pt idx="11">
                  <c:v>23.476799152651033</c:v>
                </c:pt>
                <c:pt idx="12">
                  <c:v>23.560324718612154</c:v>
                </c:pt>
                <c:pt idx="13">
                  <c:v>23.739986309238745</c:v>
                </c:pt>
                <c:pt idx="14">
                  <c:v>23.933137243445138</c:v>
                </c:pt>
                <c:pt idx="15">
                  <c:v>24.020764284721832</c:v>
                </c:pt>
                <c:pt idx="16">
                  <c:v>24.207734554801135</c:v>
                </c:pt>
                <c:pt idx="17">
                  <c:v>24.323103672706566</c:v>
                </c:pt>
                <c:pt idx="18">
                  <c:v>24.380626243793301</c:v>
                </c:pt>
                <c:pt idx="19">
                  <c:v>24.480383210976395</c:v>
                </c:pt>
                <c:pt idx="20">
                  <c:v>24.590218252005656</c:v>
                </c:pt>
                <c:pt idx="21">
                  <c:v>24.72137662631674</c:v>
                </c:pt>
                <c:pt idx="22">
                  <c:v>24.815636786208408</c:v>
                </c:pt>
                <c:pt idx="23">
                  <c:v>24.916343501960952</c:v>
                </c:pt>
                <c:pt idx="24">
                  <c:v>25.040643277692048</c:v>
                </c:pt>
                <c:pt idx="25">
                  <c:v>25.151604567914184</c:v>
                </c:pt>
                <c:pt idx="26">
                  <c:v>25.316395829839699</c:v>
                </c:pt>
                <c:pt idx="27">
                  <c:v>25.407727679408914</c:v>
                </c:pt>
                <c:pt idx="28">
                  <c:v>25.556391976045578</c:v>
                </c:pt>
                <c:pt idx="29">
                  <c:v>25.721180566633286</c:v>
                </c:pt>
                <c:pt idx="30">
                  <c:v>25.991330160323425</c:v>
                </c:pt>
                <c:pt idx="31">
                  <c:v>26.111401055313568</c:v>
                </c:pt>
                <c:pt idx="32">
                  <c:v>26.123153448141785</c:v>
                </c:pt>
                <c:pt idx="33">
                  <c:v>26.194348229260903</c:v>
                </c:pt>
                <c:pt idx="34">
                  <c:v>26.250034392347178</c:v>
                </c:pt>
                <c:pt idx="35">
                  <c:v>26.344974101268619</c:v>
                </c:pt>
                <c:pt idx="36">
                  <c:v>26.426723398490729</c:v>
                </c:pt>
                <c:pt idx="37">
                  <c:v>26.527915809656793</c:v>
                </c:pt>
                <c:pt idx="38">
                  <c:v>26.59847287400439</c:v>
                </c:pt>
                <c:pt idx="39">
                  <c:v>26.679410791226534</c:v>
                </c:pt>
                <c:pt idx="40">
                  <c:v>26.790095431436438</c:v>
                </c:pt>
                <c:pt idx="41">
                  <c:v>26.826812142717824</c:v>
                </c:pt>
                <c:pt idx="42">
                  <c:v>26.930546524140297</c:v>
                </c:pt>
                <c:pt idx="43">
                  <c:v>26.99854079028276</c:v>
                </c:pt>
                <c:pt idx="44">
                  <c:v>27.118662732552046</c:v>
                </c:pt>
                <c:pt idx="45">
                  <c:v>27.22678409214414</c:v>
                </c:pt>
                <c:pt idx="46">
                  <c:v>27.308371952005633</c:v>
                </c:pt>
                <c:pt idx="47">
                  <c:v>27.448683262597832</c:v>
                </c:pt>
                <c:pt idx="48">
                  <c:v>27.616170210333831</c:v>
                </c:pt>
                <c:pt idx="49">
                  <c:v>27.773214503880784</c:v>
                </c:pt>
                <c:pt idx="50">
                  <c:v>27.804786051828646</c:v>
                </c:pt>
                <c:pt idx="51">
                  <c:v>27.901284405513564</c:v>
                </c:pt>
                <c:pt idx="52">
                  <c:v>27.977947047391925</c:v>
                </c:pt>
                <c:pt idx="53">
                  <c:v>28.048851979411776</c:v>
                </c:pt>
                <c:pt idx="54">
                  <c:v>28.114144578582387</c:v>
                </c:pt>
                <c:pt idx="55">
                  <c:v>28.182110634940905</c:v>
                </c:pt>
                <c:pt idx="56">
                  <c:v>28.240229366077976</c:v>
                </c:pt>
                <c:pt idx="57">
                  <c:v>28.304763400899326</c:v>
                </c:pt>
                <c:pt idx="58">
                  <c:v>28.348990672378918</c:v>
                </c:pt>
                <c:pt idx="59">
                  <c:v>28.372451525113927</c:v>
                </c:pt>
                <c:pt idx="60">
                  <c:v>28.504001872148621</c:v>
                </c:pt>
                <c:pt idx="61">
                  <c:v>28.632115650482401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4-48D2-83F0-F77005950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99615"/>
        <c:axId val="514492415"/>
      </c:lineChart>
      <c:catAx>
        <c:axId val="51449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14492415"/>
        <c:crosses val="autoZero"/>
        <c:auto val="1"/>
        <c:lblAlgn val="ctr"/>
        <c:lblOffset val="100"/>
        <c:noMultiLvlLbl val="0"/>
      </c:catAx>
      <c:valAx>
        <c:axId val="5144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1449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Аркуш2!$AP$7:$AP$68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Аркуш2!$AQ$7:$AQ$68</c:f>
              <c:numCache>
                <c:formatCode>General</c:formatCode>
                <c:ptCount val="62"/>
                <c:pt idx="1">
                  <c:v>3.2219797439622795</c:v>
                </c:pt>
                <c:pt idx="2">
                  <c:v>-7.5920398705548564E-2</c:v>
                </c:pt>
                <c:pt idx="3">
                  <c:v>1.7904298633327329</c:v>
                </c:pt>
                <c:pt idx="4">
                  <c:v>3.2885258678454505</c:v>
                </c:pt>
                <c:pt idx="5">
                  <c:v>2.9797532874009391</c:v>
                </c:pt>
                <c:pt idx="6">
                  <c:v>2.6836619045471224</c:v>
                </c:pt>
                <c:pt idx="7">
                  <c:v>4.8679155491450103</c:v>
                </c:pt>
                <c:pt idx="8">
                  <c:v>2.2523260949992192</c:v>
                </c:pt>
                <c:pt idx="9">
                  <c:v>4.7528000075967043</c:v>
                </c:pt>
                <c:pt idx="10">
                  <c:v>5.1324825296257046</c:v>
                </c:pt>
                <c:pt idx="11">
                  <c:v>5.1859712658328903</c:v>
                </c:pt>
                <c:pt idx="12">
                  <c:v>6.1914161723099568</c:v>
                </c:pt>
                <c:pt idx="13">
                  <c:v>8.9820216780901916</c:v>
                </c:pt>
                <c:pt idx="14">
                  <c:v>16.378126434552925</c:v>
                </c:pt>
                <c:pt idx="15">
                  <c:v>16.491096188927685</c:v>
                </c:pt>
                <c:pt idx="16">
                  <c:v>14.019498977608635</c:v>
                </c:pt>
                <c:pt idx="17">
                  <c:v>11.417816104753214</c:v>
                </c:pt>
                <c:pt idx="18">
                  <c:v>8.2366442478686963</c:v>
                </c:pt>
                <c:pt idx="19">
                  <c:v>8.6340450907561177</c:v>
                </c:pt>
                <c:pt idx="20">
                  <c:v>10.016042346899482</c:v>
                </c:pt>
                <c:pt idx="21">
                  <c:v>9.5255715056886174</c:v>
                </c:pt>
                <c:pt idx="22">
                  <c:v>11.709468340827357</c:v>
                </c:pt>
                <c:pt idx="23">
                  <c:v>10.157952230776885</c:v>
                </c:pt>
                <c:pt idx="24">
                  <c:v>7.8628071275895479</c:v>
                </c:pt>
                <c:pt idx="25">
                  <c:v>4.6804356532467892</c:v>
                </c:pt>
                <c:pt idx="26">
                  <c:v>6.5472341424418659</c:v>
                </c:pt>
                <c:pt idx="27">
                  <c:v>7.0329673361898699</c:v>
                </c:pt>
                <c:pt idx="28">
                  <c:v>7.1752729342494632</c:v>
                </c:pt>
                <c:pt idx="29">
                  <c:v>9.233775112611724</c:v>
                </c:pt>
                <c:pt idx="30">
                  <c:v>6.0968483152253015</c:v>
                </c:pt>
                <c:pt idx="31">
                  <c:v>3.0217265547861842</c:v>
                </c:pt>
                <c:pt idx="32">
                  <c:v>1.4788953080543337</c:v>
                </c:pt>
                <c:pt idx="33">
                  <c:v>0.86591951959802316</c:v>
                </c:pt>
                <c:pt idx="34">
                  <c:v>1.0177841791659574</c:v>
                </c:pt>
                <c:pt idx="35">
                  <c:v>2.2800906229738018</c:v>
                </c:pt>
                <c:pt idx="36">
                  <c:v>2.7174938640847586</c:v>
                </c:pt>
                <c:pt idx="37">
                  <c:v>1.2743105358562445</c:v>
                </c:pt>
                <c:pt idx="38">
                  <c:v>1.1871334180781048</c:v>
                </c:pt>
                <c:pt idx="39">
                  <c:v>0.47933883508470387</c:v>
                </c:pt>
                <c:pt idx="40">
                  <c:v>2.5603835518350166</c:v>
                </c:pt>
                <c:pt idx="41">
                  <c:v>4.6203334146625537</c:v>
                </c:pt>
                <c:pt idx="42">
                  <c:v>2.8440645550122525</c:v>
                </c:pt>
                <c:pt idx="43">
                  <c:v>2.967937546109539</c:v>
                </c:pt>
                <c:pt idx="44">
                  <c:v>3.23706174014373</c:v>
                </c:pt>
                <c:pt idx="45">
                  <c:v>3.8243603957736525</c:v>
                </c:pt>
                <c:pt idx="46">
                  <c:v>5.1173771145891465</c:v>
                </c:pt>
                <c:pt idx="47">
                  <c:v>4.9816860598684656</c:v>
                </c:pt>
                <c:pt idx="48">
                  <c:v>4.6167427367663265</c:v>
                </c:pt>
                <c:pt idx="49">
                  <c:v>4.9993050109837753</c:v>
                </c:pt>
                <c:pt idx="50">
                  <c:v>1.1578261894053128</c:v>
                </c:pt>
                <c:pt idx="51">
                  <c:v>6.2314158737691798</c:v>
                </c:pt>
                <c:pt idx="52">
                  <c:v>1.7931683552759381</c:v>
                </c:pt>
                <c:pt idx="53">
                  <c:v>-0.1536104704165524</c:v>
                </c:pt>
                <c:pt idx="54">
                  <c:v>1.4258044334160473</c:v>
                </c:pt>
                <c:pt idx="55">
                  <c:v>-0.59433611631153838</c:v>
                </c:pt>
                <c:pt idx="56">
                  <c:v>-0.60517748807119176</c:v>
                </c:pt>
                <c:pt idx="57">
                  <c:v>3.7432587776770703</c:v>
                </c:pt>
                <c:pt idx="58">
                  <c:v>1.8291539203763278</c:v>
                </c:pt>
                <c:pt idx="59">
                  <c:v>3.3977230103244125</c:v>
                </c:pt>
                <c:pt idx="60">
                  <c:v>1.7397280959211514</c:v>
                </c:pt>
                <c:pt idx="61">
                  <c:v>2.8008998363704194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7-4965-A922-14BB9B0124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Аркуш2!$AP$7:$AP$68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Аркуш2!$AR$7:$AR$68</c:f>
              <c:numCache>
                <c:formatCode>General</c:formatCode>
                <c:ptCount val="62"/>
                <c:pt idx="0">
                  <c:v>3.7288135593220502</c:v>
                </c:pt>
                <c:pt idx="1">
                  <c:v>2.2875816993464002</c:v>
                </c:pt>
                <c:pt idx="2">
                  <c:v>-0.319488817891384</c:v>
                </c:pt>
                <c:pt idx="3">
                  <c:v>0.64102564102563897</c:v>
                </c:pt>
                <c:pt idx="4">
                  <c:v>2.8662420382165599</c:v>
                </c:pt>
                <c:pt idx="5">
                  <c:v>3.40557275541798</c:v>
                </c:pt>
                <c:pt idx="6">
                  <c:v>3.2934131736526902</c:v>
                </c:pt>
                <c:pt idx="7">
                  <c:v>3.4782608695652102</c:v>
                </c:pt>
                <c:pt idx="8">
                  <c:v>2.5210084033613298</c:v>
                </c:pt>
                <c:pt idx="9">
                  <c:v>3.2786885245901698</c:v>
                </c:pt>
                <c:pt idx="10">
                  <c:v>3.43915343915344</c:v>
                </c:pt>
                <c:pt idx="11">
                  <c:v>6.13810741687979</c:v>
                </c:pt>
                <c:pt idx="12">
                  <c:v>6.0240963855421796</c:v>
                </c:pt>
                <c:pt idx="13">
                  <c:v>9.0909090909091095</c:v>
                </c:pt>
                <c:pt idx="14">
                  <c:v>15.4166666666667</c:v>
                </c:pt>
                <c:pt idx="15">
                  <c:v>15.162454873646199</c:v>
                </c:pt>
                <c:pt idx="16">
                  <c:v>13.3228840125392</c:v>
                </c:pt>
                <c:pt idx="17">
                  <c:v>12.3098201936376</c:v>
                </c:pt>
                <c:pt idx="18">
                  <c:v>8.0049261083743701</c:v>
                </c:pt>
                <c:pt idx="19">
                  <c:v>9.1220068415051205</c:v>
                </c:pt>
                <c:pt idx="20">
                  <c:v>10.1358411703239</c:v>
                </c:pt>
                <c:pt idx="21">
                  <c:v>9.4876660341556107</c:v>
                </c:pt>
                <c:pt idx="22">
                  <c:v>11.3518197573657</c:v>
                </c:pt>
                <c:pt idx="23">
                  <c:v>10.038910505836601</c:v>
                </c:pt>
                <c:pt idx="24">
                  <c:v>3.9603960396039501</c:v>
                </c:pt>
                <c:pt idx="25">
                  <c:v>6.7346938775510097</c:v>
                </c:pt>
                <c:pt idx="26">
                  <c:v>9.0503505417463508</c:v>
                </c:pt>
                <c:pt idx="27">
                  <c:v>8.5330216247808295</c:v>
                </c:pt>
                <c:pt idx="28">
                  <c:v>7.2159396876682598</c:v>
                </c:pt>
                <c:pt idx="29">
                  <c:v>7.5339025615269204</c:v>
                </c:pt>
                <c:pt idx="30">
                  <c:v>7.3330219523586901</c:v>
                </c:pt>
                <c:pt idx="31">
                  <c:v>3.1766753698868602</c:v>
                </c:pt>
                <c:pt idx="32">
                  <c:v>1.01223112610711</c:v>
                </c:pt>
                <c:pt idx="33">
                  <c:v>1.75365344467641</c:v>
                </c:pt>
                <c:pt idx="34">
                  <c:v>1.9696347968814201</c:v>
                </c:pt>
                <c:pt idx="35">
                  <c:v>4.6277665995975799</c:v>
                </c:pt>
                <c:pt idx="36">
                  <c:v>2.6153846153846199</c:v>
                </c:pt>
                <c:pt idx="37">
                  <c:v>0.224887556221881</c:v>
                </c:pt>
                <c:pt idx="38">
                  <c:v>0.86013462976815702</c:v>
                </c:pt>
                <c:pt idx="39">
                  <c:v>1.4831294030403801</c:v>
                </c:pt>
                <c:pt idx="40">
                  <c:v>4.4574351479722498</c:v>
                </c:pt>
                <c:pt idx="41">
                  <c:v>4.4071353620147002</c:v>
                </c:pt>
                <c:pt idx="42">
                  <c:v>2.98157453936349</c:v>
                </c:pt>
                <c:pt idx="43">
                  <c:v>2.7325959661678301</c:v>
                </c:pt>
                <c:pt idx="44">
                  <c:v>2.34325522482587</c:v>
                </c:pt>
                <c:pt idx="45">
                  <c:v>2.69183168316831</c:v>
                </c:pt>
                <c:pt idx="46">
                  <c:v>3.5552877372702798</c:v>
                </c:pt>
                <c:pt idx="47">
                  <c:v>2.3276112889147602</c:v>
                </c:pt>
                <c:pt idx="48">
                  <c:v>4.3502985499004696</c:v>
                </c:pt>
                <c:pt idx="49">
                  <c:v>1.77111716621252</c:v>
                </c:pt>
                <c:pt idx="50">
                  <c:v>2.9183400267737598</c:v>
                </c:pt>
                <c:pt idx="51">
                  <c:v>3.30385015608744</c:v>
                </c:pt>
                <c:pt idx="52">
                  <c:v>1.7627801561319301</c:v>
                </c:pt>
                <c:pt idx="53">
                  <c:v>2.4498886414253902</c:v>
                </c:pt>
                <c:pt idx="54">
                  <c:v>2.48792270531403</c:v>
                </c:pt>
                <c:pt idx="55">
                  <c:v>1.50836672165921</c:v>
                </c:pt>
                <c:pt idx="56">
                  <c:v>1.2769909449732799</c:v>
                </c:pt>
                <c:pt idx="57">
                  <c:v>1.94864740944522</c:v>
                </c:pt>
                <c:pt idx="58">
                  <c:v>1.91140094445692</c:v>
                </c:pt>
                <c:pt idx="59">
                  <c:v>1.61076787290379</c:v>
                </c:pt>
                <c:pt idx="60">
                  <c:v>0.84690553745929298</c:v>
                </c:pt>
                <c:pt idx="61">
                  <c:v>2.8639104220499498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7-4965-A922-14BB9B012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470751"/>
        <c:axId val="575469791"/>
      </c:lineChart>
      <c:catAx>
        <c:axId val="57547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5469791"/>
        <c:crosses val="autoZero"/>
        <c:auto val="1"/>
        <c:lblAlgn val="ctr"/>
        <c:lblOffset val="100"/>
        <c:noMultiLvlLbl val="0"/>
      </c:catAx>
      <c:valAx>
        <c:axId val="5754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54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Аркуш2!$AP$7:$AP$68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xVal>
          <c:yVal>
            <c:numRef>
              <c:f>Аркуш2!$AQ$7:$AQ$68</c:f>
              <c:numCache>
                <c:formatCode>General</c:formatCode>
                <c:ptCount val="62"/>
                <c:pt idx="1">
                  <c:v>3.2219797439622795</c:v>
                </c:pt>
                <c:pt idx="2">
                  <c:v>-7.5920398705548564E-2</c:v>
                </c:pt>
                <c:pt idx="3">
                  <c:v>1.7904298633327329</c:v>
                </c:pt>
                <c:pt idx="4">
                  <c:v>3.2885258678454505</c:v>
                </c:pt>
                <c:pt idx="5">
                  <c:v>2.9797532874009391</c:v>
                </c:pt>
                <c:pt idx="6">
                  <c:v>2.6836619045471224</c:v>
                </c:pt>
                <c:pt idx="7">
                  <c:v>4.8679155491450103</c:v>
                </c:pt>
                <c:pt idx="8">
                  <c:v>2.2523260949992192</c:v>
                </c:pt>
                <c:pt idx="9">
                  <c:v>4.7528000075967043</c:v>
                </c:pt>
                <c:pt idx="10">
                  <c:v>5.1324825296257046</c:v>
                </c:pt>
                <c:pt idx="11">
                  <c:v>5.1859712658328903</c:v>
                </c:pt>
                <c:pt idx="12">
                  <c:v>6.1914161723099568</c:v>
                </c:pt>
                <c:pt idx="13">
                  <c:v>8.9820216780901916</c:v>
                </c:pt>
                <c:pt idx="14">
                  <c:v>16.378126434552925</c:v>
                </c:pt>
                <c:pt idx="15">
                  <c:v>16.491096188927685</c:v>
                </c:pt>
                <c:pt idx="16">
                  <c:v>14.019498977608635</c:v>
                </c:pt>
                <c:pt idx="17">
                  <c:v>11.417816104753214</c:v>
                </c:pt>
                <c:pt idx="18">
                  <c:v>8.2366442478686963</c:v>
                </c:pt>
                <c:pt idx="19">
                  <c:v>8.6340450907561177</c:v>
                </c:pt>
                <c:pt idx="20">
                  <c:v>10.016042346899482</c:v>
                </c:pt>
                <c:pt idx="21">
                  <c:v>9.5255715056886174</c:v>
                </c:pt>
                <c:pt idx="22">
                  <c:v>11.709468340827357</c:v>
                </c:pt>
                <c:pt idx="23">
                  <c:v>10.157952230776885</c:v>
                </c:pt>
                <c:pt idx="24">
                  <c:v>7.8628071275895479</c:v>
                </c:pt>
                <c:pt idx="25">
                  <c:v>4.6804356532467892</c:v>
                </c:pt>
                <c:pt idx="26">
                  <c:v>6.5472341424418659</c:v>
                </c:pt>
                <c:pt idx="27">
                  <c:v>7.0329673361898699</c:v>
                </c:pt>
                <c:pt idx="28">
                  <c:v>7.1752729342494632</c:v>
                </c:pt>
                <c:pt idx="29">
                  <c:v>9.233775112611724</c:v>
                </c:pt>
                <c:pt idx="30">
                  <c:v>6.0968483152253015</c:v>
                </c:pt>
                <c:pt idx="31">
                  <c:v>3.0217265547861842</c:v>
                </c:pt>
                <c:pt idx="32">
                  <c:v>1.4788953080543337</c:v>
                </c:pt>
                <c:pt idx="33">
                  <c:v>0.86591951959802316</c:v>
                </c:pt>
                <c:pt idx="34">
                  <c:v>1.0177841791659574</c:v>
                </c:pt>
                <c:pt idx="35">
                  <c:v>2.2800906229738018</c:v>
                </c:pt>
                <c:pt idx="36">
                  <c:v>2.7174938640847586</c:v>
                </c:pt>
                <c:pt idx="37">
                  <c:v>1.2743105358562445</c:v>
                </c:pt>
                <c:pt idx="38">
                  <c:v>1.1871334180781048</c:v>
                </c:pt>
                <c:pt idx="39">
                  <c:v>0.47933883508470387</c:v>
                </c:pt>
                <c:pt idx="40">
                  <c:v>2.5603835518350166</c:v>
                </c:pt>
                <c:pt idx="41">
                  <c:v>4.6203334146625537</c:v>
                </c:pt>
                <c:pt idx="42">
                  <c:v>2.8440645550122525</c:v>
                </c:pt>
                <c:pt idx="43">
                  <c:v>2.967937546109539</c:v>
                </c:pt>
                <c:pt idx="44">
                  <c:v>3.23706174014373</c:v>
                </c:pt>
                <c:pt idx="45">
                  <c:v>3.8243603957736525</c:v>
                </c:pt>
                <c:pt idx="46">
                  <c:v>5.1173771145891465</c:v>
                </c:pt>
                <c:pt idx="47">
                  <c:v>4.9816860598684656</c:v>
                </c:pt>
                <c:pt idx="48">
                  <c:v>4.6167427367663265</c:v>
                </c:pt>
                <c:pt idx="49">
                  <c:v>4.9993050109837753</c:v>
                </c:pt>
                <c:pt idx="50">
                  <c:v>1.1578261894053128</c:v>
                </c:pt>
                <c:pt idx="51">
                  <c:v>6.2314158737691798</c:v>
                </c:pt>
                <c:pt idx="52">
                  <c:v>1.7931683552759381</c:v>
                </c:pt>
                <c:pt idx="53">
                  <c:v>-0.1536104704165524</c:v>
                </c:pt>
                <c:pt idx="54">
                  <c:v>1.4258044334160473</c:v>
                </c:pt>
                <c:pt idx="55">
                  <c:v>-0.59433611631153838</c:v>
                </c:pt>
                <c:pt idx="56">
                  <c:v>-0.60517748807119176</c:v>
                </c:pt>
                <c:pt idx="57">
                  <c:v>3.7432587776770703</c:v>
                </c:pt>
                <c:pt idx="58">
                  <c:v>1.8291539203763278</c:v>
                </c:pt>
                <c:pt idx="59">
                  <c:v>3.3977230103244125</c:v>
                </c:pt>
                <c:pt idx="60">
                  <c:v>1.7397280959211514</c:v>
                </c:pt>
                <c:pt idx="61">
                  <c:v>2.8008998363704194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9-4E6F-9C90-22117992E61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Аркуш2!$AP$7:$AP$68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xVal>
          <c:yVal>
            <c:numRef>
              <c:f>Аркуш2!$AR$7:$AR$68</c:f>
              <c:numCache>
                <c:formatCode>General</c:formatCode>
                <c:ptCount val="62"/>
                <c:pt idx="0">
                  <c:v>3.7288135593220502</c:v>
                </c:pt>
                <c:pt idx="1">
                  <c:v>2.2875816993464002</c:v>
                </c:pt>
                <c:pt idx="2">
                  <c:v>-0.319488817891384</c:v>
                </c:pt>
                <c:pt idx="3">
                  <c:v>0.64102564102563897</c:v>
                </c:pt>
                <c:pt idx="4">
                  <c:v>2.8662420382165599</c:v>
                </c:pt>
                <c:pt idx="5">
                  <c:v>3.40557275541798</c:v>
                </c:pt>
                <c:pt idx="6">
                  <c:v>3.2934131736526902</c:v>
                </c:pt>
                <c:pt idx="7">
                  <c:v>3.4782608695652102</c:v>
                </c:pt>
                <c:pt idx="8">
                  <c:v>2.5210084033613298</c:v>
                </c:pt>
                <c:pt idx="9">
                  <c:v>3.2786885245901698</c:v>
                </c:pt>
                <c:pt idx="10">
                  <c:v>3.43915343915344</c:v>
                </c:pt>
                <c:pt idx="11">
                  <c:v>6.13810741687979</c:v>
                </c:pt>
                <c:pt idx="12">
                  <c:v>6.0240963855421796</c:v>
                </c:pt>
                <c:pt idx="13">
                  <c:v>9.0909090909091095</c:v>
                </c:pt>
                <c:pt idx="14">
                  <c:v>15.4166666666667</c:v>
                </c:pt>
                <c:pt idx="15">
                  <c:v>15.162454873646199</c:v>
                </c:pt>
                <c:pt idx="16">
                  <c:v>13.3228840125392</c:v>
                </c:pt>
                <c:pt idx="17">
                  <c:v>12.3098201936376</c:v>
                </c:pt>
                <c:pt idx="18">
                  <c:v>8.0049261083743701</c:v>
                </c:pt>
                <c:pt idx="19">
                  <c:v>9.1220068415051205</c:v>
                </c:pt>
                <c:pt idx="20">
                  <c:v>10.1358411703239</c:v>
                </c:pt>
                <c:pt idx="21">
                  <c:v>9.4876660341556107</c:v>
                </c:pt>
                <c:pt idx="22">
                  <c:v>11.3518197573657</c:v>
                </c:pt>
                <c:pt idx="23">
                  <c:v>10.038910505836601</c:v>
                </c:pt>
                <c:pt idx="24">
                  <c:v>3.9603960396039501</c:v>
                </c:pt>
                <c:pt idx="25">
                  <c:v>6.7346938775510097</c:v>
                </c:pt>
                <c:pt idx="26">
                  <c:v>9.0503505417463508</c:v>
                </c:pt>
                <c:pt idx="27">
                  <c:v>8.5330216247808295</c:v>
                </c:pt>
                <c:pt idx="28">
                  <c:v>7.2159396876682598</c:v>
                </c:pt>
                <c:pt idx="29">
                  <c:v>7.5339025615269204</c:v>
                </c:pt>
                <c:pt idx="30">
                  <c:v>7.3330219523586901</c:v>
                </c:pt>
                <c:pt idx="31">
                  <c:v>3.1766753698868602</c:v>
                </c:pt>
                <c:pt idx="32">
                  <c:v>1.01223112610711</c:v>
                </c:pt>
                <c:pt idx="33">
                  <c:v>1.75365344467641</c:v>
                </c:pt>
                <c:pt idx="34">
                  <c:v>1.9696347968814201</c:v>
                </c:pt>
                <c:pt idx="35">
                  <c:v>4.6277665995975799</c:v>
                </c:pt>
                <c:pt idx="36">
                  <c:v>2.6153846153846199</c:v>
                </c:pt>
                <c:pt idx="37">
                  <c:v>0.224887556221881</c:v>
                </c:pt>
                <c:pt idx="38">
                  <c:v>0.86013462976815702</c:v>
                </c:pt>
                <c:pt idx="39">
                  <c:v>1.4831294030403801</c:v>
                </c:pt>
                <c:pt idx="40">
                  <c:v>4.4574351479722498</c:v>
                </c:pt>
                <c:pt idx="41">
                  <c:v>4.4071353620147002</c:v>
                </c:pt>
                <c:pt idx="42">
                  <c:v>2.98157453936349</c:v>
                </c:pt>
                <c:pt idx="43">
                  <c:v>2.7325959661678301</c:v>
                </c:pt>
                <c:pt idx="44">
                  <c:v>2.34325522482587</c:v>
                </c:pt>
                <c:pt idx="45">
                  <c:v>2.69183168316831</c:v>
                </c:pt>
                <c:pt idx="46">
                  <c:v>3.5552877372702798</c:v>
                </c:pt>
                <c:pt idx="47">
                  <c:v>2.3276112889147602</c:v>
                </c:pt>
                <c:pt idx="48">
                  <c:v>4.3502985499004696</c:v>
                </c:pt>
                <c:pt idx="49">
                  <c:v>1.77111716621252</c:v>
                </c:pt>
                <c:pt idx="50">
                  <c:v>2.9183400267737598</c:v>
                </c:pt>
                <c:pt idx="51">
                  <c:v>3.30385015608744</c:v>
                </c:pt>
                <c:pt idx="52">
                  <c:v>1.7627801561319301</c:v>
                </c:pt>
                <c:pt idx="53">
                  <c:v>2.4498886414253902</c:v>
                </c:pt>
                <c:pt idx="54">
                  <c:v>2.48792270531403</c:v>
                </c:pt>
                <c:pt idx="55">
                  <c:v>1.50836672165921</c:v>
                </c:pt>
                <c:pt idx="56">
                  <c:v>1.2769909449732799</c:v>
                </c:pt>
                <c:pt idx="57">
                  <c:v>1.94864740944522</c:v>
                </c:pt>
                <c:pt idx="58">
                  <c:v>1.91140094445692</c:v>
                </c:pt>
                <c:pt idx="59">
                  <c:v>1.61076787290379</c:v>
                </c:pt>
                <c:pt idx="60">
                  <c:v>0.84690553745929298</c:v>
                </c:pt>
                <c:pt idx="61">
                  <c:v>2.8639104220499498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9-4E6F-9C90-22117992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68351"/>
        <c:axId val="575482751"/>
      </c:scatterChart>
      <c:valAx>
        <c:axId val="57546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5482751"/>
        <c:crosses val="autoZero"/>
        <c:crossBetween val="midCat"/>
      </c:valAx>
      <c:valAx>
        <c:axId val="5754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546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Аркуш2!$AX$9:$AX$68</c:f>
              <c:numCache>
                <c:formatCode>General</c:formatCode>
                <c:ptCount val="60"/>
                <c:pt idx="0">
                  <c:v>3.3641633008461014E-2</c:v>
                </c:pt>
                <c:pt idx="1">
                  <c:v>1.5909004374318414E-2</c:v>
                </c:pt>
                <c:pt idx="2">
                  <c:v>3.2000317009099888E-2</c:v>
                </c:pt>
                <c:pt idx="3">
                  <c:v>5.1540939756581139E-2</c:v>
                </c:pt>
                <c:pt idx="4">
                  <c:v>2.6805536965316179E-2</c:v>
                </c:pt>
                <c:pt idx="5">
                  <c:v>1.3561567228279614E-2</c:v>
                </c:pt>
                <c:pt idx="6">
                  <c:v>3.6549208262421473E-2</c:v>
                </c:pt>
                <c:pt idx="7">
                  <c:v>-1.0486502672080178E-4</c:v>
                </c:pt>
                <c:pt idx="8">
                  <c:v>2.1699101257208753E-2</c:v>
                </c:pt>
                <c:pt idx="9">
                  <c:v>1.0663143373353279E-2</c:v>
                </c:pt>
                <c:pt idx="10">
                  <c:v>4.5167874357218807E-2</c:v>
                </c:pt>
                <c:pt idx="11">
                  <c:v>0.15380501216876752</c:v>
                </c:pt>
                <c:pt idx="12">
                  <c:v>0.152902162643894</c:v>
                </c:pt>
                <c:pt idx="13">
                  <c:v>7.4352439558090566E-2</c:v>
                </c:pt>
                <c:pt idx="14">
                  <c:v>0.16141197612785874</c:v>
                </c:pt>
                <c:pt idx="15">
                  <c:v>8.0051850425807203E-2</c:v>
                </c:pt>
                <c:pt idx="16">
                  <c:v>4.8630723841991852E-2</c:v>
                </c:pt>
                <c:pt idx="17">
                  <c:v>6.0055344945450173E-2</c:v>
                </c:pt>
                <c:pt idx="18">
                  <c:v>7.9930776152238536E-2</c:v>
                </c:pt>
                <c:pt idx="19">
                  <c:v>9.8308926335889169E-2</c:v>
                </c:pt>
                <c:pt idx="20">
                  <c:v>6.1552415077571254E-2</c:v>
                </c:pt>
                <c:pt idx="21">
                  <c:v>0.12320329562473376</c:v>
                </c:pt>
                <c:pt idx="22">
                  <c:v>7.9405394433987198E-2</c:v>
                </c:pt>
                <c:pt idx="23">
                  <c:v>5.9524689253052543E-2</c:v>
                </c:pt>
                <c:pt idx="24">
                  <c:v>0.12589488658154835</c:v>
                </c:pt>
                <c:pt idx="25">
                  <c:v>6.6061280732917282E-2</c:v>
                </c:pt>
                <c:pt idx="26">
                  <c:v>9.2687248045578485E-2</c:v>
                </c:pt>
                <c:pt idx="27">
                  <c:v>0.12676642693928741</c:v>
                </c:pt>
                <c:pt idx="28">
                  <c:v>0.23500944703302196</c:v>
                </c:pt>
                <c:pt idx="29">
                  <c:v>0.12390896991341549</c:v>
                </c:pt>
                <c:pt idx="30">
                  <c:v>7.4753567262177967E-3</c:v>
                </c:pt>
                <c:pt idx="31">
                  <c:v>3.1518159713893823E-2</c:v>
                </c:pt>
                <c:pt idx="32">
                  <c:v>1.6648896109419553E-2</c:v>
                </c:pt>
                <c:pt idx="33">
                  <c:v>5.680510177231568E-2</c:v>
                </c:pt>
                <c:pt idx="34">
                  <c:v>4.3906059018468113E-2</c:v>
                </c:pt>
                <c:pt idx="35">
                  <c:v>6.2810169884723877E-2</c:v>
                </c:pt>
                <c:pt idx="36">
                  <c:v>2.5456011900946152E-2</c:v>
                </c:pt>
                <c:pt idx="37">
                  <c:v>3.2563796671347234E-2</c:v>
                </c:pt>
                <c:pt idx="38">
                  <c:v>7.2414654129801193E-2</c:v>
                </c:pt>
                <c:pt idx="39">
                  <c:v>1.6508114067228519E-2</c:v>
                </c:pt>
                <c:pt idx="40">
                  <c:v>6.4575306083991535E-2</c:v>
                </c:pt>
                <c:pt idx="41">
                  <c:v>3.7354512340648682E-2</c:v>
                </c:pt>
                <c:pt idx="42">
                  <c:v>7.8820383342172562E-2</c:v>
                </c:pt>
                <c:pt idx="43">
                  <c:v>7.7070925625221776E-2</c:v>
                </c:pt>
                <c:pt idx="44">
                  <c:v>5.4550333330499967E-2</c:v>
                </c:pt>
                <c:pt idx="45">
                  <c:v>0.10322829624104557</c:v>
                </c:pt>
                <c:pt idx="46">
                  <c:v>0.13242612463001535</c:v>
                </c:pt>
                <c:pt idx="47">
                  <c:v>0.138512208725448</c:v>
                </c:pt>
                <c:pt idx="48">
                  <c:v>9.7458086199857519E-3</c:v>
                </c:pt>
                <c:pt idx="49">
                  <c:v>7.2865960174020472E-2</c:v>
                </c:pt>
                <c:pt idx="50">
                  <c:v>3.8384605536837313E-2</c:v>
                </c:pt>
                <c:pt idx="51">
                  <c:v>4.5444279927796316E-2</c:v>
                </c:pt>
                <c:pt idx="52">
                  <c:v>3.9829384918508737E-2</c:v>
                </c:pt>
                <c:pt idx="53">
                  <c:v>4.6667138221486937E-2</c:v>
                </c:pt>
                <c:pt idx="54">
                  <c:v>3.117939561647276E-2</c:v>
                </c:pt>
                <c:pt idx="55">
                  <c:v>4.1968720961591544E-2</c:v>
                </c:pt>
                <c:pt idx="56">
                  <c:v>1.5804598626782962E-2</c:v>
                </c:pt>
                <c:pt idx="57">
                  <c:v>1.9792805139822178E-3</c:v>
                </c:pt>
                <c:pt idx="58">
                  <c:v>0.13205932990533853</c:v>
                </c:pt>
                <c:pt idx="59">
                  <c:v>0.105998020158939</c:v>
                </c:pt>
              </c:numCache>
            </c:numRef>
          </c:xVal>
          <c:yVal>
            <c:numRef>
              <c:f>Аркуш2!$AY$9:$AY$68</c:f>
              <c:numCache>
                <c:formatCode>General</c:formatCode>
                <c:ptCount val="60"/>
                <c:pt idx="0">
                  <c:v>-7.5920398705548559E-4</c:v>
                </c:pt>
                <c:pt idx="1">
                  <c:v>1.7904298633327331E-2</c:v>
                </c:pt>
                <c:pt idx="2">
                  <c:v>3.2885258678454508E-2</c:v>
                </c:pt>
                <c:pt idx="3">
                  <c:v>2.9797532874009391E-2</c:v>
                </c:pt>
                <c:pt idx="4">
                  <c:v>2.6836619045471223E-2</c:v>
                </c:pt>
                <c:pt idx="5">
                  <c:v>4.8679155491450105E-2</c:v>
                </c:pt>
                <c:pt idx="6">
                  <c:v>2.2523260949992192E-2</c:v>
                </c:pt>
                <c:pt idx="7">
                  <c:v>4.7528000075967046E-2</c:v>
                </c:pt>
                <c:pt idx="8">
                  <c:v>5.1324825296257044E-2</c:v>
                </c:pt>
                <c:pt idx="9">
                  <c:v>5.1859712658328901E-2</c:v>
                </c:pt>
                <c:pt idx="10">
                  <c:v>6.1914161723099569E-2</c:v>
                </c:pt>
                <c:pt idx="11">
                  <c:v>8.9820216780901921E-2</c:v>
                </c:pt>
                <c:pt idx="12">
                  <c:v>0.16378126434552925</c:v>
                </c:pt>
                <c:pt idx="13">
                  <c:v>0.16491096188927684</c:v>
                </c:pt>
                <c:pt idx="14">
                  <c:v>0.14019498977608635</c:v>
                </c:pt>
                <c:pt idx="15">
                  <c:v>0.11417816104753215</c:v>
                </c:pt>
                <c:pt idx="16">
                  <c:v>8.2366442478686963E-2</c:v>
                </c:pt>
                <c:pt idx="17">
                  <c:v>8.6340450907561178E-2</c:v>
                </c:pt>
                <c:pt idx="18">
                  <c:v>0.10016042346899483</c:v>
                </c:pt>
                <c:pt idx="19">
                  <c:v>9.5255715056886181E-2</c:v>
                </c:pt>
                <c:pt idx="20">
                  <c:v>0.11709468340827357</c:v>
                </c:pt>
                <c:pt idx="21">
                  <c:v>0.10157952230776886</c:v>
                </c:pt>
                <c:pt idx="22">
                  <c:v>7.8628071275895481E-2</c:v>
                </c:pt>
                <c:pt idx="23">
                  <c:v>4.6804356532467895E-2</c:v>
                </c:pt>
                <c:pt idx="24">
                  <c:v>6.5472341424418656E-2</c:v>
                </c:pt>
                <c:pt idx="25">
                  <c:v>7.0329673361898701E-2</c:v>
                </c:pt>
                <c:pt idx="26">
                  <c:v>7.1752729342494631E-2</c:v>
                </c:pt>
                <c:pt idx="27">
                  <c:v>9.2337751126117237E-2</c:v>
                </c:pt>
                <c:pt idx="28">
                  <c:v>6.0968483152253013E-2</c:v>
                </c:pt>
                <c:pt idx="29">
                  <c:v>3.0217265547861843E-2</c:v>
                </c:pt>
                <c:pt idx="30">
                  <c:v>1.4788953080543336E-2</c:v>
                </c:pt>
                <c:pt idx="31">
                  <c:v>8.6591951959802318E-3</c:v>
                </c:pt>
                <c:pt idx="32">
                  <c:v>1.0177841791659575E-2</c:v>
                </c:pt>
                <c:pt idx="33">
                  <c:v>2.280090622973802E-2</c:v>
                </c:pt>
                <c:pt idx="34">
                  <c:v>2.7174938640847586E-2</c:v>
                </c:pt>
                <c:pt idx="35">
                  <c:v>1.2743105358562445E-2</c:v>
                </c:pt>
                <c:pt idx="36">
                  <c:v>1.1871334180781047E-2</c:v>
                </c:pt>
                <c:pt idx="37">
                  <c:v>4.7933883508470389E-3</c:v>
                </c:pt>
                <c:pt idx="38">
                  <c:v>2.5603835518350167E-2</c:v>
                </c:pt>
                <c:pt idx="39">
                  <c:v>4.6203334146625537E-2</c:v>
                </c:pt>
                <c:pt idx="40">
                  <c:v>2.8440645550122524E-2</c:v>
                </c:pt>
                <c:pt idx="41">
                  <c:v>2.9679375461095388E-2</c:v>
                </c:pt>
                <c:pt idx="42">
                  <c:v>3.2370617401437297E-2</c:v>
                </c:pt>
                <c:pt idx="43">
                  <c:v>3.8243603957736523E-2</c:v>
                </c:pt>
                <c:pt idx="44">
                  <c:v>5.1173771145891465E-2</c:v>
                </c:pt>
                <c:pt idx="45">
                  <c:v>4.9816860598684655E-2</c:v>
                </c:pt>
                <c:pt idx="46">
                  <c:v>4.6167427367663265E-2</c:v>
                </c:pt>
                <c:pt idx="47">
                  <c:v>4.9993050109837754E-2</c:v>
                </c:pt>
                <c:pt idx="48">
                  <c:v>1.1578261894053128E-2</c:v>
                </c:pt>
                <c:pt idx="49">
                  <c:v>6.2314158737691798E-2</c:v>
                </c:pt>
                <c:pt idx="50">
                  <c:v>1.793168355275938E-2</c:v>
                </c:pt>
                <c:pt idx="51">
                  <c:v>-1.536104704165524E-3</c:v>
                </c:pt>
                <c:pt idx="52">
                  <c:v>1.4258044334160473E-2</c:v>
                </c:pt>
                <c:pt idx="53">
                  <c:v>-5.9433611631153835E-3</c:v>
                </c:pt>
                <c:pt idx="54">
                  <c:v>-6.0517748807119177E-3</c:v>
                </c:pt>
                <c:pt idx="55">
                  <c:v>3.74325877767707E-2</c:v>
                </c:pt>
                <c:pt idx="56">
                  <c:v>1.829153920376328E-2</c:v>
                </c:pt>
                <c:pt idx="57">
                  <c:v>3.3977230103244126E-2</c:v>
                </c:pt>
                <c:pt idx="58">
                  <c:v>1.7397280959211513E-2</c:v>
                </c:pt>
                <c:pt idx="59">
                  <c:v>2.8008998363704195E-2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5-4B04-ACC4-7CB2B6F6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86111"/>
        <c:axId val="575486591"/>
      </c:scatterChart>
      <c:valAx>
        <c:axId val="57548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5486591"/>
        <c:crosses val="autoZero"/>
        <c:crossBetween val="midCat"/>
      </c:valAx>
      <c:valAx>
        <c:axId val="5754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548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PKB!$F$6</c:f>
              <c:strCache>
                <c:ptCount val="1"/>
                <c:pt idx="0">
                  <c:v>GDP per capita (constant LCU)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PKB!$E$7:$E$68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PKB!$F$7:$F$68</c:f>
              <c:numCache>
                <c:formatCode>General</c:formatCode>
                <c:ptCount val="62"/>
                <c:pt idx="0">
                  <c:v>27225.380838199701</c:v>
                </c:pt>
                <c:pt idx="1">
                  <c:v>27351.616903558141</c:v>
                </c:pt>
                <c:pt idx="2">
                  <c:v>27037.702476261406</c:v>
                </c:pt>
                <c:pt idx="3">
                  <c:v>28172.876712328769</c:v>
                </c:pt>
                <c:pt idx="4">
                  <c:v>29553.684964627922</c:v>
                </c:pt>
                <c:pt idx="5">
                  <c:v>30713.294696171408</c:v>
                </c:pt>
                <c:pt idx="6">
                  <c:v>30734.185906789116</c:v>
                </c:pt>
                <c:pt idx="7">
                  <c:v>32262.140859394865</c:v>
                </c:pt>
                <c:pt idx="8">
                  <c:v>33312.682155050381</c:v>
                </c:pt>
                <c:pt idx="9">
                  <c:v>34921.144907445159</c:v>
                </c:pt>
                <c:pt idx="10">
                  <c:v>36696.889741744621</c:v>
                </c:pt>
                <c:pt idx="11">
                  <c:v>36896.575713071034</c:v>
                </c:pt>
                <c:pt idx="12">
                  <c:v>37641.041208165741</c:v>
                </c:pt>
                <c:pt idx="13">
                  <c:v>38040.956651718981</c:v>
                </c:pt>
                <c:pt idx="14">
                  <c:v>38613.422720979375</c:v>
                </c:pt>
                <c:pt idx="15">
                  <c:v>38650.615417836321</c:v>
                </c:pt>
                <c:pt idx="16">
                  <c:v>39255.611772251119</c:v>
                </c:pt>
                <c:pt idx="17">
                  <c:v>40211.175310033825</c:v>
                </c:pt>
                <c:pt idx="18">
                  <c:v>40101.267586014765</c:v>
                </c:pt>
                <c:pt idx="19">
                  <c:v>41276.905057186166</c:v>
                </c:pt>
                <c:pt idx="20">
                  <c:v>42014.633814320718</c:v>
                </c:pt>
                <c:pt idx="21">
                  <c:v>42744.882820509731</c:v>
                </c:pt>
                <c:pt idx="22">
                  <c:v>43406.959857805261</c:v>
                </c:pt>
                <c:pt idx="23">
                  <c:v>41864.499444959525</c:v>
                </c:pt>
                <c:pt idx="24">
                  <c:v>43264.271369785893</c:v>
                </c:pt>
                <c:pt idx="25">
                  <c:v>44945.146764264602</c:v>
                </c:pt>
                <c:pt idx="26">
                  <c:v>46056.741174964962</c:v>
                </c:pt>
                <c:pt idx="27">
                  <c:v>46522.372222017955</c:v>
                </c:pt>
                <c:pt idx="28">
                  <c:v>48402.374909902901</c:v>
                </c:pt>
                <c:pt idx="29">
                  <c:v>49434.187901619654</c:v>
                </c:pt>
                <c:pt idx="30">
                  <c:v>50449.9585353242</c:v>
                </c:pt>
                <c:pt idx="31">
                  <c:v>49620.181304875783</c:v>
                </c:pt>
                <c:pt idx="32">
                  <c:v>49278.047170159458</c:v>
                </c:pt>
                <c:pt idx="33">
                  <c:v>50818.472194310256</c:v>
                </c:pt>
                <c:pt idx="34">
                  <c:v>52335.046739574609</c:v>
                </c:pt>
                <c:pt idx="35">
                  <c:v>53767.194919689005</c:v>
                </c:pt>
                <c:pt idx="36">
                  <c:v>55167.179915112218</c:v>
                </c:pt>
                <c:pt idx="37">
                  <c:v>56708.836876352143</c:v>
                </c:pt>
                <c:pt idx="38">
                  <c:v>58736.642005754213</c:v>
                </c:pt>
                <c:pt idx="39">
                  <c:v>60977.08388527824</c:v>
                </c:pt>
                <c:pt idx="40">
                  <c:v>62634.946750720301</c:v>
                </c:pt>
                <c:pt idx="41">
                  <c:v>63098.203183540951</c:v>
                </c:pt>
                <c:pt idx="42">
                  <c:v>64875.88489685415</c:v>
                </c:pt>
                <c:pt idx="43">
                  <c:v>66129.425081831374</c:v>
                </c:pt>
                <c:pt idx="44">
                  <c:v>68184.917243114105</c:v>
                </c:pt>
                <c:pt idx="45">
                  <c:v>69484.305870630706</c:v>
                </c:pt>
                <c:pt idx="46">
                  <c:v>70431.734129331599</c:v>
                </c:pt>
                <c:pt idx="47">
                  <c:v>71770.747519808065</c:v>
                </c:pt>
                <c:pt idx="48">
                  <c:v>72857.005104051219</c:v>
                </c:pt>
                <c:pt idx="49">
                  <c:v>72705.892907285583</c:v>
                </c:pt>
                <c:pt idx="50">
                  <c:v>73163.094170912431</c:v>
                </c:pt>
                <c:pt idx="51">
                  <c:v>73878.971660907788</c:v>
                </c:pt>
                <c:pt idx="52">
                  <c:v>75433.243458487297</c:v>
                </c:pt>
                <c:pt idx="53">
                  <c:v>76058.076293157996</c:v>
                </c:pt>
                <c:pt idx="54">
                  <c:v>76864.548281996962</c:v>
                </c:pt>
                <c:pt idx="55">
                  <c:v>77397.270195933452</c:v>
                </c:pt>
                <c:pt idx="56">
                  <c:v>78278.379558071145</c:v>
                </c:pt>
                <c:pt idx="57">
                  <c:v>78751.935110559803</c:v>
                </c:pt>
                <c:pt idx="58">
                  <c:v>79813.733868826501</c:v>
                </c:pt>
                <c:pt idx="59">
                  <c:v>80344.615833400327</c:v>
                </c:pt>
                <c:pt idx="60">
                  <c:v>79317.523961628336</c:v>
                </c:pt>
                <c:pt idx="61">
                  <c:v>80987.721970179235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E-41EB-93C1-55D97AD722CE}"/>
            </c:ext>
          </c:extLst>
        </c:ser>
        <c:ser>
          <c:idx val="1"/>
          <c:order val="1"/>
          <c:tx>
            <c:strRef>
              <c:f>PKB!$G$6</c:f>
              <c:strCache>
                <c:ptCount val="1"/>
                <c:pt idx="0">
                  <c:v>GDP per capita (current LCU)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PKB!$E$7:$E$68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PKB!$G$7:$G$68</c:f>
              <c:numCache>
                <c:formatCode>General</c:formatCode>
                <c:ptCount val="62"/>
                <c:pt idx="0">
                  <c:v>1616.6046009736606</c:v>
                </c:pt>
                <c:pt idx="1">
                  <c:v>1676.4285032910427</c:v>
                </c:pt>
                <c:pt idx="2">
                  <c:v>1655.9299944144479</c:v>
                </c:pt>
                <c:pt idx="3">
                  <c:v>1756.3470319634703</c:v>
                </c:pt>
                <c:pt idx="4">
                  <c:v>1903.0178203635712</c:v>
                </c:pt>
                <c:pt idx="5">
                  <c:v>2036.6174920969443</c:v>
                </c:pt>
                <c:pt idx="6">
                  <c:v>2092.6959059308215</c:v>
                </c:pt>
                <c:pt idx="7">
                  <c:v>2303.6698025256378</c:v>
                </c:pt>
                <c:pt idx="8">
                  <c:v>2432.2591389790991</c:v>
                </c:pt>
                <c:pt idx="9">
                  <c:v>2670.8798825735953</c:v>
                </c:pt>
                <c:pt idx="10">
                  <c:v>2950.7475813544415</c:v>
                </c:pt>
                <c:pt idx="11">
                  <c:v>3120.6616680837906</c:v>
                </c:pt>
                <c:pt idx="12">
                  <c:v>3380.739166729908</c:v>
                </c:pt>
                <c:pt idx="13">
                  <c:v>3723.5426008968611</c:v>
                </c:pt>
                <c:pt idx="14">
                  <c:v>4398.6008890184366</c:v>
                </c:pt>
                <c:pt idx="15">
                  <c:v>5128.9138415029147</c:v>
                </c:pt>
                <c:pt idx="16">
                  <c:v>5939.4997505879001</c:v>
                </c:pt>
                <c:pt idx="17">
                  <c:v>6778.7485907553555</c:v>
                </c:pt>
                <c:pt idx="18">
                  <c:v>7317.0357988577798</c:v>
                </c:pt>
                <c:pt idx="19">
                  <c:v>8181.8244453630978</c:v>
                </c:pt>
                <c:pt idx="20">
                  <c:v>9162.1971140756868</c:v>
                </c:pt>
                <c:pt idx="21">
                  <c:v>10209.364441817672</c:v>
                </c:pt>
                <c:pt idx="22">
                  <c:v>11581.476513125741</c:v>
                </c:pt>
                <c:pt idx="23">
                  <c:v>12304.566507153162</c:v>
                </c:pt>
                <c:pt idx="24">
                  <c:v>13715.812126417522</c:v>
                </c:pt>
                <c:pt idx="25">
                  <c:v>14915.590723061465</c:v>
                </c:pt>
                <c:pt idx="26">
                  <c:v>16285.197913642791</c:v>
                </c:pt>
                <c:pt idx="27">
                  <c:v>17606.752241194194</c:v>
                </c:pt>
                <c:pt idx="28">
                  <c:v>19632.638534193105</c:v>
                </c:pt>
                <c:pt idx="29">
                  <c:v>21902.634025469571</c:v>
                </c:pt>
                <c:pt idx="30">
                  <c:v>23715.497475319258</c:v>
                </c:pt>
                <c:pt idx="31">
                  <c:v>24030.267004766712</c:v>
                </c:pt>
                <c:pt idx="32">
                  <c:v>24217.508975958364</c:v>
                </c:pt>
                <c:pt idx="33">
                  <c:v>25190.804458999497</c:v>
                </c:pt>
                <c:pt idx="34">
                  <c:v>26206.612485557805</c:v>
                </c:pt>
                <c:pt idx="35">
                  <c:v>27537.642290574302</c:v>
                </c:pt>
                <c:pt idx="36">
                  <c:v>29022.483524755076</c:v>
                </c:pt>
                <c:pt idx="37">
                  <c:v>30213.693866000485</c:v>
                </c:pt>
                <c:pt idx="38">
                  <c:v>31665.583237458446</c:v>
                </c:pt>
                <c:pt idx="39">
                  <c:v>33031.005731154954</c:v>
                </c:pt>
                <c:pt idx="40">
                  <c:v>34797.776549464332</c:v>
                </c:pt>
                <c:pt idx="41">
                  <c:v>36674.810156588159</c:v>
                </c:pt>
                <c:pt idx="42">
                  <c:v>38780.500440877528</c:v>
                </c:pt>
                <c:pt idx="43">
                  <c:v>40703.042690544476</c:v>
                </c:pt>
                <c:pt idx="44">
                  <c:v>43326.746843707551</c:v>
                </c:pt>
                <c:pt idx="45">
                  <c:v>45840.965019108044</c:v>
                </c:pt>
                <c:pt idx="46">
                  <c:v>48843.854124054582</c:v>
                </c:pt>
                <c:pt idx="47">
                  <c:v>52251.956560379287</c:v>
                </c:pt>
                <c:pt idx="48">
                  <c:v>55491.644649758324</c:v>
                </c:pt>
                <c:pt idx="49">
                  <c:v>58144.992454009844</c:v>
                </c:pt>
                <c:pt idx="50">
                  <c:v>59188.080837881695</c:v>
                </c:pt>
                <c:pt idx="51">
                  <c:v>63491.561154992494</c:v>
                </c:pt>
                <c:pt idx="52">
                  <c:v>65989.764428783732</c:v>
                </c:pt>
                <c:pt idx="53">
                  <c:v>66434.167675214892</c:v>
                </c:pt>
                <c:pt idx="54">
                  <c:v>68095.858838800283</c:v>
                </c:pt>
                <c:pt idx="55">
                  <c:v>68160.284716216978</c:v>
                </c:pt>
                <c:pt idx="56">
                  <c:v>68519.051393980393</c:v>
                </c:pt>
                <c:pt idx="57">
                  <c:v>71513.928364091669</c:v>
                </c:pt>
                <c:pt idx="58">
                  <c:v>73803.875034380879</c:v>
                </c:pt>
                <c:pt idx="59">
                  <c:v>76819.113269629859</c:v>
                </c:pt>
                <c:pt idx="60">
                  <c:v>77156.449104899963</c:v>
                </c:pt>
                <c:pt idx="61">
                  <c:v>80987.721970179235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E-41EB-93C1-55D97AD7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816223"/>
        <c:axId val="1349048831"/>
      </c:lineChart>
      <c:catAx>
        <c:axId val="17178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349048831"/>
        <c:crosses val="autoZero"/>
        <c:auto val="1"/>
        <c:lblAlgn val="ctr"/>
        <c:lblOffset val="100"/>
        <c:noMultiLvlLbl val="0"/>
      </c:catAx>
      <c:valAx>
        <c:axId val="134904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178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Аркуш2!$AG$8:$AG$68</c:f>
              <c:strCache>
                <c:ptCount val="6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</c:strCache>
            </c:strRef>
          </c:cat>
          <c:val>
            <c:numRef>
              <c:f>Аркуш2!$AH$8:$AH$68</c:f>
              <c:numCache>
                <c:formatCode>General</c:formatCode>
                <c:ptCount val="61"/>
                <c:pt idx="0">
                  <c:v>7400800000</c:v>
                </c:pt>
                <c:pt idx="1">
                  <c:v>7753100000</c:v>
                </c:pt>
                <c:pt idx="2">
                  <c:v>8367100000</c:v>
                </c:pt>
                <c:pt idx="3">
                  <c:v>9242200000</c:v>
                </c:pt>
                <c:pt idx="4">
                  <c:v>10313000000</c:v>
                </c:pt>
                <c:pt idx="5">
                  <c:v>10845200000</c:v>
                </c:pt>
                <c:pt idx="6">
                  <c:v>11686400000</c:v>
                </c:pt>
                <c:pt idx="7">
                  <c:v>12738900000</c:v>
                </c:pt>
                <c:pt idx="8">
                  <c:v>13635000000</c:v>
                </c:pt>
                <c:pt idx="9">
                  <c:v>14934000000</c:v>
                </c:pt>
                <c:pt idx="10">
                  <c:v>15698000000</c:v>
                </c:pt>
                <c:pt idx="11">
                  <c:v>17065500000</c:v>
                </c:pt>
                <c:pt idx="12">
                  <c:v>20424200000</c:v>
                </c:pt>
                <c:pt idx="13">
                  <c:v>24775900000</c:v>
                </c:pt>
                <c:pt idx="14">
                  <c:v>27044900000</c:v>
                </c:pt>
                <c:pt idx="15">
                  <c:v>32605100000</c:v>
                </c:pt>
                <c:pt idx="16">
                  <c:v>36592300000</c:v>
                </c:pt>
                <c:pt idx="17">
                  <c:v>38758900000</c:v>
                </c:pt>
                <c:pt idx="18">
                  <c:v>42824800000</c:v>
                </c:pt>
                <c:pt idx="19">
                  <c:v>47796500000</c:v>
                </c:pt>
                <c:pt idx="20">
                  <c:v>54495100000</c:v>
                </c:pt>
                <c:pt idx="21">
                  <c:v>59881700000</c:v>
                </c:pt>
                <c:pt idx="22">
                  <c:v>66226300000</c:v>
                </c:pt>
                <c:pt idx="23">
                  <c:v>74991700000</c:v>
                </c:pt>
                <c:pt idx="24">
                  <c:v>83792100000</c:v>
                </c:pt>
                <c:pt idx="25">
                  <c:v>98803200000</c:v>
                </c:pt>
                <c:pt idx="26">
                  <c:v>108252000000</c:v>
                </c:pt>
                <c:pt idx="27">
                  <c:v>125603000000</c:v>
                </c:pt>
                <c:pt idx="28">
                  <c:v>148104000000</c:v>
                </c:pt>
                <c:pt idx="29">
                  <c:v>194040000000</c:v>
                </c:pt>
                <c:pt idx="30">
                  <c:v>218795000000</c:v>
                </c:pt>
                <c:pt idx="31">
                  <c:v>221381534000</c:v>
                </c:pt>
                <c:pt idx="32">
                  <c:v>237717357000</c:v>
                </c:pt>
                <c:pt idx="33">
                  <c:v>251330437000</c:v>
                </c:pt>
                <c:pt idx="34">
                  <c:v>276361078000</c:v>
                </c:pt>
                <c:pt idx="35">
                  <c:v>299902541900</c:v>
                </c:pt>
                <c:pt idx="36">
                  <c:v>331839020300</c:v>
                </c:pt>
                <c:pt idx="37">
                  <c:v>356098378600</c:v>
                </c:pt>
                <c:pt idx="38">
                  <c:v>386118746000</c:v>
                </c:pt>
                <c:pt idx="39">
                  <c:v>431311080600</c:v>
                </c:pt>
                <c:pt idx="40">
                  <c:v>447441725000</c:v>
                </c:pt>
                <c:pt idx="41">
                  <c:v>496349684400</c:v>
                </c:pt>
                <c:pt idx="42">
                  <c:v>531272436806.95001</c:v>
                </c:pt>
                <c:pt idx="43">
                  <c:v>599081048679.33997</c:v>
                </c:pt>
                <c:pt idx="44">
                  <c:v>667485892485.40002</c:v>
                </c:pt>
                <c:pt idx="45">
                  <c:v>724227895075.60999</c:v>
                </c:pt>
                <c:pt idx="46">
                  <c:v>833319752996.68994</c:v>
                </c:pt>
                <c:pt idx="47">
                  <c:v>985258825231.474</c:v>
                </c:pt>
                <c:pt idx="48">
                  <c:v>1152799564528.8</c:v>
                </c:pt>
                <c:pt idx="49">
                  <c:v>1189775859355.71</c:v>
                </c:pt>
                <c:pt idx="50">
                  <c:v>1310309396138.1399</c:v>
                </c:pt>
                <c:pt idx="51">
                  <c:v>1414711935846.8401</c:v>
                </c:pt>
                <c:pt idx="52">
                  <c:v>1518663791174.8999</c:v>
                </c:pt>
                <c:pt idx="53">
                  <c:v>1621130041674.28</c:v>
                </c:pt>
                <c:pt idx="54">
                  <c:v>1735142459087.75</c:v>
                </c:pt>
                <c:pt idx="55">
                  <c:v>1838974814198.0701</c:v>
                </c:pt>
                <c:pt idx="56">
                  <c:v>1961564334926.97</c:v>
                </c:pt>
                <c:pt idx="57">
                  <c:v>2050266032025.3301</c:v>
                </c:pt>
                <c:pt idx="58">
                  <c:v>2098935705144.8401</c:v>
                </c:pt>
                <c:pt idx="59">
                  <c:v>2394036267182.5</c:v>
                </c:pt>
                <c:pt idx="60">
                  <c:v>2721258710700.4502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D-4632-ACDF-0E7FF103D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521232"/>
        <c:axId val="443521712"/>
      </c:lineChart>
      <c:catAx>
        <c:axId val="4435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43521712"/>
        <c:crosses val="autoZero"/>
        <c:auto val="1"/>
        <c:lblAlgn val="ctr"/>
        <c:lblOffset val="100"/>
        <c:noMultiLvlLbl val="0"/>
      </c:catAx>
      <c:valAx>
        <c:axId val="4435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43521232"/>
        <c:crosses val="autoZero"/>
        <c:crossBetween val="between"/>
        <c:dispUnits>
          <c:builtInUnit val="tr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PKB!$J$6</c:f>
              <c:strCache>
                <c:ptCount val="1"/>
                <c:pt idx="0">
                  <c:v>GDP per capita, PPP (constant 2017 international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PKB!$I$7:$I$68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PKB!$J$7:$J$68</c:f>
              <c:numCache>
                <c:formatCode>General</c:formatCode>
                <c:ptCount val="62"/>
                <c:pt idx="30">
                  <c:v>31006.100226642011</c:v>
                </c:pt>
                <c:pt idx="31">
                  <c:v>30496.126448268049</c:v>
                </c:pt>
                <c:pt idx="32">
                  <c:v>30285.853822086559</c:v>
                </c:pt>
                <c:pt idx="33">
                  <c:v>31232.585476127555</c:v>
                </c:pt>
                <c:pt idx="34">
                  <c:v>32164.658835884944</c:v>
                </c:pt>
                <c:pt idx="35">
                  <c:v>33044.844495124642</c:v>
                </c:pt>
                <c:pt idx="36">
                  <c:v>33905.262944299255</c:v>
                </c:pt>
                <c:pt idx="37">
                  <c:v>34852.751736026141</c:v>
                </c:pt>
                <c:pt idx="38">
                  <c:v>36099.022910626125</c:v>
                </c:pt>
                <c:pt idx="39">
                  <c:v>37475.978759258753</c:v>
                </c:pt>
                <c:pt idx="40">
                  <c:v>38494.886676337272</c:v>
                </c:pt>
                <c:pt idx="41">
                  <c:v>38779.600000266299</c:v>
                </c:pt>
                <c:pt idx="42">
                  <c:v>39872.147526057903</c:v>
                </c:pt>
                <c:pt idx="43">
                  <c:v>40642.562284403299</c:v>
                </c:pt>
                <c:pt idx="44">
                  <c:v>41905.849664970418</c:v>
                </c:pt>
                <c:pt idx="45">
                  <c:v>42704.442472334747</c:v>
                </c:pt>
                <c:pt idx="46">
                  <c:v>43286.72353657514</c:v>
                </c:pt>
                <c:pt idx="47">
                  <c:v>44109.669374297875</c:v>
                </c:pt>
                <c:pt idx="48">
                  <c:v>44777.273719411663</c:v>
                </c:pt>
                <c:pt idx="49">
                  <c:v>44684.401494053884</c:v>
                </c:pt>
                <c:pt idx="50">
                  <c:v>44965.393364321448</c:v>
                </c:pt>
                <c:pt idx="51">
                  <c:v>45405.365365274658</c:v>
                </c:pt>
                <c:pt idx="52">
                  <c:v>46360.607124322887</c:v>
                </c:pt>
                <c:pt idx="53">
                  <c:v>46744.623881901214</c:v>
                </c:pt>
                <c:pt idx="54">
                  <c:v>47240.274464020353</c:v>
                </c:pt>
                <c:pt idx="55">
                  <c:v>47567.680660893209</c:v>
                </c:pt>
                <c:pt idx="56">
                  <c:v>48109.202715345345</c:v>
                </c:pt>
                <c:pt idx="57">
                  <c:v>48400.245787522799</c:v>
                </c:pt>
                <c:pt idx="58">
                  <c:v>49052.817953588899</c:v>
                </c:pt>
                <c:pt idx="59">
                  <c:v>49379.09333378703</c:v>
                </c:pt>
                <c:pt idx="60">
                  <c:v>48747.851714513286</c:v>
                </c:pt>
                <c:pt idx="61">
                  <c:v>49774.340701916655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3-461A-8A5E-91D5FC2F07CB}"/>
            </c:ext>
          </c:extLst>
        </c:ser>
        <c:ser>
          <c:idx val="1"/>
          <c:order val="1"/>
          <c:tx>
            <c:strRef>
              <c:f>PKB!$K$6</c:f>
              <c:strCache>
                <c:ptCount val="1"/>
                <c:pt idx="0">
                  <c:v>GDP per capita, PPP (current international 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PKB!$I$7:$I$68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PKB!$K$7:$K$68</c:f>
              <c:numCache>
                <c:formatCode>General</c:formatCode>
                <c:ptCount val="62"/>
                <c:pt idx="30">
                  <c:v>17381.440012986706</c:v>
                </c:pt>
                <c:pt idx="31">
                  <c:v>17836.174004875546</c:v>
                </c:pt>
                <c:pt idx="32">
                  <c:v>18254.357885501566</c:v>
                </c:pt>
                <c:pt idx="33">
                  <c:v>19216.566194722283</c:v>
                </c:pt>
                <c:pt idx="34">
                  <c:v>20170.957675196987</c:v>
                </c:pt>
                <c:pt idx="35">
                  <c:v>21037.224170718859</c:v>
                </c:pt>
                <c:pt idx="36">
                  <c:v>22130.477453363801</c:v>
                </c:pt>
                <c:pt idx="37">
                  <c:v>23123.426858621846</c:v>
                </c:pt>
                <c:pt idx="38">
                  <c:v>24377.417863863458</c:v>
                </c:pt>
                <c:pt idx="39">
                  <c:v>25468.21830537411</c:v>
                </c:pt>
                <c:pt idx="40">
                  <c:v>26521.078401823313</c:v>
                </c:pt>
                <c:pt idx="41">
                  <c:v>27626.03915994423</c:v>
                </c:pt>
                <c:pt idx="42">
                  <c:v>29016.678344677122</c:v>
                </c:pt>
                <c:pt idx="43">
                  <c:v>30106.290701878639</c:v>
                </c:pt>
                <c:pt idx="44">
                  <c:v>31746.555715400798</c:v>
                </c:pt>
                <c:pt idx="45">
                  <c:v>33018.163222623043</c:v>
                </c:pt>
                <c:pt idx="46">
                  <c:v>34822.97516460441</c:v>
                </c:pt>
                <c:pt idx="47">
                  <c:v>36628.968791450025</c:v>
                </c:pt>
                <c:pt idx="48">
                  <c:v>37517.853851539658</c:v>
                </c:pt>
                <c:pt idx="49">
                  <c:v>40306.642783768541</c:v>
                </c:pt>
                <c:pt idx="50">
                  <c:v>39363.644236541804</c:v>
                </c:pt>
                <c:pt idx="51">
                  <c:v>42018.117943652825</c:v>
                </c:pt>
                <c:pt idx="52">
                  <c:v>42847.296746531094</c:v>
                </c:pt>
                <c:pt idx="53">
                  <c:v>45907.754679605598</c:v>
                </c:pt>
                <c:pt idx="54">
                  <c:v>46882.185571663736</c:v>
                </c:pt>
                <c:pt idx="55">
                  <c:v>46251.408684871509</c:v>
                </c:pt>
                <c:pt idx="56">
                  <c:v>47249.434815275323</c:v>
                </c:pt>
                <c:pt idx="57">
                  <c:v>48400.245787522799</c:v>
                </c:pt>
                <c:pt idx="58">
                  <c:v>50192.957328284072</c:v>
                </c:pt>
                <c:pt idx="59">
                  <c:v>51908.909873030396</c:v>
                </c:pt>
                <c:pt idx="60">
                  <c:v>53067.147959957059</c:v>
                </c:pt>
                <c:pt idx="61">
                  <c:v>55949.216640699924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3-461A-8A5E-91D5FC2F0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834783"/>
        <c:axId val="1348254767"/>
      </c:lineChart>
      <c:catAx>
        <c:axId val="17178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348254767"/>
        <c:crosses val="autoZero"/>
        <c:auto val="1"/>
        <c:lblAlgn val="ctr"/>
        <c:lblOffset val="100"/>
        <c:noMultiLvlLbl val="0"/>
      </c:catAx>
      <c:valAx>
        <c:axId val="13482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1783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PKB!$N$6</c:f>
              <c:strCache>
                <c:ptCount val="1"/>
                <c:pt idx="0">
                  <c:v>GDP, PPP (constant 2017 international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PKB!$M$7:$M$68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PKB!$N$7:$N$68</c:f>
              <c:numCache>
                <c:formatCode>General</c:formatCode>
                <c:ptCount val="62"/>
                <c:pt idx="30">
                  <c:v>529123069148.47491</c:v>
                </c:pt>
                <c:pt idx="31">
                  <c:v>527096147392.41711</c:v>
                </c:pt>
                <c:pt idx="32">
                  <c:v>529355384619.6059</c:v>
                </c:pt>
                <c:pt idx="33">
                  <c:v>550780648215.09802</c:v>
                </c:pt>
                <c:pt idx="34">
                  <c:v>572706803633.2666</c:v>
                </c:pt>
                <c:pt idx="35">
                  <c:v>594968525843.06873</c:v>
                </c:pt>
                <c:pt idx="36">
                  <c:v>617915517233.58789</c:v>
                </c:pt>
                <c:pt idx="37">
                  <c:v>642093534784.62378</c:v>
                </c:pt>
                <c:pt idx="38">
                  <c:v>671715601127.40015</c:v>
                </c:pt>
                <c:pt idx="39">
                  <c:v>705008006077.56812</c:v>
                </c:pt>
                <c:pt idx="40">
                  <c:v>732511576576.45996</c:v>
                </c:pt>
                <c:pt idx="41">
                  <c:v>747465194904.73279</c:v>
                </c:pt>
                <c:pt idx="42">
                  <c:v>777315889171.47925</c:v>
                </c:pt>
                <c:pt idx="43">
                  <c:v>801501281816.83667</c:v>
                </c:pt>
                <c:pt idx="44">
                  <c:v>835297651545.64844</c:v>
                </c:pt>
                <c:pt idx="45">
                  <c:v>861640873871.27258</c:v>
                </c:pt>
                <c:pt idx="46">
                  <c:v>885255311297.89795</c:v>
                </c:pt>
                <c:pt idx="47">
                  <c:v>918699520272.85266</c:v>
                </c:pt>
                <c:pt idx="48">
                  <c:v>951481199941.24866</c:v>
                </c:pt>
                <c:pt idx="49">
                  <c:v>969278531721.69836</c:v>
                </c:pt>
                <c:pt idx="50">
                  <c:v>990666305254.38904</c:v>
                </c:pt>
                <c:pt idx="51">
                  <c:v>1014356951989.0046</c:v>
                </c:pt>
                <c:pt idx="52">
                  <c:v>1053937239439.5449</c:v>
                </c:pt>
                <c:pt idx="53">
                  <c:v>1081115691197.092</c:v>
                </c:pt>
                <c:pt idx="54">
                  <c:v>1108997849871.1602</c:v>
                </c:pt>
                <c:pt idx="55">
                  <c:v>1132871644781.4294</c:v>
                </c:pt>
                <c:pt idx="56">
                  <c:v>1163805248731.0667</c:v>
                </c:pt>
                <c:pt idx="57">
                  <c:v>1190365421747.9849</c:v>
                </c:pt>
                <c:pt idx="58">
                  <c:v>1224684193991.2446</c:v>
                </c:pt>
                <c:pt idx="59">
                  <c:v>1251276940341.4167</c:v>
                </c:pt>
                <c:pt idx="60">
                  <c:v>1250640223864.9839</c:v>
                </c:pt>
                <c:pt idx="61">
                  <c:v>1278607196123.7505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2-407A-8547-32C2C20A3468}"/>
            </c:ext>
          </c:extLst>
        </c:ser>
        <c:ser>
          <c:idx val="1"/>
          <c:order val="1"/>
          <c:tx>
            <c:strRef>
              <c:f>PKB!$O$6</c:f>
              <c:strCache>
                <c:ptCount val="1"/>
                <c:pt idx="0">
                  <c:v>GDP, PPP (current international 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PKB!$M$7:$M$68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PKB!$O$7:$O$68</c:f>
              <c:numCache>
                <c:formatCode>General</c:formatCode>
                <c:ptCount val="62"/>
                <c:pt idx="30">
                  <c:v>296616498645.93982</c:v>
                </c:pt>
                <c:pt idx="31">
                  <c:v>308281073602.53308</c:v>
                </c:pt>
                <c:pt idx="32">
                  <c:v>319061258640.05365</c:v>
                </c:pt>
                <c:pt idx="33">
                  <c:v>338880455263.21808</c:v>
                </c:pt>
                <c:pt idx="34">
                  <c:v>359153341415.07434</c:v>
                </c:pt>
                <c:pt idx="35">
                  <c:v>378772738801.34088</c:v>
                </c:pt>
                <c:pt idx="36">
                  <c:v>403322795186.30865</c:v>
                </c:pt>
                <c:pt idx="37">
                  <c:v>426003748583.18402</c:v>
                </c:pt>
                <c:pt idx="38">
                  <c:v>453604850604.93988</c:v>
                </c:pt>
                <c:pt idx="39">
                  <c:v>479114846370.33038</c:v>
                </c:pt>
                <c:pt idx="40">
                  <c:v>504664349734.77228</c:v>
                </c:pt>
                <c:pt idx="41">
                  <c:v>532483644622.21619</c:v>
                </c:pt>
                <c:pt idx="42">
                  <c:v>565686237831.93286</c:v>
                </c:pt>
                <c:pt idx="43">
                  <c:v>593718240977.29407</c:v>
                </c:pt>
                <c:pt idx="44">
                  <c:v>632795269532.59521</c:v>
                </c:pt>
                <c:pt idx="45">
                  <c:v>666202328509.40247</c:v>
                </c:pt>
                <c:pt idx="46">
                  <c:v>712163481110.16919</c:v>
                </c:pt>
                <c:pt idx="47">
                  <c:v>762894316238.11792</c:v>
                </c:pt>
                <c:pt idx="48">
                  <c:v>797224342544.28271</c:v>
                </c:pt>
                <c:pt idx="49">
                  <c:v>874317708860.46118</c:v>
                </c:pt>
                <c:pt idx="50">
                  <c:v>867249968908.42993</c:v>
                </c:pt>
                <c:pt idx="51">
                  <c:v>938685763296.03479</c:v>
                </c:pt>
                <c:pt idx="52">
                  <c:v>974067520931.87854</c:v>
                </c:pt>
                <c:pt idx="53">
                  <c:v>1061760472330.2719</c:v>
                </c:pt>
                <c:pt idx="54">
                  <c:v>1100591467474.1084</c:v>
                </c:pt>
                <c:pt idx="55">
                  <c:v>1101523317981.8564</c:v>
                </c:pt>
                <c:pt idx="56">
                  <c:v>1143006683418.8875</c:v>
                </c:pt>
                <c:pt idx="57">
                  <c:v>1190365421747.9849</c:v>
                </c:pt>
                <c:pt idx="58">
                  <c:v>1253149646729.5022</c:v>
                </c:pt>
                <c:pt idx="59">
                  <c:v>1315383040416.0327</c:v>
                </c:pt>
                <c:pt idx="60">
                  <c:v>1361453017318.4587</c:v>
                </c:pt>
                <c:pt idx="61">
                  <c:v>1437227897054.4143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2-407A-8547-32C2C20A3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499519"/>
        <c:axId val="1786382511"/>
      </c:lineChart>
      <c:catAx>
        <c:axId val="172449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86382511"/>
        <c:crosses val="autoZero"/>
        <c:auto val="1"/>
        <c:lblAlgn val="ctr"/>
        <c:lblOffset val="100"/>
        <c:noMultiLvlLbl val="0"/>
      </c:catAx>
      <c:valAx>
        <c:axId val="178638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2449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PKB!$Q$7:$Q$68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PKB!$R$7:$R$68</c:f>
              <c:numCache>
                <c:formatCode>General</c:formatCode>
                <c:ptCount val="62"/>
                <c:pt idx="0">
                  <c:v>26.357272991225209</c:v>
                </c:pt>
                <c:pt idx="1">
                  <c:v>26.381796380497459</c:v>
                </c:pt>
                <c:pt idx="2">
                  <c:v>26.39465940840061</c:v>
                </c:pt>
                <c:pt idx="3">
                  <c:v>26.454964989596821</c:v>
                </c:pt>
                <c:pt idx="4">
                  <c:v>26.522437276182124</c:v>
                </c:pt>
                <c:pt idx="5">
                  <c:v>26.580521619207957</c:v>
                </c:pt>
                <c:pt idx="6">
                  <c:v>26.604033432695694</c:v>
                </c:pt>
                <c:pt idx="7">
                  <c:v>26.665175052218835</c:v>
                </c:pt>
                <c:pt idx="8">
                  <c:v>26.714860375605124</c:v>
                </c:pt>
                <c:pt idx="9">
                  <c:v>26.782944952742284</c:v>
                </c:pt>
                <c:pt idx="10">
                  <c:v>26.85224632780103</c:v>
                </c:pt>
                <c:pt idx="11">
                  <c:v>26.89147600751879</c:v>
                </c:pt>
                <c:pt idx="12">
                  <c:v>26.929833699122693</c:v>
                </c:pt>
                <c:pt idx="13">
                  <c:v>26.955690277580516</c:v>
                </c:pt>
                <c:pt idx="14">
                  <c:v>26.995939049143015</c:v>
                </c:pt>
                <c:pt idx="15">
                  <c:v>27.009213650861618</c:v>
                </c:pt>
                <c:pt idx="16">
                  <c:v>27.034771944813063</c:v>
                </c:pt>
                <c:pt idx="17">
                  <c:v>27.070089212292686</c:v>
                </c:pt>
                <c:pt idx="18">
                  <c:v>27.07898105953743</c:v>
                </c:pt>
                <c:pt idx="19">
                  <c:v>27.118682681775073</c:v>
                </c:pt>
                <c:pt idx="20">
                  <c:v>27.148586946652095</c:v>
                </c:pt>
                <c:pt idx="21">
                  <c:v>27.181436394627291</c:v>
                </c:pt>
                <c:pt idx="22">
                  <c:v>27.214144139441387</c:v>
                </c:pt>
                <c:pt idx="23">
                  <c:v>27.191647559569198</c:v>
                </c:pt>
                <c:pt idx="24">
                  <c:v>27.236541940866307</c:v>
                </c:pt>
                <c:pt idx="25">
                  <c:v>27.28797854183539</c:v>
                </c:pt>
                <c:pt idx="26">
                  <c:v>27.326874917179357</c:v>
                </c:pt>
                <c:pt idx="27">
                  <c:v>27.352145486015655</c:v>
                </c:pt>
                <c:pt idx="28">
                  <c:v>27.40812253460674</c:v>
                </c:pt>
                <c:pt idx="29">
                  <c:v>27.446144698255161</c:v>
                </c:pt>
                <c:pt idx="30">
                  <c:v>27.481284844912278</c:v>
                </c:pt>
                <c:pt idx="31">
                  <c:v>27.477446769989005</c:v>
                </c:pt>
                <c:pt idx="32">
                  <c:v>27.481723806091004</c:v>
                </c:pt>
                <c:pt idx="33">
                  <c:v>27.521400427496229</c:v>
                </c:pt>
                <c:pt idx="34">
                  <c:v>27.560437694473084</c:v>
                </c:pt>
                <c:pt idx="35">
                  <c:v>27.598572301622209</c:v>
                </c:pt>
                <c:pt idx="36">
                  <c:v>27.636415539825851</c:v>
                </c:pt>
                <c:pt idx="37">
                  <c:v>27.674797781107191</c:v>
                </c:pt>
                <c:pt idx="38">
                  <c:v>27.719898833553842</c:v>
                </c:pt>
                <c:pt idx="39">
                  <c:v>27.768272954104638</c:v>
                </c:pt>
                <c:pt idx="40">
                  <c:v>27.806542940184741</c:v>
                </c:pt>
                <c:pt idx="41">
                  <c:v>27.826751537398899</c:v>
                </c:pt>
                <c:pt idx="42">
                  <c:v>27.86591061273738</c:v>
                </c:pt>
                <c:pt idx="43">
                  <c:v>27.896550366539195</c:v>
                </c:pt>
                <c:pt idx="44">
                  <c:v>27.937851925466308</c:v>
                </c:pt>
                <c:pt idx="45">
                  <c:v>27.96890235943318</c:v>
                </c:pt>
                <c:pt idx="46">
                  <c:v>27.995939885964173</c:v>
                </c:pt>
                <c:pt idx="47">
                  <c:v>28.033022900315327</c:v>
                </c:pt>
                <c:pt idx="48">
                  <c:v>28.06808372342131</c:v>
                </c:pt>
                <c:pt idx="49">
                  <c:v>28.086615808242815</c:v>
                </c:pt>
                <c:pt idx="50">
                  <c:v>28.108441547570692</c:v>
                </c:pt>
                <c:pt idx="51">
                  <c:v>28.13207394108159</c:v>
                </c:pt>
                <c:pt idx="52">
                  <c:v>28.170351977423113</c:v>
                </c:pt>
                <c:pt idx="53">
                  <c:v>28.195812629515167</c:v>
                </c:pt>
                <c:pt idx="54">
                  <c:v>28.22127584376727</c:v>
                </c:pt>
                <c:pt idx="55">
                  <c:v>28.242574761904301</c:v>
                </c:pt>
                <c:pt idx="56">
                  <c:v>28.269514097424899</c:v>
                </c:pt>
                <c:pt idx="57">
                  <c:v>28.292079411284657</c:v>
                </c:pt>
                <c:pt idx="58">
                  <c:v>28.320502084137466</c:v>
                </c:pt>
                <c:pt idx="59">
                  <c:v>28.341983656358494</c:v>
                </c:pt>
                <c:pt idx="60">
                  <c:v>28.341474673487848</c:v>
                </c:pt>
                <c:pt idx="61">
                  <c:v>28.36359043166269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A-4C80-BCCB-367B5A8763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PKB!$Q$7:$Q$68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PKB!$S$7:$S$68</c:f>
              <c:numCache>
                <c:formatCode>General</c:formatCode>
                <c:ptCount val="62"/>
                <c:pt idx="0">
                  <c:v>23.533451358350753</c:v>
                </c:pt>
                <c:pt idx="1">
                  <c:v>23.589686374020062</c:v>
                </c:pt>
                <c:pt idx="2">
                  <c:v>23.60178990959486</c:v>
                </c:pt>
                <c:pt idx="3">
                  <c:v>23.67984139529921</c:v>
                </c:pt>
                <c:pt idx="4">
                  <c:v>23.779669790033136</c:v>
                </c:pt>
                <c:pt idx="5">
                  <c:v>23.867116345952859</c:v>
                </c:pt>
                <c:pt idx="6">
                  <c:v>23.917110992089366</c:v>
                </c:pt>
                <c:pt idx="7">
                  <c:v>24.025784036751254</c:v>
                </c:pt>
                <c:pt idx="8">
                  <c:v>24.097742717908957</c:v>
                </c:pt>
                <c:pt idx="9">
                  <c:v>24.212260397885803</c:v>
                </c:pt>
                <c:pt idx="10">
                  <c:v>24.331612880168425</c:v>
                </c:pt>
                <c:pt idx="11">
                  <c:v>24.421402312323025</c:v>
                </c:pt>
                <c:pt idx="12">
                  <c:v>24.519833096477264</c:v>
                </c:pt>
                <c:pt idx="13">
                  <c:v>24.631702418839136</c:v>
                </c:pt>
                <c:pt idx="14">
                  <c:v>24.823625604823299</c:v>
                </c:pt>
                <c:pt idx="15">
                  <c:v>24.989544863075981</c:v>
                </c:pt>
                <c:pt idx="16">
                  <c:v>25.146302448470763</c:v>
                </c:pt>
                <c:pt idx="17">
                  <c:v>25.289736773795227</c:v>
                </c:pt>
                <c:pt idx="18">
                  <c:v>25.377778415550114</c:v>
                </c:pt>
                <c:pt idx="19">
                  <c:v>25.500294700878335</c:v>
                </c:pt>
                <c:pt idx="20">
                  <c:v>25.625654974443403</c:v>
                </c:pt>
                <c:pt idx="21">
                  <c:v>25.749492288155555</c:v>
                </c:pt>
                <c:pt idx="22">
                  <c:v>25.892931315272957</c:v>
                </c:pt>
                <c:pt idx="23">
                  <c:v>25.967179814615061</c:v>
                </c:pt>
                <c:pt idx="24">
                  <c:v>26.087764125153591</c:v>
                </c:pt>
                <c:pt idx="25">
                  <c:v>26.184942779549871</c:v>
                </c:pt>
                <c:pt idx="26">
                  <c:v>26.287257368806944</c:v>
                </c:pt>
                <c:pt idx="27">
                  <c:v>26.380494644607868</c:v>
                </c:pt>
                <c:pt idx="28">
                  <c:v>26.505767066314004</c:v>
                </c:pt>
                <c:pt idx="29">
                  <c:v>26.632109355366055</c:v>
                </c:pt>
                <c:pt idx="30">
                  <c:v>26.726431656362035</c:v>
                </c:pt>
                <c:pt idx="31">
                  <c:v>26.752363298861244</c:v>
                </c:pt>
                <c:pt idx="32">
                  <c:v>26.771320997837506</c:v>
                </c:pt>
                <c:pt idx="33">
                  <c:v>26.819619538639042</c:v>
                </c:pt>
                <c:pt idx="34">
                  <c:v>26.868783201950471</c:v>
                </c:pt>
                <c:pt idx="35">
                  <c:v>26.92946265956239</c:v>
                </c:pt>
                <c:pt idx="36">
                  <c:v>26.994118153681352</c:v>
                </c:pt>
                <c:pt idx="37">
                  <c:v>27.045162990198726</c:v>
                </c:pt>
                <c:pt idx="38">
                  <c:v>27.102065465290089</c:v>
                </c:pt>
                <c:pt idx="39">
                  <c:v>27.155221522486194</c:v>
                </c:pt>
                <c:pt idx="40">
                  <c:v>27.218773055523553</c:v>
                </c:pt>
                <c:pt idx="41">
                  <c:v>27.284149391598326</c:v>
                </c:pt>
                <c:pt idx="42">
                  <c:v>27.351352185659639</c:v>
                </c:pt>
                <c:pt idx="43">
                  <c:v>27.411239407283364</c:v>
                </c:pt>
                <c:pt idx="44">
                  <c:v>27.484398694188748</c:v>
                </c:pt>
                <c:pt idx="45">
                  <c:v>27.552979571258664</c:v>
                </c:pt>
                <c:pt idx="46">
                  <c:v>27.629924514881342</c:v>
                </c:pt>
                <c:pt idx="47">
                  <c:v>27.715623259711816</c:v>
                </c:pt>
                <c:pt idx="48">
                  <c:v>27.795817500056621</c:v>
                </c:pt>
                <c:pt idx="49">
                  <c:v>27.863133130082641</c:v>
                </c:pt>
                <c:pt idx="50">
                  <c:v>27.896470616157846</c:v>
                </c:pt>
                <c:pt idx="51">
                  <c:v>27.980552706763394</c:v>
                </c:pt>
                <c:pt idx="52">
                  <c:v>28.03660355048703</c:v>
                </c:pt>
                <c:pt idx="53">
                  <c:v>28.060526916856489</c:v>
                </c:pt>
                <c:pt idx="54">
                  <c:v>28.100147485494507</c:v>
                </c:pt>
                <c:pt idx="55">
                  <c:v>28.115485310403848</c:v>
                </c:pt>
                <c:pt idx="56">
                  <c:v>28.136354484837145</c:v>
                </c:pt>
                <c:pt idx="57">
                  <c:v>28.195668794071764</c:v>
                </c:pt>
                <c:pt idx="58">
                  <c:v>28.242217728339355</c:v>
                </c:pt>
                <c:pt idx="59">
                  <c:v>28.297112055227405</c:v>
                </c:pt>
                <c:pt idx="60">
                  <c:v>28.3138507532211</c:v>
                </c:pt>
                <c:pt idx="61">
                  <c:v>28.36359043166269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A-4C80-BCCB-367B5A87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746623"/>
        <c:axId val="1349040623"/>
      </c:lineChart>
      <c:catAx>
        <c:axId val="171774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349040623"/>
        <c:crosses val="autoZero"/>
        <c:auto val="1"/>
        <c:lblAlgn val="ctr"/>
        <c:lblOffset val="100"/>
        <c:noMultiLvlLbl val="0"/>
      </c:catAx>
      <c:valAx>
        <c:axId val="134904062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1774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PKB!$U$7:$U$68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PKB!$V$7:$V$68</c:f>
              <c:numCache>
                <c:formatCode>General</c:formatCode>
                <c:ptCount val="62"/>
                <c:pt idx="0">
                  <c:v>10.211904936250603</c:v>
                </c:pt>
                <c:pt idx="1">
                  <c:v>10.216530925062749</c:v>
                </c:pt>
                <c:pt idx="2">
                  <c:v>10.204987558953066</c:v>
                </c:pt>
                <c:pt idx="3">
                  <c:v>10.246114975370036</c:v>
                </c:pt>
                <c:pt idx="4">
                  <c:v>10.293963717754194</c:v>
                </c:pt>
                <c:pt idx="5">
                  <c:v>10.332450891827889</c:v>
                </c:pt>
                <c:pt idx="6">
                  <c:v>10.333130861493617</c:v>
                </c:pt>
                <c:pt idx="7">
                  <c:v>10.381649712136777</c:v>
                </c:pt>
                <c:pt idx="8">
                  <c:v>10.413693448962306</c:v>
                </c:pt>
                <c:pt idx="9">
                  <c:v>10.46084779599812</c:v>
                </c:pt>
                <c:pt idx="10">
                  <c:v>10.510447282269986</c:v>
                </c:pt>
                <c:pt idx="11">
                  <c:v>10.51587402661875</c:v>
                </c:pt>
                <c:pt idx="12">
                  <c:v>10.535850255595301</c:v>
                </c:pt>
                <c:pt idx="13">
                  <c:v>10.54641866491616</c:v>
                </c:pt>
                <c:pt idx="14">
                  <c:v>10.561355233891245</c:v>
                </c:pt>
                <c:pt idx="15">
                  <c:v>10.56231797673062</c:v>
                </c:pt>
                <c:pt idx="16">
                  <c:v>10.577849688079791</c:v>
                </c:pt>
                <c:pt idx="17">
                  <c:v>10.601900228761188</c:v>
                </c:pt>
                <c:pt idx="18">
                  <c:v>10.599163223418865</c:v>
                </c:pt>
                <c:pt idx="19">
                  <c:v>10.628058422954854</c:v>
                </c:pt>
                <c:pt idx="20">
                  <c:v>10.645773260730401</c:v>
                </c:pt>
                <c:pt idx="21">
                  <c:v>10.663004767095241</c:v>
                </c:pt>
                <c:pt idx="22">
                  <c:v>10.678375072618561</c:v>
                </c:pt>
                <c:pt idx="23">
                  <c:v>10.642193478158587</c:v>
                </c:pt>
                <c:pt idx="24">
                  <c:v>10.675082431798504</c:v>
                </c:pt>
                <c:pt idx="25">
                  <c:v>10.713198064421338</c:v>
                </c:pt>
                <c:pt idx="26">
                  <c:v>10.737629419134029</c:v>
                </c:pt>
                <c:pt idx="27">
                  <c:v>10.747688598927011</c:v>
                </c:pt>
                <c:pt idx="28">
                  <c:v>10.787304159887332</c:v>
                </c:pt>
                <c:pt idx="29">
                  <c:v>10.808397526596817</c:v>
                </c:pt>
                <c:pt idx="30">
                  <c:v>10.82873720388497</c:v>
                </c:pt>
                <c:pt idx="31">
                  <c:v>10.81215291110602</c:v>
                </c:pt>
                <c:pt idx="32">
                  <c:v>10.805233970193315</c:v>
                </c:pt>
                <c:pt idx="33">
                  <c:v>10.836015193342957</c:v>
                </c:pt>
                <c:pt idx="34">
                  <c:v>10.865421535373034</c:v>
                </c:pt>
                <c:pt idx="35">
                  <c:v>10.892418800313648</c:v>
                </c:pt>
                <c:pt idx="36">
                  <c:v>10.918123488685067</c:v>
                </c:pt>
                <c:pt idx="37">
                  <c:v>10.945685330770447</c:v>
                </c:pt>
                <c:pt idx="38">
                  <c:v>10.98081903603908</c:v>
                </c:pt>
                <c:pt idx="39">
                  <c:v>11.018253398560457</c:v>
                </c:pt>
                <c:pt idx="40">
                  <c:v>11.045078656125785</c:v>
                </c:pt>
                <c:pt idx="41">
                  <c:v>11.052447572427207</c:v>
                </c:pt>
                <c:pt idx="42">
                  <c:v>11.080231260403746</c:v>
                </c:pt>
                <c:pt idx="43">
                  <c:v>11.099369086873642</c:v>
                </c:pt>
                <c:pt idx="44">
                  <c:v>11.129978664580177</c:v>
                </c:pt>
                <c:pt idx="45">
                  <c:v>11.14885619124181</c:v>
                </c:pt>
                <c:pt idx="46">
                  <c:v>11.162399209462913</c:v>
                </c:pt>
                <c:pt idx="47">
                  <c:v>11.181232255861142</c:v>
                </c:pt>
                <c:pt idx="48">
                  <c:v>11.1962539649147</c:v>
                </c:pt>
                <c:pt idx="49">
                  <c:v>11.194177718108477</c:v>
                </c:pt>
                <c:pt idx="50">
                  <c:v>11.200446394815943</c:v>
                </c:pt>
                <c:pt idx="51">
                  <c:v>11.210183515170661</c:v>
                </c:pt>
                <c:pt idx="52">
                  <c:v>11.231003351505446</c:v>
                </c:pt>
                <c:pt idx="53">
                  <c:v>11.239252489197613</c:v>
                </c:pt>
                <c:pt idx="54">
                  <c:v>11.24980003855843</c:v>
                </c:pt>
                <c:pt idx="55">
                  <c:v>11.256706790169471</c:v>
                </c:pt>
                <c:pt idx="56">
                  <c:v>11.268026720709027</c:v>
                </c:pt>
                <c:pt idx="57">
                  <c:v>11.274058129218478</c:v>
                </c:pt>
                <c:pt idx="58">
                  <c:v>11.287450872249151</c:v>
                </c:pt>
                <c:pt idx="59">
                  <c:v>11.294080360001983</c:v>
                </c:pt>
                <c:pt idx="60">
                  <c:v>11.281214366332444</c:v>
                </c:pt>
                <c:pt idx="61">
                  <c:v>11.302052841550003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5-4C73-9CCF-FB72A71690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PKB!$U$7:$U$68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PKB!$W$7:$W$68</c:f>
              <c:numCache>
                <c:formatCode>General</c:formatCode>
                <c:ptCount val="62"/>
                <c:pt idx="0">
                  <c:v>7.3880833033761473</c:v>
                </c:pt>
                <c:pt idx="1">
                  <c:v>7.4244209185853531</c:v>
                </c:pt>
                <c:pt idx="2">
                  <c:v>7.4121180601473196</c:v>
                </c:pt>
                <c:pt idx="3">
                  <c:v>7.470991381072424</c:v>
                </c:pt>
                <c:pt idx="4">
                  <c:v>7.5511962316052053</c:v>
                </c:pt>
                <c:pt idx="5">
                  <c:v>7.6190456185727937</c:v>
                </c:pt>
                <c:pt idx="6">
                  <c:v>7.6462084208872874</c:v>
                </c:pt>
                <c:pt idx="7">
                  <c:v>7.7422586966691984</c:v>
                </c:pt>
                <c:pt idx="8">
                  <c:v>7.796575791266136</c:v>
                </c:pt>
                <c:pt idx="9">
                  <c:v>7.8901632411416402</c:v>
                </c:pt>
                <c:pt idx="10">
                  <c:v>7.989813834637383</c:v>
                </c:pt>
                <c:pt idx="11">
                  <c:v>8.0458003314229849</c:v>
                </c:pt>
                <c:pt idx="12">
                  <c:v>8.125849652949876</c:v>
                </c:pt>
                <c:pt idx="13">
                  <c:v>8.2224308061747813</c:v>
                </c:pt>
                <c:pt idx="14">
                  <c:v>8.3890417895715288</c:v>
                </c:pt>
                <c:pt idx="15">
                  <c:v>8.5426491889449814</c:v>
                </c:pt>
                <c:pt idx="16">
                  <c:v>8.6893801917374898</c:v>
                </c:pt>
                <c:pt idx="17">
                  <c:v>8.8215477902637289</c:v>
                </c:pt>
                <c:pt idx="18">
                  <c:v>8.8979605794315511</c:v>
                </c:pt>
                <c:pt idx="19">
                  <c:v>9.009670442058118</c:v>
                </c:pt>
                <c:pt idx="20">
                  <c:v>9.1228412885217072</c:v>
                </c:pt>
                <c:pt idx="21">
                  <c:v>9.2310606606235055</c:v>
                </c:pt>
                <c:pt idx="22">
                  <c:v>9.3571622484501304</c:v>
                </c:pt>
                <c:pt idx="23">
                  <c:v>9.4177257332044508</c:v>
                </c:pt>
                <c:pt idx="24">
                  <c:v>9.5263046160857865</c:v>
                </c:pt>
                <c:pt idx="25">
                  <c:v>9.6101623021358211</c:v>
                </c:pt>
                <c:pt idx="26">
                  <c:v>9.6980118707616185</c:v>
                </c:pt>
                <c:pt idx="27">
                  <c:v>9.7760377575192248</c:v>
                </c:pt>
                <c:pt idx="28">
                  <c:v>9.8849486915945963</c:v>
                </c:pt>
                <c:pt idx="29">
                  <c:v>9.9943621837077146</c:v>
                </c:pt>
                <c:pt idx="30">
                  <c:v>10.073884015334727</c:v>
                </c:pt>
                <c:pt idx="31">
                  <c:v>10.087069439978261</c:v>
                </c:pt>
                <c:pt idx="32">
                  <c:v>10.094831161939817</c:v>
                </c:pt>
                <c:pt idx="33">
                  <c:v>10.134234304485771</c:v>
                </c:pt>
                <c:pt idx="34">
                  <c:v>10.17376704285042</c:v>
                </c:pt>
                <c:pt idx="35">
                  <c:v>10.223309158253828</c:v>
                </c:pt>
                <c:pt idx="36">
                  <c:v>10.27582610254057</c:v>
                </c:pt>
                <c:pt idx="37">
                  <c:v>10.31605053986198</c:v>
                </c:pt>
                <c:pt idx="38">
                  <c:v>10.362985667775327</c:v>
                </c:pt>
                <c:pt idx="39">
                  <c:v>10.405201966942011</c:v>
                </c:pt>
                <c:pt idx="40">
                  <c:v>10.457308771464596</c:v>
                </c:pt>
                <c:pt idx="41">
                  <c:v>10.509845426626637</c:v>
                </c:pt>
                <c:pt idx="42">
                  <c:v>10.565672833326003</c:v>
                </c:pt>
                <c:pt idx="43">
                  <c:v>10.61405812761781</c:v>
                </c:pt>
                <c:pt idx="44">
                  <c:v>10.676525433302618</c:v>
                </c:pt>
                <c:pt idx="45">
                  <c:v>10.732933403067296</c:v>
                </c:pt>
                <c:pt idx="46">
                  <c:v>10.796383838380084</c:v>
                </c:pt>
                <c:pt idx="47">
                  <c:v>10.86383261525763</c:v>
                </c:pt>
                <c:pt idx="48">
                  <c:v>10.923987741550009</c:v>
                </c:pt>
                <c:pt idx="49">
                  <c:v>10.970695039948303</c:v>
                </c:pt>
                <c:pt idx="50">
                  <c:v>10.988475463403098</c:v>
                </c:pt>
                <c:pt idx="51">
                  <c:v>11.058662280852465</c:v>
                </c:pt>
                <c:pt idx="52">
                  <c:v>11.097254924569365</c:v>
                </c:pt>
                <c:pt idx="53">
                  <c:v>11.103966776538932</c:v>
                </c:pt>
                <c:pt idx="54">
                  <c:v>11.128671680285668</c:v>
                </c:pt>
                <c:pt idx="55">
                  <c:v>11.129617338669018</c:v>
                </c:pt>
                <c:pt idx="56">
                  <c:v>11.134867108121272</c:v>
                </c:pt>
                <c:pt idx="57">
                  <c:v>11.177647512005585</c:v>
                </c:pt>
                <c:pt idx="58">
                  <c:v>11.20916651645104</c:v>
                </c:pt>
                <c:pt idx="59">
                  <c:v>11.249208758870894</c:v>
                </c:pt>
                <c:pt idx="60">
                  <c:v>11.253590446065694</c:v>
                </c:pt>
                <c:pt idx="61">
                  <c:v>11.302052841550003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5-4C73-9CCF-FB72A7169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555663"/>
        <c:axId val="1786383471"/>
      </c:lineChart>
      <c:catAx>
        <c:axId val="172455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86383471"/>
        <c:crosses val="autoZero"/>
        <c:auto val="1"/>
        <c:lblAlgn val="ctr"/>
        <c:lblOffset val="100"/>
        <c:noMultiLvlLbl val="0"/>
      </c:catAx>
      <c:valAx>
        <c:axId val="17863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2455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PKB!$Y$7:$Y$68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PKB!$Z$7:$Z$68</c:f>
              <c:numCache>
                <c:formatCode>General</c:formatCode>
                <c:ptCount val="62"/>
                <c:pt idx="30">
                  <c:v>10.341939245612924</c:v>
                </c:pt>
                <c:pt idx="31">
                  <c:v>10.325354952833974</c:v>
                </c:pt>
                <c:pt idx="32">
                  <c:v>10.318436011921269</c:v>
                </c:pt>
                <c:pt idx="33">
                  <c:v>10.349217235070912</c:v>
                </c:pt>
                <c:pt idx="34">
                  <c:v>10.378623577100988</c:v>
                </c:pt>
                <c:pt idx="35">
                  <c:v>10.405620842041602</c:v>
                </c:pt>
                <c:pt idx="36">
                  <c:v>10.431325530413021</c:v>
                </c:pt>
                <c:pt idx="37">
                  <c:v>10.458887372498401</c:v>
                </c:pt>
                <c:pt idx="38">
                  <c:v>10.494021077767034</c:v>
                </c:pt>
                <c:pt idx="39">
                  <c:v>10.531455440288411</c:v>
                </c:pt>
                <c:pt idx="40">
                  <c:v>10.558280697853739</c:v>
                </c:pt>
                <c:pt idx="41">
                  <c:v>10.565649614155161</c:v>
                </c:pt>
                <c:pt idx="42">
                  <c:v>10.5934333021317</c:v>
                </c:pt>
                <c:pt idx="43">
                  <c:v>10.612571128601596</c:v>
                </c:pt>
                <c:pt idx="44">
                  <c:v>10.643180706308133</c:v>
                </c:pt>
                <c:pt idx="45">
                  <c:v>10.662058232969766</c:v>
                </c:pt>
                <c:pt idx="46">
                  <c:v>10.675601251190868</c:v>
                </c:pt>
                <c:pt idx="47">
                  <c:v>10.694434297589096</c:v>
                </c:pt>
                <c:pt idx="48">
                  <c:v>10.709456006642654</c:v>
                </c:pt>
                <c:pt idx="49">
                  <c:v>10.707379759836432</c:v>
                </c:pt>
                <c:pt idx="50">
                  <c:v>10.713648436543897</c:v>
                </c:pt>
                <c:pt idx="51">
                  <c:v>10.723385556898615</c:v>
                </c:pt>
                <c:pt idx="52">
                  <c:v>10.744205393233401</c:v>
                </c:pt>
                <c:pt idx="53">
                  <c:v>10.752454530925567</c:v>
                </c:pt>
                <c:pt idx="54">
                  <c:v>10.763002080286384</c:v>
                </c:pt>
                <c:pt idx="55">
                  <c:v>10.769908831897425</c:v>
                </c:pt>
                <c:pt idx="56">
                  <c:v>10.781228762436982</c:v>
                </c:pt>
                <c:pt idx="57">
                  <c:v>10.787260170946432</c:v>
                </c:pt>
                <c:pt idx="58">
                  <c:v>10.800652913977105</c:v>
                </c:pt>
                <c:pt idx="59">
                  <c:v>10.807282401729937</c:v>
                </c:pt>
                <c:pt idx="60">
                  <c:v>10.794416408060398</c:v>
                </c:pt>
                <c:pt idx="61">
                  <c:v>10.815254883277957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4-47FE-AB6E-9D0BD4A608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PKB!$Y$7:$Y$68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PKB!$AA$7:$AA$68</c:f>
              <c:numCache>
                <c:formatCode>General</c:formatCode>
                <c:ptCount val="62"/>
                <c:pt idx="30">
                  <c:v>9.7631582499893579</c:v>
                </c:pt>
                <c:pt idx="31">
                  <c:v>9.7889839215237053</c:v>
                </c:pt>
                <c:pt idx="32">
                  <c:v>9.8121591187519233</c:v>
                </c:pt>
                <c:pt idx="33">
                  <c:v>9.8635280086401771</c:v>
                </c:pt>
                <c:pt idx="34">
                  <c:v>9.9119991099994422</c:v>
                </c:pt>
                <c:pt idx="35">
                  <c:v>9.9540487270984954</c:v>
                </c:pt>
                <c:pt idx="36">
                  <c:v>10.004711007749721</c:v>
                </c:pt>
                <c:pt idx="37">
                  <c:v>10.048601532331363</c:v>
                </c:pt>
                <c:pt idx="38">
                  <c:v>10.101412485361518</c:v>
                </c:pt>
                <c:pt idx="39">
                  <c:v>10.145186612851949</c:v>
                </c:pt>
                <c:pt idx="40">
                  <c:v>10.185695107191879</c:v>
                </c:pt>
                <c:pt idx="41">
                  <c:v>10.226514054762131</c:v>
                </c:pt>
                <c:pt idx="42">
                  <c:v>10.275626058986862</c:v>
                </c:pt>
                <c:pt idx="43">
                  <c:v>10.31248942231878</c:v>
                </c:pt>
                <c:pt idx="44">
                  <c:v>10.365539517031605</c:v>
                </c:pt>
                <c:pt idx="45">
                  <c:v>10.404813089719264</c:v>
                </c:pt>
                <c:pt idx="46">
                  <c:v>10.458032653801975</c:v>
                </c:pt>
                <c:pt idx="47">
                  <c:v>10.508594703355017</c:v>
                </c:pt>
                <c:pt idx="48">
                  <c:v>10.532572201365292</c:v>
                </c:pt>
                <c:pt idx="49">
                  <c:v>10.604271567695385</c:v>
                </c:pt>
                <c:pt idx="50">
                  <c:v>10.580597934190763</c:v>
                </c:pt>
                <c:pt idx="51">
                  <c:v>10.645856183858852</c:v>
                </c:pt>
                <c:pt idx="52">
                  <c:v>10.665397835607214</c:v>
                </c:pt>
                <c:pt idx="53">
                  <c:v>10.734389329046749</c:v>
                </c:pt>
                <c:pt idx="54">
                  <c:v>10.755393043720156</c:v>
                </c:pt>
                <c:pt idx="55">
                  <c:v>10.74184720052801</c:v>
                </c:pt>
                <c:pt idx="56">
                  <c:v>10.763195971268875</c:v>
                </c:pt>
                <c:pt idx="57">
                  <c:v>10.787260170946432</c:v>
                </c:pt>
                <c:pt idx="58">
                  <c:v>10.823630003572683</c:v>
                </c:pt>
                <c:pt idx="59">
                  <c:v>10.85724572827386</c:v>
                </c:pt>
                <c:pt idx="60">
                  <c:v>10.879313333280363</c:v>
                </c:pt>
                <c:pt idx="61">
                  <c:v>10.932199712582179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4-47FE-AB6E-9D0BD4A60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06255"/>
        <c:axId val="1349049791"/>
      </c:lineChart>
      <c:catAx>
        <c:axId val="155770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349049791"/>
        <c:crosses val="autoZero"/>
        <c:auto val="1"/>
        <c:lblAlgn val="ctr"/>
        <c:lblOffset val="100"/>
        <c:noMultiLvlLbl val="0"/>
      </c:catAx>
      <c:valAx>
        <c:axId val="13490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55770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PKB!$AC$7:$AC$68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PKB!$AD$7:$AD$68</c:f>
              <c:numCache>
                <c:formatCode>General</c:formatCode>
                <c:ptCount val="62"/>
                <c:pt idx="30">
                  <c:v>26.994486886640232</c:v>
                </c:pt>
                <c:pt idx="31">
                  <c:v>26.990648811716959</c:v>
                </c:pt>
                <c:pt idx="32">
                  <c:v>26.994925847818958</c:v>
                </c:pt>
                <c:pt idx="33">
                  <c:v>27.034602469224183</c:v>
                </c:pt>
                <c:pt idx="34">
                  <c:v>27.073639736201038</c:v>
                </c:pt>
                <c:pt idx="35">
                  <c:v>27.111774343350163</c:v>
                </c:pt>
                <c:pt idx="36">
                  <c:v>27.149617581553805</c:v>
                </c:pt>
                <c:pt idx="37">
                  <c:v>27.187999822835145</c:v>
                </c:pt>
                <c:pt idx="38">
                  <c:v>27.233100875281796</c:v>
                </c:pt>
                <c:pt idx="39">
                  <c:v>27.281474995832593</c:v>
                </c:pt>
                <c:pt idx="40">
                  <c:v>27.319744981912695</c:v>
                </c:pt>
                <c:pt idx="41">
                  <c:v>27.339953579126853</c:v>
                </c:pt>
                <c:pt idx="42">
                  <c:v>27.379112654465334</c:v>
                </c:pt>
                <c:pt idx="43">
                  <c:v>27.409752408267149</c:v>
                </c:pt>
                <c:pt idx="44">
                  <c:v>27.451053967194262</c:v>
                </c:pt>
                <c:pt idx="45">
                  <c:v>27.482104401161134</c:v>
                </c:pt>
                <c:pt idx="46">
                  <c:v>27.509141927692127</c:v>
                </c:pt>
                <c:pt idx="47">
                  <c:v>27.546224942043281</c:v>
                </c:pt>
                <c:pt idx="48">
                  <c:v>27.581285765149264</c:v>
                </c:pt>
                <c:pt idx="49">
                  <c:v>27.599817849970769</c:v>
                </c:pt>
                <c:pt idx="50">
                  <c:v>27.621643589298646</c:v>
                </c:pt>
                <c:pt idx="51">
                  <c:v>27.645275982809544</c:v>
                </c:pt>
                <c:pt idx="52">
                  <c:v>27.683554019151067</c:v>
                </c:pt>
                <c:pt idx="53">
                  <c:v>27.709014671243121</c:v>
                </c:pt>
                <c:pt idx="54">
                  <c:v>27.734477885495224</c:v>
                </c:pt>
                <c:pt idx="55">
                  <c:v>27.755776803632259</c:v>
                </c:pt>
                <c:pt idx="56">
                  <c:v>27.782716139152853</c:v>
                </c:pt>
                <c:pt idx="57">
                  <c:v>27.805281453012611</c:v>
                </c:pt>
                <c:pt idx="58">
                  <c:v>27.83370412586542</c:v>
                </c:pt>
                <c:pt idx="59">
                  <c:v>27.855185698086448</c:v>
                </c:pt>
                <c:pt idx="60">
                  <c:v>27.854676715215803</c:v>
                </c:pt>
                <c:pt idx="61">
                  <c:v>27.876792473390644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6-49F3-981A-27CC1E1459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PKB!$AC$7:$AC$68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PKB!$AE$7:$AE$68</c:f>
              <c:numCache>
                <c:formatCode>General</c:formatCode>
                <c:ptCount val="62"/>
                <c:pt idx="30">
                  <c:v>26.415705891016664</c:v>
                </c:pt>
                <c:pt idx="31">
                  <c:v>26.454277780406688</c:v>
                </c:pt>
                <c:pt idx="32">
                  <c:v>26.488648954649612</c:v>
                </c:pt>
                <c:pt idx="33">
                  <c:v>26.548913242793446</c:v>
                </c:pt>
                <c:pt idx="34">
                  <c:v>26.607015269099495</c:v>
                </c:pt>
                <c:pt idx="35">
                  <c:v>26.660202228407059</c:v>
                </c:pt>
                <c:pt idx="36">
                  <c:v>26.723003058890505</c:v>
                </c:pt>
                <c:pt idx="37">
                  <c:v>26.777713982668107</c:v>
                </c:pt>
                <c:pt idx="38">
                  <c:v>26.84049228287628</c:v>
                </c:pt>
                <c:pt idx="39">
                  <c:v>26.895206168396133</c:v>
                </c:pt>
                <c:pt idx="40">
                  <c:v>26.947159391250835</c:v>
                </c:pt>
                <c:pt idx="41">
                  <c:v>27.000818019733821</c:v>
                </c:pt>
                <c:pt idx="42">
                  <c:v>27.061305411320497</c:v>
                </c:pt>
                <c:pt idx="43">
                  <c:v>27.109670701984335</c:v>
                </c:pt>
                <c:pt idx="44">
                  <c:v>27.173412777917733</c:v>
                </c:pt>
                <c:pt idx="45">
                  <c:v>27.224859257910634</c:v>
                </c:pt>
                <c:pt idx="46">
                  <c:v>27.291573330303233</c:v>
                </c:pt>
                <c:pt idx="47">
                  <c:v>27.360385347809203</c:v>
                </c:pt>
                <c:pt idx="48">
                  <c:v>27.404401959871905</c:v>
                </c:pt>
                <c:pt idx="49">
                  <c:v>27.496709657829719</c:v>
                </c:pt>
                <c:pt idx="50">
                  <c:v>27.48859308694551</c:v>
                </c:pt>
                <c:pt idx="51">
                  <c:v>27.567746609769781</c:v>
                </c:pt>
                <c:pt idx="52">
                  <c:v>27.604746461524879</c:v>
                </c:pt>
                <c:pt idx="53">
                  <c:v>27.690949469364305</c:v>
                </c:pt>
                <c:pt idx="54">
                  <c:v>27.726868848928998</c:v>
                </c:pt>
                <c:pt idx="55">
                  <c:v>27.72771517226284</c:v>
                </c:pt>
                <c:pt idx="56">
                  <c:v>27.764683347984747</c:v>
                </c:pt>
                <c:pt idx="57">
                  <c:v>27.805281453012611</c:v>
                </c:pt>
                <c:pt idx="58">
                  <c:v>27.856681215460998</c:v>
                </c:pt>
                <c:pt idx="59">
                  <c:v>27.905149024630372</c:v>
                </c:pt>
                <c:pt idx="60">
                  <c:v>27.939573640435768</c:v>
                </c:pt>
                <c:pt idx="61">
                  <c:v>27.993737302694868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6-49F3-981A-27CC1E145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227551"/>
        <c:axId val="1349047391"/>
      </c:lineChart>
      <c:catAx>
        <c:axId val="17872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349047391"/>
        <c:crosses val="autoZero"/>
        <c:auto val="1"/>
        <c:lblAlgn val="ctr"/>
        <c:lblOffset val="100"/>
        <c:noMultiLvlLbl val="0"/>
      </c:catAx>
      <c:valAx>
        <c:axId val="134904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8722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PKB!$AH$6</c:f>
              <c:strCache>
                <c:ptCount val="1"/>
                <c:pt idx="0">
                  <c:v>GDP (constant LCU)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PKB!$AG$7:$AG$68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PKB!$AH$7:$AH$68</c:f>
              <c:numCache>
                <c:formatCode>General</c:formatCode>
                <c:ptCount val="62"/>
                <c:pt idx="1">
                  <c:v>2.4523389272250284E-2</c:v>
                </c:pt>
                <c:pt idx="2">
                  <c:v>1.2863027903151192E-2</c:v>
                </c:pt>
                <c:pt idx="3">
                  <c:v>6.0305581196210767E-2</c:v>
                </c:pt>
                <c:pt idx="4">
                  <c:v>6.7472286585303465E-2</c:v>
                </c:pt>
                <c:pt idx="5">
                  <c:v>5.8084343025832652E-2</c:v>
                </c:pt>
                <c:pt idx="6">
                  <c:v>2.3511813487736788E-2</c:v>
                </c:pt>
                <c:pt idx="7">
                  <c:v>6.1141619523141344E-2</c:v>
                </c:pt>
                <c:pt idx="8">
                  <c:v>4.9685323386288616E-2</c:v>
                </c:pt>
                <c:pt idx="9">
                  <c:v>6.8084577137160096E-2</c:v>
                </c:pt>
                <c:pt idx="10">
                  <c:v>6.9301375058746117E-2</c:v>
                </c:pt>
                <c:pt idx="11">
                  <c:v>3.9229679717760035E-2</c:v>
                </c:pt>
                <c:pt idx="12">
                  <c:v>3.8357691603902566E-2</c:v>
                </c:pt>
                <c:pt idx="13">
                  <c:v>2.5856578457823076E-2</c:v>
                </c:pt>
                <c:pt idx="14">
                  <c:v>4.0248771562499286E-2</c:v>
                </c:pt>
                <c:pt idx="15">
                  <c:v>1.3274601718602952E-2</c:v>
                </c:pt>
                <c:pt idx="16">
                  <c:v>2.5558293951444711E-2</c:v>
                </c:pt>
                <c:pt idx="17">
                  <c:v>3.5317267479623382E-2</c:v>
                </c:pt>
                <c:pt idx="18">
                  <c:v>8.8918472447439001E-3</c:v>
                </c:pt>
                <c:pt idx="19">
                  <c:v>3.9701622237643619E-2</c:v>
                </c:pt>
                <c:pt idx="20">
                  <c:v>2.9904264877021802E-2</c:v>
                </c:pt>
                <c:pt idx="21">
                  <c:v>3.2849447975195289E-2</c:v>
                </c:pt>
                <c:pt idx="22">
                  <c:v>3.2707744814096884E-2</c:v>
                </c:pt>
                <c:pt idx="23">
                  <c:v>-2.249657987218967E-2</c:v>
                </c:pt>
                <c:pt idx="24">
                  <c:v>4.4894381297108765E-2</c:v>
                </c:pt>
                <c:pt idx="25">
                  <c:v>5.1436600969083202E-2</c:v>
                </c:pt>
                <c:pt idx="26">
                  <c:v>3.8896375343966838E-2</c:v>
                </c:pt>
                <c:pt idx="27">
                  <c:v>2.5270568836297969E-2</c:v>
                </c:pt>
                <c:pt idx="28">
                  <c:v>5.5977048591085321E-2</c:v>
                </c:pt>
                <c:pt idx="29">
                  <c:v>3.8022163648420815E-2</c:v>
                </c:pt>
                <c:pt idx="30">
                  <c:v>3.5140146657116844E-2</c:v>
                </c:pt>
                <c:pt idx="31">
                  <c:v>-3.8380749232729272E-3</c:v>
                </c:pt>
                <c:pt idx="32">
                  <c:v>4.2770361019996983E-3</c:v>
                </c:pt>
                <c:pt idx="33">
                  <c:v>3.9676621405224211E-2</c:v>
                </c:pt>
                <c:pt idx="34">
                  <c:v>3.9037266976855278E-2</c:v>
                </c:pt>
                <c:pt idx="35">
                  <c:v>3.8134607149125088E-2</c:v>
                </c:pt>
                <c:pt idx="36">
                  <c:v>3.7843238203642215E-2</c:v>
                </c:pt>
                <c:pt idx="37">
                  <c:v>3.8382241281340157E-2</c:v>
                </c:pt>
                <c:pt idx="38">
                  <c:v>4.5101052446650414E-2</c:v>
                </c:pt>
                <c:pt idx="39">
                  <c:v>4.8374120550796817E-2</c:v>
                </c:pt>
                <c:pt idx="40">
                  <c:v>3.8269986080102569E-2</c:v>
                </c:pt>
                <c:pt idx="41">
                  <c:v>2.0208597214157464E-2</c:v>
                </c:pt>
                <c:pt idx="42">
                  <c:v>3.9159075338481841E-2</c:v>
                </c:pt>
                <c:pt idx="43">
                  <c:v>3.0639753801814607E-2</c:v>
                </c:pt>
                <c:pt idx="44">
                  <c:v>4.1301558927113291E-2</c:v>
                </c:pt>
                <c:pt idx="45">
                  <c:v>3.1050433966871793E-2</c:v>
                </c:pt>
                <c:pt idx="46">
                  <c:v>2.7037526530993006E-2</c:v>
                </c:pt>
                <c:pt idx="47">
                  <c:v>3.708301435115402E-2</c:v>
                </c:pt>
                <c:pt idx="48">
                  <c:v>3.5060823105983019E-2</c:v>
                </c:pt>
                <c:pt idx="49">
                  <c:v>1.8532084821504924E-2</c:v>
                </c:pt>
                <c:pt idx="50">
                  <c:v>2.1825739327876903E-2</c:v>
                </c:pt>
                <c:pt idx="51">
                  <c:v>2.3632393510897742E-2</c:v>
                </c:pt>
                <c:pt idx="52">
                  <c:v>3.8278036341523602E-2</c:v>
                </c:pt>
                <c:pt idx="53">
                  <c:v>2.5460652092053948E-2</c:v>
                </c:pt>
                <c:pt idx="54">
                  <c:v>2.5463214252102517E-2</c:v>
                </c:pt>
                <c:pt idx="55">
                  <c:v>2.1298918137031109E-2</c:v>
                </c:pt>
                <c:pt idx="56">
                  <c:v>2.6939335520598462E-2</c:v>
                </c:pt>
                <c:pt idx="57">
                  <c:v>2.2565313859757907E-2</c:v>
                </c:pt>
                <c:pt idx="58">
                  <c:v>2.8422672852808972E-2</c:v>
                </c:pt>
                <c:pt idx="59">
                  <c:v>2.1481572221027534E-2</c:v>
                </c:pt>
                <c:pt idx="60">
                  <c:v>-5.0898287064526926E-4</c:v>
                </c:pt>
                <c:pt idx="61">
                  <c:v>2.211575817484146E-2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D-46F3-A6C6-291AAAD09A0A}"/>
            </c:ext>
          </c:extLst>
        </c:ser>
        <c:ser>
          <c:idx val="1"/>
          <c:order val="1"/>
          <c:tx>
            <c:strRef>
              <c:f>PKB!$AI$6</c:f>
              <c:strCache>
                <c:ptCount val="1"/>
                <c:pt idx="0">
                  <c:v>GDP (current LCU)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PKB!$AG$7:$AG$68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PKB!$AI$7:$AI$68</c:f>
              <c:numCache>
                <c:formatCode>General</c:formatCode>
                <c:ptCount val="62"/>
                <c:pt idx="1">
                  <c:v>5.6235015669308552E-2</c:v>
                </c:pt>
                <c:pt idx="2">
                  <c:v>1.2103535574798485E-2</c:v>
                </c:pt>
                <c:pt idx="3">
                  <c:v>7.8051485704349943E-2</c:v>
                </c:pt>
                <c:pt idx="4">
                  <c:v>9.9828394733926018E-2</c:v>
                </c:pt>
                <c:pt idx="5">
                  <c:v>8.7446555919722613E-2</c:v>
                </c:pt>
                <c:pt idx="6">
                  <c:v>4.9994646136507725E-2</c:v>
                </c:pt>
                <c:pt idx="7">
                  <c:v>0.10867304466188799</c:v>
                </c:pt>
                <c:pt idx="8">
                  <c:v>7.1958681157703097E-2</c:v>
                </c:pt>
                <c:pt idx="9">
                  <c:v>0.1145176799768457</c:v>
                </c:pt>
                <c:pt idx="10">
                  <c:v>0.11935248228262196</c:v>
                </c:pt>
                <c:pt idx="11">
                  <c:v>8.978943215459978E-2</c:v>
                </c:pt>
                <c:pt idx="12">
                  <c:v>9.8430784154238893E-2</c:v>
                </c:pt>
                <c:pt idx="13">
                  <c:v>0.11186932236187275</c:v>
                </c:pt>
                <c:pt idx="14">
                  <c:v>0.19192318598416236</c:v>
                </c:pt>
                <c:pt idx="15">
                  <c:v>0.16591925825268206</c:v>
                </c:pt>
                <c:pt idx="16">
                  <c:v>0.15675758539478224</c:v>
                </c:pt>
                <c:pt idx="17">
                  <c:v>0.14343432532446343</c:v>
                </c:pt>
                <c:pt idx="18">
                  <c:v>8.8041641754887934E-2</c:v>
                </c:pt>
                <c:pt idx="19">
                  <c:v>0.12251628532822068</c:v>
                </c:pt>
                <c:pt idx="20">
                  <c:v>0.12536027356506807</c:v>
                </c:pt>
                <c:pt idx="21">
                  <c:v>0.12383731371215134</c:v>
                </c:pt>
                <c:pt idx="22">
                  <c:v>0.14343902711740242</c:v>
                </c:pt>
                <c:pt idx="23">
                  <c:v>7.4248499342104424E-2</c:v>
                </c:pt>
                <c:pt idx="24">
                  <c:v>0.12058431053852914</c:v>
                </c:pt>
                <c:pt idx="25">
                  <c:v>9.7178654396280706E-2</c:v>
                </c:pt>
                <c:pt idx="26">
                  <c:v>0.10231458925707315</c:v>
                </c:pt>
                <c:pt idx="27">
                  <c:v>9.3237275800923669E-2</c:v>
                </c:pt>
                <c:pt idx="28">
                  <c:v>0.12527242170613562</c:v>
                </c:pt>
                <c:pt idx="29">
                  <c:v>0.12634228905205092</c:v>
                </c:pt>
                <c:pt idx="30">
                  <c:v>9.4322300995980157E-2</c:v>
                </c:pt>
                <c:pt idx="31">
                  <c:v>2.5931642499209318E-2</c:v>
                </c:pt>
                <c:pt idx="32">
                  <c:v>1.8957698976262094E-2</c:v>
                </c:pt>
                <c:pt idx="33">
                  <c:v>4.829854080153595E-2</c:v>
                </c:pt>
                <c:pt idx="34">
                  <c:v>4.9163663311428962E-2</c:v>
                </c:pt>
                <c:pt idx="35">
                  <c:v>6.0679457611918508E-2</c:v>
                </c:pt>
                <c:pt idx="36">
                  <c:v>6.4655494118962764E-2</c:v>
                </c:pt>
                <c:pt idx="37">
                  <c:v>5.1044836517373682E-2</c:v>
                </c:pt>
                <c:pt idx="38">
                  <c:v>5.6902475091362703E-2</c:v>
                </c:pt>
                <c:pt idx="39">
                  <c:v>5.3156057196105166E-2</c:v>
                </c:pt>
                <c:pt idx="40">
                  <c:v>6.355153303735861E-2</c:v>
                </c:pt>
                <c:pt idx="41">
                  <c:v>6.5376336074773889E-2</c:v>
                </c:pt>
                <c:pt idx="42">
                  <c:v>6.7202794061312687E-2</c:v>
                </c:pt>
                <c:pt idx="43">
                  <c:v>5.9887221623725395E-2</c:v>
                </c:pt>
                <c:pt idx="44">
                  <c:v>7.3159286905383425E-2</c:v>
                </c:pt>
                <c:pt idx="45">
                  <c:v>6.8580877069916113E-2</c:v>
                </c:pt>
                <c:pt idx="46">
                  <c:v>7.6944943622677897E-2</c:v>
                </c:pt>
                <c:pt idx="47">
                  <c:v>8.5698744830473572E-2</c:v>
                </c:pt>
                <c:pt idx="48">
                  <c:v>8.0194240344805934E-2</c:v>
                </c:pt>
                <c:pt idx="49">
                  <c:v>6.7315630026019591E-2</c:v>
                </c:pt>
                <c:pt idx="50">
                  <c:v>3.3337486075204481E-2</c:v>
                </c:pt>
                <c:pt idx="51">
                  <c:v>8.4082090605548387E-2</c:v>
                </c:pt>
                <c:pt idx="52">
                  <c:v>5.6050843723635779E-2</c:v>
                </c:pt>
                <c:pt idx="53">
                  <c:v>2.3923366369459131E-2</c:v>
                </c:pt>
                <c:pt idx="54">
                  <c:v>3.9620568638017772E-2</c:v>
                </c:pt>
                <c:pt idx="55">
                  <c:v>1.5337824909341435E-2</c:v>
                </c:pt>
                <c:pt idx="56">
                  <c:v>2.0869174433297388E-2</c:v>
                </c:pt>
                <c:pt idx="57">
                  <c:v>5.9314309234618889E-2</c:v>
                </c:pt>
                <c:pt idx="58">
                  <c:v>4.654893426759088E-2</c:v>
                </c:pt>
                <c:pt idx="59">
                  <c:v>5.489432688804996E-2</c:v>
                </c:pt>
                <c:pt idx="60">
                  <c:v>1.6738697993694984E-2</c:v>
                </c:pt>
                <c:pt idx="61">
                  <c:v>4.9739678441589774E-2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D-46F3-A6C6-291AAAD09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323135"/>
        <c:axId val="1786373391"/>
      </c:lineChart>
      <c:catAx>
        <c:axId val="17873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86373391"/>
        <c:crosses val="autoZero"/>
        <c:auto val="1"/>
        <c:lblAlgn val="ctr"/>
        <c:lblOffset val="100"/>
        <c:noMultiLvlLbl val="0"/>
      </c:catAx>
      <c:valAx>
        <c:axId val="17863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8732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</xdr:row>
      <xdr:rowOff>0</xdr:rowOff>
    </xdr:from>
    <xdr:to>
      <xdr:col>3</xdr:col>
      <xdr:colOff>19050</xdr:colOff>
      <xdr:row>82</xdr:row>
      <xdr:rowOff>114300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0872BB6-ED17-2BBA-F80B-36EAF6F8D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69</xdr:row>
      <xdr:rowOff>57150</xdr:rowOff>
    </xdr:from>
    <xdr:to>
      <xdr:col>6</xdr:col>
      <xdr:colOff>1971675</xdr:colOff>
      <xdr:row>83</xdr:row>
      <xdr:rowOff>76200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AD2A4731-839F-3DBF-563E-548C6D341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68</xdr:row>
      <xdr:rowOff>180975</xdr:rowOff>
    </xdr:from>
    <xdr:to>
      <xdr:col>11</xdr:col>
      <xdr:colOff>0</xdr:colOff>
      <xdr:row>83</xdr:row>
      <xdr:rowOff>66675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0D607B55-302D-57E6-A15B-449DCBA82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0</xdr:rowOff>
    </xdr:from>
    <xdr:to>
      <xdr:col>15</xdr:col>
      <xdr:colOff>9525</xdr:colOff>
      <xdr:row>83</xdr:row>
      <xdr:rowOff>76200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A89BBCAA-94AA-EEEA-A536-33C4AD6B3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1485899</xdr:colOff>
      <xdr:row>68</xdr:row>
      <xdr:rowOff>180975</xdr:rowOff>
    </xdr:from>
    <xdr:to>
      <xdr:col>18</xdr:col>
      <xdr:colOff>1733549</xdr:colOff>
      <xdr:row>83</xdr:row>
      <xdr:rowOff>66675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AAE71368-8B5D-CEBE-88DE-157BF19CC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609599</xdr:colOff>
      <xdr:row>69</xdr:row>
      <xdr:rowOff>0</xdr:rowOff>
    </xdr:from>
    <xdr:to>
      <xdr:col>22</xdr:col>
      <xdr:colOff>1904999</xdr:colOff>
      <xdr:row>83</xdr:row>
      <xdr:rowOff>76200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F24CDF2E-57B8-89E5-38B6-1C4744A7F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19050</xdr:colOff>
      <xdr:row>69</xdr:row>
      <xdr:rowOff>9525</xdr:rowOff>
    </xdr:from>
    <xdr:to>
      <xdr:col>26</xdr:col>
      <xdr:colOff>3362325</xdr:colOff>
      <xdr:row>83</xdr:row>
      <xdr:rowOff>85725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AFDA7062-A3C4-7F08-2EA1-7EEE87F85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69</xdr:row>
      <xdr:rowOff>0</xdr:rowOff>
    </xdr:from>
    <xdr:to>
      <xdr:col>30</xdr:col>
      <xdr:colOff>2181225</xdr:colOff>
      <xdr:row>83</xdr:row>
      <xdr:rowOff>76200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75E9110D-228B-73CB-E62F-4B1616D6C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790575</xdr:colOff>
      <xdr:row>72</xdr:row>
      <xdr:rowOff>47625</xdr:rowOff>
    </xdr:from>
    <xdr:to>
      <xdr:col>35</xdr:col>
      <xdr:colOff>57150</xdr:colOff>
      <xdr:row>86</xdr:row>
      <xdr:rowOff>123825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5B0044E7-915F-F5EF-E0A3-7158C505B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476250</xdr:colOff>
      <xdr:row>72</xdr:row>
      <xdr:rowOff>76200</xdr:rowOff>
    </xdr:from>
    <xdr:to>
      <xdr:col>39</xdr:col>
      <xdr:colOff>285750</xdr:colOff>
      <xdr:row>86</xdr:row>
      <xdr:rowOff>152400</xdr:rowOff>
    </xdr:to>
    <xdr:graphicFrame macro="">
      <xdr:nvGraphicFramePr>
        <xdr:cNvPr id="11" name="Діаграма 10">
          <a:extLst>
            <a:ext uri="{FF2B5EF4-FFF2-40B4-BE49-F238E27FC236}">
              <a16:creationId xmlns:a16="http://schemas.microsoft.com/office/drawing/2014/main" id="{5B118898-3705-20AD-2C8E-C0AF5AB05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257174</xdr:colOff>
      <xdr:row>71</xdr:row>
      <xdr:rowOff>180975</xdr:rowOff>
    </xdr:from>
    <xdr:to>
      <xdr:col>42</xdr:col>
      <xdr:colOff>2362199</xdr:colOff>
      <xdr:row>86</xdr:row>
      <xdr:rowOff>123825</xdr:rowOff>
    </xdr:to>
    <xdr:graphicFrame macro="">
      <xdr:nvGraphicFramePr>
        <xdr:cNvPr id="12" name="Діаграма 11">
          <a:extLst>
            <a:ext uri="{FF2B5EF4-FFF2-40B4-BE49-F238E27FC236}">
              <a16:creationId xmlns:a16="http://schemas.microsoft.com/office/drawing/2014/main" id="{F02F21DD-3BBA-4E0B-E00B-FD6EE39F6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19050</xdr:colOff>
      <xdr:row>71</xdr:row>
      <xdr:rowOff>180975</xdr:rowOff>
    </xdr:from>
    <xdr:to>
      <xdr:col>46</xdr:col>
      <xdr:colOff>2066925</xdr:colOff>
      <xdr:row>86</xdr:row>
      <xdr:rowOff>66675</xdr:rowOff>
    </xdr:to>
    <xdr:graphicFrame macro="">
      <xdr:nvGraphicFramePr>
        <xdr:cNvPr id="13" name="Діаграма 12">
          <a:extLst>
            <a:ext uri="{FF2B5EF4-FFF2-40B4-BE49-F238E27FC236}">
              <a16:creationId xmlns:a16="http://schemas.microsoft.com/office/drawing/2014/main" id="{765E4B70-8FF5-47CF-DECE-1CB60C6B1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68</xdr:row>
      <xdr:rowOff>85725</xdr:rowOff>
    </xdr:from>
    <xdr:to>
      <xdr:col>14</xdr:col>
      <xdr:colOff>542925</xdr:colOff>
      <xdr:row>82</xdr:row>
      <xdr:rowOff>161925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3DA0EE2B-B827-4D3B-A3C0-6F2EE1BDD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295275</xdr:colOff>
      <xdr:row>71</xdr:row>
      <xdr:rowOff>9525</xdr:rowOff>
    </xdr:from>
    <xdr:to>
      <xdr:col>23</xdr:col>
      <xdr:colOff>123825</xdr:colOff>
      <xdr:row>85</xdr:row>
      <xdr:rowOff>85725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43F263A7-3714-30E8-30CD-1F42EF51C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238125</xdr:colOff>
      <xdr:row>70</xdr:row>
      <xdr:rowOff>161925</xdr:rowOff>
    </xdr:from>
    <xdr:to>
      <xdr:col>30</xdr:col>
      <xdr:colOff>685800</xdr:colOff>
      <xdr:row>85</xdr:row>
      <xdr:rowOff>47625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DEE8E4DC-8F22-FBD9-A674-54E344530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504825</xdr:colOff>
      <xdr:row>69</xdr:row>
      <xdr:rowOff>161925</xdr:rowOff>
    </xdr:from>
    <xdr:to>
      <xdr:col>39</xdr:col>
      <xdr:colOff>209550</xdr:colOff>
      <xdr:row>84</xdr:row>
      <xdr:rowOff>47625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9659A5C5-DCB0-48BE-4B4C-A806A7FB3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485775</xdr:colOff>
      <xdr:row>68</xdr:row>
      <xdr:rowOff>95250</xdr:rowOff>
    </xdr:from>
    <xdr:to>
      <xdr:col>44</xdr:col>
      <xdr:colOff>209550</xdr:colOff>
      <xdr:row>82</xdr:row>
      <xdr:rowOff>171450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55BF3D61-C31B-8580-8F0E-B1E9DDBFA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428625</xdr:colOff>
      <xdr:row>84</xdr:row>
      <xdr:rowOff>57150</xdr:rowOff>
    </xdr:from>
    <xdr:to>
      <xdr:col>44</xdr:col>
      <xdr:colOff>152400</xdr:colOff>
      <xdr:row>98</xdr:row>
      <xdr:rowOff>133350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B1DEC59D-4CDB-4D32-AFEC-7F127A78E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28575</xdr:colOff>
      <xdr:row>70</xdr:row>
      <xdr:rowOff>19049</xdr:rowOff>
    </xdr:from>
    <xdr:to>
      <xdr:col>54</xdr:col>
      <xdr:colOff>371475</xdr:colOff>
      <xdr:row>82</xdr:row>
      <xdr:rowOff>104774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4B2D5E4D-F0B1-E175-81BE-3A0EC3037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323850</xdr:colOff>
      <xdr:row>87</xdr:row>
      <xdr:rowOff>114300</xdr:rowOff>
    </xdr:from>
    <xdr:to>
      <xdr:col>33</xdr:col>
      <xdr:colOff>962025</xdr:colOff>
      <xdr:row>102</xdr:row>
      <xdr:rowOff>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34310709-6CC8-05A5-0CD7-05F008B11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A70"/>
  <sheetViews>
    <sheetView topLeftCell="A13" workbookViewId="0">
      <selection activeCell="U9" sqref="U9:U70"/>
    </sheetView>
  </sheetViews>
  <sheetFormatPr defaultRowHeight="15" x14ac:dyDescent="0.25"/>
  <cols>
    <col min="1" max="1" width="21.140625" customWidth="1"/>
    <col min="2" max="2" width="27.5703125" customWidth="1"/>
    <col min="3" max="3" width="23.85546875" customWidth="1"/>
    <col min="4" max="4" width="27.28515625" customWidth="1"/>
    <col min="5" max="5" width="25.85546875" customWidth="1"/>
    <col min="6" max="6" width="47.42578125" customWidth="1"/>
    <col min="7" max="7" width="44.7109375" customWidth="1"/>
    <col min="8" max="8" width="37.42578125" customWidth="1"/>
    <col min="9" max="9" width="31.7109375" customWidth="1"/>
    <col min="10" max="10" width="29.28515625" customWidth="1"/>
    <col min="11" max="11" width="21.28515625" customWidth="1"/>
    <col min="12" max="12" width="27.28515625" customWidth="1"/>
    <col min="13" max="13" width="27.42578125" customWidth="1"/>
    <col min="14" max="14" width="45.5703125" customWidth="1"/>
    <col min="15" max="15" width="40.28515625" customWidth="1"/>
    <col min="16" max="16" width="36.42578125" customWidth="1"/>
    <col min="17" max="17" width="30.140625" customWidth="1"/>
    <col min="18" max="18" width="41.85546875" customWidth="1"/>
    <col min="19" max="19" width="41.28515625" customWidth="1"/>
    <col min="20" max="20" width="40.42578125" customWidth="1"/>
    <col min="21" max="21" width="63.42578125" customWidth="1"/>
    <col min="22" max="23" width="64" customWidth="1"/>
    <col min="24" max="24" width="60" customWidth="1"/>
    <col min="25" max="25" width="44.5703125" customWidth="1"/>
    <col min="26" max="26" width="36.42578125" customWidth="1"/>
    <col min="27" max="27" width="41.7109375" customWidth="1"/>
  </cols>
  <sheetData>
    <row r="5" spans="1:27" x14ac:dyDescent="0.25">
      <c r="A5" t="s">
        <v>4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</row>
    <row r="6" spans="1:27" x14ac:dyDescent="0.25">
      <c r="A6" t="s">
        <v>5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</row>
    <row r="7" spans="1:27" x14ac:dyDescent="0.25">
      <c r="A7" t="s">
        <v>6</v>
      </c>
      <c r="B7" t="s">
        <v>2</v>
      </c>
      <c r="C7" t="s">
        <v>70</v>
      </c>
      <c r="D7" t="s">
        <v>72</v>
      </c>
      <c r="E7" t="s">
        <v>74</v>
      </c>
      <c r="F7" t="s">
        <v>76</v>
      </c>
      <c r="G7" t="s">
        <v>78</v>
      </c>
      <c r="H7" t="s">
        <v>80</v>
      </c>
      <c r="I7" t="s">
        <v>82</v>
      </c>
      <c r="J7" t="s">
        <v>84</v>
      </c>
      <c r="K7" t="s">
        <v>86</v>
      </c>
      <c r="L7" t="s">
        <v>88</v>
      </c>
      <c r="M7" t="s">
        <v>90</v>
      </c>
      <c r="N7" t="s">
        <v>92</v>
      </c>
      <c r="O7" t="s">
        <v>94</v>
      </c>
      <c r="P7" t="s">
        <v>96</v>
      </c>
      <c r="Q7" t="s">
        <v>98</v>
      </c>
      <c r="R7" t="s">
        <v>118</v>
      </c>
      <c r="S7" t="s">
        <v>100</v>
      </c>
      <c r="T7" t="s">
        <v>102</v>
      </c>
      <c r="U7" t="s">
        <v>104</v>
      </c>
      <c r="V7" t="s">
        <v>106</v>
      </c>
      <c r="W7" t="s">
        <v>108</v>
      </c>
      <c r="X7" t="s">
        <v>110</v>
      </c>
      <c r="Y7" t="s">
        <v>112</v>
      </c>
      <c r="Z7" t="s">
        <v>114</v>
      </c>
      <c r="AA7" t="s">
        <v>116</v>
      </c>
    </row>
    <row r="8" spans="1:27" x14ac:dyDescent="0.25">
      <c r="A8" t="s">
        <v>7</v>
      </c>
      <c r="B8" t="s">
        <v>3</v>
      </c>
      <c r="C8" t="s">
        <v>71</v>
      </c>
      <c r="D8" t="s">
        <v>73</v>
      </c>
      <c r="E8" t="s">
        <v>75</v>
      </c>
      <c r="F8" t="s">
        <v>77</v>
      </c>
      <c r="G8" t="s">
        <v>79</v>
      </c>
      <c r="H8" t="s">
        <v>81</v>
      </c>
      <c r="I8" t="s">
        <v>83</v>
      </c>
      <c r="J8" t="s">
        <v>85</v>
      </c>
      <c r="K8" t="s">
        <v>87</v>
      </c>
      <c r="L8" t="s">
        <v>89</v>
      </c>
      <c r="M8" t="s">
        <v>91</v>
      </c>
      <c r="N8" t="s">
        <v>93</v>
      </c>
      <c r="O8" t="s">
        <v>95</v>
      </c>
      <c r="P8" t="s">
        <v>97</v>
      </c>
      <c r="Q8" t="s">
        <v>99</v>
      </c>
      <c r="R8" t="s">
        <v>119</v>
      </c>
      <c r="S8" t="s">
        <v>101</v>
      </c>
      <c r="T8" t="s">
        <v>103</v>
      </c>
      <c r="U8" t="s">
        <v>105</v>
      </c>
      <c r="V8" t="s">
        <v>107</v>
      </c>
      <c r="W8" t="s">
        <v>109</v>
      </c>
      <c r="X8" t="s">
        <v>111</v>
      </c>
      <c r="Y8" t="s">
        <v>113</v>
      </c>
      <c r="Z8" t="s">
        <v>115</v>
      </c>
      <c r="AA8" t="s">
        <v>117</v>
      </c>
    </row>
    <row r="9" spans="1:27" x14ac:dyDescent="0.25">
      <c r="A9" t="s">
        <v>8</v>
      </c>
      <c r="B9">
        <v>279781000000</v>
      </c>
      <c r="C9">
        <v>16613000000</v>
      </c>
      <c r="D9">
        <v>27225.380838199701</v>
      </c>
      <c r="E9">
        <v>1616.6046009736606</v>
      </c>
      <c r="J9">
        <v>245281000000</v>
      </c>
      <c r="K9">
        <v>16642000000</v>
      </c>
      <c r="L9">
        <v>23868.199189274692</v>
      </c>
      <c r="M9">
        <v>1619.4265797510177</v>
      </c>
      <c r="R9">
        <v>2155000000</v>
      </c>
      <c r="S9">
        <v>22406000000</v>
      </c>
      <c r="T9">
        <v>2332000000</v>
      </c>
      <c r="U9">
        <v>14718000000</v>
      </c>
      <c r="V9">
        <v>142380000000</v>
      </c>
      <c r="W9">
        <v>9576000000</v>
      </c>
      <c r="X9">
        <v>42455000000</v>
      </c>
      <c r="Y9">
        <v>1843000000</v>
      </c>
      <c r="Z9">
        <v>5245000000</v>
      </c>
    </row>
    <row r="10" spans="1:27" x14ac:dyDescent="0.25">
      <c r="A10" t="s">
        <v>9</v>
      </c>
      <c r="B10">
        <v>286727000000</v>
      </c>
      <c r="C10">
        <v>17574000000</v>
      </c>
      <c r="D10">
        <v>27351.616903558141</v>
      </c>
      <c r="E10">
        <v>1676.4285032910427</v>
      </c>
      <c r="J10">
        <v>250192000000</v>
      </c>
      <c r="K10">
        <v>17555000000</v>
      </c>
      <c r="L10">
        <v>23866.450443575312</v>
      </c>
      <c r="M10">
        <v>1674.6160450252789</v>
      </c>
      <c r="R10">
        <v>2176000000</v>
      </c>
      <c r="S10">
        <v>23524000000</v>
      </c>
      <c r="T10">
        <v>2636000000</v>
      </c>
      <c r="U10">
        <v>16560000000</v>
      </c>
      <c r="V10">
        <v>145531000000</v>
      </c>
      <c r="W10">
        <v>10185000000</v>
      </c>
      <c r="X10">
        <v>44013000000</v>
      </c>
      <c r="Y10">
        <v>1989000000</v>
      </c>
      <c r="Z10">
        <v>5824000000</v>
      </c>
    </row>
    <row r="11" spans="1:27" x14ac:dyDescent="0.25">
      <c r="A11" t="s">
        <v>10</v>
      </c>
      <c r="B11">
        <v>290439000000</v>
      </c>
      <c r="C11">
        <v>17788000000</v>
      </c>
      <c r="D11">
        <v>27037.702476261406</v>
      </c>
      <c r="E11">
        <v>1655.9299944144479</v>
      </c>
      <c r="J11">
        <v>254501000000</v>
      </c>
      <c r="K11">
        <v>17840000000</v>
      </c>
      <c r="L11">
        <v>23692.14299013219</v>
      </c>
      <c r="M11">
        <v>1660.7708061813444</v>
      </c>
      <c r="R11">
        <v>2476000000</v>
      </c>
      <c r="S11">
        <v>26710000000</v>
      </c>
      <c r="T11">
        <v>2243000000</v>
      </c>
      <c r="U11">
        <v>14199000000</v>
      </c>
      <c r="V11">
        <v>149180000000</v>
      </c>
      <c r="W11">
        <v>10498000000</v>
      </c>
      <c r="X11">
        <v>45714000000</v>
      </c>
      <c r="Y11">
        <v>2129000000</v>
      </c>
      <c r="Z11">
        <v>5056000000</v>
      </c>
    </row>
    <row r="12" spans="1:27" x14ac:dyDescent="0.25">
      <c r="A12" t="s">
        <v>11</v>
      </c>
      <c r="B12">
        <v>308493000000</v>
      </c>
      <c r="C12">
        <v>19232000000</v>
      </c>
      <c r="D12">
        <v>28172.876712328769</v>
      </c>
      <c r="E12">
        <v>1756.3470319634703</v>
      </c>
      <c r="J12">
        <v>270376000000</v>
      </c>
      <c r="K12">
        <v>19177000000</v>
      </c>
      <c r="L12">
        <v>24691.87214611872</v>
      </c>
      <c r="M12">
        <v>1751.3242009132421</v>
      </c>
      <c r="R12">
        <v>2497000000</v>
      </c>
      <c r="S12">
        <v>26115000000</v>
      </c>
      <c r="T12">
        <v>2656000000</v>
      </c>
      <c r="U12">
        <v>16659000000</v>
      </c>
      <c r="V12">
        <v>157315000000</v>
      </c>
      <c r="W12">
        <v>11215000000</v>
      </c>
      <c r="X12">
        <v>47582000000</v>
      </c>
      <c r="Y12">
        <v>2246000000</v>
      </c>
      <c r="Z12">
        <v>5928000000</v>
      </c>
    </row>
    <row r="13" spans="1:27" x14ac:dyDescent="0.25">
      <c r="A13" t="s">
        <v>12</v>
      </c>
      <c r="B13">
        <v>330026000000</v>
      </c>
      <c r="C13">
        <v>21251000000</v>
      </c>
      <c r="D13">
        <v>29553.684964627922</v>
      </c>
      <c r="E13">
        <v>1903.0178203635712</v>
      </c>
      <c r="J13">
        <v>293641000000</v>
      </c>
      <c r="K13">
        <v>21248000000</v>
      </c>
      <c r="L13">
        <v>26295.424017193516</v>
      </c>
      <c r="M13">
        <v>1902.7491716665174</v>
      </c>
      <c r="R13">
        <v>3169000000</v>
      </c>
      <c r="S13">
        <v>30422000000</v>
      </c>
      <c r="T13">
        <v>2920000000</v>
      </c>
      <c r="U13">
        <v>18531000000</v>
      </c>
      <c r="V13">
        <v>168400000000</v>
      </c>
      <c r="W13">
        <v>12181000000</v>
      </c>
      <c r="X13">
        <v>49061000000</v>
      </c>
      <c r="Y13">
        <v>2416000000</v>
      </c>
      <c r="Z13">
        <v>6522000000</v>
      </c>
    </row>
    <row r="14" spans="1:27" x14ac:dyDescent="0.25">
      <c r="A14" t="s">
        <v>13</v>
      </c>
      <c r="B14">
        <v>349763000000</v>
      </c>
      <c r="C14">
        <v>23193000000</v>
      </c>
      <c r="D14">
        <v>30713.294696171408</v>
      </c>
      <c r="E14">
        <v>2036.6174920969443</v>
      </c>
      <c r="J14">
        <v>309741000000</v>
      </c>
      <c r="K14">
        <v>23261000000</v>
      </c>
      <c r="L14">
        <v>27198.893572181245</v>
      </c>
      <c r="M14">
        <v>2042.5886898489639</v>
      </c>
      <c r="R14">
        <v>3061000000</v>
      </c>
      <c r="S14">
        <v>30342000000</v>
      </c>
      <c r="T14">
        <v>3535000000</v>
      </c>
      <c r="U14">
        <v>22067000000</v>
      </c>
      <c r="V14">
        <v>176818000000</v>
      </c>
      <c r="W14">
        <v>13206000000</v>
      </c>
      <c r="X14">
        <v>53529000000</v>
      </c>
      <c r="Y14">
        <v>2757000000</v>
      </c>
      <c r="Z14">
        <v>7778000000</v>
      </c>
    </row>
    <row r="15" spans="1:27" x14ac:dyDescent="0.25">
      <c r="A15" t="s">
        <v>14</v>
      </c>
      <c r="B15">
        <v>358084000000</v>
      </c>
      <c r="C15">
        <v>24382000000</v>
      </c>
      <c r="D15">
        <v>30734.185906789116</v>
      </c>
      <c r="E15">
        <v>2092.6959059308215</v>
      </c>
      <c r="J15">
        <v>316904000000</v>
      </c>
      <c r="K15">
        <v>24330000000</v>
      </c>
      <c r="L15">
        <v>27199.72534546391</v>
      </c>
      <c r="M15">
        <v>2088.2327697193373</v>
      </c>
      <c r="R15">
        <v>3148000000</v>
      </c>
      <c r="S15">
        <v>30783000000</v>
      </c>
      <c r="T15">
        <v>3683000000</v>
      </c>
      <c r="U15">
        <v>22674000000</v>
      </c>
      <c r="V15">
        <v>182002000000</v>
      </c>
      <c r="W15">
        <v>14068000000</v>
      </c>
      <c r="X15">
        <v>58904000000</v>
      </c>
      <c r="Y15">
        <v>3122000000</v>
      </c>
      <c r="Z15">
        <v>7952000000</v>
      </c>
    </row>
    <row r="16" spans="1:27" x14ac:dyDescent="0.25">
      <c r="A16" t="s">
        <v>15</v>
      </c>
      <c r="B16">
        <v>380661000000</v>
      </c>
      <c r="C16">
        <v>27181000000</v>
      </c>
      <c r="D16">
        <v>32262.140859394865</v>
      </c>
      <c r="E16">
        <v>2303.6698025256378</v>
      </c>
      <c r="J16">
        <v>336737000000</v>
      </c>
      <c r="K16">
        <v>26990000000</v>
      </c>
      <c r="L16">
        <v>28539.452495974234</v>
      </c>
      <c r="M16">
        <v>2287.4819899991526</v>
      </c>
      <c r="R16">
        <v>3496000000</v>
      </c>
      <c r="S16">
        <v>34158000000</v>
      </c>
      <c r="T16">
        <v>3770000000</v>
      </c>
      <c r="U16">
        <v>23057000000</v>
      </c>
      <c r="V16">
        <v>191315000000</v>
      </c>
      <c r="W16">
        <v>15213000000</v>
      </c>
      <c r="X16">
        <v>62052000000</v>
      </c>
      <c r="Y16">
        <v>3472000000</v>
      </c>
      <c r="Z16">
        <v>8948000000</v>
      </c>
    </row>
    <row r="17" spans="1:26" x14ac:dyDescent="0.25">
      <c r="A17" t="s">
        <v>16</v>
      </c>
      <c r="B17">
        <v>400052000000</v>
      </c>
      <c r="C17">
        <v>29209000000</v>
      </c>
      <c r="D17">
        <v>33312.682155050381</v>
      </c>
      <c r="E17">
        <v>2432.2591389790991</v>
      </c>
      <c r="J17">
        <v>350788000000</v>
      </c>
      <c r="K17">
        <v>28938000000</v>
      </c>
      <c r="L17">
        <v>29210.425514197686</v>
      </c>
      <c r="M17">
        <v>2409.692730452161</v>
      </c>
      <c r="R17">
        <v>3586000000</v>
      </c>
      <c r="S17">
        <v>35799000000</v>
      </c>
      <c r="T17">
        <v>4224000000</v>
      </c>
      <c r="U17">
        <v>25337000000</v>
      </c>
      <c r="V17">
        <v>200813000000</v>
      </c>
      <c r="W17">
        <v>16571000000</v>
      </c>
      <c r="X17">
        <v>67734000000</v>
      </c>
      <c r="Y17">
        <v>3973000000</v>
      </c>
      <c r="Z17">
        <v>9635000000</v>
      </c>
    </row>
    <row r="18" spans="1:26" x14ac:dyDescent="0.25">
      <c r="A18" t="s">
        <v>17</v>
      </c>
      <c r="B18">
        <v>428238000000</v>
      </c>
      <c r="C18">
        <v>32753000000</v>
      </c>
      <c r="D18">
        <v>34921.144907445159</v>
      </c>
      <c r="E18">
        <v>2670.8798825735953</v>
      </c>
      <c r="J18">
        <v>376736000000</v>
      </c>
      <c r="K18">
        <v>32276000000</v>
      </c>
      <c r="L18">
        <v>30721.356927342411</v>
      </c>
      <c r="M18">
        <v>2631.9823860393053</v>
      </c>
      <c r="R18">
        <v>3909000000</v>
      </c>
      <c r="S18">
        <v>38133000000</v>
      </c>
      <c r="T18">
        <v>4360000000</v>
      </c>
      <c r="U18">
        <v>26211000000</v>
      </c>
      <c r="V18">
        <v>211498000000</v>
      </c>
      <c r="W18">
        <v>18033000000</v>
      </c>
      <c r="X18">
        <v>69902000000</v>
      </c>
      <c r="Y18">
        <v>4275000000</v>
      </c>
      <c r="Z18">
        <v>11016000000</v>
      </c>
    </row>
    <row r="19" spans="1:26" x14ac:dyDescent="0.25">
      <c r="A19" t="s">
        <v>18</v>
      </c>
      <c r="B19">
        <v>458968000000</v>
      </c>
      <c r="C19">
        <v>36905000000</v>
      </c>
      <c r="D19">
        <v>36696.889741744621</v>
      </c>
      <c r="E19">
        <v>2950.7475813544415</v>
      </c>
      <c r="J19">
        <v>404776000000</v>
      </c>
      <c r="K19">
        <v>36489000000</v>
      </c>
      <c r="L19">
        <v>32363.956184536659</v>
      </c>
      <c r="M19">
        <v>2917.4862077236749</v>
      </c>
      <c r="R19">
        <v>4781000000</v>
      </c>
      <c r="S19">
        <v>44395000000</v>
      </c>
      <c r="T19">
        <v>4871000000</v>
      </c>
      <c r="U19">
        <v>28395000000</v>
      </c>
      <c r="V19">
        <v>224447000000</v>
      </c>
      <c r="W19">
        <v>19958000000</v>
      </c>
      <c r="X19">
        <v>75190000000</v>
      </c>
      <c r="Y19">
        <v>4860000000</v>
      </c>
      <c r="Z19">
        <v>12169000000</v>
      </c>
    </row>
    <row r="20" spans="1:26" x14ac:dyDescent="0.25">
      <c r="A20" t="s">
        <v>19</v>
      </c>
      <c r="B20">
        <v>477331000000</v>
      </c>
      <c r="C20">
        <v>40372000000</v>
      </c>
      <c r="D20">
        <v>36896.575713071034</v>
      </c>
      <c r="E20">
        <v>3120.6616680837906</v>
      </c>
      <c r="J20">
        <v>417701000000</v>
      </c>
      <c r="K20">
        <v>39928000000</v>
      </c>
      <c r="L20">
        <v>32287.315451804901</v>
      </c>
      <c r="M20">
        <v>3086.3415011208162</v>
      </c>
      <c r="R20">
        <v>5103000000</v>
      </c>
      <c r="S20">
        <v>48689000000</v>
      </c>
      <c r="T20">
        <v>5214000000</v>
      </c>
      <c r="U20">
        <v>29266000000</v>
      </c>
      <c r="V20">
        <v>233166000000</v>
      </c>
      <c r="W20">
        <v>21977000000</v>
      </c>
      <c r="X20">
        <v>79098000000</v>
      </c>
      <c r="Y20">
        <v>5613000000</v>
      </c>
      <c r="Z20">
        <v>12958000000</v>
      </c>
    </row>
    <row r="21" spans="1:26" x14ac:dyDescent="0.25">
      <c r="A21" t="s">
        <v>20</v>
      </c>
      <c r="B21">
        <v>495996000000</v>
      </c>
      <c r="C21">
        <v>44548000000</v>
      </c>
      <c r="D21">
        <v>37641.041208165741</v>
      </c>
      <c r="E21">
        <v>3380.739166729908</v>
      </c>
      <c r="J21">
        <v>431185000000</v>
      </c>
      <c r="K21">
        <v>44357000000</v>
      </c>
      <c r="L21">
        <v>32722.546861956438</v>
      </c>
      <c r="M21">
        <v>3366.2442134021403</v>
      </c>
      <c r="R21">
        <v>5704000000</v>
      </c>
      <c r="S21">
        <v>52335000000</v>
      </c>
      <c r="T21">
        <v>5325000000</v>
      </c>
      <c r="U21">
        <v>26932000000</v>
      </c>
      <c r="V21">
        <v>241564000000</v>
      </c>
      <c r="W21">
        <v>24315000000</v>
      </c>
      <c r="X21">
        <v>82488000000</v>
      </c>
      <c r="Y21">
        <v>6419000000</v>
      </c>
      <c r="Z21">
        <v>13554000000</v>
      </c>
    </row>
    <row r="22" spans="1:26" x14ac:dyDescent="0.25">
      <c r="A22" t="s">
        <v>21</v>
      </c>
      <c r="B22">
        <v>508988000000</v>
      </c>
      <c r="C22">
        <v>49821000000</v>
      </c>
      <c r="D22">
        <v>38040.956651718981</v>
      </c>
      <c r="E22">
        <v>3723.5426008968611</v>
      </c>
      <c r="J22">
        <v>453217000000</v>
      </c>
      <c r="K22">
        <v>49851000000</v>
      </c>
      <c r="L22">
        <v>33872.720478325857</v>
      </c>
      <c r="M22">
        <v>3725.7847533632289</v>
      </c>
      <c r="R22">
        <v>7040000000</v>
      </c>
      <c r="S22">
        <v>53389000000</v>
      </c>
      <c r="T22">
        <v>5481000000</v>
      </c>
      <c r="U22">
        <v>27272000000</v>
      </c>
      <c r="V22">
        <v>252910000000</v>
      </c>
      <c r="W22">
        <v>27114000000</v>
      </c>
      <c r="X22">
        <v>85116000000</v>
      </c>
      <c r="Y22">
        <v>7278000000</v>
      </c>
      <c r="Z22">
        <v>14143000000</v>
      </c>
    </row>
    <row r="23" spans="1:26" x14ac:dyDescent="0.25">
      <c r="A23" t="s">
        <v>22</v>
      </c>
      <c r="B23">
        <v>529892000000</v>
      </c>
      <c r="C23">
        <v>60362000000</v>
      </c>
      <c r="D23">
        <v>38613.422720979375</v>
      </c>
      <c r="E23">
        <v>4398.6008890184366</v>
      </c>
      <c r="J23">
        <v>477467000000</v>
      </c>
      <c r="K23">
        <v>60154000000</v>
      </c>
      <c r="L23">
        <v>34793.193908037603</v>
      </c>
      <c r="M23">
        <v>4383.4438533848288</v>
      </c>
      <c r="R23">
        <v>7925000000</v>
      </c>
      <c r="S23">
        <v>50162000000</v>
      </c>
      <c r="T23">
        <v>7964000000</v>
      </c>
      <c r="U23">
        <v>35546000000</v>
      </c>
      <c r="V23">
        <v>268815000000</v>
      </c>
      <c r="W23">
        <v>32298000000</v>
      </c>
      <c r="X23">
        <v>87263000000</v>
      </c>
      <c r="Y23">
        <v>8720000000</v>
      </c>
      <c r="Z23">
        <v>18452000000</v>
      </c>
    </row>
    <row r="24" spans="1:26" x14ac:dyDescent="0.25">
      <c r="A24" t="s">
        <v>23</v>
      </c>
      <c r="B24">
        <v>536973000000</v>
      </c>
      <c r="C24">
        <v>71256000000</v>
      </c>
      <c r="D24">
        <v>38650.615417836321</v>
      </c>
      <c r="E24">
        <v>5128.9138415029147</v>
      </c>
      <c r="J24">
        <v>478201000000</v>
      </c>
      <c r="K24">
        <v>71408000000</v>
      </c>
      <c r="L24">
        <v>34420.283596055568</v>
      </c>
      <c r="M24">
        <v>5139.854603037501</v>
      </c>
      <c r="R24">
        <v>10160000000</v>
      </c>
      <c r="S24">
        <v>55069000000</v>
      </c>
      <c r="T24">
        <v>10483000000</v>
      </c>
      <c r="U24">
        <v>36460000000</v>
      </c>
      <c r="V24">
        <v>281832000000</v>
      </c>
      <c r="W24">
        <v>39814000000</v>
      </c>
      <c r="X24">
        <v>95019000000</v>
      </c>
      <c r="Y24">
        <v>11965000000</v>
      </c>
      <c r="Z24">
        <v>19101000000</v>
      </c>
    </row>
    <row r="25" spans="1:26" x14ac:dyDescent="0.25">
      <c r="A25" t="s">
        <v>24</v>
      </c>
      <c r="B25">
        <v>550874000000</v>
      </c>
      <c r="C25">
        <v>83349000000</v>
      </c>
      <c r="D25">
        <v>39255.611772251119</v>
      </c>
      <c r="E25">
        <v>5939.4997505879001</v>
      </c>
      <c r="J25">
        <v>485010000000</v>
      </c>
      <c r="K25">
        <v>83347000000</v>
      </c>
      <c r="L25">
        <v>34562.103612912419</v>
      </c>
      <c r="M25">
        <v>5939.3572293878715</v>
      </c>
      <c r="R25">
        <v>11253000000</v>
      </c>
      <c r="S25">
        <v>57221000000</v>
      </c>
      <c r="T25">
        <v>11137000000</v>
      </c>
      <c r="U25">
        <v>34672000000</v>
      </c>
      <c r="V25">
        <v>284002000000</v>
      </c>
      <c r="W25">
        <v>46494000000</v>
      </c>
      <c r="X25">
        <v>102837000000</v>
      </c>
      <c r="Y25">
        <v>14900000000</v>
      </c>
      <c r="Z25">
        <v>22026000000</v>
      </c>
    </row>
    <row r="26" spans="1:26" x14ac:dyDescent="0.25">
      <c r="A26" t="s">
        <v>25</v>
      </c>
      <c r="B26">
        <v>570677000000</v>
      </c>
      <c r="C26">
        <v>96204000000</v>
      </c>
      <c r="D26">
        <v>40211.175310033825</v>
      </c>
      <c r="E26">
        <v>6778.7485907553555</v>
      </c>
      <c r="J26">
        <v>500159000000</v>
      </c>
      <c r="K26">
        <v>95527000000</v>
      </c>
      <c r="L26">
        <v>35242.319616685454</v>
      </c>
      <c r="M26">
        <v>6731.0456595264941</v>
      </c>
      <c r="R26">
        <v>13469000000</v>
      </c>
      <c r="S26">
        <v>61309000000</v>
      </c>
      <c r="T26">
        <v>14075000000</v>
      </c>
      <c r="U26">
        <v>37973000000</v>
      </c>
      <c r="V26">
        <v>299072000000</v>
      </c>
      <c r="W26">
        <v>54543000000</v>
      </c>
      <c r="X26">
        <v>103495000000</v>
      </c>
      <c r="Y26">
        <v>16794000000</v>
      </c>
      <c r="Z26">
        <v>25941000000</v>
      </c>
    </row>
    <row r="27" spans="1:26" x14ac:dyDescent="0.25">
      <c r="A27" t="s">
        <v>26</v>
      </c>
      <c r="B27">
        <v>575774000000</v>
      </c>
      <c r="C27">
        <v>105058000000</v>
      </c>
      <c r="D27">
        <v>40101.267586014765</v>
      </c>
      <c r="E27">
        <v>7317.0357988577798</v>
      </c>
      <c r="J27">
        <v>498043000000</v>
      </c>
      <c r="K27">
        <v>103792000000</v>
      </c>
      <c r="L27">
        <v>34687.491294052095</v>
      </c>
      <c r="M27">
        <v>7228.8619584900407</v>
      </c>
      <c r="R27">
        <v>14295000000</v>
      </c>
      <c r="S27">
        <v>62690000000</v>
      </c>
      <c r="T27">
        <v>15308000000</v>
      </c>
      <c r="U27">
        <v>36194000000</v>
      </c>
      <c r="V27">
        <v>304934000000</v>
      </c>
      <c r="W27">
        <v>60756000000</v>
      </c>
      <c r="X27">
        <v>106580000000</v>
      </c>
      <c r="Y27">
        <v>18735000000</v>
      </c>
      <c r="Z27">
        <v>27123000000</v>
      </c>
    </row>
    <row r="28" spans="1:26" x14ac:dyDescent="0.25">
      <c r="A28" t="s">
        <v>27</v>
      </c>
      <c r="B28">
        <v>599093000000</v>
      </c>
      <c r="C28">
        <v>118751000000</v>
      </c>
      <c r="D28">
        <v>41276.905057186166</v>
      </c>
      <c r="E28">
        <v>8181.8244453630978</v>
      </c>
      <c r="J28">
        <v>518285000000</v>
      </c>
      <c r="K28">
        <v>117306000000</v>
      </c>
      <c r="L28">
        <v>35709.315143998894</v>
      </c>
      <c r="M28">
        <v>8082.2653989251758</v>
      </c>
      <c r="R28">
        <v>16968000000</v>
      </c>
      <c r="S28">
        <v>67138000000</v>
      </c>
      <c r="T28">
        <v>18211000000</v>
      </c>
      <c r="U28">
        <v>39114000000</v>
      </c>
      <c r="V28">
        <v>309509000000</v>
      </c>
      <c r="W28">
        <v>67269000000</v>
      </c>
      <c r="X28">
        <v>110106000000</v>
      </c>
      <c r="Y28">
        <v>20618000000</v>
      </c>
      <c r="Z28">
        <v>33073000000</v>
      </c>
    </row>
    <row r="29" spans="1:26" x14ac:dyDescent="0.25">
      <c r="A29" t="s">
        <v>28</v>
      </c>
      <c r="B29">
        <v>617279000000</v>
      </c>
      <c r="C29">
        <v>134611000000</v>
      </c>
      <c r="D29">
        <v>42014.633814320718</v>
      </c>
      <c r="E29">
        <v>9162.1971140756868</v>
      </c>
      <c r="J29">
        <v>535794000000</v>
      </c>
      <c r="K29">
        <v>133206000000</v>
      </c>
      <c r="L29">
        <v>36468.418186768307</v>
      </c>
      <c r="M29">
        <v>9066.5668390961073</v>
      </c>
      <c r="R29">
        <v>22093000000</v>
      </c>
      <c r="S29">
        <v>71882000000</v>
      </c>
      <c r="T29">
        <v>21385000000</v>
      </c>
      <c r="U29">
        <v>39154000000</v>
      </c>
      <c r="V29">
        <v>315050000000</v>
      </c>
      <c r="W29">
        <v>75260000000</v>
      </c>
      <c r="X29">
        <v>112592000000</v>
      </c>
      <c r="Y29">
        <v>23173000000</v>
      </c>
      <c r="Z29">
        <v>36462000000</v>
      </c>
    </row>
    <row r="30" spans="1:26" x14ac:dyDescent="0.25">
      <c r="A30" t="s">
        <v>29</v>
      </c>
      <c r="B30">
        <v>637893000000</v>
      </c>
      <c r="C30">
        <v>152357000000</v>
      </c>
      <c r="D30">
        <v>42744.882820509731</v>
      </c>
      <c r="E30">
        <v>10209.364441817672</v>
      </c>
      <c r="J30">
        <v>554214000000</v>
      </c>
      <c r="K30">
        <v>151851000000</v>
      </c>
      <c r="L30">
        <v>37137.5959408333</v>
      </c>
      <c r="M30">
        <v>10175.457641292855</v>
      </c>
      <c r="R30">
        <v>22682000000</v>
      </c>
      <c r="S30">
        <v>68393000000</v>
      </c>
      <c r="T30">
        <v>25469000000</v>
      </c>
      <c r="U30">
        <v>42857000000</v>
      </c>
      <c r="V30">
        <v>325308000000</v>
      </c>
      <c r="W30">
        <v>85327000000</v>
      </c>
      <c r="X30">
        <v>117707000000</v>
      </c>
      <c r="Y30">
        <v>27135000000</v>
      </c>
      <c r="Z30">
        <v>43692000000</v>
      </c>
    </row>
    <row r="31" spans="1:26" x14ac:dyDescent="0.25">
      <c r="A31" t="s">
        <v>30</v>
      </c>
      <c r="B31">
        <v>659102000000</v>
      </c>
      <c r="C31">
        <v>175856000000</v>
      </c>
      <c r="D31">
        <v>43406.959857805261</v>
      </c>
      <c r="E31">
        <v>11581.476513125741</v>
      </c>
      <c r="J31">
        <v>571548000000</v>
      </c>
      <c r="K31">
        <v>172508000000</v>
      </c>
      <c r="L31">
        <v>37640.852391297376</v>
      </c>
      <c r="M31">
        <v>11360.984841724454</v>
      </c>
      <c r="R31">
        <v>23774000000</v>
      </c>
      <c r="S31">
        <v>70008000000</v>
      </c>
      <c r="T31">
        <v>29555000000</v>
      </c>
      <c r="U31">
        <v>47813000000</v>
      </c>
      <c r="V31">
        <v>343422000000</v>
      </c>
      <c r="W31">
        <v>98596000000</v>
      </c>
      <c r="X31">
        <v>119476000000</v>
      </c>
      <c r="Y31">
        <v>31196000000</v>
      </c>
      <c r="Z31">
        <v>52466000000</v>
      </c>
    </row>
    <row r="32" spans="1:26" x14ac:dyDescent="0.25">
      <c r="A32" t="s">
        <v>31</v>
      </c>
      <c r="B32">
        <v>644440000000</v>
      </c>
      <c r="C32">
        <v>189410000000</v>
      </c>
      <c r="D32">
        <v>41864.499444959525</v>
      </c>
      <c r="E32">
        <v>12304.566507153162</v>
      </c>
      <c r="J32">
        <v>559343000000</v>
      </c>
      <c r="K32">
        <v>187961000000</v>
      </c>
      <c r="L32">
        <v>36336.376874560854</v>
      </c>
      <c r="M32">
        <v>12210.435696378308</v>
      </c>
      <c r="R32">
        <v>25709000000</v>
      </c>
      <c r="S32">
        <v>70372000000</v>
      </c>
      <c r="T32">
        <v>29553000000</v>
      </c>
      <c r="U32">
        <v>43778000000</v>
      </c>
      <c r="V32">
        <v>351682000000</v>
      </c>
      <c r="W32">
        <v>111867000000</v>
      </c>
      <c r="X32">
        <v>122515000000</v>
      </c>
      <c r="Y32">
        <v>35330000000</v>
      </c>
      <c r="Z32">
        <v>47925000000</v>
      </c>
    </row>
    <row r="33" spans="1:26" x14ac:dyDescent="0.25">
      <c r="A33" t="s">
        <v>32</v>
      </c>
      <c r="B33">
        <v>674031000000</v>
      </c>
      <c r="C33">
        <v>213684000000</v>
      </c>
      <c r="D33">
        <v>43264.271369785893</v>
      </c>
      <c r="E33">
        <v>13715.812126417522</v>
      </c>
      <c r="J33">
        <v>582752000000</v>
      </c>
      <c r="K33">
        <v>211122000000</v>
      </c>
      <c r="L33">
        <v>37405.313211536959</v>
      </c>
      <c r="M33">
        <v>13551.36410659441</v>
      </c>
      <c r="R33">
        <v>28970000000</v>
      </c>
      <c r="S33">
        <v>75742000000</v>
      </c>
      <c r="T33">
        <v>32018000000</v>
      </c>
      <c r="U33">
        <v>46400000000</v>
      </c>
      <c r="V33">
        <v>355464000000</v>
      </c>
      <c r="W33">
        <v>121390000000</v>
      </c>
      <c r="X33">
        <v>128225000000</v>
      </c>
      <c r="Y33">
        <v>39141000000</v>
      </c>
      <c r="Z33">
        <v>56906000000</v>
      </c>
    </row>
    <row r="34" spans="1:26" x14ac:dyDescent="0.25">
      <c r="A34" t="s">
        <v>33</v>
      </c>
      <c r="B34">
        <v>709608000000</v>
      </c>
      <c r="C34">
        <v>235492000000</v>
      </c>
      <c r="D34">
        <v>44945.146764264602</v>
      </c>
      <c r="E34">
        <v>14915.590723061465</v>
      </c>
      <c r="J34">
        <v>608951000000</v>
      </c>
      <c r="K34">
        <v>232241000000</v>
      </c>
      <c r="L34">
        <v>38569.734370590093</v>
      </c>
      <c r="M34">
        <v>14709.678906776102</v>
      </c>
      <c r="R34">
        <v>35848000000</v>
      </c>
      <c r="S34">
        <v>87436000000</v>
      </c>
      <c r="T34">
        <v>40663000000</v>
      </c>
      <c r="U34">
        <v>54121000000</v>
      </c>
      <c r="V34">
        <v>356862000000</v>
      </c>
      <c r="W34">
        <v>129304000000</v>
      </c>
      <c r="X34">
        <v>139553000000</v>
      </c>
      <c r="Y34">
        <v>45326000000</v>
      </c>
      <c r="Z34">
        <v>65945000000</v>
      </c>
    </row>
    <row r="35" spans="1:26" x14ac:dyDescent="0.25">
      <c r="A35" t="s">
        <v>34</v>
      </c>
      <c r="B35">
        <v>737753000000</v>
      </c>
      <c r="C35">
        <v>260862000000</v>
      </c>
      <c r="D35">
        <v>46056.741174964962</v>
      </c>
      <c r="E35">
        <v>16285.197913642791</v>
      </c>
      <c r="J35">
        <v>623956000000</v>
      </c>
      <c r="K35">
        <v>256219000000</v>
      </c>
      <c r="L35">
        <v>38952.576264097115</v>
      </c>
      <c r="M35">
        <v>15995.342841179023</v>
      </c>
      <c r="R35">
        <v>39059000000</v>
      </c>
      <c r="S35">
        <v>90744000000</v>
      </c>
      <c r="T35">
        <v>47052000000</v>
      </c>
      <c r="U35">
        <v>53993000000</v>
      </c>
      <c r="V35">
        <v>374531000000</v>
      </c>
      <c r="W35">
        <v>145778000000</v>
      </c>
      <c r="X35">
        <v>145615000000</v>
      </c>
      <c r="Y35">
        <v>50675000000</v>
      </c>
      <c r="Z35">
        <v>74291000000</v>
      </c>
    </row>
    <row r="36" spans="1:26" x14ac:dyDescent="0.25">
      <c r="A36" t="s">
        <v>35</v>
      </c>
      <c r="B36">
        <v>756634000000</v>
      </c>
      <c r="C36">
        <v>286354000000</v>
      </c>
      <c r="D36">
        <v>46522.372222017955</v>
      </c>
      <c r="E36">
        <v>17606.752241194194</v>
      </c>
      <c r="J36">
        <v>633754000000</v>
      </c>
      <c r="K36">
        <v>281160000000</v>
      </c>
      <c r="L36">
        <v>38966.976748590161</v>
      </c>
      <c r="M36">
        <v>17287.39413500129</v>
      </c>
      <c r="R36">
        <v>44264000000</v>
      </c>
      <c r="S36">
        <v>99841000000</v>
      </c>
      <c r="T36">
        <v>48834000000</v>
      </c>
      <c r="U36">
        <v>51440000000</v>
      </c>
      <c r="V36">
        <v>382113000000</v>
      </c>
      <c r="W36">
        <v>161348000000</v>
      </c>
      <c r="X36">
        <v>150548000000</v>
      </c>
      <c r="Y36">
        <v>55459000000</v>
      </c>
      <c r="Z36">
        <v>78331000000</v>
      </c>
    </row>
    <row r="37" spans="1:26" x14ac:dyDescent="0.25">
      <c r="A37" t="s">
        <v>36</v>
      </c>
      <c r="B37">
        <v>800196000000</v>
      </c>
      <c r="C37">
        <v>324570000000</v>
      </c>
      <c r="D37">
        <v>48402.374909902901</v>
      </c>
      <c r="E37">
        <v>19632.638534193105</v>
      </c>
      <c r="J37">
        <v>678667000000</v>
      </c>
      <c r="K37">
        <v>318557000000</v>
      </c>
      <c r="L37">
        <v>41051.310645115787</v>
      </c>
      <c r="M37">
        <v>19268.92329401039</v>
      </c>
      <c r="R37">
        <v>51780000000</v>
      </c>
      <c r="S37">
        <v>108278000000</v>
      </c>
      <c r="T37">
        <v>53920000000</v>
      </c>
      <c r="U37">
        <v>57214000000</v>
      </c>
      <c r="V37">
        <v>394339000000</v>
      </c>
      <c r="W37">
        <v>178257000000</v>
      </c>
      <c r="X37">
        <v>156212000000</v>
      </c>
      <c r="Y37">
        <v>59913000000</v>
      </c>
      <c r="Z37">
        <v>90779000000</v>
      </c>
    </row>
    <row r="38" spans="1:26" x14ac:dyDescent="0.25">
      <c r="A38" t="s">
        <v>37</v>
      </c>
      <c r="B38">
        <v>831207000000</v>
      </c>
      <c r="C38">
        <v>368280000000</v>
      </c>
      <c r="D38">
        <v>49434.187901619654</v>
      </c>
      <c r="E38">
        <v>21902.634025469571</v>
      </c>
      <c r="J38">
        <v>716530000000</v>
      </c>
      <c r="K38">
        <v>358245000000</v>
      </c>
      <c r="L38">
        <v>42614.028343297796</v>
      </c>
      <c r="M38">
        <v>21305.824716124545</v>
      </c>
      <c r="R38">
        <v>55675000000</v>
      </c>
      <c r="S38">
        <v>109401000000</v>
      </c>
      <c r="T38">
        <v>62414000000</v>
      </c>
      <c r="U38">
        <v>71450000000</v>
      </c>
      <c r="V38">
        <v>412707000000</v>
      </c>
      <c r="W38">
        <v>198954000000</v>
      </c>
      <c r="X38">
        <v>160809000000</v>
      </c>
      <c r="Y38">
        <v>65493000000</v>
      </c>
      <c r="Z38">
        <v>109047000000</v>
      </c>
    </row>
    <row r="39" spans="1:26" x14ac:dyDescent="0.25">
      <c r="A39" t="s">
        <v>38</v>
      </c>
      <c r="B39">
        <v>860935000000</v>
      </c>
      <c r="C39">
        <v>404708000000</v>
      </c>
      <c r="D39">
        <v>50449.9585353242</v>
      </c>
      <c r="E39">
        <v>23715.497475319258</v>
      </c>
      <c r="F39">
        <v>31006.100226642011</v>
      </c>
      <c r="G39">
        <v>17381.440012986706</v>
      </c>
      <c r="H39">
        <v>529123069148.47491</v>
      </c>
      <c r="I39">
        <v>296616498645.93982</v>
      </c>
      <c r="J39">
        <v>737942000000</v>
      </c>
      <c r="K39">
        <v>390613000000</v>
      </c>
      <c r="L39">
        <v>43242.687661059441</v>
      </c>
      <c r="M39">
        <v>22889.544104210647</v>
      </c>
      <c r="N39">
        <v>27670.156305954686</v>
      </c>
      <c r="O39">
        <v>16780</v>
      </c>
      <c r="P39">
        <v>472194759141.1239</v>
      </c>
      <c r="Q39">
        <v>286286063990.79462</v>
      </c>
      <c r="R39">
        <v>61170000000</v>
      </c>
      <c r="S39">
        <v>114510000000</v>
      </c>
      <c r="T39">
        <v>68953000000</v>
      </c>
      <c r="U39">
        <v>75464000000</v>
      </c>
      <c r="V39">
        <v>430575000000</v>
      </c>
      <c r="W39">
        <v>221311000000</v>
      </c>
      <c r="X39">
        <v>165069000000</v>
      </c>
      <c r="Y39">
        <v>71396000000</v>
      </c>
      <c r="Z39">
        <v>117129000000</v>
      </c>
    </row>
    <row r="40" spans="1:26" x14ac:dyDescent="0.25">
      <c r="A40" t="s">
        <v>39</v>
      </c>
      <c r="B40">
        <v>857637000000</v>
      </c>
      <c r="C40">
        <v>415340000000</v>
      </c>
      <c r="D40">
        <v>49620.181304875783</v>
      </c>
      <c r="E40">
        <v>24030.267004766712</v>
      </c>
      <c r="F40">
        <v>30496.126448268049</v>
      </c>
      <c r="G40">
        <v>17836.174004875546</v>
      </c>
      <c r="H40">
        <v>527096147392.41711</v>
      </c>
      <c r="I40">
        <v>308281073602.53308</v>
      </c>
      <c r="J40">
        <v>728105000000</v>
      </c>
      <c r="K40">
        <v>398657000000</v>
      </c>
      <c r="L40">
        <v>42125.866898217522</v>
      </c>
      <c r="M40">
        <v>23065.04105869717</v>
      </c>
      <c r="N40">
        <v>26955.524382153162</v>
      </c>
      <c r="O40">
        <v>17120</v>
      </c>
      <c r="P40">
        <v>465900253820.013</v>
      </c>
      <c r="Q40">
        <v>295898319350.80908</v>
      </c>
      <c r="R40">
        <v>66571000000</v>
      </c>
      <c r="S40">
        <v>127400000000</v>
      </c>
      <c r="T40">
        <v>67121000000</v>
      </c>
      <c r="U40">
        <v>71151000000</v>
      </c>
      <c r="V40">
        <v>434860000000</v>
      </c>
      <c r="W40">
        <v>235439000000</v>
      </c>
      <c r="X40">
        <v>170354000000</v>
      </c>
      <c r="Y40">
        <v>77384000000</v>
      </c>
      <c r="Z40">
        <v>100592000000</v>
      </c>
    </row>
    <row r="41" spans="1:26" x14ac:dyDescent="0.25">
      <c r="A41" t="s">
        <v>40</v>
      </c>
      <c r="B41">
        <v>861313000000</v>
      </c>
      <c r="C41">
        <v>423289000000</v>
      </c>
      <c r="D41">
        <v>49278.047170159458</v>
      </c>
      <c r="E41">
        <v>24217.508975958364</v>
      </c>
      <c r="F41">
        <v>30285.853822086559</v>
      </c>
      <c r="G41">
        <v>18254.357885501566</v>
      </c>
      <c r="H41">
        <v>529355384619.6059</v>
      </c>
      <c r="I41">
        <v>319061258640.05365</v>
      </c>
      <c r="J41">
        <v>732291000000</v>
      </c>
      <c r="K41">
        <v>406963000000</v>
      </c>
      <c r="L41">
        <v>41896.34945749482</v>
      </c>
      <c r="M41">
        <v>23283.454342973579</v>
      </c>
      <c r="N41">
        <v>26808.660627764952</v>
      </c>
      <c r="O41">
        <v>17550</v>
      </c>
      <c r="P41">
        <v>468578793951.57446</v>
      </c>
      <c r="Q41">
        <v>306755259408.89594</v>
      </c>
      <c r="R41">
        <v>70511000000</v>
      </c>
      <c r="S41">
        <v>139445000000</v>
      </c>
      <c r="T41">
        <v>69360000000</v>
      </c>
      <c r="U41">
        <v>73640000000</v>
      </c>
      <c r="V41">
        <v>445164000000</v>
      </c>
      <c r="W41">
        <v>247236000000</v>
      </c>
      <c r="X41">
        <v>174696000000</v>
      </c>
      <c r="Y41">
        <v>82523000000</v>
      </c>
      <c r="Z41">
        <v>94585000000</v>
      </c>
    </row>
    <row r="42" spans="1:26" x14ac:dyDescent="0.25">
      <c r="A42" t="s">
        <v>41</v>
      </c>
      <c r="B42">
        <v>896174000000</v>
      </c>
      <c r="C42">
        <v>444235000000</v>
      </c>
      <c r="D42">
        <v>50818.472194310256</v>
      </c>
      <c r="E42">
        <v>25190.804458999497</v>
      </c>
      <c r="F42">
        <v>31232.585476127555</v>
      </c>
      <c r="G42">
        <v>19216.566194722283</v>
      </c>
      <c r="H42">
        <v>550780648215.09802</v>
      </c>
      <c r="I42">
        <v>338880455263.21808</v>
      </c>
      <c r="J42">
        <v>760279000000</v>
      </c>
      <c r="K42">
        <v>432409000000</v>
      </c>
      <c r="L42">
        <v>43112.405873656237</v>
      </c>
      <c r="M42">
        <v>24520.198915689925</v>
      </c>
      <c r="N42">
        <v>27586.791519530649</v>
      </c>
      <c r="O42">
        <v>18710</v>
      </c>
      <c r="P42">
        <v>486487771782.95123</v>
      </c>
      <c r="Q42">
        <v>329859103357.26105</v>
      </c>
      <c r="R42">
        <v>77916000000</v>
      </c>
      <c r="S42">
        <v>149779000000</v>
      </c>
      <c r="T42">
        <v>79339000000</v>
      </c>
      <c r="U42">
        <v>78496000000</v>
      </c>
      <c r="V42">
        <v>453640000000</v>
      </c>
      <c r="W42">
        <v>256437000000</v>
      </c>
      <c r="X42">
        <v>179139000000</v>
      </c>
      <c r="Y42">
        <v>86074000000</v>
      </c>
      <c r="Z42">
        <v>104847000000</v>
      </c>
    </row>
    <row r="43" spans="1:26" x14ac:dyDescent="0.25">
      <c r="A43" t="s">
        <v>42</v>
      </c>
      <c r="B43">
        <v>931850000000</v>
      </c>
      <c r="C43">
        <v>466621000000</v>
      </c>
      <c r="D43">
        <v>52335.046739574609</v>
      </c>
      <c r="E43">
        <v>26206.612485557805</v>
      </c>
      <c r="F43">
        <v>32164.658835884944</v>
      </c>
      <c r="G43">
        <v>20170.957675196987</v>
      </c>
      <c r="H43">
        <v>572706803633.2666</v>
      </c>
      <c r="I43">
        <v>359153341415.07434</v>
      </c>
      <c r="J43">
        <v>786821000000</v>
      </c>
      <c r="K43">
        <v>456365000000</v>
      </c>
      <c r="L43">
        <v>44189.852240895889</v>
      </c>
      <c r="M43">
        <v>25630.609653169464</v>
      </c>
      <c r="N43">
        <v>28276.228532014295</v>
      </c>
      <c r="O43">
        <v>19730</v>
      </c>
      <c r="P43">
        <v>503471482287.46747</v>
      </c>
      <c r="Q43">
        <v>351259404645.07684</v>
      </c>
      <c r="R43">
        <v>83861000000</v>
      </c>
      <c r="S43">
        <v>163991000000</v>
      </c>
      <c r="T43">
        <v>86262000000</v>
      </c>
      <c r="U43">
        <v>84384000000</v>
      </c>
      <c r="V43">
        <v>463419000000</v>
      </c>
      <c r="W43">
        <v>266779000000</v>
      </c>
      <c r="X43">
        <v>181086000000</v>
      </c>
      <c r="Y43">
        <v>87784000000</v>
      </c>
      <c r="Z43">
        <v>113254000000</v>
      </c>
    </row>
    <row r="44" spans="1:26" x14ac:dyDescent="0.25">
      <c r="A44" t="s">
        <v>43</v>
      </c>
      <c r="B44">
        <v>968072000000</v>
      </c>
      <c r="C44">
        <v>495812000000</v>
      </c>
      <c r="D44">
        <v>53767.194919689005</v>
      </c>
      <c r="E44">
        <v>27537.642290574302</v>
      </c>
      <c r="F44">
        <v>33044.844495124642</v>
      </c>
      <c r="G44">
        <v>21037.224170718859</v>
      </c>
      <c r="H44">
        <v>594968525843.06873</v>
      </c>
      <c r="I44">
        <v>378772738801.34088</v>
      </c>
      <c r="J44">
        <v>817193000000</v>
      </c>
      <c r="K44">
        <v>478736000000</v>
      </c>
      <c r="L44">
        <v>45387.301066455198</v>
      </c>
      <c r="M44">
        <v>26589.2328536227</v>
      </c>
      <c r="N44">
        <v>29042.452787807837</v>
      </c>
      <c r="O44">
        <v>20310</v>
      </c>
      <c r="P44">
        <v>522905935435.05115</v>
      </c>
      <c r="Q44">
        <v>365727626364.02246</v>
      </c>
      <c r="R44">
        <v>88611000000</v>
      </c>
      <c r="S44">
        <v>171228000000</v>
      </c>
      <c r="T44">
        <v>98343000000</v>
      </c>
      <c r="U44">
        <v>98175000000</v>
      </c>
      <c r="V44">
        <v>483836000000</v>
      </c>
      <c r="W44">
        <v>284256000000</v>
      </c>
      <c r="X44">
        <v>188890000000</v>
      </c>
      <c r="Y44">
        <v>92398000000</v>
      </c>
      <c r="Z44">
        <v>128890000000</v>
      </c>
    </row>
    <row r="45" spans="1:26" x14ac:dyDescent="0.25">
      <c r="A45" t="s">
        <v>44</v>
      </c>
      <c r="B45">
        <v>1005409000000</v>
      </c>
      <c r="C45">
        <v>528928000000</v>
      </c>
      <c r="D45">
        <v>55167.179915112218</v>
      </c>
      <c r="E45">
        <v>29022.483524755076</v>
      </c>
      <c r="F45">
        <v>33905.262944299255</v>
      </c>
      <c r="G45">
        <v>22130.477453363801</v>
      </c>
      <c r="H45">
        <v>617915517233.58789</v>
      </c>
      <c r="I45">
        <v>403322795186.30865</v>
      </c>
      <c r="J45">
        <v>853027000000</v>
      </c>
      <c r="K45">
        <v>510234000000</v>
      </c>
      <c r="L45">
        <v>46805.920756078805</v>
      </c>
      <c r="M45">
        <v>27996.736528922429</v>
      </c>
      <c r="N45">
        <v>29950.19998562917</v>
      </c>
      <c r="O45">
        <v>21350</v>
      </c>
      <c r="P45">
        <v>545835416341.495</v>
      </c>
      <c r="Q45">
        <v>389068083140.03229</v>
      </c>
      <c r="R45">
        <v>99923000000</v>
      </c>
      <c r="S45">
        <v>188283000000</v>
      </c>
      <c r="T45">
        <v>102318000000</v>
      </c>
      <c r="U45">
        <v>102776000000</v>
      </c>
      <c r="V45">
        <v>500150000000</v>
      </c>
      <c r="W45">
        <v>301933000000</v>
      </c>
      <c r="X45">
        <v>196861000000</v>
      </c>
      <c r="Y45">
        <v>98266000000</v>
      </c>
      <c r="Z45">
        <v>131124000000</v>
      </c>
    </row>
    <row r="46" spans="1:26" x14ac:dyDescent="0.25">
      <c r="A46" t="s">
        <v>45</v>
      </c>
      <c r="B46">
        <v>1044749000000</v>
      </c>
      <c r="C46">
        <v>556628000000</v>
      </c>
      <c r="D46">
        <v>56708.836876352143</v>
      </c>
      <c r="E46">
        <v>30213.693866000485</v>
      </c>
      <c r="F46">
        <v>34852.751736026141</v>
      </c>
      <c r="G46">
        <v>23123.426858621846</v>
      </c>
      <c r="H46">
        <v>642093534784.62378</v>
      </c>
      <c r="I46">
        <v>426003748583.18402</v>
      </c>
      <c r="J46">
        <v>893337000000</v>
      </c>
      <c r="K46">
        <v>537942000000</v>
      </c>
      <c r="L46">
        <v>48490.213638500536</v>
      </c>
      <c r="M46">
        <v>29199.420269307389</v>
      </c>
      <c r="N46">
        <v>31027.946301651627</v>
      </c>
      <c r="O46">
        <v>22350</v>
      </c>
      <c r="P46">
        <v>571629002749.34106</v>
      </c>
      <c r="Q46">
        <v>411702804243.29211</v>
      </c>
      <c r="R46">
        <v>106476000000</v>
      </c>
      <c r="S46">
        <v>208775000000</v>
      </c>
      <c r="T46">
        <v>104950000000</v>
      </c>
      <c r="U46">
        <v>112945000000</v>
      </c>
      <c r="V46">
        <v>514438000000</v>
      </c>
      <c r="W46">
        <v>315070000000</v>
      </c>
      <c r="X46">
        <v>201018000000</v>
      </c>
      <c r="Y46">
        <v>101668000000</v>
      </c>
      <c r="Z46">
        <v>138356000000</v>
      </c>
    </row>
    <row r="47" spans="1:26" x14ac:dyDescent="0.25">
      <c r="A47" t="s">
        <v>46</v>
      </c>
      <c r="B47">
        <v>1092947000000</v>
      </c>
      <c r="C47">
        <v>589220000000</v>
      </c>
      <c r="D47">
        <v>58736.642005754213</v>
      </c>
      <c r="E47">
        <v>31665.583237458446</v>
      </c>
      <c r="F47">
        <v>36099.022910626125</v>
      </c>
      <c r="G47">
        <v>24377.417863863458</v>
      </c>
      <c r="H47">
        <v>671715601127.40015</v>
      </c>
      <c r="I47">
        <v>453604850604.93988</v>
      </c>
      <c r="J47">
        <v>935575000000</v>
      </c>
      <c r="K47">
        <v>570656000000</v>
      </c>
      <c r="L47">
        <v>50279.230232146205</v>
      </c>
      <c r="M47">
        <v>30667.925508222885</v>
      </c>
      <c r="N47">
        <v>32172.703287344262</v>
      </c>
      <c r="O47">
        <v>23610</v>
      </c>
      <c r="P47">
        <v>598656278926.33447</v>
      </c>
      <c r="Q47">
        <v>439313549483.74561</v>
      </c>
      <c r="R47">
        <v>115241000000</v>
      </c>
      <c r="S47">
        <v>218335000000</v>
      </c>
      <c r="T47">
        <v>120412000000</v>
      </c>
      <c r="U47">
        <v>124518000000</v>
      </c>
      <c r="V47">
        <v>540230000000</v>
      </c>
      <c r="W47">
        <v>335698000000</v>
      </c>
      <c r="X47">
        <v>209188000000</v>
      </c>
      <c r="Y47">
        <v>107588000000</v>
      </c>
      <c r="Z47">
        <v>151105000000</v>
      </c>
    </row>
    <row r="48" spans="1:26" x14ac:dyDescent="0.25">
      <c r="A48" t="s">
        <v>47</v>
      </c>
      <c r="B48">
        <v>1147117000000</v>
      </c>
      <c r="C48">
        <v>621388000000</v>
      </c>
      <c r="D48">
        <v>60977.08388527824</v>
      </c>
      <c r="E48">
        <v>33031.005731154954</v>
      </c>
      <c r="F48">
        <v>37475.978759258753</v>
      </c>
      <c r="G48">
        <v>25468.21830537411</v>
      </c>
      <c r="H48">
        <v>705008006077.56812</v>
      </c>
      <c r="I48">
        <v>479114846370.33038</v>
      </c>
      <c r="J48">
        <v>973080000000</v>
      </c>
      <c r="K48">
        <v>601997000000</v>
      </c>
      <c r="L48">
        <v>51725.831617077027</v>
      </c>
      <c r="M48">
        <v>32000.241969812883</v>
      </c>
      <c r="N48">
        <v>33098.355428746465</v>
      </c>
      <c r="O48">
        <v>24670</v>
      </c>
      <c r="P48">
        <v>622655000291.41174</v>
      </c>
      <c r="Q48">
        <v>464163614634.33441</v>
      </c>
      <c r="R48">
        <v>113758000000</v>
      </c>
      <c r="S48">
        <v>222517000000</v>
      </c>
      <c r="T48">
        <v>128932000000</v>
      </c>
      <c r="U48">
        <v>130884000000</v>
      </c>
      <c r="V48">
        <v>570217000000</v>
      </c>
      <c r="W48">
        <v>357943000000</v>
      </c>
      <c r="X48">
        <v>218626000000</v>
      </c>
      <c r="Y48">
        <v>116043000000</v>
      </c>
      <c r="Z48">
        <v>162576000000</v>
      </c>
    </row>
    <row r="49" spans="1:26" x14ac:dyDescent="0.25">
      <c r="A49" t="s">
        <v>48</v>
      </c>
      <c r="B49">
        <v>1191868000000</v>
      </c>
      <c r="C49">
        <v>662160000000</v>
      </c>
      <c r="D49">
        <v>62634.946750720301</v>
      </c>
      <c r="E49">
        <v>34797.776549464332</v>
      </c>
      <c r="F49">
        <v>38494.886676337272</v>
      </c>
      <c r="G49">
        <v>26521.078401823313</v>
      </c>
      <c r="H49">
        <v>732511576576.45996</v>
      </c>
      <c r="I49">
        <v>504664349734.77228</v>
      </c>
      <c r="J49">
        <v>1021354000000</v>
      </c>
      <c r="K49">
        <v>643068000000</v>
      </c>
      <c r="L49">
        <v>53674.10938429019</v>
      </c>
      <c r="M49">
        <v>33794.455373491197</v>
      </c>
      <c r="N49">
        <v>34345.020547453925</v>
      </c>
      <c r="O49">
        <v>25760</v>
      </c>
      <c r="P49">
        <v>653544595683.43237</v>
      </c>
      <c r="Q49">
        <v>490113407719.04156</v>
      </c>
      <c r="R49">
        <v>128494000000</v>
      </c>
      <c r="S49">
        <v>244528000000</v>
      </c>
      <c r="T49">
        <v>142773000000</v>
      </c>
      <c r="U49">
        <v>146653000000</v>
      </c>
      <c r="V49">
        <v>594195000000</v>
      </c>
      <c r="W49">
        <v>380187000000</v>
      </c>
      <c r="X49">
        <v>225465000000</v>
      </c>
      <c r="Y49">
        <v>122299000000</v>
      </c>
      <c r="Z49">
        <v>173953000000</v>
      </c>
    </row>
    <row r="50" spans="1:26" x14ac:dyDescent="0.25">
      <c r="A50" t="s">
        <v>49</v>
      </c>
      <c r="B50">
        <v>1216199000000</v>
      </c>
      <c r="C50">
        <v>706896000000</v>
      </c>
      <c r="D50">
        <v>63098.203183540951</v>
      </c>
      <c r="E50">
        <v>36674.810156588159</v>
      </c>
      <c r="F50">
        <v>38779.600000266299</v>
      </c>
      <c r="G50">
        <v>27626.03915994423</v>
      </c>
      <c r="H50">
        <v>747465194904.73279</v>
      </c>
      <c r="I50">
        <v>532483644622.21619</v>
      </c>
      <c r="J50">
        <v>1046701000000</v>
      </c>
      <c r="K50">
        <v>687105000000</v>
      </c>
      <c r="L50">
        <v>54304.396213461368</v>
      </c>
      <c r="M50">
        <v>35648.023800732371</v>
      </c>
      <c r="N50">
        <v>34748.328852836064</v>
      </c>
      <c r="O50">
        <v>26850</v>
      </c>
      <c r="P50">
        <v>669763648888.08813</v>
      </c>
      <c r="Q50">
        <v>517575675400.83386</v>
      </c>
      <c r="R50">
        <v>156706000000</v>
      </c>
      <c r="S50">
        <v>265660000000</v>
      </c>
      <c r="T50">
        <v>156098000000</v>
      </c>
      <c r="U50">
        <v>145223000000</v>
      </c>
      <c r="V50">
        <v>614098000000</v>
      </c>
      <c r="W50">
        <v>410201000000</v>
      </c>
      <c r="X50">
        <v>229708000000</v>
      </c>
      <c r="Y50">
        <v>130606000000</v>
      </c>
      <c r="Z50">
        <v>165481000000</v>
      </c>
    </row>
    <row r="51" spans="1:26" x14ac:dyDescent="0.25">
      <c r="A51" t="s">
        <v>50</v>
      </c>
      <c r="B51">
        <v>1264769000000</v>
      </c>
      <c r="C51">
        <v>756034000000</v>
      </c>
      <c r="D51">
        <v>64875.88489685415</v>
      </c>
      <c r="E51">
        <v>38780.500440877528</v>
      </c>
      <c r="F51">
        <v>39872.147526057903</v>
      </c>
      <c r="G51">
        <v>29016.678344677122</v>
      </c>
      <c r="H51">
        <v>777315889171.47925</v>
      </c>
      <c r="I51">
        <v>565686237831.93286</v>
      </c>
      <c r="J51">
        <v>1092893000000</v>
      </c>
      <c r="K51">
        <v>735531000000</v>
      </c>
      <c r="L51">
        <v>56059.565400936946</v>
      </c>
      <c r="M51">
        <v>37728.806204190667</v>
      </c>
      <c r="N51">
        <v>35871.427540445598</v>
      </c>
      <c r="O51">
        <v>28230</v>
      </c>
      <c r="P51">
        <v>699321012900.77039</v>
      </c>
      <c r="Q51">
        <v>550345307484.5304</v>
      </c>
      <c r="R51">
        <v>156786000000</v>
      </c>
      <c r="S51">
        <v>264356000000</v>
      </c>
      <c r="T51">
        <v>156754000000</v>
      </c>
      <c r="U51">
        <v>147183000000</v>
      </c>
      <c r="V51">
        <v>632370000000</v>
      </c>
      <c r="W51">
        <v>433093000000</v>
      </c>
      <c r="X51">
        <v>237482000000</v>
      </c>
      <c r="Y51">
        <v>138281000000</v>
      </c>
      <c r="Z51">
        <v>184628000000</v>
      </c>
    </row>
    <row r="52" spans="1:26" x14ac:dyDescent="0.25">
      <c r="A52" t="s">
        <v>51</v>
      </c>
      <c r="B52">
        <v>1304121000000</v>
      </c>
      <c r="C52">
        <v>802694000000</v>
      </c>
      <c r="D52">
        <v>66129.425081831374</v>
      </c>
      <c r="E52">
        <v>40703.042690544476</v>
      </c>
      <c r="F52">
        <v>40642.562284403299</v>
      </c>
      <c r="G52">
        <v>30106.290701878639</v>
      </c>
      <c r="H52">
        <v>801501281816.83667</v>
      </c>
      <c r="I52">
        <v>593718240977.29407</v>
      </c>
      <c r="J52">
        <v>1129073000000</v>
      </c>
      <c r="K52">
        <v>780115000000</v>
      </c>
      <c r="L52">
        <v>57253.083391356013</v>
      </c>
      <c r="M52">
        <v>39558.105764505657</v>
      </c>
      <c r="N52">
        <v>36635.136531147487</v>
      </c>
      <c r="O52">
        <v>29260</v>
      </c>
      <c r="P52">
        <v>722471892489.85193</v>
      </c>
      <c r="Q52">
        <v>577017525433.1062</v>
      </c>
      <c r="R52">
        <v>153050000000</v>
      </c>
      <c r="S52">
        <v>265689000000</v>
      </c>
      <c r="T52">
        <v>169812000000</v>
      </c>
      <c r="U52">
        <v>166607000000</v>
      </c>
      <c r="V52">
        <v>659634000000</v>
      </c>
      <c r="W52">
        <v>463820000000</v>
      </c>
      <c r="X52">
        <v>244095000000</v>
      </c>
      <c r="Y52">
        <v>147335000000</v>
      </c>
      <c r="Z52">
        <v>208300000000</v>
      </c>
    </row>
    <row r="53" spans="1:26" x14ac:dyDescent="0.25">
      <c r="A53" t="s">
        <v>52</v>
      </c>
      <c r="B53">
        <v>1359111000000</v>
      </c>
      <c r="C53">
        <v>863620000000</v>
      </c>
      <c r="D53">
        <v>68184.917243114105</v>
      </c>
      <c r="E53">
        <v>43326.746843707551</v>
      </c>
      <c r="F53">
        <v>41905.849664970418</v>
      </c>
      <c r="G53">
        <v>31746.555715400798</v>
      </c>
      <c r="H53">
        <v>835297651545.64844</v>
      </c>
      <c r="I53">
        <v>632795269532.59521</v>
      </c>
      <c r="J53">
        <v>1192436000000</v>
      </c>
      <c r="K53">
        <v>839043000000</v>
      </c>
      <c r="L53">
        <v>59823.03871995004</v>
      </c>
      <c r="M53">
        <v>42093.749162808774</v>
      </c>
      <c r="N53">
        <v>38279.601051921345</v>
      </c>
      <c r="O53">
        <v>30840</v>
      </c>
      <c r="P53">
        <v>763016646038.85571</v>
      </c>
      <c r="Q53">
        <v>614787106985.05969</v>
      </c>
      <c r="R53">
        <v>148299000000</v>
      </c>
      <c r="S53">
        <v>269220000000</v>
      </c>
      <c r="T53">
        <v>171497000000</v>
      </c>
      <c r="U53">
        <v>189098000000</v>
      </c>
      <c r="V53">
        <v>694658000000</v>
      </c>
      <c r="W53">
        <v>495404000000</v>
      </c>
      <c r="X53">
        <v>255022000000</v>
      </c>
      <c r="Y53">
        <v>157563000000</v>
      </c>
      <c r="Z53">
        <v>233850000000</v>
      </c>
    </row>
    <row r="54" spans="1:26" x14ac:dyDescent="0.25">
      <c r="A54" t="s">
        <v>53</v>
      </c>
      <c r="B54">
        <v>1401974000000</v>
      </c>
      <c r="C54">
        <v>924926000000</v>
      </c>
      <c r="D54">
        <v>69484.305870630706</v>
      </c>
      <c r="E54">
        <v>45840.965019108044</v>
      </c>
      <c r="F54">
        <v>42704.442472334747</v>
      </c>
      <c r="G54">
        <v>33018.163222623043</v>
      </c>
      <c r="H54">
        <v>861640873871.27258</v>
      </c>
      <c r="I54">
        <v>666202328509.40247</v>
      </c>
      <c r="J54">
        <v>1239004000000</v>
      </c>
      <c r="K54">
        <v>890658000000</v>
      </c>
      <c r="L54">
        <v>61407.225034797317</v>
      </c>
      <c r="M54">
        <v>44142.58245739522</v>
      </c>
      <c r="N54">
        <v>39293.291118856112</v>
      </c>
      <c r="O54">
        <v>31790</v>
      </c>
      <c r="P54">
        <v>792814605151.74524</v>
      </c>
      <c r="Q54">
        <v>641519898354.60071</v>
      </c>
      <c r="R54">
        <v>168656000000</v>
      </c>
      <c r="S54">
        <v>278534000000</v>
      </c>
      <c r="T54">
        <v>193754000000</v>
      </c>
      <c r="U54">
        <v>212734000000</v>
      </c>
      <c r="V54">
        <v>726161000000</v>
      </c>
      <c r="W54">
        <v>526445000000</v>
      </c>
      <c r="X54">
        <v>262805000000</v>
      </c>
      <c r="Y54">
        <v>169483000000</v>
      </c>
      <c r="Z54">
        <v>254095000000</v>
      </c>
    </row>
    <row r="55" spans="1:26" x14ac:dyDescent="0.25">
      <c r="A55" t="s">
        <v>54</v>
      </c>
      <c r="B55">
        <v>1440397000000</v>
      </c>
      <c r="C55">
        <v>998904000000</v>
      </c>
      <c r="D55">
        <v>70431.734129331599</v>
      </c>
      <c r="E55">
        <v>48843.854124054582</v>
      </c>
      <c r="F55">
        <v>43286.72353657514</v>
      </c>
      <c r="G55">
        <v>34822.97516460441</v>
      </c>
      <c r="H55">
        <v>885255311297.89795</v>
      </c>
      <c r="I55">
        <v>712163481110.16919</v>
      </c>
      <c r="J55">
        <v>1295336000000</v>
      </c>
      <c r="K55">
        <v>960092000000</v>
      </c>
      <c r="L55">
        <v>63338.621755079934</v>
      </c>
      <c r="M55">
        <v>46946.046460592617</v>
      </c>
      <c r="N55">
        <v>40529.154383367153</v>
      </c>
      <c r="O55">
        <v>33470</v>
      </c>
      <c r="P55">
        <v>828860358302.99255</v>
      </c>
      <c r="Q55">
        <v>684492664866.71851</v>
      </c>
      <c r="R55">
        <v>198453000000</v>
      </c>
      <c r="S55">
        <v>286857000000</v>
      </c>
      <c r="T55">
        <v>216969000000</v>
      </c>
      <c r="U55">
        <v>230733000000</v>
      </c>
      <c r="V55">
        <v>750060000000</v>
      </c>
      <c r="W55">
        <v>560292000000</v>
      </c>
      <c r="X55">
        <v>270859000000</v>
      </c>
      <c r="Y55">
        <v>182195000000</v>
      </c>
      <c r="Z55">
        <v>274932000000</v>
      </c>
    </row>
    <row r="56" spans="1:26" x14ac:dyDescent="0.25">
      <c r="A56" t="s">
        <v>55</v>
      </c>
      <c r="B56">
        <v>1494814000000</v>
      </c>
      <c r="C56">
        <v>1088284000000</v>
      </c>
      <c r="D56">
        <v>71770.747519808065</v>
      </c>
      <c r="E56">
        <v>52251.956560379287</v>
      </c>
      <c r="F56">
        <v>44109.669374297875</v>
      </c>
      <c r="G56">
        <v>36628.968791450025</v>
      </c>
      <c r="H56">
        <v>918699520272.85266</v>
      </c>
      <c r="I56">
        <v>762894316238.11792</v>
      </c>
      <c r="J56">
        <v>1355297000000</v>
      </c>
      <c r="K56">
        <v>1039818000000</v>
      </c>
      <c r="L56">
        <v>65072.095124445797</v>
      </c>
      <c r="M56">
        <v>49924.950625664322</v>
      </c>
      <c r="N56">
        <v>41638.370338178327</v>
      </c>
      <c r="O56">
        <v>35000</v>
      </c>
      <c r="P56">
        <v>867228238099.59033</v>
      </c>
      <c r="Q56">
        <v>728919328155.23096</v>
      </c>
      <c r="R56">
        <v>219803000000</v>
      </c>
      <c r="S56">
        <v>298781000000</v>
      </c>
      <c r="T56">
        <v>237674000000</v>
      </c>
      <c r="U56">
        <v>254646000000</v>
      </c>
      <c r="V56">
        <v>789734000000</v>
      </c>
      <c r="W56">
        <v>609619000000</v>
      </c>
      <c r="X56">
        <v>279223000000</v>
      </c>
      <c r="Y56">
        <v>197037000000</v>
      </c>
      <c r="Z56">
        <v>299499000000</v>
      </c>
    </row>
    <row r="57" spans="1:26" x14ac:dyDescent="0.25">
      <c r="A57" t="s">
        <v>56</v>
      </c>
      <c r="B57">
        <v>1548153000000</v>
      </c>
      <c r="C57">
        <v>1179153000000</v>
      </c>
      <c r="D57">
        <v>72857.005104051219</v>
      </c>
      <c r="E57">
        <v>55491.644649758324</v>
      </c>
      <c r="F57">
        <v>44777.273719411663</v>
      </c>
      <c r="G57">
        <v>37517.853851539658</v>
      </c>
      <c r="H57">
        <v>951481199941.24866</v>
      </c>
      <c r="I57">
        <v>797224342544.28271</v>
      </c>
      <c r="J57">
        <v>1425176000000</v>
      </c>
      <c r="K57">
        <v>1131020000000</v>
      </c>
      <c r="L57">
        <v>67069.634013027971</v>
      </c>
      <c r="M57">
        <v>53226.476913318002</v>
      </c>
      <c r="N57">
        <v>42916.556692077531</v>
      </c>
      <c r="O57">
        <v>35990</v>
      </c>
      <c r="P57">
        <v>911942453544.73718</v>
      </c>
      <c r="Q57">
        <v>764681662095.1095</v>
      </c>
      <c r="R57">
        <v>237682000000</v>
      </c>
      <c r="S57">
        <v>310790000000</v>
      </c>
      <c r="T57">
        <v>267751000000</v>
      </c>
      <c r="U57">
        <v>291534000000</v>
      </c>
      <c r="V57">
        <v>827392000000</v>
      </c>
      <c r="W57">
        <v>659310000000</v>
      </c>
      <c r="X57">
        <v>287882000000</v>
      </c>
      <c r="Y57">
        <v>212507000000</v>
      </c>
      <c r="Z57">
        <v>337407000000</v>
      </c>
    </row>
    <row r="58" spans="1:26" x14ac:dyDescent="0.25">
      <c r="A58" t="s">
        <v>57</v>
      </c>
      <c r="B58">
        <v>1577111000000</v>
      </c>
      <c r="C58">
        <v>1261261000000</v>
      </c>
      <c r="D58">
        <v>72705.892907285583</v>
      </c>
      <c r="E58">
        <v>58144.992454009844</v>
      </c>
      <c r="F58">
        <v>44684.401494053884</v>
      </c>
      <c r="G58">
        <v>40306.642783768541</v>
      </c>
      <c r="H58">
        <v>969278531721.69836</v>
      </c>
      <c r="I58">
        <v>874317708860.46118</v>
      </c>
      <c r="J58">
        <v>1481926000000</v>
      </c>
      <c r="K58">
        <v>1217066000000</v>
      </c>
      <c r="L58">
        <v>68317.799477983543</v>
      </c>
      <c r="M58">
        <v>56107.572806922552</v>
      </c>
      <c r="N58">
        <v>43715.233540790519</v>
      </c>
      <c r="O58">
        <v>38890</v>
      </c>
      <c r="P58">
        <v>948255676780.78931</v>
      </c>
      <c r="Q58">
        <v>843681328965.19116</v>
      </c>
      <c r="R58">
        <v>290262000000</v>
      </c>
      <c r="S58">
        <v>318305000000</v>
      </c>
      <c r="T58">
        <v>286724000000</v>
      </c>
      <c r="U58">
        <v>280712000000</v>
      </c>
      <c r="V58">
        <v>829617000000</v>
      </c>
      <c r="W58">
        <v>681062000000</v>
      </c>
      <c r="X58">
        <v>299788000000</v>
      </c>
      <c r="Y58">
        <v>231487000000</v>
      </c>
      <c r="Z58">
        <v>345174000000</v>
      </c>
    </row>
    <row r="59" spans="1:26" x14ac:dyDescent="0.25">
      <c r="A59" t="s">
        <v>58</v>
      </c>
      <c r="B59">
        <v>1611911000000</v>
      </c>
      <c r="C59">
        <v>1304017000000</v>
      </c>
      <c r="D59">
        <v>73163.094170912431</v>
      </c>
      <c r="E59">
        <v>59188.080837881695</v>
      </c>
      <c r="F59">
        <v>44965.393364321448</v>
      </c>
      <c r="G59">
        <v>39363.644236541804</v>
      </c>
      <c r="H59">
        <v>990666305254.38904</v>
      </c>
      <c r="I59">
        <v>867249968908.42993</v>
      </c>
      <c r="J59">
        <v>1495906000000</v>
      </c>
      <c r="K59">
        <v>1253468000000</v>
      </c>
      <c r="L59">
        <v>67897.738491041338</v>
      </c>
      <c r="M59">
        <v>56893.710213668914</v>
      </c>
      <c r="N59">
        <v>43446.444670454162</v>
      </c>
      <c r="O59">
        <v>37840</v>
      </c>
      <c r="P59">
        <v>957201207368.27844</v>
      </c>
      <c r="Q59">
        <v>833631834575.55518</v>
      </c>
      <c r="R59">
        <v>258186000000</v>
      </c>
      <c r="S59">
        <v>333284000000</v>
      </c>
      <c r="T59">
        <v>270206000000</v>
      </c>
      <c r="U59">
        <v>300206000000</v>
      </c>
      <c r="V59">
        <v>858414000000</v>
      </c>
      <c r="W59">
        <v>722157000000</v>
      </c>
      <c r="X59">
        <v>304669000000</v>
      </c>
      <c r="Y59">
        <v>244577000000</v>
      </c>
      <c r="Z59">
        <v>349301000000</v>
      </c>
    </row>
    <row r="60" spans="1:26" x14ac:dyDescent="0.25">
      <c r="A60" t="s">
        <v>59</v>
      </c>
      <c r="B60">
        <v>1650458000000</v>
      </c>
      <c r="C60">
        <v>1418403000000</v>
      </c>
      <c r="D60">
        <v>73878.971660907788</v>
      </c>
      <c r="E60">
        <v>63491.561154992494</v>
      </c>
      <c r="F60">
        <v>45405.365365274658</v>
      </c>
      <c r="G60">
        <v>42018.117943652825</v>
      </c>
      <c r="H60">
        <v>1014356951989.0046</v>
      </c>
      <c r="I60">
        <v>938685763296.03479</v>
      </c>
      <c r="J60">
        <v>1590442000000</v>
      </c>
      <c r="K60">
        <v>1361539000000</v>
      </c>
      <c r="L60">
        <v>71192.492899739053</v>
      </c>
      <c r="M60">
        <v>60946.174453527892</v>
      </c>
      <c r="N60">
        <v>45554.694051088642</v>
      </c>
      <c r="O60">
        <v>40330</v>
      </c>
      <c r="P60">
        <v>1017692958413.9775</v>
      </c>
      <c r="Q60">
        <v>901053702983.08728</v>
      </c>
      <c r="R60">
        <v>304069000000</v>
      </c>
      <c r="S60">
        <v>336109000000</v>
      </c>
      <c r="T60">
        <v>289427000000</v>
      </c>
      <c r="U60">
        <v>331515000000</v>
      </c>
      <c r="V60">
        <v>892927000000</v>
      </c>
      <c r="W60">
        <v>764848000000</v>
      </c>
      <c r="X60">
        <v>314154000000</v>
      </c>
      <c r="Y60">
        <v>263558000000</v>
      </c>
      <c r="Z60">
        <v>375353000000</v>
      </c>
    </row>
    <row r="61" spans="1:26" x14ac:dyDescent="0.25">
      <c r="A61" t="s">
        <v>60</v>
      </c>
      <c r="B61">
        <v>1714859000000</v>
      </c>
      <c r="C61">
        <v>1500176000000</v>
      </c>
      <c r="D61">
        <v>75433.243458487297</v>
      </c>
      <c r="E61">
        <v>65989.764428783732</v>
      </c>
      <c r="F61">
        <v>46360.607124322887</v>
      </c>
      <c r="G61">
        <v>42847.296746531094</v>
      </c>
      <c r="H61">
        <v>1053937239439.5449</v>
      </c>
      <c r="I61">
        <v>974067520931.87854</v>
      </c>
      <c r="J61">
        <v>1670961000000</v>
      </c>
      <c r="K61">
        <v>1454572000000</v>
      </c>
      <c r="L61">
        <v>73502.257574901145</v>
      </c>
      <c r="M61">
        <v>63983.734991564197</v>
      </c>
      <c r="N61">
        <v>47032.667624161921</v>
      </c>
      <c r="O61">
        <v>41540</v>
      </c>
      <c r="P61">
        <v>1069215503290.5182</v>
      </c>
      <c r="Q61">
        <v>944456745113.1897</v>
      </c>
      <c r="R61">
        <v>322528000000</v>
      </c>
      <c r="S61">
        <v>351587000000</v>
      </c>
      <c r="T61">
        <v>325049000000</v>
      </c>
      <c r="U61">
        <v>368982000000</v>
      </c>
      <c r="V61">
        <v>918345000000</v>
      </c>
      <c r="W61">
        <v>804522000000</v>
      </c>
      <c r="X61">
        <v>326096000000</v>
      </c>
      <c r="Y61">
        <v>282283000000</v>
      </c>
      <c r="Z61">
        <v>415891000000</v>
      </c>
    </row>
    <row r="62" spans="1:26" x14ac:dyDescent="0.25">
      <c r="A62" t="s">
        <v>61</v>
      </c>
      <c r="B62">
        <v>1759081000000</v>
      </c>
      <c r="C62">
        <v>1536498000000</v>
      </c>
      <c r="D62">
        <v>76058.076293157996</v>
      </c>
      <c r="E62">
        <v>66434.167675214892</v>
      </c>
      <c r="F62">
        <v>46744.623881901214</v>
      </c>
      <c r="G62">
        <v>45907.754679605598</v>
      </c>
      <c r="H62">
        <v>1081115691197.092</v>
      </c>
      <c r="I62">
        <v>1061760472330.2719</v>
      </c>
      <c r="J62">
        <v>1687548000000</v>
      </c>
      <c r="K62">
        <v>1498289000000</v>
      </c>
      <c r="L62">
        <v>72965.175868744074</v>
      </c>
      <c r="M62">
        <v>64782.110130914611</v>
      </c>
      <c r="N62">
        <v>46688.999467480317</v>
      </c>
      <c r="O62">
        <v>44770</v>
      </c>
      <c r="P62">
        <v>1079829202564.816</v>
      </c>
      <c r="Q62">
        <v>1035357049815.3923</v>
      </c>
      <c r="R62">
        <v>307080000000</v>
      </c>
      <c r="S62">
        <v>370258000000</v>
      </c>
      <c r="T62">
        <v>327108000000</v>
      </c>
      <c r="U62">
        <v>371556000000</v>
      </c>
      <c r="V62">
        <v>935465000000</v>
      </c>
      <c r="W62">
        <v>839689000000</v>
      </c>
      <c r="X62">
        <v>327882000000</v>
      </c>
      <c r="Y62">
        <v>288412000000</v>
      </c>
      <c r="Z62">
        <v>428424000000</v>
      </c>
    </row>
    <row r="63" spans="1:26" x14ac:dyDescent="0.25">
      <c r="A63" t="s">
        <v>62</v>
      </c>
      <c r="B63">
        <v>1804448000000</v>
      </c>
      <c r="C63">
        <v>1598597000000</v>
      </c>
      <c r="D63">
        <v>76864.548281996962</v>
      </c>
      <c r="E63">
        <v>68095.858838800283</v>
      </c>
      <c r="F63">
        <v>47240.274464020353</v>
      </c>
      <c r="G63">
        <v>46882.185571663736</v>
      </c>
      <c r="H63">
        <v>1108997849871.1602</v>
      </c>
      <c r="I63">
        <v>1100591467474.1084</v>
      </c>
      <c r="J63">
        <v>1715390000000</v>
      </c>
      <c r="K63">
        <v>1556866000000</v>
      </c>
      <c r="L63">
        <v>73070.921122390209</v>
      </c>
      <c r="M63">
        <v>66318.232404369352</v>
      </c>
      <c r="N63">
        <v>46756.66380231388</v>
      </c>
      <c r="O63">
        <v>45660</v>
      </c>
      <c r="P63">
        <v>1097644757830.6868</v>
      </c>
      <c r="Q63">
        <v>1071860785176.3422</v>
      </c>
      <c r="R63">
        <v>337246000000</v>
      </c>
      <c r="S63">
        <v>392752000000</v>
      </c>
      <c r="T63">
        <v>341706000000</v>
      </c>
      <c r="U63">
        <v>360736000000</v>
      </c>
      <c r="V63">
        <v>956355000000</v>
      </c>
      <c r="W63">
        <v>876918000000</v>
      </c>
      <c r="X63">
        <v>333215000000</v>
      </c>
      <c r="Y63">
        <v>298764000000</v>
      </c>
      <c r="Z63">
        <v>427375000000</v>
      </c>
    </row>
    <row r="64" spans="1:26" x14ac:dyDescent="0.25">
      <c r="A64" t="s">
        <v>63</v>
      </c>
      <c r="B64">
        <v>1843293000000</v>
      </c>
      <c r="C64">
        <v>1623305000000</v>
      </c>
      <c r="D64">
        <v>77397.270195933452</v>
      </c>
      <c r="E64">
        <v>68160.284716216978</v>
      </c>
      <c r="F64">
        <v>47567.680660893209</v>
      </c>
      <c r="G64">
        <v>46251.408684871509</v>
      </c>
      <c r="H64">
        <v>1132871644781.4294</v>
      </c>
      <c r="I64">
        <v>1101523317981.8564</v>
      </c>
      <c r="J64">
        <v>1722363000000</v>
      </c>
      <c r="K64">
        <v>1590327000000</v>
      </c>
      <c r="L64">
        <v>72319.590258563621</v>
      </c>
      <c r="M64">
        <v>66775.585063735532</v>
      </c>
      <c r="N64">
        <v>46275.901769146119</v>
      </c>
      <c r="O64">
        <v>45310</v>
      </c>
      <c r="P64">
        <v>1102106645154.4751</v>
      </c>
      <c r="Q64">
        <v>1079145492508.2666</v>
      </c>
      <c r="R64">
        <v>325766000000</v>
      </c>
      <c r="S64">
        <v>419672000000</v>
      </c>
      <c r="T64">
        <v>349904000000</v>
      </c>
      <c r="U64">
        <v>366214000000</v>
      </c>
      <c r="V64">
        <v>980760000000</v>
      </c>
      <c r="W64">
        <v>910798000000</v>
      </c>
      <c r="X64">
        <v>340549000000</v>
      </c>
      <c r="Y64">
        <v>310026000000</v>
      </c>
      <c r="Z64">
        <v>426619000000</v>
      </c>
    </row>
    <row r="65" spans="1:26" x14ac:dyDescent="0.25">
      <c r="A65" t="s">
        <v>64</v>
      </c>
      <c r="B65">
        <v>1893625000000</v>
      </c>
      <c r="C65">
        <v>1657538000000</v>
      </c>
      <c r="D65">
        <v>78278.379558071145</v>
      </c>
      <c r="E65">
        <v>68519.051393980393</v>
      </c>
      <c r="F65">
        <v>48109.202715345345</v>
      </c>
      <c r="G65">
        <v>47249.434815275323</v>
      </c>
      <c r="H65">
        <v>1163805248731.0667</v>
      </c>
      <c r="I65">
        <v>1143006683418.8875</v>
      </c>
      <c r="J65">
        <v>1726867000000</v>
      </c>
      <c r="K65">
        <v>1618540000000</v>
      </c>
      <c r="L65">
        <v>71384.962953228664</v>
      </c>
      <c r="M65">
        <v>66906.958056595395</v>
      </c>
      <c r="N65">
        <v>45677.851901637077</v>
      </c>
      <c r="O65">
        <v>46140</v>
      </c>
      <c r="P65">
        <v>1104988667312.2756</v>
      </c>
      <c r="Q65">
        <v>1116114404243.4055</v>
      </c>
      <c r="R65">
        <v>319445000000</v>
      </c>
      <c r="S65">
        <v>446547000000</v>
      </c>
      <c r="T65">
        <v>357209000000</v>
      </c>
      <c r="U65">
        <v>365022000000</v>
      </c>
      <c r="V65">
        <v>1005646000000</v>
      </c>
      <c r="W65">
        <v>944674000000</v>
      </c>
      <c r="X65">
        <v>356752000000</v>
      </c>
      <c r="Y65">
        <v>329340000000</v>
      </c>
      <c r="Z65">
        <v>421287000000</v>
      </c>
    </row>
    <row r="66" spans="1:26" x14ac:dyDescent="0.25">
      <c r="A66" t="s">
        <v>65</v>
      </c>
      <c r="B66">
        <v>1936841000000</v>
      </c>
      <c r="C66">
        <v>1758828000000</v>
      </c>
      <c r="D66">
        <v>78751.935110559803</v>
      </c>
      <c r="E66">
        <v>71513.928364091669</v>
      </c>
      <c r="F66">
        <v>48400.245787522799</v>
      </c>
      <c r="G66">
        <v>48400.245787522799</v>
      </c>
      <c r="H66">
        <v>1190365421747.9849</v>
      </c>
      <c r="I66">
        <v>1190365421747.9849</v>
      </c>
      <c r="J66">
        <v>1809799000000</v>
      </c>
      <c r="K66">
        <v>1711088000000</v>
      </c>
      <c r="L66">
        <v>73586.408699090942</v>
      </c>
      <c r="M66">
        <v>69572.820455813126</v>
      </c>
      <c r="N66">
        <v>47086.514294792214</v>
      </c>
      <c r="O66">
        <v>47090</v>
      </c>
      <c r="P66">
        <v>1158055244042.0073</v>
      </c>
      <c r="Q66">
        <v>1158055244042.0073</v>
      </c>
      <c r="R66">
        <v>373420000000</v>
      </c>
      <c r="S66">
        <v>471095000000</v>
      </c>
      <c r="T66">
        <v>364432000000</v>
      </c>
      <c r="U66">
        <v>384176000000</v>
      </c>
      <c r="V66">
        <v>1029529000000</v>
      </c>
      <c r="W66">
        <v>977203000000</v>
      </c>
      <c r="X66">
        <v>374204000000</v>
      </c>
      <c r="Y66">
        <v>348628000000</v>
      </c>
      <c r="Z66">
        <v>424007000000</v>
      </c>
    </row>
    <row r="67" spans="1:26" x14ac:dyDescent="0.25">
      <c r="A67" t="s">
        <v>66</v>
      </c>
      <c r="B67">
        <v>1992681000000</v>
      </c>
      <c r="C67">
        <v>1842635000000</v>
      </c>
      <c r="D67">
        <v>79813.733868826501</v>
      </c>
      <c r="E67">
        <v>73803.875034380879</v>
      </c>
      <c r="F67">
        <v>49052.817953588899</v>
      </c>
      <c r="G67">
        <v>50192.957328284072</v>
      </c>
      <c r="H67">
        <v>1224684193991.2446</v>
      </c>
      <c r="I67">
        <v>1253149646729.5022</v>
      </c>
      <c r="J67">
        <v>1861686000000</v>
      </c>
      <c r="K67">
        <v>1784968000000</v>
      </c>
      <c r="L67">
        <v>74566.933167586845</v>
      </c>
      <c r="M67">
        <v>71494.113165314222</v>
      </c>
      <c r="N67">
        <v>47713.932865944684</v>
      </c>
      <c r="O67">
        <v>48620</v>
      </c>
      <c r="P67">
        <v>1191256727990.0078</v>
      </c>
      <c r="Q67">
        <v>1213931146767.2468</v>
      </c>
      <c r="R67">
        <v>403047000000</v>
      </c>
      <c r="S67">
        <v>490478000000</v>
      </c>
      <c r="T67">
        <v>396464000000</v>
      </c>
      <c r="U67">
        <v>410903000000</v>
      </c>
      <c r="V67">
        <v>1057387000000</v>
      </c>
      <c r="W67">
        <v>1016904000000</v>
      </c>
      <c r="X67">
        <v>387480000000</v>
      </c>
      <c r="Y67">
        <v>366605000000</v>
      </c>
      <c r="Z67">
        <v>452541000000</v>
      </c>
    </row>
    <row r="68" spans="1:26" x14ac:dyDescent="0.25">
      <c r="A68" t="s">
        <v>67</v>
      </c>
      <c r="B68">
        <v>2035950000000</v>
      </c>
      <c r="C68">
        <v>1946613000000</v>
      </c>
      <c r="D68">
        <v>80344.615833400327</v>
      </c>
      <c r="E68">
        <v>76819.113269629859</v>
      </c>
      <c r="F68">
        <v>49379.09333378703</v>
      </c>
      <c r="G68">
        <v>51908.909873030396</v>
      </c>
      <c r="H68">
        <v>1251276940341.4167</v>
      </c>
      <c r="I68">
        <v>1315383040416.0327</v>
      </c>
      <c r="J68">
        <v>1922063000000</v>
      </c>
      <c r="K68">
        <v>1881587000000</v>
      </c>
      <c r="L68">
        <v>75850.297572431999</v>
      </c>
      <c r="M68">
        <v>74252.994755332998</v>
      </c>
      <c r="N68">
        <v>48535.132832928743</v>
      </c>
      <c r="O68">
        <v>50170</v>
      </c>
      <c r="P68">
        <v>1229890798110.239</v>
      </c>
      <c r="Q68">
        <v>1271443080297.564</v>
      </c>
      <c r="R68">
        <v>470137000000</v>
      </c>
      <c r="S68">
        <v>509629000000</v>
      </c>
      <c r="T68">
        <v>421932000000</v>
      </c>
      <c r="U68">
        <v>411819000000</v>
      </c>
      <c r="V68">
        <v>1074328000000</v>
      </c>
      <c r="W68">
        <v>1050410000000</v>
      </c>
      <c r="X68">
        <v>406926000000</v>
      </c>
      <c r="Y68">
        <v>394394000000</v>
      </c>
      <c r="Z68">
        <v>453604000000</v>
      </c>
    </row>
    <row r="69" spans="1:26" x14ac:dyDescent="0.25">
      <c r="A69" t="s">
        <v>68</v>
      </c>
      <c r="B69">
        <v>2034914000000</v>
      </c>
      <c r="C69">
        <v>1979471000000</v>
      </c>
      <c r="D69">
        <v>79317.523961628336</v>
      </c>
      <c r="E69">
        <v>77156.449104899963</v>
      </c>
      <c r="F69">
        <v>48747.851714513286</v>
      </c>
      <c r="G69">
        <v>53067.147959957059</v>
      </c>
      <c r="H69">
        <v>1250640223864.9839</v>
      </c>
      <c r="I69">
        <v>1361453017318.4587</v>
      </c>
      <c r="J69">
        <v>1946290000000</v>
      </c>
      <c r="K69">
        <v>1934964000000</v>
      </c>
      <c r="L69">
        <v>75863.109552186303</v>
      </c>
      <c r="M69">
        <v>75421.641128267933</v>
      </c>
      <c r="N69">
        <v>48543.330970037357</v>
      </c>
      <c r="O69">
        <v>51870</v>
      </c>
      <c r="P69">
        <v>1245393185058.9587</v>
      </c>
      <c r="Q69">
        <v>1330841712862.9792</v>
      </c>
      <c r="R69">
        <v>475237000000</v>
      </c>
      <c r="S69">
        <v>501201000000</v>
      </c>
      <c r="T69">
        <v>400351000000</v>
      </c>
      <c r="U69">
        <v>383058000000</v>
      </c>
      <c r="V69">
        <v>1042316000000</v>
      </c>
      <c r="W69">
        <v>1033855000000</v>
      </c>
      <c r="X69">
        <v>435565000000</v>
      </c>
      <c r="Y69">
        <v>430378000000</v>
      </c>
      <c r="Z69">
        <v>440352000000</v>
      </c>
    </row>
    <row r="70" spans="1:26" x14ac:dyDescent="0.25">
      <c r="A70" t="s">
        <v>69</v>
      </c>
      <c r="B70">
        <v>2080419000000</v>
      </c>
      <c r="C70">
        <v>2080419000000</v>
      </c>
      <c r="D70">
        <v>80987.721970179235</v>
      </c>
      <c r="E70">
        <v>80987.721970179235</v>
      </c>
      <c r="F70">
        <v>49774.340701916655</v>
      </c>
      <c r="G70">
        <v>55949.216640699924</v>
      </c>
      <c r="H70">
        <v>1278607196123.7505</v>
      </c>
      <c r="I70">
        <v>1437227897054.4143</v>
      </c>
      <c r="J70">
        <v>2057359000000</v>
      </c>
      <c r="K70">
        <v>2057359000000</v>
      </c>
      <c r="L70">
        <v>80090.029308925747</v>
      </c>
      <c r="M70">
        <v>80090.029308925747</v>
      </c>
      <c r="N70">
        <v>51248.054859506236</v>
      </c>
      <c r="O70">
        <v>55330</v>
      </c>
      <c r="P70">
        <v>1316464081827.3301</v>
      </c>
      <c r="Q70">
        <v>1421297223807.3066</v>
      </c>
      <c r="R70">
        <v>459256000000</v>
      </c>
      <c r="S70">
        <v>459256000000</v>
      </c>
      <c r="T70">
        <v>370208000000</v>
      </c>
      <c r="U70">
        <v>370208000000</v>
      </c>
      <c r="V70">
        <v>1053845000000</v>
      </c>
      <c r="W70">
        <v>1053845000000</v>
      </c>
      <c r="X70">
        <v>463974000000</v>
      </c>
      <c r="Y70">
        <v>463974000000</v>
      </c>
      <c r="Z70">
        <v>473551000000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94"/>
  <sheetViews>
    <sheetView workbookViewId="0">
      <selection activeCell="C4" sqref="C4"/>
    </sheetView>
  </sheetViews>
  <sheetFormatPr defaultRowHeight="15" x14ac:dyDescent="0.25"/>
  <cols>
    <col min="2" max="2" width="19.42578125" customWidth="1"/>
    <col min="3" max="3" width="19.7109375" customWidth="1"/>
    <col min="6" max="6" width="28.140625" customWidth="1"/>
    <col min="7" max="7" width="29.7109375" customWidth="1"/>
    <col min="8" max="8" width="10.28515625" customWidth="1"/>
    <col min="10" max="10" width="48.85546875" customWidth="1"/>
    <col min="11" max="11" width="46.5703125" customWidth="1"/>
    <col min="14" max="14" width="39.140625" customWidth="1"/>
    <col min="15" max="15" width="35" customWidth="1"/>
    <col min="16" max="16" width="22.28515625" customWidth="1"/>
    <col min="17" max="17" width="9.140625" customWidth="1"/>
    <col min="18" max="18" width="35.85546875" customWidth="1"/>
    <col min="19" max="19" width="26" customWidth="1"/>
    <col min="20" max="20" width="9.140625" customWidth="1"/>
    <col min="22" max="22" width="49.5703125" customWidth="1"/>
    <col min="23" max="23" width="28.5703125" customWidth="1"/>
    <col min="26" max="26" width="53" customWidth="1"/>
    <col min="27" max="27" width="50.7109375" customWidth="1"/>
    <col min="28" max="28" width="12.28515625" customWidth="1"/>
    <col min="30" max="30" width="38.7109375" customWidth="1"/>
    <col min="31" max="31" width="32.85546875" customWidth="1"/>
    <col min="32" max="32" width="26.85546875" customWidth="1"/>
    <col min="34" max="34" width="20.5703125" customWidth="1"/>
    <col min="35" max="35" width="23" customWidth="1"/>
    <col min="38" max="38" width="25.85546875" customWidth="1"/>
    <col min="39" max="39" width="27.28515625" customWidth="1"/>
    <col min="42" max="42" width="46" customWidth="1"/>
    <col min="43" max="43" width="40.5703125" customWidth="1"/>
    <col min="46" max="46" width="37.85546875" customWidth="1"/>
    <col min="47" max="47" width="31.7109375" customWidth="1"/>
  </cols>
  <sheetData>
    <row r="1" spans="1:47" x14ac:dyDescent="0.25">
      <c r="P1" s="3" t="s">
        <v>120</v>
      </c>
      <c r="AF1" s="4" t="s">
        <v>121</v>
      </c>
    </row>
    <row r="2" spans="1:47" x14ac:dyDescent="0.25">
      <c r="P2" s="3"/>
      <c r="AF2" s="4"/>
    </row>
    <row r="3" spans="1:47" x14ac:dyDescent="0.25">
      <c r="P3" s="3"/>
      <c r="AF3" s="4"/>
    </row>
    <row r="4" spans="1:47" x14ac:dyDescent="0.25">
      <c r="P4" s="3"/>
      <c r="AF4" s="4"/>
    </row>
    <row r="5" spans="1:47" x14ac:dyDescent="0.25">
      <c r="P5" s="3"/>
      <c r="AF5" s="4"/>
    </row>
    <row r="6" spans="1:47" x14ac:dyDescent="0.25">
      <c r="B6" t="s">
        <v>2</v>
      </c>
      <c r="C6" t="s">
        <v>70</v>
      </c>
      <c r="D6" s="1"/>
      <c r="F6" t="s">
        <v>72</v>
      </c>
      <c r="G6" t="s">
        <v>74</v>
      </c>
      <c r="H6" s="1"/>
      <c r="J6" t="s">
        <v>76</v>
      </c>
      <c r="K6" t="s">
        <v>78</v>
      </c>
      <c r="L6" s="1"/>
      <c r="N6" t="s">
        <v>80</v>
      </c>
      <c r="O6" t="s">
        <v>82</v>
      </c>
      <c r="P6" s="3"/>
      <c r="R6" t="s">
        <v>2</v>
      </c>
      <c r="S6" t="s">
        <v>70</v>
      </c>
      <c r="T6" s="2"/>
      <c r="V6" t="s">
        <v>72</v>
      </c>
      <c r="W6" t="s">
        <v>74</v>
      </c>
      <c r="X6" s="2"/>
      <c r="Z6" t="s">
        <v>76</v>
      </c>
      <c r="AA6" t="s">
        <v>78</v>
      </c>
      <c r="AB6" s="2"/>
      <c r="AD6" t="s">
        <v>80</v>
      </c>
      <c r="AE6" t="s">
        <v>82</v>
      </c>
      <c r="AF6" s="4"/>
      <c r="AH6" t="s">
        <v>2</v>
      </c>
      <c r="AI6" t="s">
        <v>70</v>
      </c>
      <c r="AJ6" s="5"/>
      <c r="AL6" t="s">
        <v>72</v>
      </c>
      <c r="AM6" t="s">
        <v>74</v>
      </c>
      <c r="AN6" s="5"/>
      <c r="AP6" t="s">
        <v>76</v>
      </c>
      <c r="AQ6" t="s">
        <v>78</v>
      </c>
      <c r="AR6" s="5"/>
      <c r="AT6" t="s">
        <v>80</v>
      </c>
      <c r="AU6" t="s">
        <v>82</v>
      </c>
    </row>
    <row r="7" spans="1:47" x14ac:dyDescent="0.25">
      <c r="A7" t="s">
        <v>8</v>
      </c>
      <c r="B7">
        <v>279781000000</v>
      </c>
      <c r="C7">
        <v>16613000000</v>
      </c>
      <c r="D7" s="1"/>
      <c r="E7" t="s">
        <v>8</v>
      </c>
      <c r="F7">
        <v>27225.380838199701</v>
      </c>
      <c r="G7">
        <v>1616.6046009736606</v>
      </c>
      <c r="H7" s="1"/>
      <c r="I7" t="s">
        <v>8</v>
      </c>
      <c r="L7" s="1"/>
      <c r="M7" t="s">
        <v>8</v>
      </c>
      <c r="P7" s="3"/>
      <c r="Q7" t="s">
        <v>8</v>
      </c>
      <c r="R7">
        <f>LN(B7)</f>
        <v>26.357272991225209</v>
      </c>
      <c r="S7">
        <f>LN(C7)</f>
        <v>23.533451358350753</v>
      </c>
      <c r="T7" s="2"/>
      <c r="U7" t="s">
        <v>8</v>
      </c>
      <c r="V7">
        <f>LN(F7)</f>
        <v>10.211904936250603</v>
      </c>
      <c r="W7">
        <f>LN(G7)</f>
        <v>7.3880833033761473</v>
      </c>
      <c r="X7" s="2"/>
      <c r="Y7" t="s">
        <v>8</v>
      </c>
      <c r="AB7" s="2"/>
      <c r="AC7" t="s">
        <v>8</v>
      </c>
      <c r="AF7" s="4"/>
      <c r="AG7" t="s">
        <v>8</v>
      </c>
      <c r="AJ7" s="5"/>
      <c r="AK7" t="s">
        <v>8</v>
      </c>
      <c r="AN7" s="5"/>
      <c r="AO7" t="s">
        <v>8</v>
      </c>
      <c r="AR7" s="5"/>
      <c r="AS7" t="s">
        <v>8</v>
      </c>
    </row>
    <row r="8" spans="1:47" x14ac:dyDescent="0.25">
      <c r="A8" t="s">
        <v>9</v>
      </c>
      <c r="B8">
        <v>286727000000</v>
      </c>
      <c r="C8">
        <v>17574000000</v>
      </c>
      <c r="D8" s="1"/>
      <c r="E8" t="s">
        <v>9</v>
      </c>
      <c r="F8">
        <v>27351.616903558141</v>
      </c>
      <c r="G8">
        <v>1676.4285032910427</v>
      </c>
      <c r="H8" s="1"/>
      <c r="I8" t="s">
        <v>9</v>
      </c>
      <c r="L8" s="1"/>
      <c r="M8" t="s">
        <v>9</v>
      </c>
      <c r="P8" s="3"/>
      <c r="Q8" t="s">
        <v>9</v>
      </c>
      <c r="R8">
        <f t="shared" ref="R8:S68" si="0">LN(B8)</f>
        <v>26.381796380497459</v>
      </c>
      <c r="S8">
        <f t="shared" si="0"/>
        <v>23.589686374020062</v>
      </c>
      <c r="T8" s="2"/>
      <c r="U8" t="s">
        <v>9</v>
      </c>
      <c r="V8">
        <f t="shared" ref="V8:V67" si="1">LN(F8)</f>
        <v>10.216530925062749</v>
      </c>
      <c r="W8">
        <f t="shared" ref="W8:W68" si="2">LN(G8)</f>
        <v>7.4244209185853531</v>
      </c>
      <c r="X8" s="2"/>
      <c r="Y8" t="s">
        <v>9</v>
      </c>
      <c r="AB8" s="2"/>
      <c r="AC8" t="s">
        <v>9</v>
      </c>
      <c r="AF8" s="4"/>
      <c r="AG8" t="s">
        <v>9</v>
      </c>
      <c r="AH8">
        <f>R8-R7</f>
        <v>2.4523389272250284E-2</v>
      </c>
      <c r="AI8">
        <f>S8-S7</f>
        <v>5.6235015669308552E-2</v>
      </c>
      <c r="AJ8" s="5"/>
      <c r="AK8" t="s">
        <v>9</v>
      </c>
      <c r="AL8">
        <f>V8-V7</f>
        <v>4.6259888121458204E-3</v>
      </c>
      <c r="AM8">
        <f>W8-W7</f>
        <v>3.6337615209205865E-2</v>
      </c>
      <c r="AN8" s="5"/>
      <c r="AO8" t="s">
        <v>9</v>
      </c>
      <c r="AR8" s="5"/>
      <c r="AS8" t="s">
        <v>9</v>
      </c>
    </row>
    <row r="9" spans="1:47" x14ac:dyDescent="0.25">
      <c r="A9" t="s">
        <v>10</v>
      </c>
      <c r="B9">
        <v>290439000000</v>
      </c>
      <c r="C9">
        <v>17788000000</v>
      </c>
      <c r="D9" s="1"/>
      <c r="E9" t="s">
        <v>10</v>
      </c>
      <c r="F9">
        <v>27037.702476261406</v>
      </c>
      <c r="G9">
        <v>1655.9299944144479</v>
      </c>
      <c r="H9" s="1"/>
      <c r="I9" t="s">
        <v>10</v>
      </c>
      <c r="L9" s="1"/>
      <c r="M9" t="s">
        <v>10</v>
      </c>
      <c r="P9" s="3"/>
      <c r="Q9" t="s">
        <v>10</v>
      </c>
      <c r="R9">
        <f t="shared" si="0"/>
        <v>26.39465940840061</v>
      </c>
      <c r="S9">
        <f t="shared" si="0"/>
        <v>23.60178990959486</v>
      </c>
      <c r="T9" s="2"/>
      <c r="U9" t="s">
        <v>10</v>
      </c>
      <c r="V9">
        <f t="shared" si="1"/>
        <v>10.204987558953066</v>
      </c>
      <c r="W9">
        <f t="shared" si="2"/>
        <v>7.4121180601473196</v>
      </c>
      <c r="X9" s="2"/>
      <c r="Y9" t="s">
        <v>10</v>
      </c>
      <c r="AB9" s="2"/>
      <c r="AC9" t="s">
        <v>10</v>
      </c>
      <c r="AF9" s="4"/>
      <c r="AG9" t="s">
        <v>10</v>
      </c>
      <c r="AH9">
        <f t="shared" ref="AH9:AH68" si="3">R9-R8</f>
        <v>1.2863027903151192E-2</v>
      </c>
      <c r="AI9">
        <f t="shared" ref="AI9:AI68" si="4">S9-S8</f>
        <v>1.2103535574798485E-2</v>
      </c>
      <c r="AJ9" s="5"/>
      <c r="AK9" t="s">
        <v>10</v>
      </c>
      <c r="AL9">
        <f t="shared" ref="AL9:AL68" si="5">V9-V8</f>
        <v>-1.1543366109682651E-2</v>
      </c>
      <c r="AM9">
        <f t="shared" ref="AM9:AM68" si="6">W9-W8</f>
        <v>-1.2302858438033581E-2</v>
      </c>
      <c r="AN9" s="5"/>
      <c r="AO9" t="s">
        <v>10</v>
      </c>
      <c r="AR9" s="5"/>
      <c r="AS9" t="s">
        <v>10</v>
      </c>
    </row>
    <row r="10" spans="1:47" x14ac:dyDescent="0.25">
      <c r="A10" t="s">
        <v>11</v>
      </c>
      <c r="B10">
        <v>308493000000</v>
      </c>
      <c r="C10">
        <v>19232000000</v>
      </c>
      <c r="D10" s="1"/>
      <c r="E10" t="s">
        <v>11</v>
      </c>
      <c r="F10">
        <v>28172.876712328769</v>
      </c>
      <c r="G10">
        <v>1756.3470319634703</v>
      </c>
      <c r="H10" s="1"/>
      <c r="I10" t="s">
        <v>11</v>
      </c>
      <c r="L10" s="1"/>
      <c r="M10" t="s">
        <v>11</v>
      </c>
      <c r="P10" s="3"/>
      <c r="Q10" t="s">
        <v>11</v>
      </c>
      <c r="R10">
        <f t="shared" si="0"/>
        <v>26.454964989596821</v>
      </c>
      <c r="S10">
        <f t="shared" si="0"/>
        <v>23.67984139529921</v>
      </c>
      <c r="T10" s="2"/>
      <c r="U10" t="s">
        <v>11</v>
      </c>
      <c r="V10">
        <f t="shared" si="1"/>
        <v>10.246114975370036</v>
      </c>
      <c r="W10">
        <f t="shared" si="2"/>
        <v>7.470991381072424</v>
      </c>
      <c r="X10" s="2"/>
      <c r="Y10" t="s">
        <v>11</v>
      </c>
      <c r="AB10" s="2"/>
      <c r="AC10" t="s">
        <v>11</v>
      </c>
      <c r="AF10" s="4"/>
      <c r="AG10" t="s">
        <v>11</v>
      </c>
      <c r="AH10">
        <f t="shared" si="3"/>
        <v>6.0305581196210767E-2</v>
      </c>
      <c r="AI10">
        <f t="shared" si="4"/>
        <v>7.8051485704349943E-2</v>
      </c>
      <c r="AJ10" s="5"/>
      <c r="AK10" t="s">
        <v>11</v>
      </c>
      <c r="AL10">
        <f t="shared" si="5"/>
        <v>4.1127416416969709E-2</v>
      </c>
      <c r="AM10">
        <f t="shared" si="6"/>
        <v>5.8873320925104444E-2</v>
      </c>
      <c r="AN10" s="5"/>
      <c r="AO10" t="s">
        <v>11</v>
      </c>
      <c r="AR10" s="5"/>
      <c r="AS10" t="s">
        <v>11</v>
      </c>
    </row>
    <row r="11" spans="1:47" x14ac:dyDescent="0.25">
      <c r="A11" t="s">
        <v>12</v>
      </c>
      <c r="B11">
        <v>330026000000</v>
      </c>
      <c r="C11">
        <v>21251000000</v>
      </c>
      <c r="D11" s="1"/>
      <c r="E11" t="s">
        <v>12</v>
      </c>
      <c r="F11">
        <v>29553.684964627922</v>
      </c>
      <c r="G11">
        <v>1903.0178203635712</v>
      </c>
      <c r="H11" s="1"/>
      <c r="I11" t="s">
        <v>12</v>
      </c>
      <c r="L11" s="1"/>
      <c r="M11" t="s">
        <v>12</v>
      </c>
      <c r="P11" s="3"/>
      <c r="Q11" t="s">
        <v>12</v>
      </c>
      <c r="R11">
        <f t="shared" si="0"/>
        <v>26.522437276182124</v>
      </c>
      <c r="S11">
        <f t="shared" si="0"/>
        <v>23.779669790033136</v>
      </c>
      <c r="T11" s="2"/>
      <c r="U11" t="s">
        <v>12</v>
      </c>
      <c r="V11">
        <f t="shared" si="1"/>
        <v>10.293963717754194</v>
      </c>
      <c r="W11">
        <f t="shared" si="2"/>
        <v>7.5511962316052053</v>
      </c>
      <c r="X11" s="2"/>
      <c r="Y11" t="s">
        <v>12</v>
      </c>
      <c r="AB11" s="2"/>
      <c r="AC11" t="s">
        <v>12</v>
      </c>
      <c r="AF11" s="4"/>
      <c r="AG11" t="s">
        <v>12</v>
      </c>
      <c r="AH11">
        <f t="shared" si="3"/>
        <v>6.7472286585303465E-2</v>
      </c>
      <c r="AI11">
        <f t="shared" si="4"/>
        <v>9.9828394733926018E-2</v>
      </c>
      <c r="AJ11" s="5"/>
      <c r="AK11" t="s">
        <v>12</v>
      </c>
      <c r="AL11">
        <f t="shared" si="5"/>
        <v>4.7848742384157816E-2</v>
      </c>
      <c r="AM11">
        <f t="shared" si="6"/>
        <v>8.0204850532781258E-2</v>
      </c>
      <c r="AN11" s="5"/>
      <c r="AO11" t="s">
        <v>12</v>
      </c>
      <c r="AR11" s="5"/>
      <c r="AS11" t="s">
        <v>12</v>
      </c>
    </row>
    <row r="12" spans="1:47" x14ac:dyDescent="0.25">
      <c r="A12" t="s">
        <v>13</v>
      </c>
      <c r="B12">
        <v>349763000000</v>
      </c>
      <c r="C12">
        <v>23193000000</v>
      </c>
      <c r="D12" s="1"/>
      <c r="E12" t="s">
        <v>13</v>
      </c>
      <c r="F12">
        <v>30713.294696171408</v>
      </c>
      <c r="G12">
        <v>2036.6174920969443</v>
      </c>
      <c r="H12" s="1"/>
      <c r="I12" t="s">
        <v>13</v>
      </c>
      <c r="L12" s="1"/>
      <c r="M12" t="s">
        <v>13</v>
      </c>
      <c r="P12" s="3"/>
      <c r="Q12" t="s">
        <v>13</v>
      </c>
      <c r="R12">
        <f t="shared" si="0"/>
        <v>26.580521619207957</v>
      </c>
      <c r="S12">
        <f t="shared" si="0"/>
        <v>23.867116345952859</v>
      </c>
      <c r="T12" s="2"/>
      <c r="U12" t="s">
        <v>13</v>
      </c>
      <c r="V12">
        <f t="shared" si="1"/>
        <v>10.332450891827889</v>
      </c>
      <c r="W12">
        <f t="shared" si="2"/>
        <v>7.6190456185727937</v>
      </c>
      <c r="X12" s="2"/>
      <c r="Y12" t="s">
        <v>13</v>
      </c>
      <c r="AB12" s="2"/>
      <c r="AC12" t="s">
        <v>13</v>
      </c>
      <c r="AF12" s="4"/>
      <c r="AG12" t="s">
        <v>13</v>
      </c>
      <c r="AH12">
        <f t="shared" si="3"/>
        <v>5.8084343025832652E-2</v>
      </c>
      <c r="AI12">
        <f t="shared" si="4"/>
        <v>8.7446555919722613E-2</v>
      </c>
      <c r="AJ12" s="5"/>
      <c r="AK12" t="s">
        <v>13</v>
      </c>
      <c r="AL12">
        <f t="shared" si="5"/>
        <v>3.848717407369584E-2</v>
      </c>
      <c r="AM12">
        <f t="shared" si="6"/>
        <v>6.7849386967588465E-2</v>
      </c>
      <c r="AN12" s="5"/>
      <c r="AO12" t="s">
        <v>13</v>
      </c>
      <c r="AR12" s="5"/>
      <c r="AS12" t="s">
        <v>13</v>
      </c>
    </row>
    <row r="13" spans="1:47" x14ac:dyDescent="0.25">
      <c r="A13" t="s">
        <v>14</v>
      </c>
      <c r="B13">
        <v>358084000000</v>
      </c>
      <c r="C13">
        <v>24382000000</v>
      </c>
      <c r="D13" s="1"/>
      <c r="E13" t="s">
        <v>14</v>
      </c>
      <c r="F13">
        <v>30734.185906789116</v>
      </c>
      <c r="G13">
        <v>2092.6959059308215</v>
      </c>
      <c r="H13" s="1"/>
      <c r="I13" t="s">
        <v>14</v>
      </c>
      <c r="L13" s="1"/>
      <c r="M13" t="s">
        <v>14</v>
      </c>
      <c r="P13" s="3"/>
      <c r="Q13" t="s">
        <v>14</v>
      </c>
      <c r="R13">
        <f t="shared" si="0"/>
        <v>26.604033432695694</v>
      </c>
      <c r="S13">
        <f t="shared" si="0"/>
        <v>23.917110992089366</v>
      </c>
      <c r="T13" s="2"/>
      <c r="U13" t="s">
        <v>14</v>
      </c>
      <c r="V13">
        <f t="shared" si="1"/>
        <v>10.333130861493617</v>
      </c>
      <c r="W13">
        <f t="shared" si="2"/>
        <v>7.6462084208872874</v>
      </c>
      <c r="X13" s="2"/>
      <c r="Y13" t="s">
        <v>14</v>
      </c>
      <c r="AB13" s="2"/>
      <c r="AC13" t="s">
        <v>14</v>
      </c>
      <c r="AF13" s="4"/>
      <c r="AG13" t="s">
        <v>14</v>
      </c>
      <c r="AH13">
        <f t="shared" si="3"/>
        <v>2.3511813487736788E-2</v>
      </c>
      <c r="AI13">
        <f t="shared" si="4"/>
        <v>4.9994646136507725E-2</v>
      </c>
      <c r="AJ13" s="5"/>
      <c r="AK13" t="s">
        <v>14</v>
      </c>
      <c r="AL13">
        <f t="shared" si="5"/>
        <v>6.7996966572714257E-4</v>
      </c>
      <c r="AM13">
        <f t="shared" si="6"/>
        <v>2.7162802314493639E-2</v>
      </c>
      <c r="AN13" s="5"/>
      <c r="AO13" t="s">
        <v>14</v>
      </c>
      <c r="AR13" s="5"/>
      <c r="AS13" t="s">
        <v>14</v>
      </c>
    </row>
    <row r="14" spans="1:47" x14ac:dyDescent="0.25">
      <c r="A14" t="s">
        <v>15</v>
      </c>
      <c r="B14">
        <v>380661000000</v>
      </c>
      <c r="C14">
        <v>27181000000</v>
      </c>
      <c r="D14" s="1"/>
      <c r="E14" t="s">
        <v>15</v>
      </c>
      <c r="F14">
        <v>32262.140859394865</v>
      </c>
      <c r="G14">
        <v>2303.6698025256378</v>
      </c>
      <c r="H14" s="1"/>
      <c r="I14" t="s">
        <v>15</v>
      </c>
      <c r="L14" s="1"/>
      <c r="M14" t="s">
        <v>15</v>
      </c>
      <c r="P14" s="3"/>
      <c r="Q14" t="s">
        <v>15</v>
      </c>
      <c r="R14">
        <f t="shared" si="0"/>
        <v>26.665175052218835</v>
      </c>
      <c r="S14">
        <f t="shared" si="0"/>
        <v>24.025784036751254</v>
      </c>
      <c r="T14" s="2"/>
      <c r="U14" t="s">
        <v>15</v>
      </c>
      <c r="V14">
        <f t="shared" si="1"/>
        <v>10.381649712136777</v>
      </c>
      <c r="W14">
        <f t="shared" si="2"/>
        <v>7.7422586966691984</v>
      </c>
      <c r="X14" s="2"/>
      <c r="Y14" t="s">
        <v>15</v>
      </c>
      <c r="AB14" s="2"/>
      <c r="AC14" t="s">
        <v>15</v>
      </c>
      <c r="AF14" s="4"/>
      <c r="AG14" t="s">
        <v>15</v>
      </c>
      <c r="AH14">
        <f t="shared" si="3"/>
        <v>6.1141619523141344E-2</v>
      </c>
      <c r="AI14">
        <f t="shared" si="4"/>
        <v>0.10867304466188799</v>
      </c>
      <c r="AJ14" s="5"/>
      <c r="AK14" t="s">
        <v>15</v>
      </c>
      <c r="AL14">
        <f t="shared" si="5"/>
        <v>4.851885064316086E-2</v>
      </c>
      <c r="AM14">
        <f t="shared" si="6"/>
        <v>9.6050275781911054E-2</v>
      </c>
      <c r="AN14" s="5"/>
      <c r="AO14" t="s">
        <v>15</v>
      </c>
      <c r="AR14" s="5"/>
      <c r="AS14" t="s">
        <v>15</v>
      </c>
    </row>
    <row r="15" spans="1:47" x14ac:dyDescent="0.25">
      <c r="A15" t="s">
        <v>16</v>
      </c>
      <c r="B15">
        <v>400052000000</v>
      </c>
      <c r="C15">
        <v>29209000000</v>
      </c>
      <c r="D15" s="1"/>
      <c r="E15" t="s">
        <v>16</v>
      </c>
      <c r="F15">
        <v>33312.682155050381</v>
      </c>
      <c r="G15">
        <v>2432.2591389790991</v>
      </c>
      <c r="H15" s="1"/>
      <c r="I15" t="s">
        <v>16</v>
      </c>
      <c r="L15" s="1"/>
      <c r="M15" t="s">
        <v>16</v>
      </c>
      <c r="P15" s="3"/>
      <c r="Q15" t="s">
        <v>16</v>
      </c>
      <c r="R15">
        <f t="shared" si="0"/>
        <v>26.714860375605124</v>
      </c>
      <c r="S15">
        <f t="shared" si="0"/>
        <v>24.097742717908957</v>
      </c>
      <c r="T15" s="2"/>
      <c r="U15" t="s">
        <v>16</v>
      </c>
      <c r="V15">
        <f t="shared" si="1"/>
        <v>10.413693448962306</v>
      </c>
      <c r="W15">
        <f t="shared" si="2"/>
        <v>7.796575791266136</v>
      </c>
      <c r="X15" s="2"/>
      <c r="Y15" t="s">
        <v>16</v>
      </c>
      <c r="AB15" s="2"/>
      <c r="AC15" t="s">
        <v>16</v>
      </c>
      <c r="AF15" s="4"/>
      <c r="AG15" t="s">
        <v>16</v>
      </c>
      <c r="AH15">
        <f t="shared" si="3"/>
        <v>4.9685323386288616E-2</v>
      </c>
      <c r="AI15">
        <f t="shared" si="4"/>
        <v>7.1958681157703097E-2</v>
      </c>
      <c r="AJ15" s="5"/>
      <c r="AK15" t="s">
        <v>16</v>
      </c>
      <c r="AL15">
        <f t="shared" si="5"/>
        <v>3.2043736825528413E-2</v>
      </c>
      <c r="AM15">
        <f t="shared" si="6"/>
        <v>5.4317094596937565E-2</v>
      </c>
      <c r="AN15" s="5"/>
      <c r="AO15" t="s">
        <v>16</v>
      </c>
      <c r="AR15" s="5"/>
      <c r="AS15" t="s">
        <v>16</v>
      </c>
    </row>
    <row r="16" spans="1:47" x14ac:dyDescent="0.25">
      <c r="A16" t="s">
        <v>17</v>
      </c>
      <c r="B16">
        <v>428238000000</v>
      </c>
      <c r="C16">
        <v>32753000000</v>
      </c>
      <c r="D16" s="1"/>
      <c r="E16" t="s">
        <v>17</v>
      </c>
      <c r="F16">
        <v>34921.144907445159</v>
      </c>
      <c r="G16">
        <v>2670.8798825735953</v>
      </c>
      <c r="H16" s="1"/>
      <c r="I16" t="s">
        <v>17</v>
      </c>
      <c r="L16" s="1"/>
      <c r="M16" t="s">
        <v>17</v>
      </c>
      <c r="P16" s="3"/>
      <c r="Q16" t="s">
        <v>17</v>
      </c>
      <c r="R16">
        <f t="shared" si="0"/>
        <v>26.782944952742284</v>
      </c>
      <c r="S16">
        <f t="shared" si="0"/>
        <v>24.212260397885803</v>
      </c>
      <c r="T16" s="2"/>
      <c r="U16" t="s">
        <v>17</v>
      </c>
      <c r="V16">
        <f t="shared" si="1"/>
        <v>10.46084779599812</v>
      </c>
      <c r="W16">
        <f t="shared" si="2"/>
        <v>7.8901632411416402</v>
      </c>
      <c r="X16" s="2"/>
      <c r="Y16" t="s">
        <v>17</v>
      </c>
      <c r="AB16" s="2"/>
      <c r="AC16" t="s">
        <v>17</v>
      </c>
      <c r="AF16" s="4"/>
      <c r="AG16" t="s">
        <v>17</v>
      </c>
      <c r="AH16">
        <f t="shared" si="3"/>
        <v>6.8084577137160096E-2</v>
      </c>
      <c r="AI16">
        <f t="shared" si="4"/>
        <v>0.1145176799768457</v>
      </c>
      <c r="AJ16" s="5"/>
      <c r="AK16" t="s">
        <v>17</v>
      </c>
      <c r="AL16">
        <f t="shared" si="5"/>
        <v>4.7154347035814226E-2</v>
      </c>
      <c r="AM16">
        <f t="shared" si="6"/>
        <v>9.3587449875504269E-2</v>
      </c>
      <c r="AN16" s="5"/>
      <c r="AO16" t="s">
        <v>17</v>
      </c>
      <c r="AR16" s="5"/>
      <c r="AS16" t="s">
        <v>17</v>
      </c>
    </row>
    <row r="17" spans="1:45" x14ac:dyDescent="0.25">
      <c r="A17" t="s">
        <v>18</v>
      </c>
      <c r="B17">
        <v>458968000000</v>
      </c>
      <c r="C17">
        <v>36905000000</v>
      </c>
      <c r="D17" s="1"/>
      <c r="E17" t="s">
        <v>18</v>
      </c>
      <c r="F17">
        <v>36696.889741744621</v>
      </c>
      <c r="G17">
        <v>2950.7475813544415</v>
      </c>
      <c r="H17" s="1"/>
      <c r="I17" t="s">
        <v>18</v>
      </c>
      <c r="L17" s="1"/>
      <c r="M17" t="s">
        <v>18</v>
      </c>
      <c r="P17" s="3"/>
      <c r="Q17" t="s">
        <v>18</v>
      </c>
      <c r="R17">
        <f t="shared" si="0"/>
        <v>26.85224632780103</v>
      </c>
      <c r="S17">
        <f t="shared" si="0"/>
        <v>24.331612880168425</v>
      </c>
      <c r="T17" s="2"/>
      <c r="U17" t="s">
        <v>18</v>
      </c>
      <c r="V17">
        <f t="shared" si="1"/>
        <v>10.510447282269986</v>
      </c>
      <c r="W17">
        <f t="shared" si="2"/>
        <v>7.989813834637383</v>
      </c>
      <c r="X17" s="2"/>
      <c r="Y17" t="s">
        <v>18</v>
      </c>
      <c r="AB17" s="2"/>
      <c r="AC17" t="s">
        <v>18</v>
      </c>
      <c r="AF17" s="4"/>
      <c r="AG17" t="s">
        <v>18</v>
      </c>
      <c r="AH17">
        <f t="shared" si="3"/>
        <v>6.9301375058746117E-2</v>
      </c>
      <c r="AI17">
        <f t="shared" si="4"/>
        <v>0.11935248228262196</v>
      </c>
      <c r="AJ17" s="5"/>
      <c r="AK17" t="s">
        <v>18</v>
      </c>
      <c r="AL17">
        <f t="shared" si="5"/>
        <v>4.9599486271866056E-2</v>
      </c>
      <c r="AM17">
        <f t="shared" si="6"/>
        <v>9.965059349574279E-2</v>
      </c>
      <c r="AN17" s="5"/>
      <c r="AO17" t="s">
        <v>18</v>
      </c>
      <c r="AR17" s="5"/>
      <c r="AS17" t="s">
        <v>18</v>
      </c>
    </row>
    <row r="18" spans="1:45" x14ac:dyDescent="0.25">
      <c r="A18" t="s">
        <v>19</v>
      </c>
      <c r="B18">
        <v>477331000000</v>
      </c>
      <c r="C18">
        <v>40372000000</v>
      </c>
      <c r="D18" s="1"/>
      <c r="E18" t="s">
        <v>19</v>
      </c>
      <c r="F18">
        <v>36896.575713071034</v>
      </c>
      <c r="G18">
        <v>3120.6616680837906</v>
      </c>
      <c r="H18" s="1"/>
      <c r="I18" t="s">
        <v>19</v>
      </c>
      <c r="L18" s="1"/>
      <c r="M18" t="s">
        <v>19</v>
      </c>
      <c r="P18" s="3"/>
      <c r="Q18" t="s">
        <v>19</v>
      </c>
      <c r="R18">
        <f t="shared" si="0"/>
        <v>26.89147600751879</v>
      </c>
      <c r="S18">
        <f t="shared" si="0"/>
        <v>24.421402312323025</v>
      </c>
      <c r="T18" s="2"/>
      <c r="U18" t="s">
        <v>19</v>
      </c>
      <c r="V18">
        <f t="shared" si="1"/>
        <v>10.51587402661875</v>
      </c>
      <c r="W18">
        <f t="shared" si="2"/>
        <v>8.0458003314229849</v>
      </c>
      <c r="X18" s="2"/>
      <c r="Y18" t="s">
        <v>19</v>
      </c>
      <c r="AB18" s="2"/>
      <c r="AC18" t="s">
        <v>19</v>
      </c>
      <c r="AF18" s="4"/>
      <c r="AG18" t="s">
        <v>19</v>
      </c>
      <c r="AH18">
        <f t="shared" si="3"/>
        <v>3.9229679717760035E-2</v>
      </c>
      <c r="AI18">
        <f t="shared" si="4"/>
        <v>8.978943215459978E-2</v>
      </c>
      <c r="AJ18" s="5"/>
      <c r="AK18" t="s">
        <v>19</v>
      </c>
      <c r="AL18">
        <f t="shared" si="5"/>
        <v>5.42674434876389E-3</v>
      </c>
      <c r="AM18">
        <f t="shared" si="6"/>
        <v>5.5986496785601858E-2</v>
      </c>
      <c r="AN18" s="5"/>
      <c r="AO18" t="s">
        <v>19</v>
      </c>
      <c r="AR18" s="5"/>
      <c r="AS18" t="s">
        <v>19</v>
      </c>
    </row>
    <row r="19" spans="1:45" x14ac:dyDescent="0.25">
      <c r="A19" t="s">
        <v>20</v>
      </c>
      <c r="B19">
        <v>495996000000</v>
      </c>
      <c r="C19">
        <v>44548000000</v>
      </c>
      <c r="D19" s="1"/>
      <c r="E19" t="s">
        <v>20</v>
      </c>
      <c r="F19">
        <v>37641.041208165741</v>
      </c>
      <c r="G19">
        <v>3380.739166729908</v>
      </c>
      <c r="H19" s="1"/>
      <c r="I19" t="s">
        <v>20</v>
      </c>
      <c r="L19" s="1"/>
      <c r="M19" t="s">
        <v>20</v>
      </c>
      <c r="P19" s="3"/>
      <c r="Q19" t="s">
        <v>20</v>
      </c>
      <c r="R19">
        <f t="shared" si="0"/>
        <v>26.929833699122693</v>
      </c>
      <c r="S19">
        <f t="shared" si="0"/>
        <v>24.519833096477264</v>
      </c>
      <c r="T19" s="2"/>
      <c r="U19" t="s">
        <v>20</v>
      </c>
      <c r="V19">
        <f t="shared" si="1"/>
        <v>10.535850255595301</v>
      </c>
      <c r="W19">
        <f t="shared" si="2"/>
        <v>8.125849652949876</v>
      </c>
      <c r="X19" s="2"/>
      <c r="Y19" t="s">
        <v>20</v>
      </c>
      <c r="AB19" s="2"/>
      <c r="AC19" t="s">
        <v>20</v>
      </c>
      <c r="AF19" s="4"/>
      <c r="AG19" t="s">
        <v>20</v>
      </c>
      <c r="AH19">
        <f t="shared" si="3"/>
        <v>3.8357691603902566E-2</v>
      </c>
      <c r="AI19">
        <f t="shared" si="4"/>
        <v>9.8430784154238893E-2</v>
      </c>
      <c r="AJ19" s="5"/>
      <c r="AK19" t="s">
        <v>20</v>
      </c>
      <c r="AL19">
        <f t="shared" si="5"/>
        <v>1.9976228976551269E-2</v>
      </c>
      <c r="AM19">
        <f t="shared" si="6"/>
        <v>8.0049321526891148E-2</v>
      </c>
      <c r="AN19" s="5"/>
      <c r="AO19" t="s">
        <v>20</v>
      </c>
      <c r="AR19" s="5"/>
      <c r="AS19" t="s">
        <v>20</v>
      </c>
    </row>
    <row r="20" spans="1:45" x14ac:dyDescent="0.25">
      <c r="A20" t="s">
        <v>21</v>
      </c>
      <c r="B20">
        <v>508988000000</v>
      </c>
      <c r="C20">
        <v>49821000000</v>
      </c>
      <c r="D20" s="1"/>
      <c r="E20" t="s">
        <v>21</v>
      </c>
      <c r="F20">
        <v>38040.956651718981</v>
      </c>
      <c r="G20">
        <v>3723.5426008968611</v>
      </c>
      <c r="H20" s="1"/>
      <c r="I20" t="s">
        <v>21</v>
      </c>
      <c r="L20" s="1"/>
      <c r="M20" t="s">
        <v>21</v>
      </c>
      <c r="P20" s="3"/>
      <c r="Q20" t="s">
        <v>21</v>
      </c>
      <c r="R20">
        <f t="shared" si="0"/>
        <v>26.955690277580516</v>
      </c>
      <c r="S20">
        <f t="shared" si="0"/>
        <v>24.631702418839136</v>
      </c>
      <c r="T20" s="2"/>
      <c r="U20" t="s">
        <v>21</v>
      </c>
      <c r="V20">
        <f t="shared" si="1"/>
        <v>10.54641866491616</v>
      </c>
      <c r="W20">
        <f t="shared" si="2"/>
        <v>8.2224308061747813</v>
      </c>
      <c r="X20" s="2"/>
      <c r="Y20" t="s">
        <v>21</v>
      </c>
      <c r="AB20" s="2"/>
      <c r="AC20" t="s">
        <v>21</v>
      </c>
      <c r="AF20" s="4"/>
      <c r="AG20" t="s">
        <v>21</v>
      </c>
      <c r="AH20">
        <f t="shared" si="3"/>
        <v>2.5856578457823076E-2</v>
      </c>
      <c r="AI20">
        <f t="shared" si="4"/>
        <v>0.11186932236187275</v>
      </c>
      <c r="AJ20" s="5"/>
      <c r="AK20" t="s">
        <v>21</v>
      </c>
      <c r="AL20">
        <f t="shared" si="5"/>
        <v>1.0568409320859118E-2</v>
      </c>
      <c r="AM20">
        <f t="shared" si="6"/>
        <v>9.6581153224905236E-2</v>
      </c>
      <c r="AN20" s="5"/>
      <c r="AO20" t="s">
        <v>21</v>
      </c>
      <c r="AR20" s="5"/>
      <c r="AS20" t="s">
        <v>21</v>
      </c>
    </row>
    <row r="21" spans="1:45" x14ac:dyDescent="0.25">
      <c r="A21" t="s">
        <v>22</v>
      </c>
      <c r="B21">
        <v>529892000000</v>
      </c>
      <c r="C21">
        <v>60362000000</v>
      </c>
      <c r="D21" s="1"/>
      <c r="E21" t="s">
        <v>22</v>
      </c>
      <c r="F21">
        <v>38613.422720979375</v>
      </c>
      <c r="G21">
        <v>4398.6008890184366</v>
      </c>
      <c r="H21" s="1"/>
      <c r="I21" t="s">
        <v>22</v>
      </c>
      <c r="L21" s="1"/>
      <c r="M21" t="s">
        <v>22</v>
      </c>
      <c r="P21" s="3"/>
      <c r="Q21" t="s">
        <v>22</v>
      </c>
      <c r="R21">
        <f t="shared" si="0"/>
        <v>26.995939049143015</v>
      </c>
      <c r="S21">
        <f t="shared" si="0"/>
        <v>24.823625604823299</v>
      </c>
      <c r="T21" s="2"/>
      <c r="U21" t="s">
        <v>22</v>
      </c>
      <c r="V21">
        <f t="shared" si="1"/>
        <v>10.561355233891245</v>
      </c>
      <c r="W21">
        <f t="shared" si="2"/>
        <v>8.3890417895715288</v>
      </c>
      <c r="X21" s="2"/>
      <c r="Y21" t="s">
        <v>22</v>
      </c>
      <c r="AB21" s="2"/>
      <c r="AC21" t="s">
        <v>22</v>
      </c>
      <c r="AF21" s="4"/>
      <c r="AG21" t="s">
        <v>22</v>
      </c>
      <c r="AH21">
        <f t="shared" si="3"/>
        <v>4.0248771562499286E-2</v>
      </c>
      <c r="AI21">
        <f t="shared" si="4"/>
        <v>0.19192318598416236</v>
      </c>
      <c r="AJ21" s="5"/>
      <c r="AK21" t="s">
        <v>22</v>
      </c>
      <c r="AL21">
        <f t="shared" si="5"/>
        <v>1.4936568975084441E-2</v>
      </c>
      <c r="AM21">
        <f t="shared" si="6"/>
        <v>0.16661098339674751</v>
      </c>
      <c r="AN21" s="5"/>
      <c r="AO21" t="s">
        <v>22</v>
      </c>
      <c r="AR21" s="5"/>
      <c r="AS21" t="s">
        <v>22</v>
      </c>
    </row>
    <row r="22" spans="1:45" x14ac:dyDescent="0.25">
      <c r="A22" t="s">
        <v>23</v>
      </c>
      <c r="B22">
        <v>536973000000</v>
      </c>
      <c r="C22">
        <v>71256000000</v>
      </c>
      <c r="D22" s="1"/>
      <c r="E22" t="s">
        <v>23</v>
      </c>
      <c r="F22">
        <v>38650.615417836321</v>
      </c>
      <c r="G22">
        <v>5128.9138415029147</v>
      </c>
      <c r="H22" s="1"/>
      <c r="I22" t="s">
        <v>23</v>
      </c>
      <c r="L22" s="1"/>
      <c r="M22" t="s">
        <v>23</v>
      </c>
      <c r="P22" s="3"/>
      <c r="Q22" t="s">
        <v>23</v>
      </c>
      <c r="R22">
        <f t="shared" si="0"/>
        <v>27.009213650861618</v>
      </c>
      <c r="S22">
        <f t="shared" si="0"/>
        <v>24.989544863075981</v>
      </c>
      <c r="T22" s="2"/>
      <c r="U22" t="s">
        <v>23</v>
      </c>
      <c r="V22">
        <f t="shared" si="1"/>
        <v>10.56231797673062</v>
      </c>
      <c r="W22">
        <f t="shared" si="2"/>
        <v>8.5426491889449814</v>
      </c>
      <c r="X22" s="2"/>
      <c r="Y22" t="s">
        <v>23</v>
      </c>
      <c r="AB22" s="2"/>
      <c r="AC22" t="s">
        <v>23</v>
      </c>
      <c r="AF22" s="4"/>
      <c r="AG22" t="s">
        <v>23</v>
      </c>
      <c r="AH22">
        <f t="shared" si="3"/>
        <v>1.3274601718602952E-2</v>
      </c>
      <c r="AI22">
        <f t="shared" si="4"/>
        <v>0.16591925825268206</v>
      </c>
      <c r="AJ22" s="5"/>
      <c r="AK22" t="s">
        <v>23</v>
      </c>
      <c r="AL22">
        <f t="shared" si="5"/>
        <v>9.627428393752524E-4</v>
      </c>
      <c r="AM22">
        <f t="shared" si="6"/>
        <v>0.15360739937345258</v>
      </c>
      <c r="AN22" s="5"/>
      <c r="AO22" t="s">
        <v>23</v>
      </c>
      <c r="AR22" s="5"/>
      <c r="AS22" t="s">
        <v>23</v>
      </c>
    </row>
    <row r="23" spans="1:45" x14ac:dyDescent="0.25">
      <c r="A23" t="s">
        <v>24</v>
      </c>
      <c r="B23">
        <v>550874000000</v>
      </c>
      <c r="C23">
        <v>83349000000</v>
      </c>
      <c r="D23" s="1"/>
      <c r="E23" t="s">
        <v>24</v>
      </c>
      <c r="F23">
        <v>39255.611772251119</v>
      </c>
      <c r="G23">
        <v>5939.4997505879001</v>
      </c>
      <c r="H23" s="1"/>
      <c r="I23" t="s">
        <v>24</v>
      </c>
      <c r="L23" s="1"/>
      <c r="M23" t="s">
        <v>24</v>
      </c>
      <c r="P23" s="3"/>
      <c r="Q23" t="s">
        <v>24</v>
      </c>
      <c r="R23">
        <f t="shared" si="0"/>
        <v>27.034771944813063</v>
      </c>
      <c r="S23">
        <f t="shared" si="0"/>
        <v>25.146302448470763</v>
      </c>
      <c r="T23" s="2"/>
      <c r="U23" t="s">
        <v>24</v>
      </c>
      <c r="V23">
        <f t="shared" si="1"/>
        <v>10.577849688079791</v>
      </c>
      <c r="W23">
        <f t="shared" si="2"/>
        <v>8.6893801917374898</v>
      </c>
      <c r="X23" s="2"/>
      <c r="Y23" t="s">
        <v>24</v>
      </c>
      <c r="AB23" s="2"/>
      <c r="AC23" t="s">
        <v>24</v>
      </c>
      <c r="AF23" s="4"/>
      <c r="AG23" t="s">
        <v>24</v>
      </c>
      <c r="AH23">
        <f t="shared" si="3"/>
        <v>2.5558293951444711E-2</v>
      </c>
      <c r="AI23">
        <f t="shared" si="4"/>
        <v>0.15675758539478224</v>
      </c>
      <c r="AJ23" s="5"/>
      <c r="AK23" t="s">
        <v>24</v>
      </c>
      <c r="AL23">
        <f t="shared" si="5"/>
        <v>1.5531711349170862E-2</v>
      </c>
      <c r="AM23">
        <f t="shared" si="6"/>
        <v>0.14673100279250839</v>
      </c>
      <c r="AN23" s="5"/>
      <c r="AO23" t="s">
        <v>24</v>
      </c>
      <c r="AR23" s="5"/>
      <c r="AS23" t="s">
        <v>24</v>
      </c>
    </row>
    <row r="24" spans="1:45" x14ac:dyDescent="0.25">
      <c r="A24" t="s">
        <v>25</v>
      </c>
      <c r="B24">
        <v>570677000000</v>
      </c>
      <c r="C24">
        <v>96204000000</v>
      </c>
      <c r="D24" s="1"/>
      <c r="E24" t="s">
        <v>25</v>
      </c>
      <c r="F24">
        <v>40211.175310033825</v>
      </c>
      <c r="G24">
        <v>6778.7485907553555</v>
      </c>
      <c r="H24" s="1"/>
      <c r="I24" t="s">
        <v>25</v>
      </c>
      <c r="L24" s="1"/>
      <c r="M24" t="s">
        <v>25</v>
      </c>
      <c r="P24" s="3"/>
      <c r="Q24" t="s">
        <v>25</v>
      </c>
      <c r="R24">
        <f t="shared" si="0"/>
        <v>27.070089212292686</v>
      </c>
      <c r="S24">
        <f t="shared" si="0"/>
        <v>25.289736773795227</v>
      </c>
      <c r="T24" s="2"/>
      <c r="U24" t="s">
        <v>25</v>
      </c>
      <c r="V24">
        <f t="shared" si="1"/>
        <v>10.601900228761188</v>
      </c>
      <c r="W24">
        <f t="shared" si="2"/>
        <v>8.8215477902637289</v>
      </c>
      <c r="X24" s="2"/>
      <c r="Y24" t="s">
        <v>25</v>
      </c>
      <c r="AB24" s="2"/>
      <c r="AC24" t="s">
        <v>25</v>
      </c>
      <c r="AF24" s="4"/>
      <c r="AG24" t="s">
        <v>25</v>
      </c>
      <c r="AH24">
        <f t="shared" si="3"/>
        <v>3.5317267479623382E-2</v>
      </c>
      <c r="AI24">
        <f t="shared" si="4"/>
        <v>0.14343432532446343</v>
      </c>
      <c r="AJ24" s="5"/>
      <c r="AK24" t="s">
        <v>25</v>
      </c>
      <c r="AL24">
        <f t="shared" si="5"/>
        <v>2.4050540681397337E-2</v>
      </c>
      <c r="AM24">
        <f t="shared" si="6"/>
        <v>0.13216759852623916</v>
      </c>
      <c r="AN24" s="5"/>
      <c r="AO24" t="s">
        <v>25</v>
      </c>
      <c r="AR24" s="5"/>
      <c r="AS24" t="s">
        <v>25</v>
      </c>
    </row>
    <row r="25" spans="1:45" x14ac:dyDescent="0.25">
      <c r="A25" t="s">
        <v>26</v>
      </c>
      <c r="B25">
        <v>575774000000</v>
      </c>
      <c r="C25">
        <v>105058000000</v>
      </c>
      <c r="D25" s="1"/>
      <c r="E25" t="s">
        <v>26</v>
      </c>
      <c r="F25">
        <v>40101.267586014765</v>
      </c>
      <c r="G25">
        <v>7317.0357988577798</v>
      </c>
      <c r="H25" s="1"/>
      <c r="I25" t="s">
        <v>26</v>
      </c>
      <c r="L25" s="1"/>
      <c r="M25" t="s">
        <v>26</v>
      </c>
      <c r="P25" s="3"/>
      <c r="Q25" t="s">
        <v>26</v>
      </c>
      <c r="R25">
        <f t="shared" si="0"/>
        <v>27.07898105953743</v>
      </c>
      <c r="S25">
        <f t="shared" si="0"/>
        <v>25.377778415550114</v>
      </c>
      <c r="T25" s="2"/>
      <c r="U25" t="s">
        <v>26</v>
      </c>
      <c r="V25">
        <f t="shared" si="1"/>
        <v>10.599163223418865</v>
      </c>
      <c r="W25">
        <f t="shared" si="2"/>
        <v>8.8979605794315511</v>
      </c>
      <c r="X25" s="2"/>
      <c r="Y25" t="s">
        <v>26</v>
      </c>
      <c r="AB25" s="2"/>
      <c r="AC25" t="s">
        <v>26</v>
      </c>
      <c r="AF25" s="4"/>
      <c r="AG25" t="s">
        <v>26</v>
      </c>
      <c r="AH25">
        <f t="shared" si="3"/>
        <v>8.8918472447439001E-3</v>
      </c>
      <c r="AI25">
        <f t="shared" si="4"/>
        <v>8.8041641754887934E-2</v>
      </c>
      <c r="AJ25" s="5"/>
      <c r="AK25" t="s">
        <v>26</v>
      </c>
      <c r="AL25">
        <f t="shared" si="5"/>
        <v>-2.737005342323684E-3</v>
      </c>
      <c r="AM25">
        <f t="shared" si="6"/>
        <v>7.6412789167822126E-2</v>
      </c>
      <c r="AN25" s="5"/>
      <c r="AO25" t="s">
        <v>26</v>
      </c>
      <c r="AR25" s="5"/>
      <c r="AS25" t="s">
        <v>26</v>
      </c>
    </row>
    <row r="26" spans="1:45" x14ac:dyDescent="0.25">
      <c r="A26" t="s">
        <v>27</v>
      </c>
      <c r="B26">
        <v>599093000000</v>
      </c>
      <c r="C26">
        <v>118751000000</v>
      </c>
      <c r="D26" s="1"/>
      <c r="E26" t="s">
        <v>27</v>
      </c>
      <c r="F26">
        <v>41276.905057186166</v>
      </c>
      <c r="G26">
        <v>8181.8244453630978</v>
      </c>
      <c r="H26" s="1"/>
      <c r="I26" t="s">
        <v>27</v>
      </c>
      <c r="L26" s="1"/>
      <c r="M26" t="s">
        <v>27</v>
      </c>
      <c r="P26" s="3"/>
      <c r="Q26" t="s">
        <v>27</v>
      </c>
      <c r="R26">
        <f t="shared" si="0"/>
        <v>27.118682681775073</v>
      </c>
      <c r="S26">
        <f t="shared" si="0"/>
        <v>25.500294700878335</v>
      </c>
      <c r="T26" s="2"/>
      <c r="U26" t="s">
        <v>27</v>
      </c>
      <c r="V26">
        <f t="shared" si="1"/>
        <v>10.628058422954854</v>
      </c>
      <c r="W26">
        <f t="shared" si="2"/>
        <v>9.009670442058118</v>
      </c>
      <c r="X26" s="2"/>
      <c r="Y26" t="s">
        <v>27</v>
      </c>
      <c r="AB26" s="2"/>
      <c r="AC26" t="s">
        <v>27</v>
      </c>
      <c r="AF26" s="4"/>
      <c r="AG26" t="s">
        <v>27</v>
      </c>
      <c r="AH26">
        <f t="shared" si="3"/>
        <v>3.9701622237643619E-2</v>
      </c>
      <c r="AI26">
        <f t="shared" si="4"/>
        <v>0.12251628532822068</v>
      </c>
      <c r="AJ26" s="5"/>
      <c r="AK26" t="s">
        <v>27</v>
      </c>
      <c r="AL26">
        <f t="shared" si="5"/>
        <v>2.8895199535989846E-2</v>
      </c>
      <c r="AM26">
        <f t="shared" si="6"/>
        <v>0.1117098626265669</v>
      </c>
      <c r="AN26" s="5"/>
      <c r="AO26" t="s">
        <v>27</v>
      </c>
      <c r="AR26" s="5"/>
      <c r="AS26" t="s">
        <v>27</v>
      </c>
    </row>
    <row r="27" spans="1:45" x14ac:dyDescent="0.25">
      <c r="A27" t="s">
        <v>28</v>
      </c>
      <c r="B27">
        <v>617279000000</v>
      </c>
      <c r="C27">
        <v>134611000000</v>
      </c>
      <c r="D27" s="1"/>
      <c r="E27" t="s">
        <v>28</v>
      </c>
      <c r="F27">
        <v>42014.633814320718</v>
      </c>
      <c r="G27">
        <v>9162.1971140756868</v>
      </c>
      <c r="H27" s="1"/>
      <c r="I27" t="s">
        <v>28</v>
      </c>
      <c r="L27" s="1"/>
      <c r="M27" t="s">
        <v>28</v>
      </c>
      <c r="P27" s="3"/>
      <c r="Q27" t="s">
        <v>28</v>
      </c>
      <c r="R27">
        <f t="shared" si="0"/>
        <v>27.148586946652095</v>
      </c>
      <c r="S27">
        <f t="shared" si="0"/>
        <v>25.625654974443403</v>
      </c>
      <c r="T27" s="2"/>
      <c r="U27" t="s">
        <v>28</v>
      </c>
      <c r="V27">
        <f t="shared" si="1"/>
        <v>10.645773260730401</v>
      </c>
      <c r="W27">
        <f t="shared" si="2"/>
        <v>9.1228412885217072</v>
      </c>
      <c r="X27" s="2"/>
      <c r="Y27" t="s">
        <v>28</v>
      </c>
      <c r="AB27" s="2"/>
      <c r="AC27" t="s">
        <v>28</v>
      </c>
      <c r="AF27" s="4"/>
      <c r="AG27" t="s">
        <v>28</v>
      </c>
      <c r="AH27">
        <f t="shared" si="3"/>
        <v>2.9904264877021802E-2</v>
      </c>
      <c r="AI27">
        <f t="shared" si="4"/>
        <v>0.12536027356506807</v>
      </c>
      <c r="AJ27" s="5"/>
      <c r="AK27" t="s">
        <v>28</v>
      </c>
      <c r="AL27">
        <f t="shared" si="5"/>
        <v>1.7714837775546499E-2</v>
      </c>
      <c r="AM27">
        <f t="shared" si="6"/>
        <v>0.11317084646358921</v>
      </c>
      <c r="AN27" s="5"/>
      <c r="AO27" t="s">
        <v>28</v>
      </c>
      <c r="AR27" s="5"/>
      <c r="AS27" t="s">
        <v>28</v>
      </c>
    </row>
    <row r="28" spans="1:45" x14ac:dyDescent="0.25">
      <c r="A28" t="s">
        <v>29</v>
      </c>
      <c r="B28">
        <v>637893000000</v>
      </c>
      <c r="C28">
        <v>152357000000</v>
      </c>
      <c r="D28" s="1"/>
      <c r="E28" t="s">
        <v>29</v>
      </c>
      <c r="F28">
        <v>42744.882820509731</v>
      </c>
      <c r="G28">
        <v>10209.364441817672</v>
      </c>
      <c r="H28" s="1"/>
      <c r="I28" t="s">
        <v>29</v>
      </c>
      <c r="L28" s="1"/>
      <c r="M28" t="s">
        <v>29</v>
      </c>
      <c r="P28" s="3"/>
      <c r="Q28" t="s">
        <v>29</v>
      </c>
      <c r="R28">
        <f t="shared" si="0"/>
        <v>27.181436394627291</v>
      </c>
      <c r="S28">
        <f t="shared" si="0"/>
        <v>25.749492288155555</v>
      </c>
      <c r="T28" s="2"/>
      <c r="U28" t="s">
        <v>29</v>
      </c>
      <c r="V28">
        <f t="shared" si="1"/>
        <v>10.663004767095241</v>
      </c>
      <c r="W28">
        <f t="shared" si="2"/>
        <v>9.2310606606235055</v>
      </c>
      <c r="X28" s="2"/>
      <c r="Y28" t="s">
        <v>29</v>
      </c>
      <c r="AB28" s="2"/>
      <c r="AC28" t="s">
        <v>29</v>
      </c>
      <c r="AF28" s="4"/>
      <c r="AG28" t="s">
        <v>29</v>
      </c>
      <c r="AH28">
        <f t="shared" si="3"/>
        <v>3.2849447975195289E-2</v>
      </c>
      <c r="AI28">
        <f t="shared" si="4"/>
        <v>0.12383731371215134</v>
      </c>
      <c r="AJ28" s="5"/>
      <c r="AK28" t="s">
        <v>29</v>
      </c>
      <c r="AL28">
        <f t="shared" si="5"/>
        <v>1.7231506364840499E-2</v>
      </c>
      <c r="AM28">
        <f t="shared" si="6"/>
        <v>0.10821937210179833</v>
      </c>
      <c r="AN28" s="5"/>
      <c r="AO28" t="s">
        <v>29</v>
      </c>
      <c r="AR28" s="5"/>
      <c r="AS28" t="s">
        <v>29</v>
      </c>
    </row>
    <row r="29" spans="1:45" x14ac:dyDescent="0.25">
      <c r="A29" t="s">
        <v>30</v>
      </c>
      <c r="B29">
        <v>659102000000</v>
      </c>
      <c r="C29">
        <v>175856000000</v>
      </c>
      <c r="D29" s="1"/>
      <c r="E29" t="s">
        <v>30</v>
      </c>
      <c r="F29">
        <v>43406.959857805261</v>
      </c>
      <c r="G29">
        <v>11581.476513125741</v>
      </c>
      <c r="H29" s="1"/>
      <c r="I29" t="s">
        <v>30</v>
      </c>
      <c r="L29" s="1"/>
      <c r="M29" t="s">
        <v>30</v>
      </c>
      <c r="P29" s="3"/>
      <c r="Q29" t="s">
        <v>30</v>
      </c>
      <c r="R29">
        <f t="shared" si="0"/>
        <v>27.214144139441387</v>
      </c>
      <c r="S29">
        <f t="shared" si="0"/>
        <v>25.892931315272957</v>
      </c>
      <c r="T29" s="2"/>
      <c r="U29" t="s">
        <v>30</v>
      </c>
      <c r="V29">
        <f t="shared" si="1"/>
        <v>10.678375072618561</v>
      </c>
      <c r="W29">
        <f t="shared" si="2"/>
        <v>9.3571622484501304</v>
      </c>
      <c r="X29" s="2"/>
      <c r="Y29" t="s">
        <v>30</v>
      </c>
      <c r="AB29" s="2"/>
      <c r="AC29" t="s">
        <v>30</v>
      </c>
      <c r="AF29" s="4"/>
      <c r="AG29" t="s">
        <v>30</v>
      </c>
      <c r="AH29">
        <f t="shared" si="3"/>
        <v>3.2707744814096884E-2</v>
      </c>
      <c r="AI29">
        <f t="shared" si="4"/>
        <v>0.14343902711740242</v>
      </c>
      <c r="AJ29" s="5"/>
      <c r="AK29" t="s">
        <v>30</v>
      </c>
      <c r="AL29">
        <f t="shared" si="5"/>
        <v>1.5370305523319416E-2</v>
      </c>
      <c r="AM29">
        <f t="shared" si="6"/>
        <v>0.12610158782662495</v>
      </c>
      <c r="AN29" s="5"/>
      <c r="AO29" t="s">
        <v>30</v>
      </c>
      <c r="AR29" s="5"/>
      <c r="AS29" t="s">
        <v>30</v>
      </c>
    </row>
    <row r="30" spans="1:45" x14ac:dyDescent="0.25">
      <c r="A30" t="s">
        <v>31</v>
      </c>
      <c r="B30">
        <v>644440000000</v>
      </c>
      <c r="C30">
        <v>189410000000</v>
      </c>
      <c r="D30" s="1"/>
      <c r="E30" t="s">
        <v>31</v>
      </c>
      <c r="F30">
        <v>41864.499444959525</v>
      </c>
      <c r="G30">
        <v>12304.566507153162</v>
      </c>
      <c r="H30" s="1"/>
      <c r="I30" t="s">
        <v>31</v>
      </c>
      <c r="L30" s="1"/>
      <c r="M30" t="s">
        <v>31</v>
      </c>
      <c r="P30" s="3"/>
      <c r="Q30" t="s">
        <v>31</v>
      </c>
      <c r="R30">
        <f t="shared" si="0"/>
        <v>27.191647559569198</v>
      </c>
      <c r="S30">
        <f t="shared" si="0"/>
        <v>25.967179814615061</v>
      </c>
      <c r="T30" s="2"/>
      <c r="U30" t="s">
        <v>31</v>
      </c>
      <c r="V30">
        <f t="shared" si="1"/>
        <v>10.642193478158587</v>
      </c>
      <c r="W30">
        <f t="shared" si="2"/>
        <v>9.4177257332044508</v>
      </c>
      <c r="X30" s="2"/>
      <c r="Y30" t="s">
        <v>31</v>
      </c>
      <c r="AB30" s="2"/>
      <c r="AC30" t="s">
        <v>31</v>
      </c>
      <c r="AF30" s="4"/>
      <c r="AG30" t="s">
        <v>31</v>
      </c>
      <c r="AH30">
        <f t="shared" si="3"/>
        <v>-2.249657987218967E-2</v>
      </c>
      <c r="AI30">
        <f t="shared" si="4"/>
        <v>7.4248499342104424E-2</v>
      </c>
      <c r="AJ30" s="5"/>
      <c r="AK30" t="s">
        <v>31</v>
      </c>
      <c r="AL30">
        <f t="shared" si="5"/>
        <v>-3.6181594459973709E-2</v>
      </c>
      <c r="AM30">
        <f t="shared" si="6"/>
        <v>6.0563484754320385E-2</v>
      </c>
      <c r="AN30" s="5"/>
      <c r="AO30" t="s">
        <v>31</v>
      </c>
      <c r="AR30" s="5"/>
      <c r="AS30" t="s">
        <v>31</v>
      </c>
    </row>
    <row r="31" spans="1:45" x14ac:dyDescent="0.25">
      <c r="A31" t="s">
        <v>32</v>
      </c>
      <c r="B31">
        <v>674031000000</v>
      </c>
      <c r="C31">
        <v>213684000000</v>
      </c>
      <c r="D31" s="1"/>
      <c r="E31" t="s">
        <v>32</v>
      </c>
      <c r="F31">
        <v>43264.271369785893</v>
      </c>
      <c r="G31">
        <v>13715.812126417522</v>
      </c>
      <c r="H31" s="1"/>
      <c r="I31" t="s">
        <v>32</v>
      </c>
      <c r="L31" s="1"/>
      <c r="M31" t="s">
        <v>32</v>
      </c>
      <c r="P31" s="3"/>
      <c r="Q31" t="s">
        <v>32</v>
      </c>
      <c r="R31">
        <f t="shared" si="0"/>
        <v>27.236541940866307</v>
      </c>
      <c r="S31">
        <f t="shared" si="0"/>
        <v>26.087764125153591</v>
      </c>
      <c r="T31" s="2"/>
      <c r="U31" t="s">
        <v>32</v>
      </c>
      <c r="V31">
        <f t="shared" si="1"/>
        <v>10.675082431798504</v>
      </c>
      <c r="W31">
        <f t="shared" si="2"/>
        <v>9.5263046160857865</v>
      </c>
      <c r="X31" s="2"/>
      <c r="Y31" t="s">
        <v>32</v>
      </c>
      <c r="AB31" s="2"/>
      <c r="AC31" t="s">
        <v>32</v>
      </c>
      <c r="AF31" s="4"/>
      <c r="AG31" t="s">
        <v>32</v>
      </c>
      <c r="AH31">
        <f t="shared" si="3"/>
        <v>4.4894381297108765E-2</v>
      </c>
      <c r="AI31">
        <f t="shared" si="4"/>
        <v>0.12058431053852914</v>
      </c>
      <c r="AJ31" s="5"/>
      <c r="AK31" t="s">
        <v>32</v>
      </c>
      <c r="AL31">
        <f t="shared" si="5"/>
        <v>3.2888953639917062E-2</v>
      </c>
      <c r="AM31">
        <f t="shared" si="6"/>
        <v>0.10857888288133566</v>
      </c>
      <c r="AN31" s="5"/>
      <c r="AO31" t="s">
        <v>32</v>
      </c>
      <c r="AR31" s="5"/>
      <c r="AS31" t="s">
        <v>32</v>
      </c>
    </row>
    <row r="32" spans="1:45" x14ac:dyDescent="0.25">
      <c r="A32" t="s">
        <v>33</v>
      </c>
      <c r="B32">
        <v>709608000000</v>
      </c>
      <c r="C32">
        <v>235492000000</v>
      </c>
      <c r="D32" s="1"/>
      <c r="E32" t="s">
        <v>33</v>
      </c>
      <c r="F32">
        <v>44945.146764264602</v>
      </c>
      <c r="G32">
        <v>14915.590723061465</v>
      </c>
      <c r="H32" s="1"/>
      <c r="I32" t="s">
        <v>33</v>
      </c>
      <c r="L32" s="1"/>
      <c r="M32" t="s">
        <v>33</v>
      </c>
      <c r="P32" s="3"/>
      <c r="Q32" t="s">
        <v>33</v>
      </c>
      <c r="R32">
        <f t="shared" si="0"/>
        <v>27.28797854183539</v>
      </c>
      <c r="S32">
        <f t="shared" si="0"/>
        <v>26.184942779549871</v>
      </c>
      <c r="T32" s="2"/>
      <c r="U32" t="s">
        <v>33</v>
      </c>
      <c r="V32">
        <f t="shared" si="1"/>
        <v>10.713198064421338</v>
      </c>
      <c r="W32">
        <f t="shared" si="2"/>
        <v>9.6101623021358211</v>
      </c>
      <c r="X32" s="2"/>
      <c r="Y32" t="s">
        <v>33</v>
      </c>
      <c r="AB32" s="2"/>
      <c r="AC32" t="s">
        <v>33</v>
      </c>
      <c r="AF32" s="4"/>
      <c r="AG32" t="s">
        <v>33</v>
      </c>
      <c r="AH32">
        <f t="shared" si="3"/>
        <v>5.1436600969083202E-2</v>
      </c>
      <c r="AI32">
        <f t="shared" si="4"/>
        <v>9.7178654396280706E-2</v>
      </c>
      <c r="AJ32" s="5"/>
      <c r="AK32" t="s">
        <v>33</v>
      </c>
      <c r="AL32">
        <f t="shared" si="5"/>
        <v>3.8115632622833573E-2</v>
      </c>
      <c r="AM32">
        <f t="shared" si="6"/>
        <v>8.385768605003463E-2</v>
      </c>
      <c r="AN32" s="5"/>
      <c r="AO32" t="s">
        <v>33</v>
      </c>
      <c r="AR32" s="5"/>
      <c r="AS32" t="s">
        <v>33</v>
      </c>
    </row>
    <row r="33" spans="1:47" x14ac:dyDescent="0.25">
      <c r="A33" t="s">
        <v>34</v>
      </c>
      <c r="B33">
        <v>737753000000</v>
      </c>
      <c r="C33">
        <v>260862000000</v>
      </c>
      <c r="D33" s="1"/>
      <c r="E33" t="s">
        <v>34</v>
      </c>
      <c r="F33">
        <v>46056.741174964962</v>
      </c>
      <c r="G33">
        <v>16285.197913642791</v>
      </c>
      <c r="H33" s="1"/>
      <c r="I33" t="s">
        <v>34</v>
      </c>
      <c r="L33" s="1"/>
      <c r="M33" t="s">
        <v>34</v>
      </c>
      <c r="P33" s="3"/>
      <c r="Q33" t="s">
        <v>34</v>
      </c>
      <c r="R33">
        <f t="shared" si="0"/>
        <v>27.326874917179357</v>
      </c>
      <c r="S33">
        <f t="shared" si="0"/>
        <v>26.287257368806944</v>
      </c>
      <c r="T33" s="2"/>
      <c r="U33" t="s">
        <v>34</v>
      </c>
      <c r="V33">
        <f t="shared" si="1"/>
        <v>10.737629419134029</v>
      </c>
      <c r="W33">
        <f t="shared" si="2"/>
        <v>9.6980118707616185</v>
      </c>
      <c r="X33" s="2"/>
      <c r="Y33" t="s">
        <v>34</v>
      </c>
      <c r="AB33" s="2"/>
      <c r="AC33" t="s">
        <v>34</v>
      </c>
      <c r="AF33" s="4"/>
      <c r="AG33" t="s">
        <v>34</v>
      </c>
      <c r="AH33">
        <f t="shared" si="3"/>
        <v>3.8896375343966838E-2</v>
      </c>
      <c r="AI33">
        <f t="shared" si="4"/>
        <v>0.10231458925707315</v>
      </c>
      <c r="AJ33" s="5"/>
      <c r="AK33" t="s">
        <v>34</v>
      </c>
      <c r="AL33">
        <f t="shared" si="5"/>
        <v>2.4431354712691089E-2</v>
      </c>
      <c r="AM33">
        <f t="shared" si="6"/>
        <v>8.7849568625797403E-2</v>
      </c>
      <c r="AN33" s="5"/>
      <c r="AO33" t="s">
        <v>34</v>
      </c>
      <c r="AR33" s="5"/>
      <c r="AS33" t="s">
        <v>34</v>
      </c>
    </row>
    <row r="34" spans="1:47" x14ac:dyDescent="0.25">
      <c r="A34" t="s">
        <v>35</v>
      </c>
      <c r="B34">
        <v>756634000000</v>
      </c>
      <c r="C34">
        <v>286354000000</v>
      </c>
      <c r="D34" s="1"/>
      <c r="E34" t="s">
        <v>35</v>
      </c>
      <c r="F34">
        <v>46522.372222017955</v>
      </c>
      <c r="G34">
        <v>17606.752241194194</v>
      </c>
      <c r="H34" s="1"/>
      <c r="I34" t="s">
        <v>35</v>
      </c>
      <c r="L34" s="1"/>
      <c r="M34" t="s">
        <v>35</v>
      </c>
      <c r="P34" s="3"/>
      <c r="Q34" t="s">
        <v>35</v>
      </c>
      <c r="R34">
        <f t="shared" si="0"/>
        <v>27.352145486015655</v>
      </c>
      <c r="S34">
        <f t="shared" si="0"/>
        <v>26.380494644607868</v>
      </c>
      <c r="T34" s="2"/>
      <c r="U34" t="s">
        <v>35</v>
      </c>
      <c r="V34">
        <f t="shared" si="1"/>
        <v>10.747688598927011</v>
      </c>
      <c r="W34">
        <f t="shared" si="2"/>
        <v>9.7760377575192248</v>
      </c>
      <c r="X34" s="2"/>
      <c r="Y34" t="s">
        <v>35</v>
      </c>
      <c r="AB34" s="2"/>
      <c r="AC34" t="s">
        <v>35</v>
      </c>
      <c r="AF34" s="4"/>
      <c r="AG34" t="s">
        <v>35</v>
      </c>
      <c r="AH34">
        <f t="shared" si="3"/>
        <v>2.5270568836297969E-2</v>
      </c>
      <c r="AI34">
        <f t="shared" si="4"/>
        <v>9.3237275800923669E-2</v>
      </c>
      <c r="AJ34" s="5"/>
      <c r="AK34" t="s">
        <v>35</v>
      </c>
      <c r="AL34">
        <f t="shared" si="5"/>
        <v>1.005917979298232E-2</v>
      </c>
      <c r="AM34">
        <f t="shared" si="6"/>
        <v>7.8025886757606244E-2</v>
      </c>
      <c r="AN34" s="5"/>
      <c r="AO34" t="s">
        <v>35</v>
      </c>
      <c r="AR34" s="5"/>
      <c r="AS34" t="s">
        <v>35</v>
      </c>
    </row>
    <row r="35" spans="1:47" x14ac:dyDescent="0.25">
      <c r="A35" t="s">
        <v>36</v>
      </c>
      <c r="B35">
        <v>800196000000</v>
      </c>
      <c r="C35">
        <v>324570000000</v>
      </c>
      <c r="D35" s="1"/>
      <c r="E35" t="s">
        <v>36</v>
      </c>
      <c r="F35">
        <v>48402.374909902901</v>
      </c>
      <c r="G35">
        <v>19632.638534193105</v>
      </c>
      <c r="H35" s="1"/>
      <c r="I35" t="s">
        <v>36</v>
      </c>
      <c r="L35" s="1"/>
      <c r="M35" t="s">
        <v>36</v>
      </c>
      <c r="P35" s="3"/>
      <c r="Q35" t="s">
        <v>36</v>
      </c>
      <c r="R35">
        <f t="shared" si="0"/>
        <v>27.40812253460674</v>
      </c>
      <c r="S35">
        <f t="shared" si="0"/>
        <v>26.505767066314004</v>
      </c>
      <c r="T35" s="2"/>
      <c r="U35" t="s">
        <v>36</v>
      </c>
      <c r="V35">
        <f t="shared" si="1"/>
        <v>10.787304159887332</v>
      </c>
      <c r="W35">
        <f t="shared" si="2"/>
        <v>9.8849486915945963</v>
      </c>
      <c r="X35" s="2"/>
      <c r="Y35" t="s">
        <v>36</v>
      </c>
      <c r="AB35" s="2"/>
      <c r="AC35" t="s">
        <v>36</v>
      </c>
      <c r="AF35" s="4"/>
      <c r="AG35" t="s">
        <v>36</v>
      </c>
      <c r="AH35">
        <f t="shared" si="3"/>
        <v>5.5977048591085321E-2</v>
      </c>
      <c r="AI35">
        <f t="shared" si="4"/>
        <v>0.12527242170613562</v>
      </c>
      <c r="AJ35" s="5"/>
      <c r="AK35" t="s">
        <v>36</v>
      </c>
      <c r="AL35">
        <f t="shared" si="5"/>
        <v>3.9615560960321261E-2</v>
      </c>
      <c r="AM35">
        <f t="shared" si="6"/>
        <v>0.10891093407537156</v>
      </c>
      <c r="AN35" s="5"/>
      <c r="AO35" t="s">
        <v>36</v>
      </c>
      <c r="AR35" s="5"/>
      <c r="AS35" t="s">
        <v>36</v>
      </c>
    </row>
    <row r="36" spans="1:47" x14ac:dyDescent="0.25">
      <c r="A36" t="s">
        <v>37</v>
      </c>
      <c r="B36">
        <v>831207000000</v>
      </c>
      <c r="C36">
        <v>368280000000</v>
      </c>
      <c r="D36" s="1"/>
      <c r="E36" t="s">
        <v>37</v>
      </c>
      <c r="F36">
        <v>49434.187901619654</v>
      </c>
      <c r="G36">
        <v>21902.634025469571</v>
      </c>
      <c r="H36" s="1"/>
      <c r="I36" t="s">
        <v>37</v>
      </c>
      <c r="L36" s="1"/>
      <c r="M36" t="s">
        <v>37</v>
      </c>
      <c r="P36" s="3"/>
      <c r="Q36" t="s">
        <v>37</v>
      </c>
      <c r="R36">
        <f t="shared" si="0"/>
        <v>27.446144698255161</v>
      </c>
      <c r="S36">
        <f t="shared" si="0"/>
        <v>26.632109355366055</v>
      </c>
      <c r="T36" s="2"/>
      <c r="U36" t="s">
        <v>37</v>
      </c>
      <c r="V36">
        <f t="shared" si="1"/>
        <v>10.808397526596817</v>
      </c>
      <c r="W36">
        <f t="shared" si="2"/>
        <v>9.9943621837077146</v>
      </c>
      <c r="X36" s="2"/>
      <c r="Y36" t="s">
        <v>37</v>
      </c>
      <c r="AB36" s="2"/>
      <c r="AC36" t="s">
        <v>37</v>
      </c>
      <c r="AF36" s="4"/>
      <c r="AG36" t="s">
        <v>37</v>
      </c>
      <c r="AH36">
        <f t="shared" si="3"/>
        <v>3.8022163648420815E-2</v>
      </c>
      <c r="AI36">
        <f t="shared" si="4"/>
        <v>0.12634228905205092</v>
      </c>
      <c r="AJ36" s="5"/>
      <c r="AK36" t="s">
        <v>37</v>
      </c>
      <c r="AL36">
        <f t="shared" si="5"/>
        <v>2.1093366709484584E-2</v>
      </c>
      <c r="AM36">
        <f t="shared" si="6"/>
        <v>0.10941349211311824</v>
      </c>
      <c r="AN36" s="5"/>
      <c r="AO36" t="s">
        <v>37</v>
      </c>
      <c r="AR36" s="5"/>
      <c r="AS36" t="s">
        <v>37</v>
      </c>
    </row>
    <row r="37" spans="1:47" x14ac:dyDescent="0.25">
      <c r="A37" t="s">
        <v>38</v>
      </c>
      <c r="B37">
        <v>860935000000</v>
      </c>
      <c r="C37">
        <v>404708000000</v>
      </c>
      <c r="D37" s="1"/>
      <c r="E37" t="s">
        <v>38</v>
      </c>
      <c r="F37">
        <v>50449.9585353242</v>
      </c>
      <c r="G37">
        <v>23715.497475319258</v>
      </c>
      <c r="H37" s="1"/>
      <c r="I37" t="s">
        <v>38</v>
      </c>
      <c r="J37">
        <v>31006.100226642011</v>
      </c>
      <c r="K37">
        <v>17381.440012986706</v>
      </c>
      <c r="L37" s="1"/>
      <c r="M37" t="s">
        <v>38</v>
      </c>
      <c r="N37">
        <v>529123069148.47491</v>
      </c>
      <c r="O37">
        <v>296616498645.93982</v>
      </c>
      <c r="P37" s="3"/>
      <c r="Q37" t="s">
        <v>38</v>
      </c>
      <c r="R37">
        <f t="shared" si="0"/>
        <v>27.481284844912278</v>
      </c>
      <c r="S37">
        <f t="shared" si="0"/>
        <v>26.726431656362035</v>
      </c>
      <c r="T37" s="2"/>
      <c r="U37" t="s">
        <v>38</v>
      </c>
      <c r="V37">
        <f t="shared" si="1"/>
        <v>10.82873720388497</v>
      </c>
      <c r="W37">
        <f t="shared" si="2"/>
        <v>10.073884015334727</v>
      </c>
      <c r="X37" s="2"/>
      <c r="Y37" t="s">
        <v>38</v>
      </c>
      <c r="Z37">
        <f>LN(J37)</f>
        <v>10.341939245612924</v>
      </c>
      <c r="AA37">
        <f>LN(K37)</f>
        <v>9.7631582499893579</v>
      </c>
      <c r="AB37" s="2"/>
      <c r="AC37" t="s">
        <v>38</v>
      </c>
      <c r="AD37">
        <f>LN(N37)</f>
        <v>26.994486886640232</v>
      </c>
      <c r="AE37">
        <f>LN(O37)</f>
        <v>26.415705891016664</v>
      </c>
      <c r="AF37" s="4"/>
      <c r="AG37" t="s">
        <v>38</v>
      </c>
      <c r="AH37">
        <f t="shared" si="3"/>
        <v>3.5140146657116844E-2</v>
      </c>
      <c r="AI37">
        <f t="shared" si="4"/>
        <v>9.4322300995980157E-2</v>
      </c>
      <c r="AJ37" s="5"/>
      <c r="AK37" t="s">
        <v>38</v>
      </c>
      <c r="AL37">
        <f t="shared" si="5"/>
        <v>2.0339677288152558E-2</v>
      </c>
      <c r="AM37">
        <f t="shared" si="6"/>
        <v>7.9521831627012318E-2</v>
      </c>
      <c r="AN37" s="5"/>
      <c r="AO37" t="s">
        <v>38</v>
      </c>
      <c r="AR37" s="5"/>
      <c r="AS37" t="s">
        <v>38</v>
      </c>
    </row>
    <row r="38" spans="1:47" x14ac:dyDescent="0.25">
      <c r="A38" t="s">
        <v>39</v>
      </c>
      <c r="B38">
        <v>857637000000</v>
      </c>
      <c r="C38">
        <v>415340000000</v>
      </c>
      <c r="D38" s="1"/>
      <c r="E38" t="s">
        <v>39</v>
      </c>
      <c r="F38">
        <v>49620.181304875783</v>
      </c>
      <c r="G38">
        <v>24030.267004766712</v>
      </c>
      <c r="H38" s="1"/>
      <c r="I38" t="s">
        <v>39</v>
      </c>
      <c r="J38">
        <v>30496.126448268049</v>
      </c>
      <c r="K38">
        <v>17836.174004875546</v>
      </c>
      <c r="L38" s="1"/>
      <c r="M38" t="s">
        <v>39</v>
      </c>
      <c r="N38">
        <v>527096147392.41711</v>
      </c>
      <c r="O38">
        <v>308281073602.53308</v>
      </c>
      <c r="P38" s="3"/>
      <c r="Q38" t="s">
        <v>39</v>
      </c>
      <c r="R38">
        <f t="shared" si="0"/>
        <v>27.477446769989005</v>
      </c>
      <c r="S38">
        <f t="shared" si="0"/>
        <v>26.752363298861244</v>
      </c>
      <c r="T38" s="2"/>
      <c r="U38" t="s">
        <v>39</v>
      </c>
      <c r="V38">
        <f t="shared" si="1"/>
        <v>10.81215291110602</v>
      </c>
      <c r="W38">
        <f t="shared" si="2"/>
        <v>10.087069439978261</v>
      </c>
      <c r="X38" s="2"/>
      <c r="Y38" t="s">
        <v>39</v>
      </c>
      <c r="Z38">
        <f t="shared" ref="Z38:AA68" si="7">LN(J38)</f>
        <v>10.325354952833974</v>
      </c>
      <c r="AA38">
        <f t="shared" si="7"/>
        <v>9.7889839215237053</v>
      </c>
      <c r="AB38" s="2"/>
      <c r="AC38" t="s">
        <v>39</v>
      </c>
      <c r="AD38">
        <f t="shared" ref="AD38:AE68" si="8">LN(N38)</f>
        <v>26.990648811716959</v>
      </c>
      <c r="AE38">
        <f t="shared" si="8"/>
        <v>26.454277780406688</v>
      </c>
      <c r="AF38" s="4"/>
      <c r="AG38" t="s">
        <v>39</v>
      </c>
      <c r="AH38">
        <f t="shared" si="3"/>
        <v>-3.8380749232729272E-3</v>
      </c>
      <c r="AI38">
        <f t="shared" si="4"/>
        <v>2.5931642499209318E-2</v>
      </c>
      <c r="AJ38" s="5"/>
      <c r="AK38" t="s">
        <v>39</v>
      </c>
      <c r="AL38">
        <f t="shared" si="5"/>
        <v>-1.6584292778949461E-2</v>
      </c>
      <c r="AM38">
        <f t="shared" si="6"/>
        <v>1.318542464353456E-2</v>
      </c>
      <c r="AN38" s="5"/>
      <c r="AO38" t="s">
        <v>39</v>
      </c>
      <c r="AP38">
        <f>Z38-Z37</f>
        <v>-1.6584292778949461E-2</v>
      </c>
      <c r="AQ38">
        <f>AA38-AA37</f>
        <v>2.582567153434745E-2</v>
      </c>
      <c r="AR38" s="5"/>
      <c r="AS38" t="s">
        <v>39</v>
      </c>
      <c r="AT38">
        <f>AD38-AD37</f>
        <v>-3.8380749232729272E-3</v>
      </c>
      <c r="AU38">
        <f>AE38-AE37</f>
        <v>3.8571889390023983E-2</v>
      </c>
    </row>
    <row r="39" spans="1:47" x14ac:dyDescent="0.25">
      <c r="A39" t="s">
        <v>40</v>
      </c>
      <c r="B39">
        <v>861313000000</v>
      </c>
      <c r="C39">
        <v>423289000000</v>
      </c>
      <c r="D39" s="1"/>
      <c r="E39" t="s">
        <v>40</v>
      </c>
      <c r="F39">
        <v>49278.047170159458</v>
      </c>
      <c r="G39">
        <v>24217.508975958364</v>
      </c>
      <c r="H39" s="1"/>
      <c r="I39" t="s">
        <v>40</v>
      </c>
      <c r="J39">
        <v>30285.853822086559</v>
      </c>
      <c r="K39">
        <v>18254.357885501566</v>
      </c>
      <c r="L39" s="1"/>
      <c r="M39" t="s">
        <v>40</v>
      </c>
      <c r="N39">
        <v>529355384619.6059</v>
      </c>
      <c r="O39">
        <v>319061258640.05365</v>
      </c>
      <c r="P39" s="3"/>
      <c r="Q39" t="s">
        <v>40</v>
      </c>
      <c r="R39">
        <f t="shared" si="0"/>
        <v>27.481723806091004</v>
      </c>
      <c r="S39">
        <f t="shared" si="0"/>
        <v>26.771320997837506</v>
      </c>
      <c r="T39" s="2"/>
      <c r="U39" t="s">
        <v>40</v>
      </c>
      <c r="V39">
        <f t="shared" si="1"/>
        <v>10.805233970193315</v>
      </c>
      <c r="W39">
        <f t="shared" si="2"/>
        <v>10.094831161939817</v>
      </c>
      <c r="X39" s="2"/>
      <c r="Y39" t="s">
        <v>40</v>
      </c>
      <c r="Z39">
        <f t="shared" si="7"/>
        <v>10.318436011921269</v>
      </c>
      <c r="AA39">
        <f t="shared" si="7"/>
        <v>9.8121591187519233</v>
      </c>
      <c r="AB39" s="2"/>
      <c r="AC39" t="s">
        <v>40</v>
      </c>
      <c r="AD39">
        <f t="shared" si="8"/>
        <v>26.994925847818958</v>
      </c>
      <c r="AE39">
        <f t="shared" si="8"/>
        <v>26.488648954649612</v>
      </c>
      <c r="AF39" s="4"/>
      <c r="AG39" t="s">
        <v>40</v>
      </c>
      <c r="AH39">
        <f t="shared" si="3"/>
        <v>4.2770361019996983E-3</v>
      </c>
      <c r="AI39">
        <f t="shared" si="4"/>
        <v>1.8957698976262094E-2</v>
      </c>
      <c r="AJ39" s="5"/>
      <c r="AK39" t="s">
        <v>40</v>
      </c>
      <c r="AL39">
        <f t="shared" si="5"/>
        <v>-6.9189409127048407E-3</v>
      </c>
      <c r="AM39">
        <f t="shared" si="6"/>
        <v>7.7617219615557786E-3</v>
      </c>
      <c r="AN39" s="5"/>
      <c r="AO39" t="s">
        <v>40</v>
      </c>
      <c r="AP39">
        <f t="shared" ref="AP39:AP68" si="9">Z39-Z38</f>
        <v>-6.9189409127048407E-3</v>
      </c>
      <c r="AQ39">
        <f t="shared" ref="AQ39:AQ68" si="10">AA39-AA38</f>
        <v>2.3175197228217925E-2</v>
      </c>
      <c r="AR39" s="5"/>
      <c r="AS39" t="s">
        <v>40</v>
      </c>
      <c r="AT39">
        <f t="shared" ref="AT39:AT68" si="11">AD39-AD38</f>
        <v>4.2770361019996983E-3</v>
      </c>
      <c r="AU39">
        <f t="shared" ref="AU39:AU68" si="12">AE39-AE38</f>
        <v>3.4371174242924241E-2</v>
      </c>
    </row>
    <row r="40" spans="1:47" x14ac:dyDescent="0.25">
      <c r="A40" t="s">
        <v>41</v>
      </c>
      <c r="B40">
        <v>896174000000</v>
      </c>
      <c r="C40">
        <v>444235000000</v>
      </c>
      <c r="D40" s="1"/>
      <c r="E40" t="s">
        <v>41</v>
      </c>
      <c r="F40">
        <v>50818.472194310256</v>
      </c>
      <c r="G40">
        <v>25190.804458999497</v>
      </c>
      <c r="H40" s="1"/>
      <c r="I40" t="s">
        <v>41</v>
      </c>
      <c r="J40">
        <v>31232.585476127555</v>
      </c>
      <c r="K40">
        <v>19216.566194722283</v>
      </c>
      <c r="L40" s="1"/>
      <c r="M40" t="s">
        <v>41</v>
      </c>
      <c r="N40">
        <v>550780648215.09802</v>
      </c>
      <c r="O40">
        <v>338880455263.21808</v>
      </c>
      <c r="P40" s="3"/>
      <c r="Q40" t="s">
        <v>41</v>
      </c>
      <c r="R40">
        <f t="shared" si="0"/>
        <v>27.521400427496229</v>
      </c>
      <c r="S40">
        <f t="shared" si="0"/>
        <v>26.819619538639042</v>
      </c>
      <c r="T40" s="2"/>
      <c r="U40" t="s">
        <v>41</v>
      </c>
      <c r="V40">
        <f t="shared" si="1"/>
        <v>10.836015193342957</v>
      </c>
      <c r="W40">
        <f t="shared" si="2"/>
        <v>10.134234304485771</v>
      </c>
      <c r="X40" s="2"/>
      <c r="Y40" t="s">
        <v>41</v>
      </c>
      <c r="Z40">
        <f t="shared" si="7"/>
        <v>10.349217235070912</v>
      </c>
      <c r="AA40">
        <f t="shared" si="7"/>
        <v>9.8635280086401771</v>
      </c>
      <c r="AB40" s="2"/>
      <c r="AC40" t="s">
        <v>41</v>
      </c>
      <c r="AD40">
        <f t="shared" si="8"/>
        <v>27.034602469224183</v>
      </c>
      <c r="AE40">
        <f t="shared" si="8"/>
        <v>26.548913242793446</v>
      </c>
      <c r="AF40" s="4"/>
      <c r="AG40" t="s">
        <v>41</v>
      </c>
      <c r="AH40">
        <f t="shared" si="3"/>
        <v>3.9676621405224211E-2</v>
      </c>
      <c r="AI40">
        <f t="shared" si="4"/>
        <v>4.829854080153595E-2</v>
      </c>
      <c r="AJ40" s="5"/>
      <c r="AK40" t="s">
        <v>41</v>
      </c>
      <c r="AL40">
        <f t="shared" si="5"/>
        <v>3.0781223149642045E-2</v>
      </c>
      <c r="AM40">
        <f t="shared" si="6"/>
        <v>3.9403142545953784E-2</v>
      </c>
      <c r="AN40" s="5"/>
      <c r="AO40" t="s">
        <v>41</v>
      </c>
      <c r="AP40">
        <f t="shared" si="9"/>
        <v>3.0781223149642045E-2</v>
      </c>
      <c r="AQ40">
        <f t="shared" si="10"/>
        <v>5.1368889888253833E-2</v>
      </c>
      <c r="AR40" s="5"/>
      <c r="AS40" t="s">
        <v>41</v>
      </c>
      <c r="AT40">
        <f t="shared" si="11"/>
        <v>3.9676621405224211E-2</v>
      </c>
      <c r="AU40">
        <f t="shared" si="12"/>
        <v>6.0264288143834222E-2</v>
      </c>
    </row>
    <row r="41" spans="1:47" x14ac:dyDescent="0.25">
      <c r="A41" t="s">
        <v>42</v>
      </c>
      <c r="B41">
        <v>931850000000</v>
      </c>
      <c r="C41">
        <v>466621000000</v>
      </c>
      <c r="D41" s="1"/>
      <c r="E41" t="s">
        <v>42</v>
      </c>
      <c r="F41">
        <v>52335.046739574609</v>
      </c>
      <c r="G41">
        <v>26206.612485557805</v>
      </c>
      <c r="H41" s="1"/>
      <c r="I41" t="s">
        <v>42</v>
      </c>
      <c r="J41">
        <v>32164.658835884944</v>
      </c>
      <c r="K41">
        <v>20170.957675196987</v>
      </c>
      <c r="L41" s="1"/>
      <c r="M41" t="s">
        <v>42</v>
      </c>
      <c r="N41">
        <v>572706803633.2666</v>
      </c>
      <c r="O41">
        <v>359153341415.07434</v>
      </c>
      <c r="P41" s="3"/>
      <c r="Q41" t="s">
        <v>42</v>
      </c>
      <c r="R41">
        <f t="shared" si="0"/>
        <v>27.560437694473084</v>
      </c>
      <c r="S41">
        <f t="shared" si="0"/>
        <v>26.868783201950471</v>
      </c>
      <c r="T41" s="2"/>
      <c r="U41" t="s">
        <v>42</v>
      </c>
      <c r="V41">
        <f t="shared" si="1"/>
        <v>10.865421535373034</v>
      </c>
      <c r="W41">
        <f t="shared" si="2"/>
        <v>10.17376704285042</v>
      </c>
      <c r="X41" s="2"/>
      <c r="Y41" t="s">
        <v>42</v>
      </c>
      <c r="Z41">
        <f t="shared" si="7"/>
        <v>10.378623577100988</v>
      </c>
      <c r="AA41">
        <f t="shared" si="7"/>
        <v>9.9119991099994422</v>
      </c>
      <c r="AB41" s="2"/>
      <c r="AC41" t="s">
        <v>42</v>
      </c>
      <c r="AD41">
        <f t="shared" si="8"/>
        <v>27.073639736201038</v>
      </c>
      <c r="AE41">
        <f t="shared" si="8"/>
        <v>26.607015269099495</v>
      </c>
      <c r="AF41" s="4"/>
      <c r="AG41" t="s">
        <v>42</v>
      </c>
      <c r="AH41">
        <f t="shared" si="3"/>
        <v>3.9037266976855278E-2</v>
      </c>
      <c r="AI41">
        <f t="shared" si="4"/>
        <v>4.9163663311428962E-2</v>
      </c>
      <c r="AJ41" s="5"/>
      <c r="AK41" t="s">
        <v>42</v>
      </c>
      <c r="AL41">
        <f t="shared" si="5"/>
        <v>2.9406342030076971E-2</v>
      </c>
      <c r="AM41">
        <f t="shared" si="6"/>
        <v>3.9532738364648878E-2</v>
      </c>
      <c r="AN41" s="5"/>
      <c r="AO41" t="s">
        <v>42</v>
      </c>
      <c r="AP41">
        <f t="shared" si="9"/>
        <v>2.9406342030076971E-2</v>
      </c>
      <c r="AQ41">
        <f t="shared" si="10"/>
        <v>4.8471101359265134E-2</v>
      </c>
      <c r="AR41" s="5"/>
      <c r="AS41" t="s">
        <v>42</v>
      </c>
      <c r="AT41">
        <f t="shared" si="11"/>
        <v>3.9037266976855278E-2</v>
      </c>
      <c r="AU41">
        <f t="shared" si="12"/>
        <v>5.8102026306048771E-2</v>
      </c>
    </row>
    <row r="42" spans="1:47" x14ac:dyDescent="0.25">
      <c r="A42" t="s">
        <v>43</v>
      </c>
      <c r="B42">
        <v>968072000000</v>
      </c>
      <c r="C42">
        <v>495812000000</v>
      </c>
      <c r="D42" s="1"/>
      <c r="E42" t="s">
        <v>43</v>
      </c>
      <c r="F42">
        <v>53767.194919689005</v>
      </c>
      <c r="G42">
        <v>27537.642290574302</v>
      </c>
      <c r="H42" s="1"/>
      <c r="I42" t="s">
        <v>43</v>
      </c>
      <c r="J42">
        <v>33044.844495124642</v>
      </c>
      <c r="K42">
        <v>21037.224170718859</v>
      </c>
      <c r="L42" s="1"/>
      <c r="M42" t="s">
        <v>43</v>
      </c>
      <c r="N42">
        <v>594968525843.06873</v>
      </c>
      <c r="O42">
        <v>378772738801.34088</v>
      </c>
      <c r="P42" s="3"/>
      <c r="Q42" t="s">
        <v>43</v>
      </c>
      <c r="R42">
        <f t="shared" si="0"/>
        <v>27.598572301622209</v>
      </c>
      <c r="S42">
        <f t="shared" si="0"/>
        <v>26.92946265956239</v>
      </c>
      <c r="T42" s="2"/>
      <c r="U42" t="s">
        <v>43</v>
      </c>
      <c r="V42">
        <f t="shared" si="1"/>
        <v>10.892418800313648</v>
      </c>
      <c r="W42">
        <f t="shared" si="2"/>
        <v>10.223309158253828</v>
      </c>
      <c r="X42" s="2"/>
      <c r="Y42" t="s">
        <v>43</v>
      </c>
      <c r="Z42">
        <f t="shared" si="7"/>
        <v>10.405620842041602</v>
      </c>
      <c r="AA42">
        <f t="shared" si="7"/>
        <v>9.9540487270984954</v>
      </c>
      <c r="AB42" s="2"/>
      <c r="AC42" t="s">
        <v>43</v>
      </c>
      <c r="AD42">
        <f t="shared" si="8"/>
        <v>27.111774343350163</v>
      </c>
      <c r="AE42">
        <f t="shared" si="8"/>
        <v>26.660202228407059</v>
      </c>
      <c r="AF42" s="4"/>
      <c r="AG42" t="s">
        <v>43</v>
      </c>
      <c r="AH42">
        <f t="shared" si="3"/>
        <v>3.8134607149125088E-2</v>
      </c>
      <c r="AI42">
        <f t="shared" si="4"/>
        <v>6.0679457611918508E-2</v>
      </c>
      <c r="AJ42" s="5"/>
      <c r="AK42" t="s">
        <v>43</v>
      </c>
      <c r="AL42">
        <f t="shared" si="5"/>
        <v>2.6997264940613164E-2</v>
      </c>
      <c r="AM42">
        <f t="shared" si="6"/>
        <v>4.954211540340836E-2</v>
      </c>
      <c r="AN42" s="5"/>
      <c r="AO42" t="s">
        <v>43</v>
      </c>
      <c r="AP42">
        <f t="shared" si="9"/>
        <v>2.6997264940613164E-2</v>
      </c>
      <c r="AQ42">
        <f t="shared" si="10"/>
        <v>4.2049617099053194E-2</v>
      </c>
      <c r="AR42" s="5"/>
      <c r="AS42" t="s">
        <v>43</v>
      </c>
      <c r="AT42">
        <f t="shared" si="11"/>
        <v>3.8134607149125088E-2</v>
      </c>
      <c r="AU42">
        <f t="shared" si="12"/>
        <v>5.3186959307563342E-2</v>
      </c>
    </row>
    <row r="43" spans="1:47" x14ac:dyDescent="0.25">
      <c r="A43" t="s">
        <v>44</v>
      </c>
      <c r="B43">
        <v>1005409000000</v>
      </c>
      <c r="C43">
        <v>528928000000</v>
      </c>
      <c r="D43" s="1"/>
      <c r="E43" t="s">
        <v>44</v>
      </c>
      <c r="F43">
        <v>55167.179915112218</v>
      </c>
      <c r="G43">
        <v>29022.483524755076</v>
      </c>
      <c r="H43" s="1"/>
      <c r="I43" t="s">
        <v>44</v>
      </c>
      <c r="J43">
        <v>33905.262944299255</v>
      </c>
      <c r="K43">
        <v>22130.477453363801</v>
      </c>
      <c r="L43" s="1"/>
      <c r="M43" t="s">
        <v>44</v>
      </c>
      <c r="N43">
        <v>617915517233.58789</v>
      </c>
      <c r="O43">
        <v>403322795186.30865</v>
      </c>
      <c r="P43" s="3"/>
      <c r="Q43" t="s">
        <v>44</v>
      </c>
      <c r="R43">
        <f t="shared" si="0"/>
        <v>27.636415539825851</v>
      </c>
      <c r="S43">
        <f t="shared" si="0"/>
        <v>26.994118153681352</v>
      </c>
      <c r="T43" s="2"/>
      <c r="U43" t="s">
        <v>44</v>
      </c>
      <c r="V43">
        <f t="shared" si="1"/>
        <v>10.918123488685067</v>
      </c>
      <c r="W43">
        <f t="shared" si="2"/>
        <v>10.27582610254057</v>
      </c>
      <c r="X43" s="2"/>
      <c r="Y43" t="s">
        <v>44</v>
      </c>
      <c r="Z43">
        <f t="shared" si="7"/>
        <v>10.431325530413021</v>
      </c>
      <c r="AA43">
        <f t="shared" si="7"/>
        <v>10.004711007749721</v>
      </c>
      <c r="AB43" s="2"/>
      <c r="AC43" t="s">
        <v>44</v>
      </c>
      <c r="AD43">
        <f t="shared" si="8"/>
        <v>27.149617581553805</v>
      </c>
      <c r="AE43">
        <f t="shared" si="8"/>
        <v>26.723003058890505</v>
      </c>
      <c r="AF43" s="4"/>
      <c r="AG43" t="s">
        <v>44</v>
      </c>
      <c r="AH43">
        <f t="shared" si="3"/>
        <v>3.7843238203642215E-2</v>
      </c>
      <c r="AI43">
        <f t="shared" si="4"/>
        <v>6.4655494118962764E-2</v>
      </c>
      <c r="AJ43" s="5"/>
      <c r="AK43" t="s">
        <v>44</v>
      </c>
      <c r="AL43">
        <f t="shared" si="5"/>
        <v>2.5704688371419593E-2</v>
      </c>
      <c r="AM43">
        <f t="shared" si="6"/>
        <v>5.2516944286741918E-2</v>
      </c>
      <c r="AN43" s="5"/>
      <c r="AO43" t="s">
        <v>44</v>
      </c>
      <c r="AP43">
        <f t="shared" si="9"/>
        <v>2.5704688371419593E-2</v>
      </c>
      <c r="AQ43">
        <f t="shared" si="10"/>
        <v>5.0662280651225799E-2</v>
      </c>
      <c r="AR43" s="5"/>
      <c r="AS43" t="s">
        <v>44</v>
      </c>
      <c r="AT43">
        <f t="shared" si="11"/>
        <v>3.7843238203642215E-2</v>
      </c>
      <c r="AU43">
        <f t="shared" si="12"/>
        <v>6.2800830483446646E-2</v>
      </c>
    </row>
    <row r="44" spans="1:47" x14ac:dyDescent="0.25">
      <c r="A44" t="s">
        <v>45</v>
      </c>
      <c r="B44">
        <v>1044749000000</v>
      </c>
      <c r="C44">
        <v>556628000000</v>
      </c>
      <c r="D44" s="1"/>
      <c r="E44" t="s">
        <v>45</v>
      </c>
      <c r="F44">
        <v>56708.836876352143</v>
      </c>
      <c r="G44">
        <v>30213.693866000485</v>
      </c>
      <c r="H44" s="1"/>
      <c r="I44" t="s">
        <v>45</v>
      </c>
      <c r="J44">
        <v>34852.751736026141</v>
      </c>
      <c r="K44">
        <v>23123.426858621846</v>
      </c>
      <c r="L44" s="1"/>
      <c r="M44" t="s">
        <v>45</v>
      </c>
      <c r="N44">
        <v>642093534784.62378</v>
      </c>
      <c r="O44">
        <v>426003748583.18402</v>
      </c>
      <c r="P44" s="3"/>
      <c r="Q44" t="s">
        <v>45</v>
      </c>
      <c r="R44">
        <f t="shared" si="0"/>
        <v>27.674797781107191</v>
      </c>
      <c r="S44">
        <f t="shared" si="0"/>
        <v>27.045162990198726</v>
      </c>
      <c r="T44" s="2"/>
      <c r="U44" t="s">
        <v>45</v>
      </c>
      <c r="V44">
        <f t="shared" si="1"/>
        <v>10.945685330770447</v>
      </c>
      <c r="W44">
        <f t="shared" si="2"/>
        <v>10.31605053986198</v>
      </c>
      <c r="X44" s="2"/>
      <c r="Y44" t="s">
        <v>45</v>
      </c>
      <c r="Z44">
        <f t="shared" si="7"/>
        <v>10.458887372498401</v>
      </c>
      <c r="AA44">
        <f t="shared" si="7"/>
        <v>10.048601532331363</v>
      </c>
      <c r="AB44" s="2"/>
      <c r="AC44" t="s">
        <v>45</v>
      </c>
      <c r="AD44">
        <f t="shared" si="8"/>
        <v>27.187999822835145</v>
      </c>
      <c r="AE44">
        <f t="shared" si="8"/>
        <v>26.777713982668107</v>
      </c>
      <c r="AF44" s="4"/>
      <c r="AG44" t="s">
        <v>45</v>
      </c>
      <c r="AH44">
        <f t="shared" si="3"/>
        <v>3.8382241281340157E-2</v>
      </c>
      <c r="AI44">
        <f t="shared" si="4"/>
        <v>5.1044836517373682E-2</v>
      </c>
      <c r="AJ44" s="5"/>
      <c r="AK44" t="s">
        <v>45</v>
      </c>
      <c r="AL44">
        <f t="shared" si="5"/>
        <v>2.7561842085379595E-2</v>
      </c>
      <c r="AM44">
        <f t="shared" si="6"/>
        <v>4.0224437321409567E-2</v>
      </c>
      <c r="AN44" s="5"/>
      <c r="AO44" t="s">
        <v>45</v>
      </c>
      <c r="AP44">
        <f t="shared" si="9"/>
        <v>2.7561842085379595E-2</v>
      </c>
      <c r="AQ44">
        <f t="shared" si="10"/>
        <v>4.3890524581641444E-2</v>
      </c>
      <c r="AR44" s="5"/>
      <c r="AS44" t="s">
        <v>45</v>
      </c>
      <c r="AT44">
        <f t="shared" si="11"/>
        <v>3.8382241281340157E-2</v>
      </c>
      <c r="AU44">
        <f t="shared" si="12"/>
        <v>5.4710923777602005E-2</v>
      </c>
    </row>
    <row r="45" spans="1:47" x14ac:dyDescent="0.25">
      <c r="A45" t="s">
        <v>46</v>
      </c>
      <c r="B45">
        <v>1092947000000</v>
      </c>
      <c r="C45">
        <v>589220000000</v>
      </c>
      <c r="D45" s="1"/>
      <c r="E45" t="s">
        <v>46</v>
      </c>
      <c r="F45">
        <v>58736.642005754213</v>
      </c>
      <c r="G45">
        <v>31665.583237458446</v>
      </c>
      <c r="H45" s="1"/>
      <c r="I45" t="s">
        <v>46</v>
      </c>
      <c r="J45">
        <v>36099.022910626125</v>
      </c>
      <c r="K45">
        <v>24377.417863863458</v>
      </c>
      <c r="L45" s="1"/>
      <c r="M45" t="s">
        <v>46</v>
      </c>
      <c r="N45">
        <v>671715601127.40015</v>
      </c>
      <c r="O45">
        <v>453604850604.93988</v>
      </c>
      <c r="P45" s="3"/>
      <c r="Q45" t="s">
        <v>46</v>
      </c>
      <c r="R45">
        <f t="shared" si="0"/>
        <v>27.719898833553842</v>
      </c>
      <c r="S45">
        <f t="shared" si="0"/>
        <v>27.102065465290089</v>
      </c>
      <c r="T45" s="2"/>
      <c r="U45" t="s">
        <v>46</v>
      </c>
      <c r="V45">
        <f t="shared" si="1"/>
        <v>10.98081903603908</v>
      </c>
      <c r="W45">
        <f t="shared" si="2"/>
        <v>10.362985667775327</v>
      </c>
      <c r="X45" s="2"/>
      <c r="Y45" t="s">
        <v>46</v>
      </c>
      <c r="Z45">
        <f t="shared" si="7"/>
        <v>10.494021077767034</v>
      </c>
      <c r="AA45">
        <f t="shared" si="7"/>
        <v>10.101412485361518</v>
      </c>
      <c r="AB45" s="2"/>
      <c r="AC45" t="s">
        <v>46</v>
      </c>
      <c r="AD45">
        <f t="shared" si="8"/>
        <v>27.233100875281796</v>
      </c>
      <c r="AE45">
        <f t="shared" si="8"/>
        <v>26.84049228287628</v>
      </c>
      <c r="AF45" s="4"/>
      <c r="AG45" t="s">
        <v>46</v>
      </c>
      <c r="AH45">
        <f t="shared" si="3"/>
        <v>4.5101052446650414E-2</v>
      </c>
      <c r="AI45">
        <f t="shared" si="4"/>
        <v>5.6902475091362703E-2</v>
      </c>
      <c r="AJ45" s="5"/>
      <c r="AK45" t="s">
        <v>46</v>
      </c>
      <c r="AL45">
        <f t="shared" si="5"/>
        <v>3.5133705268632909E-2</v>
      </c>
      <c r="AM45">
        <f t="shared" si="6"/>
        <v>4.6935127913346975E-2</v>
      </c>
      <c r="AN45" s="5"/>
      <c r="AO45" t="s">
        <v>46</v>
      </c>
      <c r="AP45">
        <f t="shared" si="9"/>
        <v>3.5133705268632909E-2</v>
      </c>
      <c r="AQ45">
        <f t="shared" si="10"/>
        <v>5.2810953030155261E-2</v>
      </c>
      <c r="AR45" s="5"/>
      <c r="AS45" t="s">
        <v>46</v>
      </c>
      <c r="AT45">
        <f t="shared" si="11"/>
        <v>4.5101052446650414E-2</v>
      </c>
      <c r="AU45">
        <f t="shared" si="12"/>
        <v>6.2778300208172766E-2</v>
      </c>
    </row>
    <row r="46" spans="1:47" x14ac:dyDescent="0.25">
      <c r="A46" t="s">
        <v>47</v>
      </c>
      <c r="B46">
        <v>1147117000000</v>
      </c>
      <c r="C46">
        <v>621388000000</v>
      </c>
      <c r="D46" s="1"/>
      <c r="E46" t="s">
        <v>47</v>
      </c>
      <c r="F46">
        <v>60977.08388527824</v>
      </c>
      <c r="G46">
        <v>33031.005731154954</v>
      </c>
      <c r="H46" s="1"/>
      <c r="I46" t="s">
        <v>47</v>
      </c>
      <c r="J46">
        <v>37475.978759258753</v>
      </c>
      <c r="K46">
        <v>25468.21830537411</v>
      </c>
      <c r="L46" s="1"/>
      <c r="M46" t="s">
        <v>47</v>
      </c>
      <c r="N46">
        <v>705008006077.56812</v>
      </c>
      <c r="O46">
        <v>479114846370.33038</v>
      </c>
      <c r="P46" s="3"/>
      <c r="Q46" t="s">
        <v>47</v>
      </c>
      <c r="R46">
        <f t="shared" si="0"/>
        <v>27.768272954104638</v>
      </c>
      <c r="S46">
        <f t="shared" si="0"/>
        <v>27.155221522486194</v>
      </c>
      <c r="T46" s="2"/>
      <c r="U46" t="s">
        <v>47</v>
      </c>
      <c r="V46">
        <f t="shared" si="1"/>
        <v>11.018253398560457</v>
      </c>
      <c r="W46">
        <f t="shared" si="2"/>
        <v>10.405201966942011</v>
      </c>
      <c r="X46" s="2"/>
      <c r="Y46" t="s">
        <v>47</v>
      </c>
      <c r="Z46">
        <f t="shared" si="7"/>
        <v>10.531455440288411</v>
      </c>
      <c r="AA46">
        <f t="shared" si="7"/>
        <v>10.145186612851949</v>
      </c>
      <c r="AB46" s="2"/>
      <c r="AC46" t="s">
        <v>47</v>
      </c>
      <c r="AD46">
        <f t="shared" si="8"/>
        <v>27.281474995832593</v>
      </c>
      <c r="AE46">
        <f t="shared" si="8"/>
        <v>26.895206168396133</v>
      </c>
      <c r="AF46" s="4"/>
      <c r="AG46" t="s">
        <v>47</v>
      </c>
      <c r="AH46">
        <f t="shared" si="3"/>
        <v>4.8374120550796817E-2</v>
      </c>
      <c r="AI46">
        <f t="shared" si="4"/>
        <v>5.3156057196105166E-2</v>
      </c>
      <c r="AJ46" s="5"/>
      <c r="AK46" t="s">
        <v>47</v>
      </c>
      <c r="AL46">
        <f t="shared" si="5"/>
        <v>3.7434362521377551E-2</v>
      </c>
      <c r="AM46">
        <f t="shared" si="6"/>
        <v>4.2216299166684124E-2</v>
      </c>
      <c r="AN46" s="5"/>
      <c r="AO46" t="s">
        <v>47</v>
      </c>
      <c r="AP46">
        <f t="shared" si="9"/>
        <v>3.7434362521377551E-2</v>
      </c>
      <c r="AQ46">
        <f t="shared" si="10"/>
        <v>4.3774127490431525E-2</v>
      </c>
      <c r="AR46" s="5"/>
      <c r="AS46" t="s">
        <v>47</v>
      </c>
      <c r="AT46">
        <f t="shared" si="11"/>
        <v>4.8374120550796817E-2</v>
      </c>
      <c r="AU46">
        <f t="shared" si="12"/>
        <v>5.4713885519852568E-2</v>
      </c>
    </row>
    <row r="47" spans="1:47" x14ac:dyDescent="0.25">
      <c r="A47" t="s">
        <v>48</v>
      </c>
      <c r="B47">
        <v>1191868000000</v>
      </c>
      <c r="C47">
        <v>662160000000</v>
      </c>
      <c r="D47" s="1"/>
      <c r="E47" t="s">
        <v>48</v>
      </c>
      <c r="F47">
        <v>62634.946750720301</v>
      </c>
      <c r="G47">
        <v>34797.776549464332</v>
      </c>
      <c r="H47" s="1"/>
      <c r="I47" t="s">
        <v>48</v>
      </c>
      <c r="J47">
        <v>38494.886676337272</v>
      </c>
      <c r="K47">
        <v>26521.078401823313</v>
      </c>
      <c r="L47" s="1"/>
      <c r="M47" t="s">
        <v>48</v>
      </c>
      <c r="N47">
        <v>732511576576.45996</v>
      </c>
      <c r="O47">
        <v>504664349734.77228</v>
      </c>
      <c r="P47" s="3"/>
      <c r="Q47" t="s">
        <v>48</v>
      </c>
      <c r="R47">
        <f t="shared" si="0"/>
        <v>27.806542940184741</v>
      </c>
      <c r="S47">
        <f t="shared" si="0"/>
        <v>27.218773055523553</v>
      </c>
      <c r="T47" s="2"/>
      <c r="U47" t="s">
        <v>48</v>
      </c>
      <c r="V47">
        <f t="shared" si="1"/>
        <v>11.045078656125785</v>
      </c>
      <c r="W47">
        <f t="shared" si="2"/>
        <v>10.457308771464596</v>
      </c>
      <c r="X47" s="2"/>
      <c r="Y47" t="s">
        <v>48</v>
      </c>
      <c r="Z47">
        <f t="shared" si="7"/>
        <v>10.558280697853739</v>
      </c>
      <c r="AA47">
        <f t="shared" si="7"/>
        <v>10.185695107191879</v>
      </c>
      <c r="AB47" s="2"/>
      <c r="AC47" t="s">
        <v>48</v>
      </c>
      <c r="AD47">
        <f t="shared" si="8"/>
        <v>27.319744981912695</v>
      </c>
      <c r="AE47">
        <f t="shared" si="8"/>
        <v>26.947159391250835</v>
      </c>
      <c r="AF47" s="4"/>
      <c r="AG47" t="s">
        <v>48</v>
      </c>
      <c r="AH47">
        <f t="shared" si="3"/>
        <v>3.8269986080102569E-2</v>
      </c>
      <c r="AI47">
        <f t="shared" si="4"/>
        <v>6.355153303735861E-2</v>
      </c>
      <c r="AJ47" s="5"/>
      <c r="AK47" t="s">
        <v>48</v>
      </c>
      <c r="AL47">
        <f t="shared" si="5"/>
        <v>2.6825257565327831E-2</v>
      </c>
      <c r="AM47">
        <f t="shared" si="6"/>
        <v>5.2106804522585648E-2</v>
      </c>
      <c r="AN47" s="5"/>
      <c r="AO47" t="s">
        <v>48</v>
      </c>
      <c r="AP47">
        <f t="shared" si="9"/>
        <v>2.6825257565327831E-2</v>
      </c>
      <c r="AQ47">
        <f t="shared" si="10"/>
        <v>4.0508494339929868E-2</v>
      </c>
      <c r="AR47" s="5"/>
      <c r="AS47" t="s">
        <v>48</v>
      </c>
      <c r="AT47">
        <f t="shared" si="11"/>
        <v>3.8269986080102569E-2</v>
      </c>
      <c r="AU47">
        <f t="shared" si="12"/>
        <v>5.195322285470283E-2</v>
      </c>
    </row>
    <row r="48" spans="1:47" x14ac:dyDescent="0.25">
      <c r="A48" t="s">
        <v>49</v>
      </c>
      <c r="B48">
        <v>1216199000000</v>
      </c>
      <c r="C48">
        <v>706896000000</v>
      </c>
      <c r="D48" s="1"/>
      <c r="E48" t="s">
        <v>49</v>
      </c>
      <c r="F48">
        <v>63098.203183540951</v>
      </c>
      <c r="G48">
        <v>36674.810156588159</v>
      </c>
      <c r="H48" s="1"/>
      <c r="I48" t="s">
        <v>49</v>
      </c>
      <c r="J48">
        <v>38779.600000266299</v>
      </c>
      <c r="K48">
        <v>27626.03915994423</v>
      </c>
      <c r="L48" s="1"/>
      <c r="M48" t="s">
        <v>49</v>
      </c>
      <c r="N48">
        <v>747465194904.73279</v>
      </c>
      <c r="O48">
        <v>532483644622.21619</v>
      </c>
      <c r="P48" s="3"/>
      <c r="Q48" t="s">
        <v>49</v>
      </c>
      <c r="R48">
        <f t="shared" si="0"/>
        <v>27.826751537398899</v>
      </c>
      <c r="S48">
        <f t="shared" si="0"/>
        <v>27.284149391598326</v>
      </c>
      <c r="T48" s="2"/>
      <c r="U48" t="s">
        <v>49</v>
      </c>
      <c r="V48">
        <f t="shared" si="1"/>
        <v>11.052447572427207</v>
      </c>
      <c r="W48">
        <f t="shared" si="2"/>
        <v>10.509845426626637</v>
      </c>
      <c r="X48" s="2"/>
      <c r="Y48" t="s">
        <v>49</v>
      </c>
      <c r="Z48">
        <f t="shared" si="7"/>
        <v>10.565649614155161</v>
      </c>
      <c r="AA48">
        <f t="shared" si="7"/>
        <v>10.226514054762131</v>
      </c>
      <c r="AB48" s="2"/>
      <c r="AC48" t="s">
        <v>49</v>
      </c>
      <c r="AD48">
        <f t="shared" si="8"/>
        <v>27.339953579126853</v>
      </c>
      <c r="AE48">
        <f t="shared" si="8"/>
        <v>27.000818019733821</v>
      </c>
      <c r="AF48" s="4"/>
      <c r="AG48" t="s">
        <v>49</v>
      </c>
      <c r="AH48">
        <f t="shared" si="3"/>
        <v>2.0208597214157464E-2</v>
      </c>
      <c r="AI48">
        <f t="shared" si="4"/>
        <v>6.5376336074773889E-2</v>
      </c>
      <c r="AJ48" s="5"/>
      <c r="AK48" t="s">
        <v>49</v>
      </c>
      <c r="AL48">
        <f t="shared" si="5"/>
        <v>7.3689163014218906E-3</v>
      </c>
      <c r="AM48">
        <f t="shared" si="6"/>
        <v>5.2536655162040091E-2</v>
      </c>
      <c r="AN48" s="5"/>
      <c r="AO48" t="s">
        <v>49</v>
      </c>
      <c r="AP48">
        <f t="shared" si="9"/>
        <v>7.3689163014218906E-3</v>
      </c>
      <c r="AQ48">
        <f t="shared" si="10"/>
        <v>4.0818947570251396E-2</v>
      </c>
      <c r="AR48" s="5"/>
      <c r="AS48" t="s">
        <v>49</v>
      </c>
      <c r="AT48">
        <f t="shared" si="11"/>
        <v>2.0208597214157464E-2</v>
      </c>
      <c r="AU48">
        <f t="shared" si="12"/>
        <v>5.3658628482985193E-2</v>
      </c>
    </row>
    <row r="49" spans="1:47" x14ac:dyDescent="0.25">
      <c r="A49" t="s">
        <v>50</v>
      </c>
      <c r="B49">
        <v>1264769000000</v>
      </c>
      <c r="C49">
        <v>756034000000</v>
      </c>
      <c r="D49" s="1"/>
      <c r="E49" t="s">
        <v>50</v>
      </c>
      <c r="F49">
        <v>64875.88489685415</v>
      </c>
      <c r="G49">
        <v>38780.500440877528</v>
      </c>
      <c r="H49" s="1"/>
      <c r="I49" t="s">
        <v>50</v>
      </c>
      <c r="J49">
        <v>39872.147526057903</v>
      </c>
      <c r="K49">
        <v>29016.678344677122</v>
      </c>
      <c r="L49" s="1"/>
      <c r="M49" t="s">
        <v>50</v>
      </c>
      <c r="N49">
        <v>777315889171.47925</v>
      </c>
      <c r="O49">
        <v>565686237831.93286</v>
      </c>
      <c r="P49" s="3"/>
      <c r="Q49" t="s">
        <v>50</v>
      </c>
      <c r="R49">
        <f t="shared" si="0"/>
        <v>27.86591061273738</v>
      </c>
      <c r="S49">
        <f t="shared" si="0"/>
        <v>27.351352185659639</v>
      </c>
      <c r="T49" s="2"/>
      <c r="U49" t="s">
        <v>50</v>
      </c>
      <c r="V49">
        <f t="shared" si="1"/>
        <v>11.080231260403746</v>
      </c>
      <c r="W49">
        <f t="shared" si="2"/>
        <v>10.565672833326003</v>
      </c>
      <c r="X49" s="2"/>
      <c r="Y49" t="s">
        <v>50</v>
      </c>
      <c r="Z49">
        <f t="shared" si="7"/>
        <v>10.5934333021317</v>
      </c>
      <c r="AA49">
        <f t="shared" si="7"/>
        <v>10.275626058986862</v>
      </c>
      <c r="AB49" s="2"/>
      <c r="AC49" t="s">
        <v>50</v>
      </c>
      <c r="AD49">
        <f t="shared" si="8"/>
        <v>27.379112654465334</v>
      </c>
      <c r="AE49">
        <f t="shared" si="8"/>
        <v>27.061305411320497</v>
      </c>
      <c r="AF49" s="4"/>
      <c r="AG49" t="s">
        <v>50</v>
      </c>
      <c r="AH49">
        <f t="shared" si="3"/>
        <v>3.9159075338481841E-2</v>
      </c>
      <c r="AI49">
        <f t="shared" si="4"/>
        <v>6.7202794061312687E-2</v>
      </c>
      <c r="AJ49" s="5"/>
      <c r="AK49" t="s">
        <v>50</v>
      </c>
      <c r="AL49">
        <f t="shared" si="5"/>
        <v>2.7783687976539184E-2</v>
      </c>
      <c r="AM49">
        <f t="shared" si="6"/>
        <v>5.5827406699366477E-2</v>
      </c>
      <c r="AN49" s="5"/>
      <c r="AO49" t="s">
        <v>50</v>
      </c>
      <c r="AP49">
        <f t="shared" si="9"/>
        <v>2.7783687976539184E-2</v>
      </c>
      <c r="AQ49">
        <f t="shared" si="10"/>
        <v>4.911200422473172E-2</v>
      </c>
      <c r="AR49" s="5"/>
      <c r="AS49" t="s">
        <v>50</v>
      </c>
      <c r="AT49">
        <f t="shared" si="11"/>
        <v>3.9159075338481841E-2</v>
      </c>
      <c r="AU49">
        <f t="shared" si="12"/>
        <v>6.0487391586676154E-2</v>
      </c>
    </row>
    <row r="50" spans="1:47" x14ac:dyDescent="0.25">
      <c r="A50" t="s">
        <v>51</v>
      </c>
      <c r="B50">
        <v>1304121000000</v>
      </c>
      <c r="C50">
        <v>802694000000</v>
      </c>
      <c r="D50" s="1"/>
      <c r="E50" t="s">
        <v>51</v>
      </c>
      <c r="F50">
        <v>66129.425081831374</v>
      </c>
      <c r="G50">
        <v>40703.042690544476</v>
      </c>
      <c r="H50" s="1"/>
      <c r="I50" t="s">
        <v>51</v>
      </c>
      <c r="J50">
        <v>40642.562284403299</v>
      </c>
      <c r="K50">
        <v>30106.290701878639</v>
      </c>
      <c r="L50" s="1"/>
      <c r="M50" t="s">
        <v>51</v>
      </c>
      <c r="N50">
        <v>801501281816.83667</v>
      </c>
      <c r="O50">
        <v>593718240977.29407</v>
      </c>
      <c r="P50" s="3"/>
      <c r="Q50" t="s">
        <v>51</v>
      </c>
      <c r="R50">
        <f t="shared" si="0"/>
        <v>27.896550366539195</v>
      </c>
      <c r="S50">
        <f t="shared" si="0"/>
        <v>27.411239407283364</v>
      </c>
      <c r="T50" s="2"/>
      <c r="U50" t="s">
        <v>51</v>
      </c>
      <c r="V50">
        <f t="shared" si="1"/>
        <v>11.099369086873642</v>
      </c>
      <c r="W50">
        <f t="shared" si="2"/>
        <v>10.61405812761781</v>
      </c>
      <c r="X50" s="2"/>
      <c r="Y50" t="s">
        <v>51</v>
      </c>
      <c r="Z50">
        <f t="shared" si="7"/>
        <v>10.612571128601596</v>
      </c>
      <c r="AA50">
        <f t="shared" si="7"/>
        <v>10.31248942231878</v>
      </c>
      <c r="AB50" s="2"/>
      <c r="AC50" t="s">
        <v>51</v>
      </c>
      <c r="AD50">
        <f t="shared" si="8"/>
        <v>27.409752408267149</v>
      </c>
      <c r="AE50">
        <f t="shared" si="8"/>
        <v>27.109670701984335</v>
      </c>
      <c r="AF50" s="4"/>
      <c r="AG50" t="s">
        <v>51</v>
      </c>
      <c r="AH50">
        <f t="shared" si="3"/>
        <v>3.0639753801814607E-2</v>
      </c>
      <c r="AI50">
        <f t="shared" si="4"/>
        <v>5.9887221623725395E-2</v>
      </c>
      <c r="AJ50" s="5"/>
      <c r="AK50" t="s">
        <v>51</v>
      </c>
      <c r="AL50">
        <f t="shared" si="5"/>
        <v>1.9137826469895813E-2</v>
      </c>
      <c r="AM50">
        <f t="shared" si="6"/>
        <v>4.8385294291806602E-2</v>
      </c>
      <c r="AN50" s="5"/>
      <c r="AO50" t="s">
        <v>51</v>
      </c>
      <c r="AP50">
        <f t="shared" si="9"/>
        <v>1.9137826469895813E-2</v>
      </c>
      <c r="AQ50">
        <f t="shared" si="10"/>
        <v>3.6863363331917753E-2</v>
      </c>
      <c r="AR50" s="5"/>
      <c r="AS50" t="s">
        <v>51</v>
      </c>
      <c r="AT50">
        <f t="shared" si="11"/>
        <v>3.0639753801814607E-2</v>
      </c>
      <c r="AU50">
        <f t="shared" si="12"/>
        <v>4.8365290663838323E-2</v>
      </c>
    </row>
    <row r="51" spans="1:47" x14ac:dyDescent="0.25">
      <c r="A51" t="s">
        <v>52</v>
      </c>
      <c r="B51">
        <v>1359111000000</v>
      </c>
      <c r="C51">
        <v>863620000000</v>
      </c>
      <c r="D51" s="1"/>
      <c r="E51" t="s">
        <v>52</v>
      </c>
      <c r="F51">
        <v>68184.917243114105</v>
      </c>
      <c r="G51">
        <v>43326.746843707551</v>
      </c>
      <c r="H51" s="1"/>
      <c r="I51" t="s">
        <v>52</v>
      </c>
      <c r="J51">
        <v>41905.849664970418</v>
      </c>
      <c r="K51">
        <v>31746.555715400798</v>
      </c>
      <c r="L51" s="1"/>
      <c r="M51" t="s">
        <v>52</v>
      </c>
      <c r="N51">
        <v>835297651545.64844</v>
      </c>
      <c r="O51">
        <v>632795269532.59521</v>
      </c>
      <c r="P51" s="3"/>
      <c r="Q51" t="s">
        <v>52</v>
      </c>
      <c r="R51">
        <f t="shared" si="0"/>
        <v>27.937851925466308</v>
      </c>
      <c r="S51">
        <f t="shared" si="0"/>
        <v>27.484398694188748</v>
      </c>
      <c r="T51" s="2"/>
      <c r="U51" t="s">
        <v>52</v>
      </c>
      <c r="V51">
        <f t="shared" si="1"/>
        <v>11.129978664580177</v>
      </c>
      <c r="W51">
        <f t="shared" si="2"/>
        <v>10.676525433302618</v>
      </c>
      <c r="X51" s="2"/>
      <c r="Y51" t="s">
        <v>52</v>
      </c>
      <c r="Z51">
        <f t="shared" si="7"/>
        <v>10.643180706308133</v>
      </c>
      <c r="AA51">
        <f t="shared" si="7"/>
        <v>10.365539517031605</v>
      </c>
      <c r="AB51" s="2"/>
      <c r="AC51" t="s">
        <v>52</v>
      </c>
      <c r="AD51">
        <f t="shared" si="8"/>
        <v>27.451053967194262</v>
      </c>
      <c r="AE51">
        <f t="shared" si="8"/>
        <v>27.173412777917733</v>
      </c>
      <c r="AF51" s="4"/>
      <c r="AG51" t="s">
        <v>52</v>
      </c>
      <c r="AH51">
        <f t="shared" si="3"/>
        <v>4.1301558927113291E-2</v>
      </c>
      <c r="AI51">
        <f t="shared" si="4"/>
        <v>7.3159286905383425E-2</v>
      </c>
      <c r="AJ51" s="5"/>
      <c r="AK51" t="s">
        <v>52</v>
      </c>
      <c r="AL51">
        <f t="shared" si="5"/>
        <v>3.0609577706535163E-2</v>
      </c>
      <c r="AM51">
        <f t="shared" si="6"/>
        <v>6.2467305684808849E-2</v>
      </c>
      <c r="AN51" s="5"/>
      <c r="AO51" t="s">
        <v>52</v>
      </c>
      <c r="AP51">
        <f t="shared" si="9"/>
        <v>3.0609577706536939E-2</v>
      </c>
      <c r="AQ51">
        <f t="shared" si="10"/>
        <v>5.3050094712824958E-2</v>
      </c>
      <c r="AR51" s="5"/>
      <c r="AS51" t="s">
        <v>52</v>
      </c>
      <c r="AT51">
        <f t="shared" si="11"/>
        <v>4.1301558927113291E-2</v>
      </c>
      <c r="AU51">
        <f t="shared" si="12"/>
        <v>6.3742075933397757E-2</v>
      </c>
    </row>
    <row r="52" spans="1:47" x14ac:dyDescent="0.25">
      <c r="A52" t="s">
        <v>53</v>
      </c>
      <c r="B52">
        <v>1401974000000</v>
      </c>
      <c r="C52">
        <v>924926000000</v>
      </c>
      <c r="D52" s="1"/>
      <c r="E52" t="s">
        <v>53</v>
      </c>
      <c r="F52">
        <v>69484.305870630706</v>
      </c>
      <c r="G52">
        <v>45840.965019108044</v>
      </c>
      <c r="H52" s="1"/>
      <c r="I52" t="s">
        <v>53</v>
      </c>
      <c r="J52">
        <v>42704.442472334747</v>
      </c>
      <c r="K52">
        <v>33018.163222623043</v>
      </c>
      <c r="L52" s="1"/>
      <c r="M52" t="s">
        <v>53</v>
      </c>
      <c r="N52">
        <v>861640873871.27258</v>
      </c>
      <c r="O52">
        <v>666202328509.40247</v>
      </c>
      <c r="P52" s="3"/>
      <c r="Q52" t="s">
        <v>53</v>
      </c>
      <c r="R52">
        <f t="shared" si="0"/>
        <v>27.96890235943318</v>
      </c>
      <c r="S52">
        <f t="shared" si="0"/>
        <v>27.552979571258664</v>
      </c>
      <c r="T52" s="2"/>
      <c r="U52" t="s">
        <v>53</v>
      </c>
      <c r="V52">
        <f t="shared" si="1"/>
        <v>11.14885619124181</v>
      </c>
      <c r="W52">
        <f t="shared" si="2"/>
        <v>10.732933403067296</v>
      </c>
      <c r="X52" s="2"/>
      <c r="Y52" t="s">
        <v>53</v>
      </c>
      <c r="Z52">
        <f t="shared" si="7"/>
        <v>10.662058232969766</v>
      </c>
      <c r="AA52">
        <f t="shared" si="7"/>
        <v>10.404813089719264</v>
      </c>
      <c r="AB52" s="2"/>
      <c r="AC52" t="s">
        <v>53</v>
      </c>
      <c r="AD52">
        <f t="shared" si="8"/>
        <v>27.482104401161134</v>
      </c>
      <c r="AE52">
        <f t="shared" si="8"/>
        <v>27.224859257910634</v>
      </c>
      <c r="AF52" s="4"/>
      <c r="AG52" t="s">
        <v>53</v>
      </c>
      <c r="AH52">
        <f t="shared" si="3"/>
        <v>3.1050433966871793E-2</v>
      </c>
      <c r="AI52">
        <f t="shared" si="4"/>
        <v>6.8580877069916113E-2</v>
      </c>
      <c r="AJ52" s="5"/>
      <c r="AK52" t="s">
        <v>53</v>
      </c>
      <c r="AL52">
        <f t="shared" si="5"/>
        <v>1.8877526661633226E-2</v>
      </c>
      <c r="AM52">
        <f t="shared" si="6"/>
        <v>5.6407969764677546E-2</v>
      </c>
      <c r="AN52" s="5"/>
      <c r="AO52" t="s">
        <v>53</v>
      </c>
      <c r="AP52">
        <f t="shared" si="9"/>
        <v>1.8877526661633226E-2</v>
      </c>
      <c r="AQ52">
        <f t="shared" si="10"/>
        <v>3.9273572687658742E-2</v>
      </c>
      <c r="AR52" s="5"/>
      <c r="AS52" t="s">
        <v>53</v>
      </c>
      <c r="AT52">
        <f t="shared" si="11"/>
        <v>3.1050433966871793E-2</v>
      </c>
      <c r="AU52">
        <f t="shared" si="12"/>
        <v>5.1446479992900862E-2</v>
      </c>
    </row>
    <row r="53" spans="1:47" x14ac:dyDescent="0.25">
      <c r="A53" t="s">
        <v>54</v>
      </c>
      <c r="B53">
        <v>1440397000000</v>
      </c>
      <c r="C53">
        <v>998904000000</v>
      </c>
      <c r="D53" s="1"/>
      <c r="E53" t="s">
        <v>54</v>
      </c>
      <c r="F53">
        <v>70431.734129331599</v>
      </c>
      <c r="G53">
        <v>48843.854124054582</v>
      </c>
      <c r="H53" s="1"/>
      <c r="I53" t="s">
        <v>54</v>
      </c>
      <c r="J53">
        <v>43286.72353657514</v>
      </c>
      <c r="K53">
        <v>34822.97516460441</v>
      </c>
      <c r="L53" s="1"/>
      <c r="M53" t="s">
        <v>54</v>
      </c>
      <c r="N53">
        <v>885255311297.89795</v>
      </c>
      <c r="O53">
        <v>712163481110.16919</v>
      </c>
      <c r="P53" s="3"/>
      <c r="Q53" t="s">
        <v>54</v>
      </c>
      <c r="R53">
        <f t="shared" si="0"/>
        <v>27.995939885964173</v>
      </c>
      <c r="S53">
        <f t="shared" si="0"/>
        <v>27.629924514881342</v>
      </c>
      <c r="T53" s="2"/>
      <c r="U53" t="s">
        <v>54</v>
      </c>
      <c r="V53">
        <f t="shared" si="1"/>
        <v>11.162399209462913</v>
      </c>
      <c r="W53">
        <f t="shared" si="2"/>
        <v>10.796383838380084</v>
      </c>
      <c r="X53" s="2"/>
      <c r="Y53" t="s">
        <v>54</v>
      </c>
      <c r="Z53">
        <f t="shared" si="7"/>
        <v>10.675601251190868</v>
      </c>
      <c r="AA53">
        <f t="shared" si="7"/>
        <v>10.458032653801975</v>
      </c>
      <c r="AB53" s="2"/>
      <c r="AC53" t="s">
        <v>54</v>
      </c>
      <c r="AD53">
        <f t="shared" si="8"/>
        <v>27.509141927692127</v>
      </c>
      <c r="AE53">
        <f t="shared" si="8"/>
        <v>27.291573330303233</v>
      </c>
      <c r="AF53" s="4"/>
      <c r="AG53" t="s">
        <v>54</v>
      </c>
      <c r="AH53">
        <f t="shared" si="3"/>
        <v>2.7037526530993006E-2</v>
      </c>
      <c r="AI53">
        <f t="shared" si="4"/>
        <v>7.6944943622677897E-2</v>
      </c>
      <c r="AJ53" s="5"/>
      <c r="AK53" t="s">
        <v>54</v>
      </c>
      <c r="AL53">
        <f t="shared" si="5"/>
        <v>1.3543018221103154E-2</v>
      </c>
      <c r="AM53">
        <f t="shared" si="6"/>
        <v>6.3450435312788045E-2</v>
      </c>
      <c r="AN53" s="5"/>
      <c r="AO53" t="s">
        <v>54</v>
      </c>
      <c r="AP53">
        <f t="shared" si="9"/>
        <v>1.3543018221101377E-2</v>
      </c>
      <c r="AQ53">
        <f t="shared" si="10"/>
        <v>5.3219564082711557E-2</v>
      </c>
      <c r="AR53" s="5"/>
      <c r="AS53" t="s">
        <v>54</v>
      </c>
      <c r="AT53">
        <f t="shared" si="11"/>
        <v>2.7037526530993006E-2</v>
      </c>
      <c r="AU53">
        <f t="shared" si="12"/>
        <v>6.6714072392599633E-2</v>
      </c>
    </row>
    <row r="54" spans="1:47" x14ac:dyDescent="0.25">
      <c r="A54" t="s">
        <v>55</v>
      </c>
      <c r="B54">
        <v>1494814000000</v>
      </c>
      <c r="C54">
        <v>1088284000000</v>
      </c>
      <c r="D54" s="1"/>
      <c r="E54" t="s">
        <v>55</v>
      </c>
      <c r="F54">
        <v>71770.747519808065</v>
      </c>
      <c r="G54">
        <v>52251.956560379287</v>
      </c>
      <c r="H54" s="1"/>
      <c r="I54" t="s">
        <v>55</v>
      </c>
      <c r="J54">
        <v>44109.669374297875</v>
      </c>
      <c r="K54">
        <v>36628.968791450025</v>
      </c>
      <c r="L54" s="1"/>
      <c r="M54" t="s">
        <v>55</v>
      </c>
      <c r="N54">
        <v>918699520272.85266</v>
      </c>
      <c r="O54">
        <v>762894316238.11792</v>
      </c>
      <c r="P54" s="3"/>
      <c r="Q54" t="s">
        <v>55</v>
      </c>
      <c r="R54">
        <f t="shared" si="0"/>
        <v>28.033022900315327</v>
      </c>
      <c r="S54">
        <f t="shared" si="0"/>
        <v>27.715623259711816</v>
      </c>
      <c r="T54" s="2"/>
      <c r="U54" t="s">
        <v>55</v>
      </c>
      <c r="V54">
        <f t="shared" si="1"/>
        <v>11.181232255861142</v>
      </c>
      <c r="W54">
        <f t="shared" si="2"/>
        <v>10.86383261525763</v>
      </c>
      <c r="X54" s="2"/>
      <c r="Y54" t="s">
        <v>55</v>
      </c>
      <c r="Z54">
        <f t="shared" si="7"/>
        <v>10.694434297589096</v>
      </c>
      <c r="AA54">
        <f t="shared" si="7"/>
        <v>10.508594703355017</v>
      </c>
      <c r="AB54" s="2"/>
      <c r="AC54" t="s">
        <v>55</v>
      </c>
      <c r="AD54">
        <f t="shared" si="8"/>
        <v>27.546224942043281</v>
      </c>
      <c r="AE54">
        <f t="shared" si="8"/>
        <v>27.360385347809203</v>
      </c>
      <c r="AF54" s="4"/>
      <c r="AG54" t="s">
        <v>55</v>
      </c>
      <c r="AH54">
        <f t="shared" si="3"/>
        <v>3.708301435115402E-2</v>
      </c>
      <c r="AI54">
        <f t="shared" si="4"/>
        <v>8.5698744830473572E-2</v>
      </c>
      <c r="AJ54" s="5"/>
      <c r="AK54" t="s">
        <v>55</v>
      </c>
      <c r="AL54">
        <f t="shared" si="5"/>
        <v>1.8833046398228248E-2</v>
      </c>
      <c r="AM54">
        <f t="shared" si="6"/>
        <v>6.7448776877546024E-2</v>
      </c>
      <c r="AN54" s="5"/>
      <c r="AO54" t="s">
        <v>55</v>
      </c>
      <c r="AP54">
        <f t="shared" si="9"/>
        <v>1.8833046398228248E-2</v>
      </c>
      <c r="AQ54">
        <f t="shared" si="10"/>
        <v>5.0562049553041888E-2</v>
      </c>
      <c r="AR54" s="5"/>
      <c r="AS54" t="s">
        <v>55</v>
      </c>
      <c r="AT54">
        <f t="shared" si="11"/>
        <v>3.708301435115402E-2</v>
      </c>
      <c r="AU54">
        <f t="shared" si="12"/>
        <v>6.8812017505969436E-2</v>
      </c>
    </row>
    <row r="55" spans="1:47" x14ac:dyDescent="0.25">
      <c r="A55" t="s">
        <v>56</v>
      </c>
      <c r="B55">
        <v>1548153000000</v>
      </c>
      <c r="C55">
        <v>1179153000000</v>
      </c>
      <c r="D55" s="1"/>
      <c r="E55" t="s">
        <v>56</v>
      </c>
      <c r="F55">
        <v>72857.005104051219</v>
      </c>
      <c r="G55">
        <v>55491.644649758324</v>
      </c>
      <c r="H55" s="1"/>
      <c r="I55" t="s">
        <v>56</v>
      </c>
      <c r="J55">
        <v>44777.273719411663</v>
      </c>
      <c r="K55">
        <v>37517.853851539658</v>
      </c>
      <c r="L55" s="1"/>
      <c r="M55" t="s">
        <v>56</v>
      </c>
      <c r="N55">
        <v>951481199941.24866</v>
      </c>
      <c r="O55">
        <v>797224342544.28271</v>
      </c>
      <c r="P55" s="3"/>
      <c r="Q55" t="s">
        <v>56</v>
      </c>
      <c r="R55">
        <f t="shared" si="0"/>
        <v>28.06808372342131</v>
      </c>
      <c r="S55">
        <f t="shared" si="0"/>
        <v>27.795817500056621</v>
      </c>
      <c r="T55" s="2"/>
      <c r="U55" t="s">
        <v>56</v>
      </c>
      <c r="V55">
        <f t="shared" si="1"/>
        <v>11.1962539649147</v>
      </c>
      <c r="W55">
        <f t="shared" si="2"/>
        <v>10.923987741550009</v>
      </c>
      <c r="X55" s="2"/>
      <c r="Y55" t="s">
        <v>56</v>
      </c>
      <c r="Z55">
        <f t="shared" si="7"/>
        <v>10.709456006642654</v>
      </c>
      <c r="AA55">
        <f t="shared" si="7"/>
        <v>10.532572201365292</v>
      </c>
      <c r="AB55" s="2"/>
      <c r="AC55" t="s">
        <v>56</v>
      </c>
      <c r="AD55">
        <f t="shared" si="8"/>
        <v>27.581285765149264</v>
      </c>
      <c r="AE55">
        <f t="shared" si="8"/>
        <v>27.404401959871905</v>
      </c>
      <c r="AF55" s="4"/>
      <c r="AG55" t="s">
        <v>56</v>
      </c>
      <c r="AH55">
        <f t="shared" si="3"/>
        <v>3.5060823105983019E-2</v>
      </c>
      <c r="AI55">
        <f t="shared" si="4"/>
        <v>8.0194240344805934E-2</v>
      </c>
      <c r="AJ55" s="5"/>
      <c r="AK55" t="s">
        <v>56</v>
      </c>
      <c r="AL55">
        <f t="shared" si="5"/>
        <v>1.5021709053558041E-2</v>
      </c>
      <c r="AM55">
        <f t="shared" si="6"/>
        <v>6.015512629237918E-2</v>
      </c>
      <c r="AN55" s="5"/>
      <c r="AO55" t="s">
        <v>56</v>
      </c>
      <c r="AP55">
        <f t="shared" si="9"/>
        <v>1.5021709053558041E-2</v>
      </c>
      <c r="AQ55">
        <f t="shared" si="10"/>
        <v>2.3977498010275156E-2</v>
      </c>
      <c r="AR55" s="5"/>
      <c r="AS55" t="s">
        <v>56</v>
      </c>
      <c r="AT55">
        <f t="shared" si="11"/>
        <v>3.5060823105983019E-2</v>
      </c>
      <c r="AU55">
        <f t="shared" si="12"/>
        <v>4.401661206270191E-2</v>
      </c>
    </row>
    <row r="56" spans="1:47" x14ac:dyDescent="0.25">
      <c r="A56" t="s">
        <v>57</v>
      </c>
      <c r="B56">
        <v>1577111000000</v>
      </c>
      <c r="C56">
        <v>1261261000000</v>
      </c>
      <c r="D56" s="1"/>
      <c r="E56" t="s">
        <v>57</v>
      </c>
      <c r="F56">
        <v>72705.892907285583</v>
      </c>
      <c r="G56">
        <v>58144.992454009844</v>
      </c>
      <c r="H56" s="1"/>
      <c r="I56" t="s">
        <v>57</v>
      </c>
      <c r="J56">
        <v>44684.401494053884</v>
      </c>
      <c r="K56">
        <v>40306.642783768541</v>
      </c>
      <c r="L56" s="1"/>
      <c r="M56" t="s">
        <v>57</v>
      </c>
      <c r="N56">
        <v>969278531721.69836</v>
      </c>
      <c r="O56">
        <v>874317708860.46118</v>
      </c>
      <c r="P56" s="3"/>
      <c r="Q56" t="s">
        <v>57</v>
      </c>
      <c r="R56">
        <f t="shared" si="0"/>
        <v>28.086615808242815</v>
      </c>
      <c r="S56">
        <f t="shared" si="0"/>
        <v>27.863133130082641</v>
      </c>
      <c r="T56" s="2"/>
      <c r="U56" t="s">
        <v>57</v>
      </c>
      <c r="V56">
        <f t="shared" si="1"/>
        <v>11.194177718108477</v>
      </c>
      <c r="W56">
        <f t="shared" si="2"/>
        <v>10.970695039948303</v>
      </c>
      <c r="X56" s="2"/>
      <c r="Y56" t="s">
        <v>57</v>
      </c>
      <c r="Z56">
        <f t="shared" si="7"/>
        <v>10.707379759836432</v>
      </c>
      <c r="AA56">
        <f t="shared" si="7"/>
        <v>10.604271567695385</v>
      </c>
      <c r="AB56" s="2"/>
      <c r="AC56" t="s">
        <v>57</v>
      </c>
      <c r="AD56">
        <f t="shared" si="8"/>
        <v>27.599817849970769</v>
      </c>
      <c r="AE56">
        <f t="shared" si="8"/>
        <v>27.496709657829719</v>
      </c>
      <c r="AF56" s="4"/>
      <c r="AG56" t="s">
        <v>57</v>
      </c>
      <c r="AH56">
        <f t="shared" si="3"/>
        <v>1.8532084821504924E-2</v>
      </c>
      <c r="AI56">
        <f t="shared" si="4"/>
        <v>6.7315630026019591E-2</v>
      </c>
      <c r="AJ56" s="5"/>
      <c r="AK56" t="s">
        <v>57</v>
      </c>
      <c r="AL56">
        <f t="shared" si="5"/>
        <v>-2.0762468062223149E-3</v>
      </c>
      <c r="AM56">
        <f t="shared" si="6"/>
        <v>4.6707298398294128E-2</v>
      </c>
      <c r="AN56" s="5"/>
      <c r="AO56" t="s">
        <v>57</v>
      </c>
      <c r="AP56">
        <f t="shared" si="9"/>
        <v>-2.0762468062223149E-3</v>
      </c>
      <c r="AQ56">
        <f t="shared" si="10"/>
        <v>7.1699366330092218E-2</v>
      </c>
      <c r="AR56" s="5"/>
      <c r="AS56" t="s">
        <v>57</v>
      </c>
      <c r="AT56">
        <f t="shared" si="11"/>
        <v>1.8532084821504924E-2</v>
      </c>
      <c r="AU56">
        <f t="shared" si="12"/>
        <v>9.2307697957814128E-2</v>
      </c>
    </row>
    <row r="57" spans="1:47" x14ac:dyDescent="0.25">
      <c r="A57" t="s">
        <v>58</v>
      </c>
      <c r="B57">
        <v>1611911000000</v>
      </c>
      <c r="C57">
        <v>1304017000000</v>
      </c>
      <c r="D57" s="1"/>
      <c r="E57" t="s">
        <v>58</v>
      </c>
      <c r="F57">
        <v>73163.094170912431</v>
      </c>
      <c r="G57">
        <v>59188.080837881695</v>
      </c>
      <c r="H57" s="1"/>
      <c r="I57" t="s">
        <v>58</v>
      </c>
      <c r="J57">
        <v>44965.393364321448</v>
      </c>
      <c r="K57">
        <v>39363.644236541804</v>
      </c>
      <c r="L57" s="1"/>
      <c r="M57" t="s">
        <v>58</v>
      </c>
      <c r="N57">
        <v>990666305254.38904</v>
      </c>
      <c r="O57">
        <v>867249968908.42993</v>
      </c>
      <c r="P57" s="3"/>
      <c r="Q57" t="s">
        <v>58</v>
      </c>
      <c r="R57">
        <f t="shared" si="0"/>
        <v>28.108441547570692</v>
      </c>
      <c r="S57">
        <f t="shared" si="0"/>
        <v>27.896470616157846</v>
      </c>
      <c r="T57" s="2"/>
      <c r="U57" t="s">
        <v>58</v>
      </c>
      <c r="V57">
        <f t="shared" si="1"/>
        <v>11.200446394815943</v>
      </c>
      <c r="W57">
        <f t="shared" si="2"/>
        <v>10.988475463403098</v>
      </c>
      <c r="X57" s="2"/>
      <c r="Y57" t="s">
        <v>58</v>
      </c>
      <c r="Z57">
        <f t="shared" si="7"/>
        <v>10.713648436543897</v>
      </c>
      <c r="AA57">
        <f t="shared" si="7"/>
        <v>10.580597934190763</v>
      </c>
      <c r="AB57" s="2"/>
      <c r="AC57" t="s">
        <v>58</v>
      </c>
      <c r="AD57">
        <f t="shared" si="8"/>
        <v>27.621643589298646</v>
      </c>
      <c r="AE57">
        <f t="shared" si="8"/>
        <v>27.48859308694551</v>
      </c>
      <c r="AF57" s="4"/>
      <c r="AG57" t="s">
        <v>58</v>
      </c>
      <c r="AH57">
        <f t="shared" si="3"/>
        <v>2.1825739327876903E-2</v>
      </c>
      <c r="AI57">
        <f t="shared" si="4"/>
        <v>3.3337486075204481E-2</v>
      </c>
      <c r="AJ57" s="5"/>
      <c r="AK57" t="s">
        <v>58</v>
      </c>
      <c r="AL57">
        <f t="shared" si="5"/>
        <v>6.2686767074655592E-3</v>
      </c>
      <c r="AM57">
        <f t="shared" si="6"/>
        <v>1.7780423454794914E-2</v>
      </c>
      <c r="AN57" s="5"/>
      <c r="AO57" t="s">
        <v>58</v>
      </c>
      <c r="AP57">
        <f t="shared" si="9"/>
        <v>6.2686767074655592E-3</v>
      </c>
      <c r="AQ57">
        <f t="shared" si="10"/>
        <v>-2.3673633504621705E-2</v>
      </c>
      <c r="AR57" s="5"/>
      <c r="AS57" t="s">
        <v>58</v>
      </c>
      <c r="AT57">
        <f t="shared" si="11"/>
        <v>2.1825739327876903E-2</v>
      </c>
      <c r="AU57">
        <f t="shared" si="12"/>
        <v>-8.1165708842085849E-3</v>
      </c>
    </row>
    <row r="58" spans="1:47" x14ac:dyDescent="0.25">
      <c r="A58" t="s">
        <v>59</v>
      </c>
      <c r="B58">
        <v>1650458000000</v>
      </c>
      <c r="C58">
        <v>1418403000000</v>
      </c>
      <c r="D58" s="1"/>
      <c r="E58" t="s">
        <v>59</v>
      </c>
      <c r="F58">
        <v>73878.971660907788</v>
      </c>
      <c r="G58">
        <v>63491.561154992494</v>
      </c>
      <c r="H58" s="1"/>
      <c r="I58" t="s">
        <v>59</v>
      </c>
      <c r="J58">
        <v>45405.365365274658</v>
      </c>
      <c r="K58">
        <v>42018.117943652825</v>
      </c>
      <c r="L58" s="1"/>
      <c r="M58" t="s">
        <v>59</v>
      </c>
      <c r="N58">
        <v>1014356951989.0046</v>
      </c>
      <c r="O58">
        <v>938685763296.03479</v>
      </c>
      <c r="P58" s="3"/>
      <c r="Q58" t="s">
        <v>59</v>
      </c>
      <c r="R58">
        <f t="shared" si="0"/>
        <v>28.13207394108159</v>
      </c>
      <c r="S58">
        <f t="shared" si="0"/>
        <v>27.980552706763394</v>
      </c>
      <c r="T58" s="2"/>
      <c r="U58" t="s">
        <v>59</v>
      </c>
      <c r="V58">
        <f t="shared" si="1"/>
        <v>11.210183515170661</v>
      </c>
      <c r="W58">
        <f t="shared" si="2"/>
        <v>11.058662280852465</v>
      </c>
      <c r="X58" s="2"/>
      <c r="Y58" t="s">
        <v>59</v>
      </c>
      <c r="Z58">
        <f t="shared" si="7"/>
        <v>10.723385556898615</v>
      </c>
      <c r="AA58">
        <f t="shared" si="7"/>
        <v>10.645856183858852</v>
      </c>
      <c r="AB58" s="2"/>
      <c r="AC58" t="s">
        <v>59</v>
      </c>
      <c r="AD58">
        <f t="shared" si="8"/>
        <v>27.645275982809544</v>
      </c>
      <c r="AE58">
        <f t="shared" si="8"/>
        <v>27.567746609769781</v>
      </c>
      <c r="AF58" s="4"/>
      <c r="AG58" t="s">
        <v>59</v>
      </c>
      <c r="AH58">
        <f t="shared" si="3"/>
        <v>2.3632393510897742E-2</v>
      </c>
      <c r="AI58">
        <f t="shared" si="4"/>
        <v>8.4082090605548387E-2</v>
      </c>
      <c r="AJ58" s="5"/>
      <c r="AK58" t="s">
        <v>59</v>
      </c>
      <c r="AL58">
        <f t="shared" si="5"/>
        <v>9.7371203547176322E-3</v>
      </c>
      <c r="AM58">
        <f t="shared" si="6"/>
        <v>7.0186817449366501E-2</v>
      </c>
      <c r="AN58" s="5"/>
      <c r="AO58" t="s">
        <v>59</v>
      </c>
      <c r="AP58">
        <f t="shared" si="9"/>
        <v>9.7371203547176322E-3</v>
      </c>
      <c r="AQ58">
        <f t="shared" si="10"/>
        <v>6.5258249668088908E-2</v>
      </c>
      <c r="AR58" s="5"/>
      <c r="AS58" t="s">
        <v>59</v>
      </c>
      <c r="AT58">
        <f t="shared" si="11"/>
        <v>2.3632393510897742E-2</v>
      </c>
      <c r="AU58">
        <f t="shared" si="12"/>
        <v>7.9153522824270794E-2</v>
      </c>
    </row>
    <row r="59" spans="1:47" x14ac:dyDescent="0.25">
      <c r="A59" t="s">
        <v>60</v>
      </c>
      <c r="B59">
        <v>1714859000000</v>
      </c>
      <c r="C59">
        <v>1500176000000</v>
      </c>
      <c r="D59" s="1"/>
      <c r="E59" t="s">
        <v>60</v>
      </c>
      <c r="F59">
        <v>75433.243458487297</v>
      </c>
      <c r="G59">
        <v>65989.764428783732</v>
      </c>
      <c r="H59" s="1"/>
      <c r="I59" t="s">
        <v>60</v>
      </c>
      <c r="J59">
        <v>46360.607124322887</v>
      </c>
      <c r="K59">
        <v>42847.296746531094</v>
      </c>
      <c r="L59" s="1"/>
      <c r="M59" t="s">
        <v>60</v>
      </c>
      <c r="N59">
        <v>1053937239439.5449</v>
      </c>
      <c r="O59">
        <v>974067520931.87854</v>
      </c>
      <c r="P59" s="3"/>
      <c r="Q59" t="s">
        <v>60</v>
      </c>
      <c r="R59">
        <f t="shared" si="0"/>
        <v>28.170351977423113</v>
      </c>
      <c r="S59">
        <f t="shared" si="0"/>
        <v>28.03660355048703</v>
      </c>
      <c r="T59" s="2"/>
      <c r="U59" t="s">
        <v>60</v>
      </c>
      <c r="V59">
        <f t="shared" si="1"/>
        <v>11.231003351505446</v>
      </c>
      <c r="W59">
        <f t="shared" si="2"/>
        <v>11.097254924569365</v>
      </c>
      <c r="X59" s="2"/>
      <c r="Y59" t="s">
        <v>60</v>
      </c>
      <c r="Z59">
        <f t="shared" si="7"/>
        <v>10.744205393233401</v>
      </c>
      <c r="AA59">
        <f t="shared" si="7"/>
        <v>10.665397835607214</v>
      </c>
      <c r="AB59" s="2"/>
      <c r="AC59" t="s">
        <v>60</v>
      </c>
      <c r="AD59">
        <f t="shared" si="8"/>
        <v>27.683554019151067</v>
      </c>
      <c r="AE59">
        <f t="shared" si="8"/>
        <v>27.604746461524879</v>
      </c>
      <c r="AF59" s="4"/>
      <c r="AG59" t="s">
        <v>60</v>
      </c>
      <c r="AH59">
        <f t="shared" si="3"/>
        <v>3.8278036341523602E-2</v>
      </c>
      <c r="AI59">
        <f t="shared" si="4"/>
        <v>5.6050843723635779E-2</v>
      </c>
      <c r="AJ59" s="5"/>
      <c r="AK59" t="s">
        <v>60</v>
      </c>
      <c r="AL59">
        <f t="shared" si="5"/>
        <v>2.0819836334785791E-2</v>
      </c>
      <c r="AM59">
        <f t="shared" si="6"/>
        <v>3.8592643716899744E-2</v>
      </c>
      <c r="AN59" s="5"/>
      <c r="AO59" t="s">
        <v>60</v>
      </c>
      <c r="AP59">
        <f t="shared" si="9"/>
        <v>2.0819836334785791E-2</v>
      </c>
      <c r="AQ59">
        <f t="shared" si="10"/>
        <v>1.9541651748362199E-2</v>
      </c>
      <c r="AR59" s="5"/>
      <c r="AS59" t="s">
        <v>60</v>
      </c>
      <c r="AT59">
        <f t="shared" si="11"/>
        <v>3.8278036341523602E-2</v>
      </c>
      <c r="AU59">
        <f t="shared" si="12"/>
        <v>3.6999851755098234E-2</v>
      </c>
    </row>
    <row r="60" spans="1:47" x14ac:dyDescent="0.25">
      <c r="A60" t="s">
        <v>61</v>
      </c>
      <c r="B60">
        <v>1759081000000</v>
      </c>
      <c r="C60">
        <v>1536498000000</v>
      </c>
      <c r="D60" s="1"/>
      <c r="E60" t="s">
        <v>61</v>
      </c>
      <c r="F60">
        <v>76058.076293157996</v>
      </c>
      <c r="G60">
        <v>66434.167675214892</v>
      </c>
      <c r="H60" s="1"/>
      <c r="I60" t="s">
        <v>61</v>
      </c>
      <c r="J60">
        <v>46744.623881901214</v>
      </c>
      <c r="K60">
        <v>45907.754679605598</v>
      </c>
      <c r="L60" s="1"/>
      <c r="M60" t="s">
        <v>61</v>
      </c>
      <c r="N60">
        <v>1081115691197.092</v>
      </c>
      <c r="O60">
        <v>1061760472330.2719</v>
      </c>
      <c r="P60" s="3"/>
      <c r="Q60" t="s">
        <v>61</v>
      </c>
      <c r="R60">
        <f t="shared" si="0"/>
        <v>28.195812629515167</v>
      </c>
      <c r="S60">
        <f t="shared" si="0"/>
        <v>28.060526916856489</v>
      </c>
      <c r="T60" s="2"/>
      <c r="U60" t="s">
        <v>61</v>
      </c>
      <c r="V60">
        <f t="shared" si="1"/>
        <v>11.239252489197613</v>
      </c>
      <c r="W60">
        <f t="shared" si="2"/>
        <v>11.103966776538932</v>
      </c>
      <c r="X60" s="2"/>
      <c r="Y60" t="s">
        <v>61</v>
      </c>
      <c r="Z60">
        <f t="shared" si="7"/>
        <v>10.752454530925567</v>
      </c>
      <c r="AA60">
        <f t="shared" si="7"/>
        <v>10.734389329046749</v>
      </c>
      <c r="AB60" s="2"/>
      <c r="AC60" t="s">
        <v>61</v>
      </c>
      <c r="AD60">
        <f t="shared" si="8"/>
        <v>27.709014671243121</v>
      </c>
      <c r="AE60">
        <f t="shared" si="8"/>
        <v>27.690949469364305</v>
      </c>
      <c r="AF60" s="4"/>
      <c r="AG60" t="s">
        <v>61</v>
      </c>
      <c r="AH60">
        <f t="shared" si="3"/>
        <v>2.5460652092053948E-2</v>
      </c>
      <c r="AI60">
        <f t="shared" si="4"/>
        <v>2.3923366369459131E-2</v>
      </c>
      <c r="AJ60" s="5"/>
      <c r="AK60" t="s">
        <v>61</v>
      </c>
      <c r="AL60">
        <f t="shared" si="5"/>
        <v>8.2491376921662862E-3</v>
      </c>
      <c r="AM60">
        <f t="shared" si="6"/>
        <v>6.7118519695679169E-3</v>
      </c>
      <c r="AN60" s="5"/>
      <c r="AO60" t="s">
        <v>61</v>
      </c>
      <c r="AP60">
        <f t="shared" si="9"/>
        <v>8.2491376921662862E-3</v>
      </c>
      <c r="AQ60">
        <f t="shared" si="10"/>
        <v>6.8991493439535034E-2</v>
      </c>
      <c r="AR60" s="5"/>
      <c r="AS60" t="s">
        <v>61</v>
      </c>
      <c r="AT60">
        <f t="shared" si="11"/>
        <v>2.5460652092053948E-2</v>
      </c>
      <c r="AU60">
        <f t="shared" si="12"/>
        <v>8.6203007839426249E-2</v>
      </c>
    </row>
    <row r="61" spans="1:47" x14ac:dyDescent="0.25">
      <c r="A61" t="s">
        <v>62</v>
      </c>
      <c r="B61">
        <v>1804448000000</v>
      </c>
      <c r="C61">
        <v>1598597000000</v>
      </c>
      <c r="D61" s="1"/>
      <c r="E61" t="s">
        <v>62</v>
      </c>
      <c r="F61">
        <v>76864.548281996962</v>
      </c>
      <c r="G61">
        <v>68095.858838800283</v>
      </c>
      <c r="H61" s="1"/>
      <c r="I61" t="s">
        <v>62</v>
      </c>
      <c r="J61">
        <v>47240.274464020353</v>
      </c>
      <c r="K61">
        <v>46882.185571663736</v>
      </c>
      <c r="L61" s="1"/>
      <c r="M61" t="s">
        <v>62</v>
      </c>
      <c r="N61">
        <v>1108997849871.1602</v>
      </c>
      <c r="O61">
        <v>1100591467474.1084</v>
      </c>
      <c r="P61" s="3"/>
      <c r="Q61" t="s">
        <v>62</v>
      </c>
      <c r="R61">
        <f t="shared" si="0"/>
        <v>28.22127584376727</v>
      </c>
      <c r="S61">
        <f t="shared" si="0"/>
        <v>28.100147485494507</v>
      </c>
      <c r="T61" s="2"/>
      <c r="U61" t="s">
        <v>62</v>
      </c>
      <c r="V61">
        <f t="shared" si="1"/>
        <v>11.24980003855843</v>
      </c>
      <c r="W61">
        <f t="shared" si="2"/>
        <v>11.128671680285668</v>
      </c>
      <c r="X61" s="2"/>
      <c r="Y61" t="s">
        <v>62</v>
      </c>
      <c r="Z61">
        <f t="shared" si="7"/>
        <v>10.763002080286384</v>
      </c>
      <c r="AA61">
        <f t="shared" si="7"/>
        <v>10.755393043720156</v>
      </c>
      <c r="AB61" s="2"/>
      <c r="AC61" t="s">
        <v>62</v>
      </c>
      <c r="AD61">
        <f t="shared" si="8"/>
        <v>27.734477885495224</v>
      </c>
      <c r="AE61">
        <f t="shared" si="8"/>
        <v>27.726868848928998</v>
      </c>
      <c r="AF61" s="4"/>
      <c r="AG61" t="s">
        <v>62</v>
      </c>
      <c r="AH61">
        <f t="shared" si="3"/>
        <v>2.5463214252102517E-2</v>
      </c>
      <c r="AI61">
        <f t="shared" si="4"/>
        <v>3.9620568638017772E-2</v>
      </c>
      <c r="AJ61" s="5"/>
      <c r="AK61" t="s">
        <v>62</v>
      </c>
      <c r="AL61">
        <f t="shared" si="5"/>
        <v>1.0547549360817143E-2</v>
      </c>
      <c r="AM61">
        <f t="shared" si="6"/>
        <v>2.4704903746735951E-2</v>
      </c>
      <c r="AN61" s="5"/>
      <c r="AO61" t="s">
        <v>62</v>
      </c>
      <c r="AP61">
        <f t="shared" si="9"/>
        <v>1.0547549360817143E-2</v>
      </c>
      <c r="AQ61">
        <f t="shared" si="10"/>
        <v>2.1003714673407003E-2</v>
      </c>
      <c r="AR61" s="5"/>
      <c r="AS61" t="s">
        <v>62</v>
      </c>
      <c r="AT61">
        <f t="shared" si="11"/>
        <v>2.5463214252102517E-2</v>
      </c>
      <c r="AU61">
        <f t="shared" si="12"/>
        <v>3.5919379564692377E-2</v>
      </c>
    </row>
    <row r="62" spans="1:47" x14ac:dyDescent="0.25">
      <c r="A62" t="s">
        <v>63</v>
      </c>
      <c r="B62">
        <v>1843293000000</v>
      </c>
      <c r="C62">
        <v>1623305000000</v>
      </c>
      <c r="D62" s="1"/>
      <c r="E62" t="s">
        <v>63</v>
      </c>
      <c r="F62">
        <v>77397.270195933452</v>
      </c>
      <c r="G62">
        <v>68160.284716216978</v>
      </c>
      <c r="H62" s="1"/>
      <c r="I62" t="s">
        <v>63</v>
      </c>
      <c r="J62">
        <v>47567.680660893209</v>
      </c>
      <c r="K62">
        <v>46251.408684871509</v>
      </c>
      <c r="L62" s="1"/>
      <c r="M62" t="s">
        <v>63</v>
      </c>
      <c r="N62">
        <v>1132871644781.4294</v>
      </c>
      <c r="O62">
        <v>1101523317981.8564</v>
      </c>
      <c r="P62" s="3"/>
      <c r="Q62" t="s">
        <v>63</v>
      </c>
      <c r="R62">
        <f t="shared" si="0"/>
        <v>28.242574761904301</v>
      </c>
      <c r="S62">
        <f t="shared" si="0"/>
        <v>28.115485310403848</v>
      </c>
      <c r="T62" s="2"/>
      <c r="U62" t="s">
        <v>63</v>
      </c>
      <c r="V62">
        <f t="shared" si="1"/>
        <v>11.256706790169471</v>
      </c>
      <c r="W62">
        <f t="shared" si="2"/>
        <v>11.129617338669018</v>
      </c>
      <c r="X62" s="2"/>
      <c r="Y62" t="s">
        <v>63</v>
      </c>
      <c r="Z62">
        <f t="shared" si="7"/>
        <v>10.769908831897425</v>
      </c>
      <c r="AA62">
        <f t="shared" si="7"/>
        <v>10.74184720052801</v>
      </c>
      <c r="AB62" s="2"/>
      <c r="AC62" t="s">
        <v>63</v>
      </c>
      <c r="AD62">
        <f t="shared" si="8"/>
        <v>27.755776803632259</v>
      </c>
      <c r="AE62">
        <f t="shared" si="8"/>
        <v>27.72771517226284</v>
      </c>
      <c r="AF62" s="4"/>
      <c r="AG62" t="s">
        <v>63</v>
      </c>
      <c r="AH62">
        <f t="shared" si="3"/>
        <v>2.1298918137031109E-2</v>
      </c>
      <c r="AI62">
        <f t="shared" si="4"/>
        <v>1.5337824909341435E-2</v>
      </c>
      <c r="AJ62" s="5"/>
      <c r="AK62" t="s">
        <v>63</v>
      </c>
      <c r="AL62">
        <f t="shared" si="5"/>
        <v>6.9067516110408178E-3</v>
      </c>
      <c r="AM62">
        <f t="shared" si="6"/>
        <v>9.4565838334936814E-4</v>
      </c>
      <c r="AN62" s="5"/>
      <c r="AO62" t="s">
        <v>63</v>
      </c>
      <c r="AP62">
        <f t="shared" si="9"/>
        <v>6.9067516110408178E-3</v>
      </c>
      <c r="AQ62">
        <f t="shared" si="10"/>
        <v>-1.3545843192146023E-2</v>
      </c>
      <c r="AR62" s="5"/>
      <c r="AS62" t="s">
        <v>63</v>
      </c>
      <c r="AT62">
        <f t="shared" si="11"/>
        <v>2.1298918137034661E-2</v>
      </c>
      <c r="AU62">
        <f t="shared" si="12"/>
        <v>8.4632333384249137E-4</v>
      </c>
    </row>
    <row r="63" spans="1:47" x14ac:dyDescent="0.25">
      <c r="A63" t="s">
        <v>64</v>
      </c>
      <c r="B63">
        <v>1893625000000</v>
      </c>
      <c r="C63">
        <v>1657538000000</v>
      </c>
      <c r="D63" s="1"/>
      <c r="E63" t="s">
        <v>64</v>
      </c>
      <c r="F63">
        <v>78278.379558071145</v>
      </c>
      <c r="G63">
        <v>68519.051393980393</v>
      </c>
      <c r="H63" s="1"/>
      <c r="I63" t="s">
        <v>64</v>
      </c>
      <c r="J63">
        <v>48109.202715345345</v>
      </c>
      <c r="K63">
        <v>47249.434815275323</v>
      </c>
      <c r="L63" s="1"/>
      <c r="M63" t="s">
        <v>64</v>
      </c>
      <c r="N63">
        <v>1163805248731.0667</v>
      </c>
      <c r="O63">
        <v>1143006683418.8875</v>
      </c>
      <c r="P63" s="3"/>
      <c r="Q63" t="s">
        <v>64</v>
      </c>
      <c r="R63">
        <f t="shared" si="0"/>
        <v>28.269514097424899</v>
      </c>
      <c r="S63">
        <f t="shared" si="0"/>
        <v>28.136354484837145</v>
      </c>
      <c r="T63" s="2"/>
      <c r="U63" t="s">
        <v>64</v>
      </c>
      <c r="V63">
        <f t="shared" si="1"/>
        <v>11.268026720709027</v>
      </c>
      <c r="W63">
        <f t="shared" si="2"/>
        <v>11.134867108121272</v>
      </c>
      <c r="X63" s="2"/>
      <c r="Y63" t="s">
        <v>64</v>
      </c>
      <c r="Z63">
        <f t="shared" si="7"/>
        <v>10.781228762436982</v>
      </c>
      <c r="AA63">
        <f t="shared" si="7"/>
        <v>10.763195971268875</v>
      </c>
      <c r="AB63" s="2"/>
      <c r="AC63" t="s">
        <v>64</v>
      </c>
      <c r="AD63">
        <f t="shared" si="8"/>
        <v>27.782716139152853</v>
      </c>
      <c r="AE63">
        <f t="shared" si="8"/>
        <v>27.764683347984747</v>
      </c>
      <c r="AF63" s="4"/>
      <c r="AG63" t="s">
        <v>64</v>
      </c>
      <c r="AH63">
        <f t="shared" si="3"/>
        <v>2.6939335520598462E-2</v>
      </c>
      <c r="AI63">
        <f t="shared" si="4"/>
        <v>2.0869174433297388E-2</v>
      </c>
      <c r="AJ63" s="5"/>
      <c r="AK63" t="s">
        <v>64</v>
      </c>
      <c r="AL63">
        <f t="shared" si="5"/>
        <v>1.1319930539556822E-2</v>
      </c>
      <c r="AM63">
        <f t="shared" si="6"/>
        <v>5.2497694522539717E-3</v>
      </c>
      <c r="AN63" s="5"/>
      <c r="AO63" t="s">
        <v>64</v>
      </c>
      <c r="AP63">
        <f t="shared" si="9"/>
        <v>1.1319930539556822E-2</v>
      </c>
      <c r="AQ63">
        <f t="shared" si="10"/>
        <v>2.1348770740864609E-2</v>
      </c>
      <c r="AR63" s="5"/>
      <c r="AS63" t="s">
        <v>64</v>
      </c>
      <c r="AT63">
        <f t="shared" si="11"/>
        <v>2.6939335520594909E-2</v>
      </c>
      <c r="AU63">
        <f t="shared" si="12"/>
        <v>3.6968175721906249E-2</v>
      </c>
    </row>
    <row r="64" spans="1:47" x14ac:dyDescent="0.25">
      <c r="A64" t="s">
        <v>65</v>
      </c>
      <c r="B64">
        <v>1936841000000</v>
      </c>
      <c r="C64">
        <v>1758828000000</v>
      </c>
      <c r="D64" s="1"/>
      <c r="E64" t="s">
        <v>65</v>
      </c>
      <c r="F64">
        <v>78751.935110559803</v>
      </c>
      <c r="G64">
        <v>71513.928364091669</v>
      </c>
      <c r="H64" s="1"/>
      <c r="I64" t="s">
        <v>65</v>
      </c>
      <c r="J64">
        <v>48400.245787522799</v>
      </c>
      <c r="K64">
        <v>48400.245787522799</v>
      </c>
      <c r="L64" s="1"/>
      <c r="M64" t="s">
        <v>65</v>
      </c>
      <c r="N64">
        <v>1190365421747.9849</v>
      </c>
      <c r="O64">
        <v>1190365421747.9849</v>
      </c>
      <c r="P64" s="3"/>
      <c r="Q64" t="s">
        <v>65</v>
      </c>
      <c r="R64">
        <f t="shared" si="0"/>
        <v>28.292079411284657</v>
      </c>
      <c r="S64">
        <f t="shared" si="0"/>
        <v>28.195668794071764</v>
      </c>
      <c r="T64" s="2"/>
      <c r="U64" t="s">
        <v>65</v>
      </c>
      <c r="V64">
        <f t="shared" si="1"/>
        <v>11.274058129218478</v>
      </c>
      <c r="W64">
        <f t="shared" si="2"/>
        <v>11.177647512005585</v>
      </c>
      <c r="X64" s="2"/>
      <c r="Y64" t="s">
        <v>65</v>
      </c>
      <c r="Z64">
        <f t="shared" si="7"/>
        <v>10.787260170946432</v>
      </c>
      <c r="AA64">
        <f t="shared" si="7"/>
        <v>10.787260170946432</v>
      </c>
      <c r="AB64" s="2"/>
      <c r="AC64" t="s">
        <v>65</v>
      </c>
      <c r="AD64">
        <f t="shared" si="8"/>
        <v>27.805281453012611</v>
      </c>
      <c r="AE64">
        <f t="shared" si="8"/>
        <v>27.805281453012611</v>
      </c>
      <c r="AF64" s="4"/>
      <c r="AG64" t="s">
        <v>65</v>
      </c>
      <c r="AH64">
        <f t="shared" si="3"/>
        <v>2.2565313859757907E-2</v>
      </c>
      <c r="AI64">
        <f t="shared" si="4"/>
        <v>5.9314309234618889E-2</v>
      </c>
      <c r="AJ64" s="5"/>
      <c r="AK64" t="s">
        <v>65</v>
      </c>
      <c r="AL64">
        <f t="shared" si="5"/>
        <v>6.0314085094503866E-3</v>
      </c>
      <c r="AM64">
        <f t="shared" si="6"/>
        <v>4.2780403884313145E-2</v>
      </c>
      <c r="AN64" s="5"/>
      <c r="AO64" t="s">
        <v>65</v>
      </c>
      <c r="AP64">
        <f t="shared" si="9"/>
        <v>6.0314085094503866E-3</v>
      </c>
      <c r="AQ64">
        <f t="shared" si="10"/>
        <v>2.4064199677557241E-2</v>
      </c>
      <c r="AR64" s="5"/>
      <c r="AS64" t="s">
        <v>65</v>
      </c>
      <c r="AT64">
        <f t="shared" si="11"/>
        <v>2.2565313859757907E-2</v>
      </c>
      <c r="AU64">
        <f t="shared" si="12"/>
        <v>4.0598105027864761E-2</v>
      </c>
    </row>
    <row r="65" spans="1:47" x14ac:dyDescent="0.25">
      <c r="A65" t="s">
        <v>66</v>
      </c>
      <c r="B65">
        <v>1992681000000</v>
      </c>
      <c r="C65">
        <v>1842635000000</v>
      </c>
      <c r="D65" s="1"/>
      <c r="E65" t="s">
        <v>66</v>
      </c>
      <c r="F65">
        <v>79813.733868826501</v>
      </c>
      <c r="G65">
        <v>73803.875034380879</v>
      </c>
      <c r="H65" s="1"/>
      <c r="I65" t="s">
        <v>66</v>
      </c>
      <c r="J65">
        <v>49052.817953588899</v>
      </c>
      <c r="K65">
        <v>50192.957328284072</v>
      </c>
      <c r="L65" s="1"/>
      <c r="M65" t="s">
        <v>66</v>
      </c>
      <c r="N65">
        <v>1224684193991.2446</v>
      </c>
      <c r="O65">
        <v>1253149646729.5022</v>
      </c>
      <c r="P65" s="3"/>
      <c r="Q65" t="s">
        <v>66</v>
      </c>
      <c r="R65">
        <f t="shared" si="0"/>
        <v>28.320502084137466</v>
      </c>
      <c r="S65">
        <f t="shared" si="0"/>
        <v>28.242217728339355</v>
      </c>
      <c r="T65" s="2"/>
      <c r="U65" t="s">
        <v>66</v>
      </c>
      <c r="V65">
        <f t="shared" si="1"/>
        <v>11.287450872249151</v>
      </c>
      <c r="W65">
        <f t="shared" si="2"/>
        <v>11.20916651645104</v>
      </c>
      <c r="X65" s="2"/>
      <c r="Y65" t="s">
        <v>66</v>
      </c>
      <c r="Z65">
        <f t="shared" si="7"/>
        <v>10.800652913977105</v>
      </c>
      <c r="AA65">
        <f t="shared" si="7"/>
        <v>10.823630003572683</v>
      </c>
      <c r="AB65" s="2"/>
      <c r="AC65" t="s">
        <v>66</v>
      </c>
      <c r="AD65">
        <f t="shared" si="8"/>
        <v>27.83370412586542</v>
      </c>
      <c r="AE65">
        <f t="shared" si="8"/>
        <v>27.856681215460998</v>
      </c>
      <c r="AF65" s="4"/>
      <c r="AG65" t="s">
        <v>66</v>
      </c>
      <c r="AH65">
        <f t="shared" si="3"/>
        <v>2.8422672852808972E-2</v>
      </c>
      <c r="AI65">
        <f t="shared" si="4"/>
        <v>4.654893426759088E-2</v>
      </c>
      <c r="AJ65" s="5"/>
      <c r="AK65" t="s">
        <v>66</v>
      </c>
      <c r="AL65">
        <f t="shared" si="5"/>
        <v>1.339274303067306E-2</v>
      </c>
      <c r="AM65">
        <f t="shared" si="6"/>
        <v>3.1519004445454968E-2</v>
      </c>
      <c r="AN65" s="5"/>
      <c r="AO65" t="s">
        <v>66</v>
      </c>
      <c r="AP65">
        <f t="shared" si="9"/>
        <v>1.339274303067306E-2</v>
      </c>
      <c r="AQ65">
        <f t="shared" si="10"/>
        <v>3.6369832626251153E-2</v>
      </c>
      <c r="AR65" s="5"/>
      <c r="AS65" t="s">
        <v>66</v>
      </c>
      <c r="AT65">
        <f t="shared" si="11"/>
        <v>2.8422672852808972E-2</v>
      </c>
      <c r="AU65">
        <f t="shared" si="12"/>
        <v>5.1399762448387065E-2</v>
      </c>
    </row>
    <row r="66" spans="1:47" x14ac:dyDescent="0.25">
      <c r="A66" t="s">
        <v>67</v>
      </c>
      <c r="B66">
        <v>2035950000000</v>
      </c>
      <c r="C66">
        <v>1946613000000</v>
      </c>
      <c r="D66" s="1"/>
      <c r="E66" t="s">
        <v>67</v>
      </c>
      <c r="F66">
        <v>80344.615833400327</v>
      </c>
      <c r="G66">
        <v>76819.113269629859</v>
      </c>
      <c r="H66" s="1"/>
      <c r="I66" t="s">
        <v>67</v>
      </c>
      <c r="J66">
        <v>49379.09333378703</v>
      </c>
      <c r="K66">
        <v>51908.909873030396</v>
      </c>
      <c r="L66" s="1"/>
      <c r="M66" t="s">
        <v>67</v>
      </c>
      <c r="N66">
        <v>1251276940341.4167</v>
      </c>
      <c r="O66">
        <v>1315383040416.0327</v>
      </c>
      <c r="P66" s="3"/>
      <c r="Q66" t="s">
        <v>67</v>
      </c>
      <c r="R66">
        <f t="shared" si="0"/>
        <v>28.341983656358494</v>
      </c>
      <c r="S66">
        <f t="shared" si="0"/>
        <v>28.297112055227405</v>
      </c>
      <c r="T66" s="2"/>
      <c r="U66" t="s">
        <v>67</v>
      </c>
      <c r="V66">
        <f t="shared" si="1"/>
        <v>11.294080360001983</v>
      </c>
      <c r="W66">
        <f t="shared" si="2"/>
        <v>11.249208758870894</v>
      </c>
      <c r="X66" s="2"/>
      <c r="Y66" t="s">
        <v>67</v>
      </c>
      <c r="Z66">
        <f t="shared" si="7"/>
        <v>10.807282401729937</v>
      </c>
      <c r="AA66">
        <f t="shared" si="7"/>
        <v>10.85724572827386</v>
      </c>
      <c r="AB66" s="2"/>
      <c r="AC66" t="s">
        <v>67</v>
      </c>
      <c r="AD66">
        <f t="shared" si="8"/>
        <v>27.855185698086448</v>
      </c>
      <c r="AE66">
        <f t="shared" si="8"/>
        <v>27.905149024630372</v>
      </c>
      <c r="AF66" s="4"/>
      <c r="AG66" t="s">
        <v>67</v>
      </c>
      <c r="AH66">
        <f t="shared" si="3"/>
        <v>2.1481572221027534E-2</v>
      </c>
      <c r="AI66">
        <f t="shared" si="4"/>
        <v>5.489432688804996E-2</v>
      </c>
      <c r="AJ66" s="5"/>
      <c r="AK66" t="s">
        <v>67</v>
      </c>
      <c r="AL66">
        <f t="shared" si="5"/>
        <v>6.6294877528321194E-3</v>
      </c>
      <c r="AM66">
        <f t="shared" si="6"/>
        <v>4.0042242419854546E-2</v>
      </c>
      <c r="AN66" s="5"/>
      <c r="AO66" t="s">
        <v>67</v>
      </c>
      <c r="AP66">
        <f t="shared" si="9"/>
        <v>6.6294877528321194E-3</v>
      </c>
      <c r="AQ66">
        <f t="shared" si="10"/>
        <v>3.3615724701176575E-2</v>
      </c>
      <c r="AR66" s="5"/>
      <c r="AS66" t="s">
        <v>67</v>
      </c>
      <c r="AT66">
        <f t="shared" si="11"/>
        <v>2.1481572221027534E-2</v>
      </c>
      <c r="AU66">
        <f t="shared" si="12"/>
        <v>4.8467809169373766E-2</v>
      </c>
    </row>
    <row r="67" spans="1:47" x14ac:dyDescent="0.25">
      <c r="A67" t="s">
        <v>68</v>
      </c>
      <c r="B67">
        <v>2034914000000</v>
      </c>
      <c r="C67">
        <v>1979471000000</v>
      </c>
      <c r="D67" s="1"/>
      <c r="E67" t="s">
        <v>68</v>
      </c>
      <c r="F67">
        <v>79317.523961628336</v>
      </c>
      <c r="G67">
        <v>77156.449104899963</v>
      </c>
      <c r="H67" s="1"/>
      <c r="I67" t="s">
        <v>68</v>
      </c>
      <c r="J67">
        <v>48747.851714513286</v>
      </c>
      <c r="K67">
        <v>53067.147959957059</v>
      </c>
      <c r="L67" s="1"/>
      <c r="M67" t="s">
        <v>68</v>
      </c>
      <c r="N67">
        <v>1250640223864.9839</v>
      </c>
      <c r="O67">
        <v>1361453017318.4587</v>
      </c>
      <c r="P67" s="3"/>
      <c r="Q67" t="s">
        <v>68</v>
      </c>
      <c r="R67">
        <f t="shared" si="0"/>
        <v>28.341474673487848</v>
      </c>
      <c r="S67">
        <f t="shared" si="0"/>
        <v>28.3138507532211</v>
      </c>
      <c r="T67" s="2"/>
      <c r="U67" t="s">
        <v>68</v>
      </c>
      <c r="V67">
        <f t="shared" si="1"/>
        <v>11.281214366332444</v>
      </c>
      <c r="W67">
        <f t="shared" si="2"/>
        <v>11.253590446065694</v>
      </c>
      <c r="X67" s="2"/>
      <c r="Y67" t="s">
        <v>68</v>
      </c>
      <c r="Z67">
        <f t="shared" si="7"/>
        <v>10.794416408060398</v>
      </c>
      <c r="AA67">
        <f t="shared" si="7"/>
        <v>10.879313333280363</v>
      </c>
      <c r="AB67" s="2"/>
      <c r="AC67" t="s">
        <v>68</v>
      </c>
      <c r="AD67">
        <f t="shared" si="8"/>
        <v>27.854676715215803</v>
      </c>
      <c r="AE67">
        <f t="shared" si="8"/>
        <v>27.939573640435768</v>
      </c>
      <c r="AF67" s="4"/>
      <c r="AG67" t="s">
        <v>68</v>
      </c>
      <c r="AH67">
        <f t="shared" si="3"/>
        <v>-5.0898287064526926E-4</v>
      </c>
      <c r="AI67">
        <f t="shared" si="4"/>
        <v>1.6738697993694984E-2</v>
      </c>
      <c r="AJ67" s="5"/>
      <c r="AK67" t="s">
        <v>68</v>
      </c>
      <c r="AL67">
        <f t="shared" si="5"/>
        <v>-1.2865993669539222E-2</v>
      </c>
      <c r="AM67">
        <f t="shared" si="6"/>
        <v>4.3816871947992553E-3</v>
      </c>
      <c r="AN67" s="5"/>
      <c r="AO67" t="s">
        <v>68</v>
      </c>
      <c r="AP67">
        <f t="shared" si="9"/>
        <v>-1.2865993669539222E-2</v>
      </c>
      <c r="AQ67">
        <f t="shared" si="10"/>
        <v>2.2067605006503399E-2</v>
      </c>
      <c r="AR67" s="5"/>
      <c r="AS67" t="s">
        <v>68</v>
      </c>
      <c r="AT67">
        <f t="shared" si="11"/>
        <v>-5.0898287064526926E-4</v>
      </c>
      <c r="AU67">
        <f t="shared" si="12"/>
        <v>3.4424615805395575E-2</v>
      </c>
    </row>
    <row r="68" spans="1:47" x14ac:dyDescent="0.25">
      <c r="A68" t="s">
        <v>69</v>
      </c>
      <c r="B68">
        <v>2080419000000</v>
      </c>
      <c r="C68">
        <v>2080419000000</v>
      </c>
      <c r="D68" s="1"/>
      <c r="E68" t="s">
        <v>69</v>
      </c>
      <c r="F68">
        <v>80987.721970179235</v>
      </c>
      <c r="G68">
        <v>80987.721970179235</v>
      </c>
      <c r="H68" s="1"/>
      <c r="I68" t="s">
        <v>69</v>
      </c>
      <c r="J68">
        <v>49774.340701916655</v>
      </c>
      <c r="K68">
        <v>55949.216640699924</v>
      </c>
      <c r="L68" s="1"/>
      <c r="M68" t="s">
        <v>69</v>
      </c>
      <c r="N68">
        <v>1278607196123.7505</v>
      </c>
      <c r="O68">
        <v>1437227897054.4143</v>
      </c>
      <c r="P68" s="3"/>
      <c r="Q68" t="s">
        <v>69</v>
      </c>
      <c r="R68">
        <f t="shared" si="0"/>
        <v>28.36359043166269</v>
      </c>
      <c r="S68">
        <f t="shared" si="0"/>
        <v>28.36359043166269</v>
      </c>
      <c r="T68" s="2"/>
      <c r="U68" t="s">
        <v>69</v>
      </c>
      <c r="V68">
        <f t="shared" ref="V68" si="13">LN(F68)</f>
        <v>11.302052841550003</v>
      </c>
      <c r="W68">
        <f t="shared" si="2"/>
        <v>11.302052841550003</v>
      </c>
      <c r="X68" s="2"/>
      <c r="Y68" t="s">
        <v>69</v>
      </c>
      <c r="Z68">
        <f t="shared" si="7"/>
        <v>10.815254883277957</v>
      </c>
      <c r="AA68">
        <f t="shared" si="7"/>
        <v>10.932199712582179</v>
      </c>
      <c r="AB68" s="2"/>
      <c r="AC68" t="s">
        <v>69</v>
      </c>
      <c r="AD68">
        <f t="shared" si="8"/>
        <v>27.876792473390644</v>
      </c>
      <c r="AE68">
        <f t="shared" si="8"/>
        <v>27.993737302694868</v>
      </c>
      <c r="AF68" s="4"/>
      <c r="AG68" t="s">
        <v>69</v>
      </c>
      <c r="AH68">
        <f t="shared" si="3"/>
        <v>2.211575817484146E-2</v>
      </c>
      <c r="AI68">
        <f t="shared" si="4"/>
        <v>4.9739678441589774E-2</v>
      </c>
      <c r="AJ68" s="5"/>
      <c r="AK68" t="s">
        <v>69</v>
      </c>
      <c r="AL68">
        <f t="shared" si="5"/>
        <v>2.0838475217558994E-2</v>
      </c>
      <c r="AM68">
        <f t="shared" si="6"/>
        <v>4.8462395484309084E-2</v>
      </c>
      <c r="AN68" s="5"/>
      <c r="AO68" t="s">
        <v>69</v>
      </c>
      <c r="AP68">
        <f t="shared" si="9"/>
        <v>2.0838475217558994E-2</v>
      </c>
      <c r="AQ68">
        <f t="shared" si="10"/>
        <v>5.2886379301815722E-2</v>
      </c>
      <c r="AR68" s="5"/>
      <c r="AS68" t="s">
        <v>69</v>
      </c>
      <c r="AT68">
        <f t="shared" si="11"/>
        <v>2.211575817484146E-2</v>
      </c>
      <c r="AU68">
        <f t="shared" si="12"/>
        <v>5.4163662259099965E-2</v>
      </c>
    </row>
    <row r="70" spans="1:47" x14ac:dyDescent="0.25">
      <c r="AG70" t="s">
        <v>122</v>
      </c>
      <c r="AH70">
        <f>AVERAGE(AH7:AH68)</f>
        <v>3.2890449843237399E-2</v>
      </c>
      <c r="AI70">
        <f>AVERAGE(AI7:AI68)</f>
        <v>7.9182607759212084E-2</v>
      </c>
      <c r="AK70" t="s">
        <v>122</v>
      </c>
      <c r="AL70">
        <f>AVERAGE(AL7:AL68)</f>
        <v>1.7871277136055734E-2</v>
      </c>
      <c r="AM70">
        <f>AVERAGE(AM7:AM68)</f>
        <v>6.4163435052030413E-2</v>
      </c>
      <c r="AO70" t="s">
        <v>122</v>
      </c>
      <c r="AP70">
        <f>AVERAGE(AP7:AP68)</f>
        <v>1.5268246376291391E-2</v>
      </c>
      <c r="AQ70">
        <f>AVERAGE(AQ7:AQ68)</f>
        <v>3.7711014922349059E-2</v>
      </c>
      <c r="AS70" t="s">
        <v>122</v>
      </c>
      <c r="AT70">
        <f>AVERAGE(AT7:AT68)</f>
        <v>2.8461470540335883E-2</v>
      </c>
      <c r="AU70">
        <f>AVERAGE(AU7:AU68)</f>
        <v>5.0904239086393667E-2</v>
      </c>
    </row>
    <row r="88" spans="32:48" x14ac:dyDescent="0.25">
      <c r="AT88" t="s">
        <v>123</v>
      </c>
      <c r="AU88" t="s">
        <v>124</v>
      </c>
    </row>
    <row r="89" spans="32:48" x14ac:dyDescent="0.25">
      <c r="AF89" t="s">
        <v>123</v>
      </c>
      <c r="AG89" t="s">
        <v>124</v>
      </c>
      <c r="AH89">
        <f>AVERAGE(AH8:AH17)</f>
        <v>4.9497333657582132E-2</v>
      </c>
      <c r="AK89" t="s">
        <v>123</v>
      </c>
      <c r="AL89" t="s">
        <v>124</v>
      </c>
      <c r="AM89">
        <f>AVERAGE(AL7:AL17)</f>
        <v>2.9854234601938322E-2</v>
      </c>
      <c r="AP89" t="s">
        <v>123</v>
      </c>
      <c r="AQ89" t="s">
        <v>124</v>
      </c>
      <c r="AU89" t="s">
        <v>125</v>
      </c>
    </row>
    <row r="90" spans="32:48" x14ac:dyDescent="0.25">
      <c r="AG90" t="s">
        <v>125</v>
      </c>
      <c r="AH90">
        <f>AVERAGE(AH17:AH27)</f>
        <v>3.3240181264528317E-2</v>
      </c>
      <c r="AL90" t="s">
        <v>125</v>
      </c>
      <c r="AM90">
        <f>AVERAGE(AL17:AL27)</f>
        <v>1.6811405884752807E-2</v>
      </c>
      <c r="AQ90" t="s">
        <v>125</v>
      </c>
      <c r="AU90" t="s">
        <v>126</v>
      </c>
    </row>
    <row r="91" spans="32:48" x14ac:dyDescent="0.25">
      <c r="AG91" t="s">
        <v>126</v>
      </c>
      <c r="AH91">
        <f>AVERAGE(AH27:AH37)</f>
        <v>3.2963833012473097E-2</v>
      </c>
      <c r="AL91" t="s">
        <v>126</v>
      </c>
      <c r="AM91">
        <f>AVERAGE(AL27:AL37)</f>
        <v>1.8243525539101378E-2</v>
      </c>
      <c r="AQ91" t="s">
        <v>126</v>
      </c>
      <c r="AU91" t="s">
        <v>127</v>
      </c>
      <c r="AV91">
        <f>AVERAGE(AT38:AT47)</f>
        <v>3.2525809527246353E-2</v>
      </c>
    </row>
    <row r="92" spans="32:48" x14ac:dyDescent="0.25">
      <c r="AG92" t="s">
        <v>127</v>
      </c>
      <c r="AH92">
        <f>AVERAGE(AH37:AH47)</f>
        <v>3.276347653905276E-2</v>
      </c>
      <c r="AL92" t="s">
        <v>127</v>
      </c>
      <c r="AM92">
        <f>AVERAGE(AL37:AL47)</f>
        <v>2.1516466320815265E-2</v>
      </c>
      <c r="AQ92" t="s">
        <v>127</v>
      </c>
      <c r="AR92">
        <f>AVERAGE(AP38:AP47)</f>
        <v>2.1634145224081535E-2</v>
      </c>
      <c r="AU92" t="s">
        <v>128</v>
      </c>
      <c r="AV92">
        <f>AVERAGE(AT47:AT57)</f>
        <v>3.0924417587823039E-2</v>
      </c>
    </row>
    <row r="93" spans="32:48" x14ac:dyDescent="0.25">
      <c r="AG93" t="s">
        <v>128</v>
      </c>
      <c r="AH93">
        <f>AVERAGE(AH47:AH57)</f>
        <v>3.0924417587823039E-2</v>
      </c>
      <c r="AL93" t="s">
        <v>128</v>
      </c>
      <c r="AM93">
        <f>AVERAGE(AL47:AL57)</f>
        <v>1.6562999659589617E-2</v>
      </c>
      <c r="AQ93" t="s">
        <v>128</v>
      </c>
      <c r="AR93">
        <f>AVERAGE(AP47:AP57)</f>
        <v>1.6562999659589617E-2</v>
      </c>
      <c r="AU93" t="s">
        <v>129</v>
      </c>
      <c r="AV93">
        <f>AVERAGE(AT57:AT67)</f>
        <v>2.3168987749548495E-2</v>
      </c>
    </row>
    <row r="94" spans="32:48" x14ac:dyDescent="0.25">
      <c r="AG94" t="s">
        <v>129</v>
      </c>
      <c r="AH94">
        <f>AVERAGE(AH57:AH67)</f>
        <v>2.3168987749548495E-2</v>
      </c>
      <c r="AL94" t="s">
        <v>129</v>
      </c>
      <c r="AM94">
        <f>AVERAGE(AL57:AL67)</f>
        <v>7.9124225658151262E-3</v>
      </c>
      <c r="AQ94" t="s">
        <v>129</v>
      </c>
      <c r="AR94">
        <f>AVERAGE(AP57:AP67)</f>
        <v>7.9124225658151262E-3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Y70"/>
  <sheetViews>
    <sheetView tabSelected="1" topLeftCell="U67" workbookViewId="0">
      <selection activeCell="AG8" sqref="AG8:AH68"/>
    </sheetView>
  </sheetViews>
  <sheetFormatPr defaultRowHeight="15" x14ac:dyDescent="0.25"/>
  <cols>
    <col min="1" max="1" width="14" customWidth="1"/>
    <col min="2" max="2" width="9.42578125" customWidth="1"/>
    <col min="4" max="4" width="10.28515625" customWidth="1"/>
    <col min="6" max="6" width="10.140625" customWidth="1"/>
    <col min="7" max="7" width="10.5703125" customWidth="1"/>
    <col min="12" max="12" width="10.85546875" customWidth="1"/>
    <col min="14" max="14" width="9.85546875" customWidth="1"/>
    <col min="15" max="15" width="10.5703125" customWidth="1"/>
    <col min="19" max="21" width="10.28515625" customWidth="1"/>
    <col min="22" max="23" width="11" customWidth="1"/>
    <col min="25" max="25" width="13.42578125" customWidth="1"/>
    <col min="28" max="29" width="10.140625" customWidth="1"/>
    <col min="30" max="30" width="9.85546875" customWidth="1"/>
    <col min="31" max="31" width="10.5703125" customWidth="1"/>
    <col min="34" max="34" width="27.28515625" customWidth="1"/>
    <col min="38" max="38" width="9.140625" style="13"/>
    <col min="39" max="39" width="19.28515625" customWidth="1"/>
    <col min="40" max="40" width="27.85546875" customWidth="1"/>
    <col min="41" max="41" width="9.140625" style="14"/>
    <col min="43" max="43" width="25.42578125" customWidth="1"/>
    <col min="44" max="44" width="38.140625" customWidth="1"/>
    <col min="45" max="45" width="9.140625" style="16"/>
    <col min="47" max="47" width="15.7109375" customWidth="1"/>
    <col min="48" max="48" width="12.7109375" customWidth="1"/>
    <col min="49" max="49" width="9.140625" style="16"/>
    <col min="51" max="51" width="19.5703125" customWidth="1"/>
  </cols>
  <sheetData>
    <row r="2" spans="1:51" x14ac:dyDescent="0.25">
      <c r="AQ2" s="15" t="s">
        <v>153</v>
      </c>
      <c r="AR2" s="15" t="s">
        <v>154</v>
      </c>
      <c r="AU2" t="s">
        <v>155</v>
      </c>
    </row>
    <row r="3" spans="1:51" x14ac:dyDescent="0.25">
      <c r="AQ3" t="s">
        <v>0</v>
      </c>
      <c r="AR3" t="s">
        <v>0</v>
      </c>
    </row>
    <row r="4" spans="1:51" x14ac:dyDescent="0.25">
      <c r="A4" t="s">
        <v>4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s="6"/>
      <c r="J4" s="6" t="s">
        <v>137</v>
      </c>
      <c r="P4" s="7"/>
      <c r="R4" s="8" t="s">
        <v>138</v>
      </c>
      <c r="S4" s="8"/>
      <c r="X4" s="9"/>
      <c r="Z4" s="10" t="s">
        <v>140</v>
      </c>
      <c r="AA4" s="10"/>
      <c r="AF4" s="11"/>
      <c r="AI4" t="s">
        <v>120</v>
      </c>
      <c r="AM4" s="12" t="s">
        <v>147</v>
      </c>
      <c r="AQ4" t="s">
        <v>1</v>
      </c>
      <c r="AR4" t="s">
        <v>1</v>
      </c>
      <c r="AU4" t="s">
        <v>156</v>
      </c>
      <c r="AV4" t="s">
        <v>154</v>
      </c>
      <c r="AX4" t="s">
        <v>157</v>
      </c>
      <c r="AY4" t="s">
        <v>153</v>
      </c>
    </row>
    <row r="5" spans="1:51" x14ac:dyDescent="0.25">
      <c r="A5" t="s">
        <v>5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s="6"/>
      <c r="P5" s="7"/>
      <c r="X5" s="9"/>
      <c r="AF5" s="11"/>
      <c r="AN5" t="s">
        <v>145</v>
      </c>
      <c r="AQ5" t="s">
        <v>149</v>
      </c>
      <c r="AR5" t="s">
        <v>151</v>
      </c>
    </row>
    <row r="6" spans="1:51" x14ac:dyDescent="0.25">
      <c r="A6" t="s">
        <v>130</v>
      </c>
      <c r="B6" t="s">
        <v>131</v>
      </c>
      <c r="C6" t="s">
        <v>132</v>
      </c>
      <c r="D6" t="s">
        <v>133</v>
      </c>
      <c r="E6" t="s">
        <v>134</v>
      </c>
      <c r="F6" t="s">
        <v>135</v>
      </c>
      <c r="G6" t="s">
        <v>136</v>
      </c>
      <c r="H6" s="6"/>
      <c r="J6" t="s">
        <v>131</v>
      </c>
      <c r="K6" t="s">
        <v>132</v>
      </c>
      <c r="L6" t="s">
        <v>133</v>
      </c>
      <c r="M6" t="s">
        <v>134</v>
      </c>
      <c r="N6" t="s">
        <v>135</v>
      </c>
      <c r="O6" t="s">
        <v>136</v>
      </c>
      <c r="P6" s="7"/>
      <c r="R6" t="s">
        <v>132</v>
      </c>
      <c r="S6" t="s">
        <v>133</v>
      </c>
      <c r="T6" t="s">
        <v>134</v>
      </c>
      <c r="U6" t="s">
        <v>135</v>
      </c>
      <c r="V6" t="s">
        <v>136</v>
      </c>
      <c r="W6" t="s">
        <v>139</v>
      </c>
      <c r="X6" s="9"/>
      <c r="Z6" t="s">
        <v>131</v>
      </c>
      <c r="AA6" t="s">
        <v>132</v>
      </c>
      <c r="AB6" t="s">
        <v>133</v>
      </c>
      <c r="AC6" t="s">
        <v>134</v>
      </c>
      <c r="AD6" t="s">
        <v>135</v>
      </c>
      <c r="AE6" t="s">
        <v>136</v>
      </c>
      <c r="AF6" s="11"/>
      <c r="AH6" t="s">
        <v>143</v>
      </c>
      <c r="AJ6" t="s">
        <v>144</v>
      </c>
      <c r="AK6" t="s">
        <v>146</v>
      </c>
      <c r="AM6" t="s">
        <v>131</v>
      </c>
      <c r="AN6" t="s">
        <v>148</v>
      </c>
      <c r="AQ6" t="s">
        <v>150</v>
      </c>
      <c r="AR6" t="s">
        <v>152</v>
      </c>
    </row>
    <row r="7" spans="1:51" x14ac:dyDescent="0.25">
      <c r="A7" t="s">
        <v>8</v>
      </c>
      <c r="B7">
        <v>279781000000</v>
      </c>
      <c r="C7">
        <v>142380000000</v>
      </c>
      <c r="D7">
        <v>42455000000</v>
      </c>
      <c r="F7">
        <v>22406000000</v>
      </c>
      <c r="G7">
        <v>14718000000</v>
      </c>
      <c r="H7" s="6"/>
      <c r="I7" t="s">
        <v>8</v>
      </c>
      <c r="J7">
        <f>LN(B7)</f>
        <v>26.357272991225209</v>
      </c>
      <c r="K7">
        <f t="shared" ref="K7:L22" si="0">LN(C7)</f>
        <v>25.681765376622138</v>
      </c>
      <c r="L7">
        <f t="shared" si="0"/>
        <v>24.47171052839774</v>
      </c>
      <c r="N7">
        <f t="shared" ref="N7:O22" si="1">LN(F7)</f>
        <v>23.832594617082943</v>
      </c>
      <c r="O7">
        <f t="shared" si="1"/>
        <v>23.412337071450818</v>
      </c>
      <c r="P7" s="7"/>
      <c r="Q7" t="s">
        <v>8</v>
      </c>
      <c r="R7">
        <f>C7*100/$B7</f>
        <v>50.889803095992939</v>
      </c>
      <c r="S7">
        <f t="shared" ref="S7:S22" si="2">D7*100/$B7</f>
        <v>15.174368523952664</v>
      </c>
      <c r="U7">
        <f t="shared" ref="U7:U22" si="3">F7*100/$B7</f>
        <v>8.0084065751427005</v>
      </c>
      <c r="V7">
        <f t="shared" ref="V7:V22" si="4">G7*100/$B7</f>
        <v>5.2605430676135976</v>
      </c>
      <c r="W7">
        <f>(F7-G7)*100/B7</f>
        <v>2.7478635075291029</v>
      </c>
      <c r="X7" s="9"/>
      <c r="Y7" t="s">
        <v>8</v>
      </c>
      <c r="AF7" s="11"/>
      <c r="AG7" t="s">
        <v>8</v>
      </c>
      <c r="AI7" t="s">
        <v>8</v>
      </c>
      <c r="AK7">
        <f>LN(B7)</f>
        <v>26.357272991225209</v>
      </c>
      <c r="AP7" t="s">
        <v>8</v>
      </c>
      <c r="AR7">
        <v>3.7288135593220502</v>
      </c>
      <c r="AT7" t="s">
        <v>8</v>
      </c>
      <c r="AV7">
        <f>AR7/100</f>
        <v>3.7288135593220501E-2</v>
      </c>
    </row>
    <row r="8" spans="1:51" x14ac:dyDescent="0.25">
      <c r="A8" t="s">
        <v>9</v>
      </c>
      <c r="B8">
        <v>286727000000</v>
      </c>
      <c r="C8">
        <v>145531000000</v>
      </c>
      <c r="D8">
        <v>44013000000</v>
      </c>
      <c r="F8">
        <v>23524000000</v>
      </c>
      <c r="G8">
        <v>16560000000</v>
      </c>
      <c r="H8" s="6"/>
      <c r="I8" t="s">
        <v>9</v>
      </c>
      <c r="J8">
        <f t="shared" ref="J8:J68" si="5">LN(B8)</f>
        <v>26.381796380497459</v>
      </c>
      <c r="K8">
        <f t="shared" si="0"/>
        <v>25.70365495928348</v>
      </c>
      <c r="L8">
        <f t="shared" si="0"/>
        <v>24.507750881772029</v>
      </c>
      <c r="N8">
        <f t="shared" si="1"/>
        <v>23.881287013544121</v>
      </c>
      <c r="O8">
        <f t="shared" si="1"/>
        <v>23.530255985903526</v>
      </c>
      <c r="P8" s="7"/>
      <c r="Q8" t="s">
        <v>9</v>
      </c>
      <c r="R8">
        <f t="shared" ref="R8:R68" si="6">C8*100/$B8</f>
        <v>50.755945550994497</v>
      </c>
      <c r="S8">
        <f t="shared" si="2"/>
        <v>15.350141423723612</v>
      </c>
      <c r="U8">
        <f t="shared" si="3"/>
        <v>8.2043197885096273</v>
      </c>
      <c r="V8">
        <f t="shared" si="4"/>
        <v>5.7755286387399858</v>
      </c>
      <c r="W8">
        <f t="shared" ref="W8:W68" si="7">(F8-G8)*100/B8</f>
        <v>2.4287911497696415</v>
      </c>
      <c r="X8" s="9"/>
      <c r="Y8" t="s">
        <v>9</v>
      </c>
      <c r="Z8">
        <f>J8-J7</f>
        <v>2.4523389272250284E-2</v>
      </c>
      <c r="AA8">
        <f>K8-K7</f>
        <v>2.1889582661341223E-2</v>
      </c>
      <c r="AB8">
        <f t="shared" ref="AB8:AB23" si="8">L8-L7</f>
        <v>3.604035337428968E-2</v>
      </c>
      <c r="AD8">
        <f t="shared" ref="AD8:AD23" si="9">N8-N7</f>
        <v>4.8692396461177623E-2</v>
      </c>
      <c r="AE8">
        <f t="shared" ref="AE8:AE23" si="10">O8-O7</f>
        <v>0.11791891445270863</v>
      </c>
      <c r="AF8" s="11"/>
      <c r="AG8" t="s">
        <v>9</v>
      </c>
      <c r="AH8">
        <v>7400800000</v>
      </c>
      <c r="AI8" t="s">
        <v>9</v>
      </c>
      <c r="AJ8">
        <f>LN(AH8)</f>
        <v>22.724853939421383</v>
      </c>
      <c r="AK8">
        <f t="shared" ref="AK8:AK68" si="11">LN(B8)</f>
        <v>26.381796380497459</v>
      </c>
      <c r="AM8">
        <f>AK8-AK7</f>
        <v>2.4523389272250284E-2</v>
      </c>
      <c r="AP8" t="s">
        <v>9</v>
      </c>
      <c r="AQ8">
        <v>3.2219797439622795</v>
      </c>
      <c r="AR8">
        <v>2.2875816993464002</v>
      </c>
      <c r="AT8" t="s">
        <v>9</v>
      </c>
      <c r="AU8">
        <f>AQ8/100</f>
        <v>3.2219797439622798E-2</v>
      </c>
      <c r="AV8">
        <f t="shared" ref="AV8:AV68" si="12">AR8/100</f>
        <v>2.2875816993464002E-2</v>
      </c>
      <c r="AY8">
        <v>3.2219797439622798E-2</v>
      </c>
    </row>
    <row r="9" spans="1:51" x14ac:dyDescent="0.25">
      <c r="A9" t="s">
        <v>10</v>
      </c>
      <c r="B9">
        <v>290439000000</v>
      </c>
      <c r="C9">
        <v>149180000000</v>
      </c>
      <c r="D9">
        <v>45714000000</v>
      </c>
      <c r="F9">
        <v>26710000000</v>
      </c>
      <c r="G9">
        <v>14199000000</v>
      </c>
      <c r="H9" s="6"/>
      <c r="I9" t="s">
        <v>10</v>
      </c>
      <c r="J9">
        <f t="shared" si="5"/>
        <v>26.39465940840061</v>
      </c>
      <c r="K9">
        <f t="shared" si="0"/>
        <v>25.728419467473429</v>
      </c>
      <c r="L9">
        <f t="shared" si="0"/>
        <v>24.54567043366534</v>
      </c>
      <c r="N9">
        <f t="shared" si="1"/>
        <v>24.008303864068282</v>
      </c>
      <c r="O9">
        <f t="shared" si="1"/>
        <v>23.376437376538632</v>
      </c>
      <c r="P9" s="7"/>
      <c r="Q9" t="s">
        <v>10</v>
      </c>
      <c r="R9">
        <f t="shared" si="6"/>
        <v>51.363625408433442</v>
      </c>
      <c r="S9">
        <f t="shared" si="2"/>
        <v>15.739621745013583</v>
      </c>
      <c r="U9">
        <f t="shared" si="3"/>
        <v>9.1964233453496256</v>
      </c>
      <c r="V9">
        <f t="shared" si="4"/>
        <v>4.8888062553582676</v>
      </c>
      <c r="W9">
        <f t="shared" si="7"/>
        <v>4.307617089991358</v>
      </c>
      <c r="X9" s="9"/>
      <c r="Y9" t="s">
        <v>10</v>
      </c>
      <c r="Z9">
        <f t="shared" ref="Z9:AA68" si="13">J9-J8</f>
        <v>1.2863027903151192E-2</v>
      </c>
      <c r="AA9">
        <f t="shared" si="13"/>
        <v>2.4764508189949908E-2</v>
      </c>
      <c r="AB9">
        <f t="shared" si="8"/>
        <v>3.7919551893310199E-2</v>
      </c>
      <c r="AD9">
        <f t="shared" si="9"/>
        <v>0.12701685052416067</v>
      </c>
      <c r="AE9">
        <f t="shared" si="10"/>
        <v>-0.15381860936489389</v>
      </c>
      <c r="AF9" s="11"/>
      <c r="AG9" t="s">
        <v>10</v>
      </c>
      <c r="AH9">
        <v>7753100000</v>
      </c>
      <c r="AI9" t="s">
        <v>10</v>
      </c>
      <c r="AJ9">
        <f t="shared" ref="AJ9:AJ68" si="14">LN(AH9)</f>
        <v>22.771358600332995</v>
      </c>
      <c r="AK9">
        <f t="shared" si="11"/>
        <v>26.39465940840061</v>
      </c>
      <c r="AM9">
        <f t="shared" ref="AM9:AM68" si="15">AK9-AK8</f>
        <v>1.2863027903151192E-2</v>
      </c>
      <c r="AN9">
        <f>AJ9-AJ8</f>
        <v>4.6504660911612206E-2</v>
      </c>
      <c r="AP9" t="s">
        <v>10</v>
      </c>
      <c r="AQ9">
        <v>-7.5920398705548564E-2</v>
      </c>
      <c r="AR9">
        <v>-0.319488817891384</v>
      </c>
      <c r="AT9" t="s">
        <v>10</v>
      </c>
      <c r="AU9">
        <f t="shared" ref="AU9:AU68" si="16">AQ9/100</f>
        <v>-7.5920398705548559E-4</v>
      </c>
      <c r="AV9">
        <f t="shared" si="12"/>
        <v>-3.1948881789138402E-3</v>
      </c>
      <c r="AX9">
        <f>AN9-AM9</f>
        <v>3.3641633008461014E-2</v>
      </c>
      <c r="AY9">
        <v>-7.5920398705548559E-4</v>
      </c>
    </row>
    <row r="10" spans="1:51" x14ac:dyDescent="0.25">
      <c r="A10" t="s">
        <v>11</v>
      </c>
      <c r="B10">
        <v>308493000000</v>
      </c>
      <c r="C10">
        <v>157315000000</v>
      </c>
      <c r="D10">
        <v>47582000000</v>
      </c>
      <c r="F10">
        <v>26115000000</v>
      </c>
      <c r="G10">
        <v>16659000000</v>
      </c>
      <c r="H10" s="6"/>
      <c r="I10" t="s">
        <v>11</v>
      </c>
      <c r="J10">
        <f t="shared" si="5"/>
        <v>26.454964989596821</v>
      </c>
      <c r="K10">
        <f t="shared" si="0"/>
        <v>25.781516001650512</v>
      </c>
      <c r="L10">
        <f t="shared" si="0"/>
        <v>24.585720375406062</v>
      </c>
      <c r="N10">
        <f t="shared" si="1"/>
        <v>23.985775698834672</v>
      </c>
      <c r="O10">
        <f t="shared" si="1"/>
        <v>23.53621644787399</v>
      </c>
      <c r="P10" s="7"/>
      <c r="Q10" t="s">
        <v>11</v>
      </c>
      <c r="R10">
        <f t="shared" si="6"/>
        <v>50.994674109299076</v>
      </c>
      <c r="S10">
        <f t="shared" si="2"/>
        <v>15.424012862528485</v>
      </c>
      <c r="U10">
        <f t="shared" si="3"/>
        <v>8.4653460532329738</v>
      </c>
      <c r="V10">
        <f t="shared" si="4"/>
        <v>5.4001225311433325</v>
      </c>
      <c r="W10">
        <f t="shared" si="7"/>
        <v>3.0652235220896422</v>
      </c>
      <c r="X10" s="9"/>
      <c r="Y10" t="s">
        <v>11</v>
      </c>
      <c r="Z10">
        <f t="shared" si="13"/>
        <v>6.0305581196210767E-2</v>
      </c>
      <c r="AA10">
        <f t="shared" si="13"/>
        <v>5.3096534177083043E-2</v>
      </c>
      <c r="AB10">
        <f t="shared" si="8"/>
        <v>4.0049941740722517E-2</v>
      </c>
      <c r="AD10">
        <f t="shared" si="9"/>
        <v>-2.2528165233609343E-2</v>
      </c>
      <c r="AE10">
        <f t="shared" si="10"/>
        <v>0.15977907133535751</v>
      </c>
      <c r="AF10" s="11"/>
      <c r="AG10" t="s">
        <v>11</v>
      </c>
      <c r="AH10">
        <v>8367100000</v>
      </c>
      <c r="AI10" t="s">
        <v>11</v>
      </c>
      <c r="AJ10">
        <f t="shared" si="14"/>
        <v>22.847573185903524</v>
      </c>
      <c r="AK10">
        <f t="shared" si="11"/>
        <v>26.454964989596821</v>
      </c>
      <c r="AM10">
        <f t="shared" si="15"/>
        <v>6.0305581196210767E-2</v>
      </c>
      <c r="AN10">
        <f t="shared" ref="AN10:AN68" si="17">AJ10-AJ9</f>
        <v>7.6214585570529181E-2</v>
      </c>
      <c r="AP10" t="s">
        <v>11</v>
      </c>
      <c r="AQ10">
        <v>1.7904298633327329</v>
      </c>
      <c r="AR10">
        <v>0.64102564102563897</v>
      </c>
      <c r="AT10" t="s">
        <v>11</v>
      </c>
      <c r="AU10">
        <f t="shared" si="16"/>
        <v>1.7904298633327331E-2</v>
      </c>
      <c r="AV10">
        <f t="shared" si="12"/>
        <v>6.4102564102563901E-3</v>
      </c>
      <c r="AX10">
        <f t="shared" ref="AX10:AX68" si="18">AN10-AM10</f>
        <v>1.5909004374318414E-2</v>
      </c>
      <c r="AY10">
        <v>1.7904298633327331E-2</v>
      </c>
    </row>
    <row r="11" spans="1:51" x14ac:dyDescent="0.25">
      <c r="A11" t="s">
        <v>12</v>
      </c>
      <c r="B11">
        <v>330026000000</v>
      </c>
      <c r="C11">
        <v>168400000000</v>
      </c>
      <c r="D11">
        <v>49061000000</v>
      </c>
      <c r="F11">
        <v>30422000000</v>
      </c>
      <c r="G11">
        <v>18531000000</v>
      </c>
      <c r="H11" s="6"/>
      <c r="I11" t="s">
        <v>12</v>
      </c>
      <c r="J11">
        <f t="shared" si="5"/>
        <v>26.522437276182124</v>
      </c>
      <c r="K11">
        <f t="shared" si="0"/>
        <v>25.849607938754637</v>
      </c>
      <c r="L11">
        <f t="shared" si="0"/>
        <v>24.61633025877326</v>
      </c>
      <c r="N11">
        <f t="shared" si="1"/>
        <v>24.138431867835962</v>
      </c>
      <c r="O11">
        <f t="shared" si="1"/>
        <v>23.642710842328285</v>
      </c>
      <c r="P11" s="7"/>
      <c r="Q11" t="s">
        <v>12</v>
      </c>
      <c r="R11">
        <f t="shared" si="6"/>
        <v>51.026282777720546</v>
      </c>
      <c r="S11">
        <f t="shared" si="2"/>
        <v>14.865798452243157</v>
      </c>
      <c r="U11">
        <f t="shared" si="3"/>
        <v>9.2180616072673054</v>
      </c>
      <c r="V11">
        <f t="shared" si="4"/>
        <v>5.6150121505578348</v>
      </c>
      <c r="W11">
        <f t="shared" si="7"/>
        <v>3.6030494567094715</v>
      </c>
      <c r="X11" s="9"/>
      <c r="Y11" t="s">
        <v>12</v>
      </c>
      <c r="Z11">
        <f t="shared" si="13"/>
        <v>6.7472286585303465E-2</v>
      </c>
      <c r="AA11">
        <f t="shared" si="13"/>
        <v>6.8091937104124867E-2</v>
      </c>
      <c r="AB11">
        <f t="shared" si="8"/>
        <v>3.0609883367198165E-2</v>
      </c>
      <c r="AD11">
        <f t="shared" si="9"/>
        <v>0.15265616900128975</v>
      </c>
      <c r="AE11">
        <f t="shared" si="10"/>
        <v>0.10649439445429465</v>
      </c>
      <c r="AF11" s="11"/>
      <c r="AG11" t="s">
        <v>12</v>
      </c>
      <c r="AH11">
        <v>9242200000</v>
      </c>
      <c r="AI11" t="s">
        <v>12</v>
      </c>
      <c r="AJ11">
        <f t="shared" si="14"/>
        <v>22.947045789497928</v>
      </c>
      <c r="AK11">
        <f t="shared" si="11"/>
        <v>26.522437276182124</v>
      </c>
      <c r="AM11">
        <f t="shared" si="15"/>
        <v>6.7472286585303465E-2</v>
      </c>
      <c r="AN11">
        <f t="shared" si="17"/>
        <v>9.9472603594403353E-2</v>
      </c>
      <c r="AP11" t="s">
        <v>12</v>
      </c>
      <c r="AQ11">
        <v>3.2885258678454505</v>
      </c>
      <c r="AR11">
        <v>2.8662420382165599</v>
      </c>
      <c r="AT11" t="s">
        <v>12</v>
      </c>
      <c r="AU11">
        <f t="shared" si="16"/>
        <v>3.2885258678454508E-2</v>
      </c>
      <c r="AV11">
        <f t="shared" si="12"/>
        <v>2.8662420382165599E-2</v>
      </c>
      <c r="AX11">
        <f t="shared" si="18"/>
        <v>3.2000317009099888E-2</v>
      </c>
      <c r="AY11">
        <v>3.2885258678454508E-2</v>
      </c>
    </row>
    <row r="12" spans="1:51" x14ac:dyDescent="0.25">
      <c r="A12" t="s">
        <v>13</v>
      </c>
      <c r="B12">
        <v>349763000000</v>
      </c>
      <c r="C12">
        <v>176818000000</v>
      </c>
      <c r="D12">
        <v>53529000000</v>
      </c>
      <c r="F12">
        <v>30342000000</v>
      </c>
      <c r="G12">
        <v>22067000000</v>
      </c>
      <c r="H12" s="6"/>
      <c r="I12" t="s">
        <v>13</v>
      </c>
      <c r="J12">
        <f t="shared" si="5"/>
        <v>26.580521619207957</v>
      </c>
      <c r="K12">
        <f t="shared" si="0"/>
        <v>25.898386791922423</v>
      </c>
      <c r="L12">
        <f t="shared" si="0"/>
        <v>24.703489400063813</v>
      </c>
      <c r="N12">
        <f t="shared" si="1"/>
        <v>24.135798728272313</v>
      </c>
      <c r="O12">
        <f t="shared" si="1"/>
        <v>23.817349116847353</v>
      </c>
      <c r="P12" s="7"/>
      <c r="Q12" t="s">
        <v>13</v>
      </c>
      <c r="R12">
        <f t="shared" si="6"/>
        <v>50.553660621620928</v>
      </c>
      <c r="S12">
        <f t="shared" si="2"/>
        <v>15.304363240251256</v>
      </c>
      <c r="U12">
        <f t="shared" si="3"/>
        <v>8.6750170829962006</v>
      </c>
      <c r="V12">
        <f t="shared" si="4"/>
        <v>6.3091293247141635</v>
      </c>
      <c r="W12">
        <f t="shared" si="7"/>
        <v>2.3658877582820366</v>
      </c>
      <c r="X12" s="9"/>
      <c r="Y12" t="s">
        <v>13</v>
      </c>
      <c r="Z12">
        <f t="shared" si="13"/>
        <v>5.8084343025832652E-2</v>
      </c>
      <c r="AA12">
        <f t="shared" si="13"/>
        <v>4.8778853167785741E-2</v>
      </c>
      <c r="AB12">
        <f t="shared" si="8"/>
        <v>8.7159141290552355E-2</v>
      </c>
      <c r="AD12">
        <f t="shared" si="9"/>
        <v>-2.6331395636489674E-3</v>
      </c>
      <c r="AE12">
        <f t="shared" si="10"/>
        <v>0.17463827451906866</v>
      </c>
      <c r="AF12" s="11"/>
      <c r="AG12" t="s">
        <v>13</v>
      </c>
      <c r="AH12">
        <v>10313000000</v>
      </c>
      <c r="AI12" t="s">
        <v>13</v>
      </c>
      <c r="AJ12">
        <f t="shared" si="14"/>
        <v>23.056671072280341</v>
      </c>
      <c r="AK12">
        <f t="shared" si="11"/>
        <v>26.580521619207957</v>
      </c>
      <c r="AM12">
        <f t="shared" si="15"/>
        <v>5.8084343025832652E-2</v>
      </c>
      <c r="AN12">
        <f t="shared" si="17"/>
        <v>0.10962528278241379</v>
      </c>
      <c r="AP12" t="s">
        <v>13</v>
      </c>
      <c r="AQ12">
        <v>2.9797532874009391</v>
      </c>
      <c r="AR12">
        <v>3.40557275541798</v>
      </c>
      <c r="AT12" t="s">
        <v>13</v>
      </c>
      <c r="AU12">
        <f t="shared" si="16"/>
        <v>2.9797532874009391E-2</v>
      </c>
      <c r="AV12">
        <f t="shared" si="12"/>
        <v>3.40557275541798E-2</v>
      </c>
      <c r="AX12">
        <f t="shared" si="18"/>
        <v>5.1540939756581139E-2</v>
      </c>
      <c r="AY12">
        <v>2.9797532874009391E-2</v>
      </c>
    </row>
    <row r="13" spans="1:51" x14ac:dyDescent="0.25">
      <c r="A13" t="s">
        <v>14</v>
      </c>
      <c r="B13">
        <v>358084000000</v>
      </c>
      <c r="C13">
        <v>182002000000</v>
      </c>
      <c r="D13">
        <v>58904000000</v>
      </c>
      <c r="F13">
        <v>30783000000</v>
      </c>
      <c r="G13">
        <v>22674000000</v>
      </c>
      <c r="H13" s="6"/>
      <c r="I13" t="s">
        <v>14</v>
      </c>
      <c r="J13">
        <f t="shared" si="5"/>
        <v>26.604033432695694</v>
      </c>
      <c r="K13">
        <f t="shared" si="0"/>
        <v>25.927283512973816</v>
      </c>
      <c r="L13">
        <f t="shared" si="0"/>
        <v>24.799174837012828</v>
      </c>
      <c r="N13">
        <f t="shared" si="1"/>
        <v>24.150228426494593</v>
      </c>
      <c r="O13">
        <f t="shared" si="1"/>
        <v>23.844484730541819</v>
      </c>
      <c r="P13" s="7"/>
      <c r="Q13" t="s">
        <v>14</v>
      </c>
      <c r="R13">
        <f t="shared" si="6"/>
        <v>50.826621686531652</v>
      </c>
      <c r="S13">
        <f t="shared" si="2"/>
        <v>16.449771561979869</v>
      </c>
      <c r="U13">
        <f t="shared" si="3"/>
        <v>8.5965862758458904</v>
      </c>
      <c r="V13">
        <f t="shared" si="4"/>
        <v>6.3320338244657677</v>
      </c>
      <c r="W13">
        <f t="shared" si="7"/>
        <v>2.2645524513801232</v>
      </c>
      <c r="X13" s="9"/>
      <c r="Y13" t="s">
        <v>14</v>
      </c>
      <c r="Z13">
        <f t="shared" si="13"/>
        <v>2.3511813487736788E-2</v>
      </c>
      <c r="AA13">
        <f t="shared" si="13"/>
        <v>2.8896721051392404E-2</v>
      </c>
      <c r="AB13">
        <f t="shared" si="8"/>
        <v>9.5685436949015212E-2</v>
      </c>
      <c r="AD13">
        <f t="shared" si="9"/>
        <v>1.4429698222279796E-2</v>
      </c>
      <c r="AE13">
        <f t="shared" si="10"/>
        <v>2.7135613694465377E-2</v>
      </c>
      <c r="AF13" s="11"/>
      <c r="AG13" t="s">
        <v>14</v>
      </c>
      <c r="AH13">
        <v>10845200000</v>
      </c>
      <c r="AI13" t="s">
        <v>14</v>
      </c>
      <c r="AJ13">
        <f t="shared" si="14"/>
        <v>23.106988422733394</v>
      </c>
      <c r="AK13">
        <f t="shared" si="11"/>
        <v>26.604033432695694</v>
      </c>
      <c r="AM13">
        <f t="shared" si="15"/>
        <v>2.3511813487736788E-2</v>
      </c>
      <c r="AN13">
        <f t="shared" si="17"/>
        <v>5.0317350453052967E-2</v>
      </c>
      <c r="AP13" t="s">
        <v>14</v>
      </c>
      <c r="AQ13">
        <v>2.6836619045471224</v>
      </c>
      <c r="AR13">
        <v>3.2934131736526902</v>
      </c>
      <c r="AT13" t="s">
        <v>14</v>
      </c>
      <c r="AU13">
        <f t="shared" si="16"/>
        <v>2.6836619045471223E-2</v>
      </c>
      <c r="AV13">
        <f t="shared" si="12"/>
        <v>3.29341317365269E-2</v>
      </c>
      <c r="AX13">
        <f t="shared" si="18"/>
        <v>2.6805536965316179E-2</v>
      </c>
      <c r="AY13">
        <v>2.6836619045471223E-2</v>
      </c>
    </row>
    <row r="14" spans="1:51" x14ac:dyDescent="0.25">
      <c r="A14" t="s">
        <v>15</v>
      </c>
      <c r="B14">
        <v>380661000000</v>
      </c>
      <c r="C14">
        <v>191315000000</v>
      </c>
      <c r="D14">
        <v>62052000000</v>
      </c>
      <c r="F14">
        <v>34158000000</v>
      </c>
      <c r="G14">
        <v>23057000000</v>
      </c>
      <c r="H14" s="6"/>
      <c r="I14" t="s">
        <v>15</v>
      </c>
      <c r="J14">
        <f t="shared" si="5"/>
        <v>26.665175052218835</v>
      </c>
      <c r="K14">
        <f t="shared" si="0"/>
        <v>25.977187121191619</v>
      </c>
      <c r="L14">
        <f t="shared" si="0"/>
        <v>24.851238580148497</v>
      </c>
      <c r="N14">
        <f t="shared" si="1"/>
        <v>24.25426265614341</v>
      </c>
      <c r="O14">
        <f t="shared" si="1"/>
        <v>23.861235247920888</v>
      </c>
      <c r="P14" s="7"/>
      <c r="Q14" t="s">
        <v>15</v>
      </c>
      <c r="R14">
        <f t="shared" si="6"/>
        <v>50.25862906890908</v>
      </c>
      <c r="S14">
        <f t="shared" si="2"/>
        <v>16.301118317873385</v>
      </c>
      <c r="U14">
        <f t="shared" si="3"/>
        <v>8.9733384822716271</v>
      </c>
      <c r="V14">
        <f t="shared" si="4"/>
        <v>6.0570954208600307</v>
      </c>
      <c r="W14">
        <f t="shared" si="7"/>
        <v>2.9162430614115973</v>
      </c>
      <c r="X14" s="9"/>
      <c r="Y14" t="s">
        <v>15</v>
      </c>
      <c r="Z14">
        <f t="shared" si="13"/>
        <v>6.1141619523141344E-2</v>
      </c>
      <c r="AA14">
        <f t="shared" si="13"/>
        <v>4.9903608217803708E-2</v>
      </c>
      <c r="AB14">
        <f t="shared" si="8"/>
        <v>5.2063743135668972E-2</v>
      </c>
      <c r="AD14">
        <f t="shared" si="9"/>
        <v>0.1040342296488177</v>
      </c>
      <c r="AE14">
        <f t="shared" si="10"/>
        <v>1.6750517379069407E-2</v>
      </c>
      <c r="AF14" s="11"/>
      <c r="AG14" t="s">
        <v>15</v>
      </c>
      <c r="AH14">
        <v>11686400000</v>
      </c>
      <c r="AI14" t="s">
        <v>15</v>
      </c>
      <c r="AJ14">
        <f t="shared" si="14"/>
        <v>23.181691609484815</v>
      </c>
      <c r="AK14">
        <f t="shared" si="11"/>
        <v>26.665175052218835</v>
      </c>
      <c r="AM14">
        <f t="shared" si="15"/>
        <v>6.1141619523141344E-2</v>
      </c>
      <c r="AN14">
        <f t="shared" si="17"/>
        <v>7.4703186751420958E-2</v>
      </c>
      <c r="AP14" t="s">
        <v>15</v>
      </c>
      <c r="AQ14">
        <v>4.8679155491450103</v>
      </c>
      <c r="AR14">
        <v>3.4782608695652102</v>
      </c>
      <c r="AT14" t="s">
        <v>15</v>
      </c>
      <c r="AU14">
        <f t="shared" si="16"/>
        <v>4.8679155491450105E-2</v>
      </c>
      <c r="AV14">
        <f t="shared" si="12"/>
        <v>3.4782608695652105E-2</v>
      </c>
      <c r="AX14">
        <f t="shared" si="18"/>
        <v>1.3561567228279614E-2</v>
      </c>
      <c r="AY14">
        <v>4.8679155491450105E-2</v>
      </c>
    </row>
    <row r="15" spans="1:51" x14ac:dyDescent="0.25">
      <c r="A15" t="s">
        <v>16</v>
      </c>
      <c r="B15">
        <v>400052000000</v>
      </c>
      <c r="C15">
        <v>200813000000</v>
      </c>
      <c r="D15">
        <v>67734000000</v>
      </c>
      <c r="F15">
        <v>35799000000</v>
      </c>
      <c r="G15">
        <v>25337000000</v>
      </c>
      <c r="H15" s="6"/>
      <c r="I15" t="s">
        <v>16</v>
      </c>
      <c r="J15">
        <f t="shared" si="5"/>
        <v>26.714860375605124</v>
      </c>
      <c r="K15">
        <f t="shared" si="0"/>
        <v>26.025639963704233</v>
      </c>
      <c r="L15">
        <f t="shared" si="0"/>
        <v>24.938854106453878</v>
      </c>
      <c r="N15">
        <f t="shared" si="1"/>
        <v>24.301185797002038</v>
      </c>
      <c r="O15">
        <f t="shared" si="1"/>
        <v>23.955531614933371</v>
      </c>
      <c r="P15" s="7"/>
      <c r="Q15" t="s">
        <v>16</v>
      </c>
      <c r="R15">
        <f t="shared" si="6"/>
        <v>50.196724425824641</v>
      </c>
      <c r="S15">
        <f t="shared" si="2"/>
        <v>16.931298931138951</v>
      </c>
      <c r="U15">
        <f t="shared" si="3"/>
        <v>8.948586683731115</v>
      </c>
      <c r="V15">
        <f t="shared" si="4"/>
        <v>6.33342665453491</v>
      </c>
      <c r="W15">
        <f t="shared" si="7"/>
        <v>2.6151600291962045</v>
      </c>
      <c r="X15" s="9"/>
      <c r="Y15" t="s">
        <v>16</v>
      </c>
      <c r="Z15">
        <f t="shared" si="13"/>
        <v>4.9685323386288616E-2</v>
      </c>
      <c r="AA15">
        <f t="shared" si="13"/>
        <v>4.8452842512613614E-2</v>
      </c>
      <c r="AB15">
        <f t="shared" si="8"/>
        <v>8.7615526305381053E-2</v>
      </c>
      <c r="AD15">
        <f t="shared" si="9"/>
        <v>4.6923140858627477E-2</v>
      </c>
      <c r="AE15">
        <f t="shared" si="10"/>
        <v>9.4296367012482563E-2</v>
      </c>
      <c r="AF15" s="11"/>
      <c r="AG15" t="s">
        <v>16</v>
      </c>
      <c r="AH15">
        <v>12738900000</v>
      </c>
      <c r="AI15" t="s">
        <v>16</v>
      </c>
      <c r="AJ15">
        <f t="shared" si="14"/>
        <v>23.267926141133525</v>
      </c>
      <c r="AK15">
        <f t="shared" si="11"/>
        <v>26.714860375605124</v>
      </c>
      <c r="AM15">
        <f t="shared" si="15"/>
        <v>4.9685323386288616E-2</v>
      </c>
      <c r="AN15">
        <f t="shared" si="17"/>
        <v>8.6234531648710089E-2</v>
      </c>
      <c r="AP15" t="s">
        <v>16</v>
      </c>
      <c r="AQ15">
        <v>2.2523260949992192</v>
      </c>
      <c r="AR15">
        <v>2.5210084033613298</v>
      </c>
      <c r="AT15" t="s">
        <v>16</v>
      </c>
      <c r="AU15">
        <f t="shared" si="16"/>
        <v>2.2523260949992192E-2</v>
      </c>
      <c r="AV15">
        <f t="shared" si="12"/>
        <v>2.5210084033613297E-2</v>
      </c>
      <c r="AX15">
        <f t="shared" si="18"/>
        <v>3.6549208262421473E-2</v>
      </c>
      <c r="AY15">
        <v>2.2523260949992192E-2</v>
      </c>
    </row>
    <row r="16" spans="1:51" x14ac:dyDescent="0.25">
      <c r="A16" t="s">
        <v>17</v>
      </c>
      <c r="B16">
        <v>428238000000</v>
      </c>
      <c r="C16">
        <v>211498000000</v>
      </c>
      <c r="D16">
        <v>69902000000</v>
      </c>
      <c r="F16">
        <v>38133000000</v>
      </c>
      <c r="G16">
        <v>26211000000</v>
      </c>
      <c r="H16" s="6"/>
      <c r="I16" t="s">
        <v>17</v>
      </c>
      <c r="J16">
        <f t="shared" si="5"/>
        <v>26.782944952742284</v>
      </c>
      <c r="K16">
        <f t="shared" si="0"/>
        <v>26.077481379123256</v>
      </c>
      <c r="L16">
        <f t="shared" si="0"/>
        <v>24.970360098080143</v>
      </c>
      <c r="N16">
        <f t="shared" si="1"/>
        <v>24.364345885927051</v>
      </c>
      <c r="O16">
        <f t="shared" si="1"/>
        <v>23.989445006930477</v>
      </c>
      <c r="P16" s="7"/>
      <c r="Q16" t="s">
        <v>17</v>
      </c>
      <c r="R16">
        <f t="shared" si="6"/>
        <v>49.387957164006927</v>
      </c>
      <c r="S16">
        <f t="shared" si="2"/>
        <v>16.323166089884598</v>
      </c>
      <c r="U16">
        <f t="shared" si="3"/>
        <v>8.9046278004287327</v>
      </c>
      <c r="V16">
        <f t="shared" si="4"/>
        <v>6.1206618749387021</v>
      </c>
      <c r="W16">
        <f t="shared" si="7"/>
        <v>2.7839659254900311</v>
      </c>
      <c r="X16" s="9"/>
      <c r="Y16" t="s">
        <v>17</v>
      </c>
      <c r="Z16">
        <f t="shared" si="13"/>
        <v>6.8084577137160096E-2</v>
      </c>
      <c r="AA16">
        <f t="shared" si="13"/>
        <v>5.1841415419023207E-2</v>
      </c>
      <c r="AB16">
        <f t="shared" si="8"/>
        <v>3.1505991626264773E-2</v>
      </c>
      <c r="AD16">
        <f t="shared" si="9"/>
        <v>6.3160088925013014E-2</v>
      </c>
      <c r="AE16">
        <f t="shared" si="10"/>
        <v>3.3913391997106856E-2</v>
      </c>
      <c r="AF16" s="11"/>
      <c r="AG16" t="s">
        <v>17</v>
      </c>
      <c r="AH16">
        <v>13635000000</v>
      </c>
      <c r="AI16" t="s">
        <v>17</v>
      </c>
      <c r="AJ16">
        <f t="shared" si="14"/>
        <v>23.335905853243965</v>
      </c>
      <c r="AK16">
        <f t="shared" si="11"/>
        <v>26.782944952742284</v>
      </c>
      <c r="AM16">
        <f t="shared" si="15"/>
        <v>6.8084577137160096E-2</v>
      </c>
      <c r="AN16">
        <f t="shared" si="17"/>
        <v>6.7979712110439294E-2</v>
      </c>
      <c r="AP16" t="s">
        <v>17</v>
      </c>
      <c r="AQ16">
        <v>4.7528000075967043</v>
      </c>
      <c r="AR16">
        <v>3.2786885245901698</v>
      </c>
      <c r="AT16" t="s">
        <v>17</v>
      </c>
      <c r="AU16">
        <f t="shared" si="16"/>
        <v>4.7528000075967046E-2</v>
      </c>
      <c r="AV16">
        <f t="shared" si="12"/>
        <v>3.2786885245901697E-2</v>
      </c>
      <c r="AX16">
        <f t="shared" si="18"/>
        <v>-1.0486502672080178E-4</v>
      </c>
      <c r="AY16">
        <v>4.7528000075967046E-2</v>
      </c>
    </row>
    <row r="17" spans="1:51" x14ac:dyDescent="0.25">
      <c r="A17" t="s">
        <v>18</v>
      </c>
      <c r="B17">
        <v>458968000000</v>
      </c>
      <c r="C17">
        <v>224447000000</v>
      </c>
      <c r="D17">
        <v>75190000000</v>
      </c>
      <c r="F17">
        <v>44395000000</v>
      </c>
      <c r="G17">
        <v>28395000000</v>
      </c>
      <c r="H17" s="6"/>
      <c r="I17" t="s">
        <v>18</v>
      </c>
      <c r="J17">
        <f t="shared" si="5"/>
        <v>26.85224632780103</v>
      </c>
      <c r="K17">
        <f t="shared" si="0"/>
        <v>26.136905436079235</v>
      </c>
      <c r="L17">
        <f t="shared" si="0"/>
        <v>25.043284080336345</v>
      </c>
      <c r="N17">
        <f t="shared" si="1"/>
        <v>24.516392687430702</v>
      </c>
      <c r="O17">
        <f t="shared" si="1"/>
        <v>24.069478910275809</v>
      </c>
      <c r="P17" s="7"/>
      <c r="Q17" t="s">
        <v>18</v>
      </c>
      <c r="R17">
        <f t="shared" si="6"/>
        <v>48.902537867563751</v>
      </c>
      <c r="S17">
        <f t="shared" si="2"/>
        <v>16.382405745062837</v>
      </c>
      <c r="U17">
        <f t="shared" si="3"/>
        <v>9.6727876453260357</v>
      </c>
      <c r="V17">
        <f t="shared" si="4"/>
        <v>6.1867058269857598</v>
      </c>
      <c r="W17">
        <f t="shared" si="7"/>
        <v>3.4860818183402764</v>
      </c>
      <c r="X17" s="9"/>
      <c r="Y17" t="s">
        <v>18</v>
      </c>
      <c r="Z17">
        <f t="shared" si="13"/>
        <v>6.9301375058746117E-2</v>
      </c>
      <c r="AA17">
        <f t="shared" si="13"/>
        <v>5.942405695597941E-2</v>
      </c>
      <c r="AB17">
        <f t="shared" si="8"/>
        <v>7.2923982256202891E-2</v>
      </c>
      <c r="AD17">
        <f t="shared" si="9"/>
        <v>0.15204680150365135</v>
      </c>
      <c r="AE17">
        <f t="shared" si="10"/>
        <v>8.0033903345331225E-2</v>
      </c>
      <c r="AF17" s="11"/>
      <c r="AG17" t="s">
        <v>18</v>
      </c>
      <c r="AH17">
        <v>14934000000</v>
      </c>
      <c r="AI17" t="s">
        <v>18</v>
      </c>
      <c r="AJ17">
        <f t="shared" si="14"/>
        <v>23.42690632955992</v>
      </c>
      <c r="AK17">
        <f t="shared" si="11"/>
        <v>26.85224632780103</v>
      </c>
      <c r="AM17">
        <f t="shared" si="15"/>
        <v>6.9301375058746117E-2</v>
      </c>
      <c r="AN17">
        <f t="shared" si="17"/>
        <v>9.100047631595487E-2</v>
      </c>
      <c r="AP17" t="s">
        <v>18</v>
      </c>
      <c r="AQ17">
        <v>5.1324825296257046</v>
      </c>
      <c r="AR17">
        <v>3.43915343915344</v>
      </c>
      <c r="AT17" t="s">
        <v>18</v>
      </c>
      <c r="AU17">
        <f t="shared" si="16"/>
        <v>5.1324825296257044E-2</v>
      </c>
      <c r="AV17">
        <f t="shared" si="12"/>
        <v>3.4391534391534397E-2</v>
      </c>
      <c r="AX17">
        <f t="shared" si="18"/>
        <v>2.1699101257208753E-2</v>
      </c>
      <c r="AY17">
        <v>5.1324825296257044E-2</v>
      </c>
    </row>
    <row r="18" spans="1:51" x14ac:dyDescent="0.25">
      <c r="A18" t="s">
        <v>19</v>
      </c>
      <c r="B18">
        <v>477331000000</v>
      </c>
      <c r="C18">
        <v>233166000000</v>
      </c>
      <c r="D18">
        <v>79098000000</v>
      </c>
      <c r="F18">
        <v>48689000000</v>
      </c>
      <c r="G18">
        <v>29266000000</v>
      </c>
      <c r="H18" s="6"/>
      <c r="I18" t="s">
        <v>19</v>
      </c>
      <c r="J18">
        <f t="shared" si="5"/>
        <v>26.89147600751879</v>
      </c>
      <c r="K18">
        <f t="shared" si="0"/>
        <v>26.175016483194618</v>
      </c>
      <c r="L18">
        <f t="shared" si="0"/>
        <v>25.0939534269503</v>
      </c>
      <c r="N18">
        <f t="shared" si="1"/>
        <v>24.608718968831941</v>
      </c>
      <c r="O18">
        <f t="shared" si="1"/>
        <v>24.099692269616646</v>
      </c>
      <c r="P18" s="7"/>
      <c r="Q18" t="s">
        <v>19</v>
      </c>
      <c r="R18">
        <f t="shared" si="6"/>
        <v>48.847864479784469</v>
      </c>
      <c r="S18">
        <f t="shared" si="2"/>
        <v>16.570891058825008</v>
      </c>
      <c r="U18">
        <f t="shared" si="3"/>
        <v>10.200259358809715</v>
      </c>
      <c r="V18">
        <f t="shared" si="4"/>
        <v>6.1311752222252487</v>
      </c>
      <c r="W18">
        <f t="shared" si="7"/>
        <v>4.0690841365844665</v>
      </c>
      <c r="X18" s="9"/>
      <c r="Y18" t="s">
        <v>19</v>
      </c>
      <c r="Z18">
        <f t="shared" si="13"/>
        <v>3.9229679717760035E-2</v>
      </c>
      <c r="AA18">
        <f t="shared" si="13"/>
        <v>3.811104711538249E-2</v>
      </c>
      <c r="AB18">
        <f t="shared" si="8"/>
        <v>5.0669346613954502E-2</v>
      </c>
      <c r="AD18">
        <f t="shared" si="9"/>
        <v>9.2326281401238219E-2</v>
      </c>
      <c r="AE18">
        <f t="shared" si="10"/>
        <v>3.0213359340837798E-2</v>
      </c>
      <c r="AF18" s="11"/>
      <c r="AG18" t="s">
        <v>19</v>
      </c>
      <c r="AH18">
        <v>15698000000</v>
      </c>
      <c r="AI18" t="s">
        <v>19</v>
      </c>
      <c r="AJ18">
        <f t="shared" si="14"/>
        <v>23.476799152651033</v>
      </c>
      <c r="AK18">
        <f t="shared" si="11"/>
        <v>26.89147600751879</v>
      </c>
      <c r="AM18">
        <f t="shared" si="15"/>
        <v>3.9229679717760035E-2</v>
      </c>
      <c r="AN18">
        <f t="shared" si="17"/>
        <v>4.9892823091113314E-2</v>
      </c>
      <c r="AP18" t="s">
        <v>19</v>
      </c>
      <c r="AQ18">
        <v>5.1859712658328903</v>
      </c>
      <c r="AR18">
        <v>6.13810741687979</v>
      </c>
      <c r="AT18" t="s">
        <v>19</v>
      </c>
      <c r="AU18">
        <f t="shared" si="16"/>
        <v>5.1859712658328901E-2</v>
      </c>
      <c r="AV18">
        <f t="shared" si="12"/>
        <v>6.13810741687979E-2</v>
      </c>
      <c r="AX18">
        <f t="shared" si="18"/>
        <v>1.0663143373353279E-2</v>
      </c>
      <c r="AY18">
        <v>5.1859712658328901E-2</v>
      </c>
    </row>
    <row r="19" spans="1:51" x14ac:dyDescent="0.25">
      <c r="A19" t="s">
        <v>20</v>
      </c>
      <c r="B19">
        <v>495996000000</v>
      </c>
      <c r="C19">
        <v>241564000000</v>
      </c>
      <c r="D19">
        <v>82488000000</v>
      </c>
      <c r="F19">
        <v>52335000000</v>
      </c>
      <c r="G19">
        <v>26932000000</v>
      </c>
      <c r="H19" s="6"/>
      <c r="I19" t="s">
        <v>20</v>
      </c>
      <c r="J19">
        <f t="shared" si="5"/>
        <v>26.929833699122693</v>
      </c>
      <c r="K19">
        <f t="shared" si="0"/>
        <v>26.210400285281963</v>
      </c>
      <c r="L19">
        <f t="shared" si="0"/>
        <v>25.135918665162052</v>
      </c>
      <c r="N19">
        <f t="shared" si="1"/>
        <v>24.680931200253259</v>
      </c>
      <c r="O19">
        <f t="shared" si="1"/>
        <v>24.016581007629444</v>
      </c>
      <c r="P19" s="7"/>
      <c r="Q19" t="s">
        <v>20</v>
      </c>
      <c r="R19">
        <f t="shared" si="6"/>
        <v>48.702812119452574</v>
      </c>
      <c r="S19">
        <f t="shared" si="2"/>
        <v>16.63077928047807</v>
      </c>
      <c r="U19">
        <f t="shared" si="3"/>
        <v>10.551496383035348</v>
      </c>
      <c r="V19">
        <f t="shared" si="4"/>
        <v>5.4298824990524119</v>
      </c>
      <c r="W19">
        <f t="shared" si="7"/>
        <v>5.1216138839829357</v>
      </c>
      <c r="X19" s="9"/>
      <c r="Y19" t="s">
        <v>20</v>
      </c>
      <c r="Z19">
        <f t="shared" si="13"/>
        <v>3.8357691603902566E-2</v>
      </c>
      <c r="AA19">
        <f t="shared" si="13"/>
        <v>3.5383802087345373E-2</v>
      </c>
      <c r="AB19">
        <f t="shared" si="8"/>
        <v>4.196523821175191E-2</v>
      </c>
      <c r="AD19">
        <f t="shared" si="9"/>
        <v>7.2212231421318052E-2</v>
      </c>
      <c r="AE19">
        <f t="shared" si="10"/>
        <v>-8.3111261987202312E-2</v>
      </c>
      <c r="AF19" s="11"/>
      <c r="AG19" t="s">
        <v>20</v>
      </c>
      <c r="AH19">
        <v>17065500000</v>
      </c>
      <c r="AI19" t="s">
        <v>20</v>
      </c>
      <c r="AJ19">
        <f t="shared" si="14"/>
        <v>23.560324718612154</v>
      </c>
      <c r="AK19">
        <f t="shared" si="11"/>
        <v>26.929833699122693</v>
      </c>
      <c r="AM19">
        <f t="shared" si="15"/>
        <v>3.8357691603902566E-2</v>
      </c>
      <c r="AN19">
        <f t="shared" si="17"/>
        <v>8.3525565961121373E-2</v>
      </c>
      <c r="AP19" t="s">
        <v>20</v>
      </c>
      <c r="AQ19">
        <v>6.1914161723099568</v>
      </c>
      <c r="AR19">
        <v>6.0240963855421796</v>
      </c>
      <c r="AT19" t="s">
        <v>20</v>
      </c>
      <c r="AU19">
        <f t="shared" si="16"/>
        <v>6.1914161723099569E-2</v>
      </c>
      <c r="AV19">
        <f t="shared" si="12"/>
        <v>6.0240963855421797E-2</v>
      </c>
      <c r="AX19">
        <f t="shared" si="18"/>
        <v>4.5167874357218807E-2</v>
      </c>
      <c r="AY19">
        <v>6.1914161723099569E-2</v>
      </c>
    </row>
    <row r="20" spans="1:51" x14ac:dyDescent="0.25">
      <c r="A20" t="s">
        <v>21</v>
      </c>
      <c r="B20">
        <v>508988000000</v>
      </c>
      <c r="C20">
        <v>252910000000</v>
      </c>
      <c r="D20">
        <v>85116000000</v>
      </c>
      <c r="F20">
        <v>53389000000</v>
      </c>
      <c r="G20">
        <v>27272000000</v>
      </c>
      <c r="H20" s="6"/>
      <c r="I20" t="s">
        <v>21</v>
      </c>
      <c r="J20">
        <f t="shared" si="5"/>
        <v>26.955690277580516</v>
      </c>
      <c r="K20">
        <f t="shared" si="0"/>
        <v>26.256299531161272</v>
      </c>
      <c r="L20">
        <f t="shared" si="0"/>
        <v>25.167280868954361</v>
      </c>
      <c r="N20">
        <f t="shared" si="1"/>
        <v>24.700870569183827</v>
      </c>
      <c r="O20">
        <f t="shared" si="1"/>
        <v>24.029126371782013</v>
      </c>
      <c r="P20" s="7"/>
      <c r="Q20" t="s">
        <v>21</v>
      </c>
      <c r="R20">
        <f t="shared" si="6"/>
        <v>49.68879423483461</v>
      </c>
      <c r="S20">
        <f t="shared" si="2"/>
        <v>16.722594638773408</v>
      </c>
      <c r="U20">
        <f t="shared" si="3"/>
        <v>10.489245326019473</v>
      </c>
      <c r="V20">
        <f t="shared" si="4"/>
        <v>5.3580830982262846</v>
      </c>
      <c r="W20">
        <f t="shared" si="7"/>
        <v>5.1311622277931894</v>
      </c>
      <c r="X20" s="9"/>
      <c r="Y20" t="s">
        <v>21</v>
      </c>
      <c r="Z20">
        <f t="shared" si="13"/>
        <v>2.5856578457823076E-2</v>
      </c>
      <c r="AA20">
        <f t="shared" si="13"/>
        <v>4.5899245879308381E-2</v>
      </c>
      <c r="AB20">
        <f t="shared" si="8"/>
        <v>3.1362203792308918E-2</v>
      </c>
      <c r="AD20">
        <f t="shared" si="9"/>
        <v>1.9939368930568691E-2</v>
      </c>
      <c r="AE20">
        <f t="shared" si="10"/>
        <v>1.2545364152568794E-2</v>
      </c>
      <c r="AF20" s="11"/>
      <c r="AG20" t="s">
        <v>21</v>
      </c>
      <c r="AH20">
        <v>20424200000</v>
      </c>
      <c r="AI20" t="s">
        <v>21</v>
      </c>
      <c r="AJ20">
        <f t="shared" si="14"/>
        <v>23.739986309238745</v>
      </c>
      <c r="AK20">
        <f t="shared" si="11"/>
        <v>26.955690277580516</v>
      </c>
      <c r="AM20">
        <f t="shared" si="15"/>
        <v>2.5856578457823076E-2</v>
      </c>
      <c r="AN20">
        <f t="shared" si="17"/>
        <v>0.17966159062659059</v>
      </c>
      <c r="AP20" t="s">
        <v>21</v>
      </c>
      <c r="AQ20">
        <v>8.9820216780901916</v>
      </c>
      <c r="AR20">
        <v>9.0909090909091095</v>
      </c>
      <c r="AT20" t="s">
        <v>21</v>
      </c>
      <c r="AU20">
        <f t="shared" si="16"/>
        <v>8.9820216780901921E-2</v>
      </c>
      <c r="AV20">
        <f t="shared" si="12"/>
        <v>9.0909090909091092E-2</v>
      </c>
      <c r="AX20">
        <f t="shared" si="18"/>
        <v>0.15380501216876752</v>
      </c>
      <c r="AY20">
        <v>8.9820216780901921E-2</v>
      </c>
    </row>
    <row r="21" spans="1:51" x14ac:dyDescent="0.25">
      <c r="A21" t="s">
        <v>22</v>
      </c>
      <c r="B21">
        <v>529892000000</v>
      </c>
      <c r="C21">
        <v>268815000000</v>
      </c>
      <c r="D21">
        <v>87263000000</v>
      </c>
      <c r="F21">
        <v>50162000000</v>
      </c>
      <c r="G21">
        <v>35546000000</v>
      </c>
      <c r="H21" s="6"/>
      <c r="I21" t="s">
        <v>22</v>
      </c>
      <c r="J21">
        <f t="shared" si="5"/>
        <v>26.995939049143015</v>
      </c>
      <c r="K21">
        <f t="shared" si="0"/>
        <v>26.317289247609875</v>
      </c>
      <c r="L21">
        <f t="shared" si="0"/>
        <v>25.192192384064647</v>
      </c>
      <c r="N21">
        <f t="shared" si="1"/>
        <v>24.638523604884487</v>
      </c>
      <c r="O21">
        <f t="shared" si="1"/>
        <v>24.29409346928421</v>
      </c>
      <c r="P21" s="7"/>
      <c r="Q21" t="s">
        <v>22</v>
      </c>
      <c r="R21">
        <f t="shared" si="6"/>
        <v>50.730148785035439</v>
      </c>
      <c r="S21">
        <f t="shared" si="2"/>
        <v>16.46807273935066</v>
      </c>
      <c r="U21">
        <f t="shared" si="3"/>
        <v>9.4664573158303948</v>
      </c>
      <c r="V21">
        <f t="shared" si="4"/>
        <v>6.7081593985189434</v>
      </c>
      <c r="W21">
        <f t="shared" si="7"/>
        <v>2.7582979173114524</v>
      </c>
      <c r="X21" s="9"/>
      <c r="Y21" t="s">
        <v>22</v>
      </c>
      <c r="Z21">
        <f t="shared" si="13"/>
        <v>4.0248771562499286E-2</v>
      </c>
      <c r="AA21">
        <f t="shared" si="13"/>
        <v>6.0989716448602849E-2</v>
      </c>
      <c r="AB21">
        <f t="shared" si="8"/>
        <v>2.4911515110286331E-2</v>
      </c>
      <c r="AD21">
        <f t="shared" si="9"/>
        <v>-6.2346964299340613E-2</v>
      </c>
      <c r="AE21">
        <f t="shared" si="10"/>
        <v>0.26496709750219694</v>
      </c>
      <c r="AF21" s="11"/>
      <c r="AG21" t="s">
        <v>22</v>
      </c>
      <c r="AH21">
        <v>24775900000</v>
      </c>
      <c r="AI21" t="s">
        <v>22</v>
      </c>
      <c r="AJ21">
        <f t="shared" si="14"/>
        <v>23.933137243445138</v>
      </c>
      <c r="AK21">
        <f t="shared" si="11"/>
        <v>26.995939049143015</v>
      </c>
      <c r="AM21">
        <f t="shared" si="15"/>
        <v>4.0248771562499286E-2</v>
      </c>
      <c r="AN21">
        <f t="shared" si="17"/>
        <v>0.19315093420639329</v>
      </c>
      <c r="AP21" t="s">
        <v>22</v>
      </c>
      <c r="AQ21">
        <v>16.378126434552925</v>
      </c>
      <c r="AR21">
        <v>15.4166666666667</v>
      </c>
      <c r="AT21" t="s">
        <v>22</v>
      </c>
      <c r="AU21">
        <f t="shared" si="16"/>
        <v>0.16378126434552925</v>
      </c>
      <c r="AV21">
        <f t="shared" si="12"/>
        <v>0.15416666666666701</v>
      </c>
      <c r="AX21">
        <f t="shared" si="18"/>
        <v>0.152902162643894</v>
      </c>
      <c r="AY21">
        <v>0.16378126434552925</v>
      </c>
    </row>
    <row r="22" spans="1:51" x14ac:dyDescent="0.25">
      <c r="A22" t="s">
        <v>23</v>
      </c>
      <c r="B22">
        <v>536973000000</v>
      </c>
      <c r="C22">
        <v>281832000000</v>
      </c>
      <c r="D22">
        <v>95019000000</v>
      </c>
      <c r="F22">
        <v>55069000000</v>
      </c>
      <c r="G22">
        <v>36460000000</v>
      </c>
      <c r="H22" s="6"/>
      <c r="I22" t="s">
        <v>23</v>
      </c>
      <c r="J22">
        <f t="shared" si="5"/>
        <v>27.009213650861618</v>
      </c>
      <c r="K22">
        <f t="shared" si="0"/>
        <v>26.364576985677299</v>
      </c>
      <c r="L22">
        <f t="shared" si="0"/>
        <v>25.277342708549618</v>
      </c>
      <c r="N22">
        <f t="shared" si="1"/>
        <v>24.731852781348831</v>
      </c>
      <c r="O22">
        <f t="shared" si="1"/>
        <v>24.319481606196927</v>
      </c>
      <c r="P22" s="7"/>
      <c r="Q22" t="s">
        <v>23</v>
      </c>
      <c r="R22">
        <f t="shared" si="6"/>
        <v>52.485320490974409</v>
      </c>
      <c r="S22">
        <f t="shared" si="2"/>
        <v>17.695303115799117</v>
      </c>
      <c r="U22">
        <f t="shared" si="3"/>
        <v>10.255450460265228</v>
      </c>
      <c r="V22">
        <f t="shared" si="4"/>
        <v>6.7899130868777391</v>
      </c>
      <c r="W22">
        <f t="shared" si="7"/>
        <v>3.4655373733874888</v>
      </c>
      <c r="X22" s="9"/>
      <c r="Y22" t="s">
        <v>23</v>
      </c>
      <c r="Z22">
        <f t="shared" si="13"/>
        <v>1.3274601718602952E-2</v>
      </c>
      <c r="AA22">
        <f t="shared" si="13"/>
        <v>4.7287738067424812E-2</v>
      </c>
      <c r="AB22">
        <f t="shared" si="8"/>
        <v>8.5150324484970952E-2</v>
      </c>
      <c r="AD22">
        <f t="shared" si="9"/>
        <v>9.3329176464344243E-2</v>
      </c>
      <c r="AE22">
        <f t="shared" si="10"/>
        <v>2.538813691271713E-2</v>
      </c>
      <c r="AF22" s="11"/>
      <c r="AG22" t="s">
        <v>23</v>
      </c>
      <c r="AH22">
        <v>27044900000</v>
      </c>
      <c r="AI22" t="s">
        <v>23</v>
      </c>
      <c r="AJ22">
        <f t="shared" si="14"/>
        <v>24.020764284721832</v>
      </c>
      <c r="AK22">
        <f t="shared" si="11"/>
        <v>27.009213650861618</v>
      </c>
      <c r="AM22">
        <f t="shared" si="15"/>
        <v>1.3274601718602952E-2</v>
      </c>
      <c r="AN22">
        <f t="shared" si="17"/>
        <v>8.7627041276693518E-2</v>
      </c>
      <c r="AP22" t="s">
        <v>23</v>
      </c>
      <c r="AQ22">
        <v>16.491096188927685</v>
      </c>
      <c r="AR22">
        <v>15.162454873646199</v>
      </c>
      <c r="AT22" t="s">
        <v>23</v>
      </c>
      <c r="AU22">
        <f t="shared" si="16"/>
        <v>0.16491096188927684</v>
      </c>
      <c r="AV22">
        <f t="shared" si="12"/>
        <v>0.151624548736462</v>
      </c>
      <c r="AX22">
        <f t="shared" si="18"/>
        <v>7.4352439558090566E-2</v>
      </c>
      <c r="AY22">
        <v>0.16491096188927684</v>
      </c>
    </row>
    <row r="23" spans="1:51" x14ac:dyDescent="0.25">
      <c r="A23" t="s">
        <v>24</v>
      </c>
      <c r="B23">
        <v>550874000000</v>
      </c>
      <c r="C23">
        <v>284002000000</v>
      </c>
      <c r="D23">
        <v>102837000000</v>
      </c>
      <c r="F23">
        <v>57221000000</v>
      </c>
      <c r="G23">
        <v>34672000000</v>
      </c>
      <c r="H23" s="6"/>
      <c r="I23" t="s">
        <v>24</v>
      </c>
      <c r="J23">
        <f t="shared" si="5"/>
        <v>27.034771944813063</v>
      </c>
      <c r="K23">
        <f t="shared" ref="K23:K68" si="19">LN(C23)</f>
        <v>26.372247117336343</v>
      </c>
      <c r="L23">
        <f t="shared" ref="L23:L68" si="20">LN(D23)</f>
        <v>25.356411047390015</v>
      </c>
      <c r="N23">
        <f t="shared" ref="N23:O68" si="21">LN(F23)</f>
        <v>24.770186800822515</v>
      </c>
      <c r="O23">
        <f t="shared" si="21"/>
        <v>24.269198281740415</v>
      </c>
      <c r="P23" s="7"/>
      <c r="Q23" t="s">
        <v>24</v>
      </c>
      <c r="R23">
        <f t="shared" si="6"/>
        <v>51.554802005540289</v>
      </c>
      <c r="S23">
        <f t="shared" ref="S23:S68" si="22">D23*100/$B23</f>
        <v>18.667971260215584</v>
      </c>
      <c r="U23">
        <f t="shared" ref="U23:U68" si="23">F23*100/$B23</f>
        <v>10.387311799068389</v>
      </c>
      <c r="V23">
        <f t="shared" ref="V23:V68" si="24">G23*100/$B23</f>
        <v>6.2939982645759285</v>
      </c>
      <c r="W23">
        <f t="shared" si="7"/>
        <v>4.0933135344924612</v>
      </c>
      <c r="X23" s="9"/>
      <c r="Y23" t="s">
        <v>24</v>
      </c>
      <c r="Z23">
        <f t="shared" si="13"/>
        <v>2.5558293951444711E-2</v>
      </c>
      <c r="AA23">
        <f t="shared" si="13"/>
        <v>7.670131659043733E-3</v>
      </c>
      <c r="AB23">
        <f t="shared" si="8"/>
        <v>7.906833884039699E-2</v>
      </c>
      <c r="AD23">
        <f t="shared" si="9"/>
        <v>3.8334019473683867E-2</v>
      </c>
      <c r="AE23">
        <f t="shared" si="10"/>
        <v>-5.0283324456511735E-2</v>
      </c>
      <c r="AF23" s="11"/>
      <c r="AG23" t="s">
        <v>24</v>
      </c>
      <c r="AH23">
        <v>32605100000</v>
      </c>
      <c r="AI23" t="s">
        <v>24</v>
      </c>
      <c r="AJ23">
        <f t="shared" si="14"/>
        <v>24.207734554801135</v>
      </c>
      <c r="AK23">
        <f t="shared" si="11"/>
        <v>27.034771944813063</v>
      </c>
      <c r="AM23">
        <f t="shared" si="15"/>
        <v>2.5558293951444711E-2</v>
      </c>
      <c r="AN23">
        <f t="shared" si="17"/>
        <v>0.18697027007930345</v>
      </c>
      <c r="AP23" t="s">
        <v>24</v>
      </c>
      <c r="AQ23">
        <v>14.019498977608635</v>
      </c>
      <c r="AR23">
        <v>13.3228840125392</v>
      </c>
      <c r="AT23" t="s">
        <v>24</v>
      </c>
      <c r="AU23">
        <f t="shared" si="16"/>
        <v>0.14019498977608635</v>
      </c>
      <c r="AV23">
        <f t="shared" si="12"/>
        <v>0.13322884012539199</v>
      </c>
      <c r="AX23">
        <f t="shared" si="18"/>
        <v>0.16141197612785874</v>
      </c>
      <c r="AY23">
        <v>0.14019498977608635</v>
      </c>
    </row>
    <row r="24" spans="1:51" x14ac:dyDescent="0.25">
      <c r="A24" t="s">
        <v>25</v>
      </c>
      <c r="B24">
        <v>570677000000</v>
      </c>
      <c r="C24">
        <v>299072000000</v>
      </c>
      <c r="D24">
        <v>103495000000</v>
      </c>
      <c r="F24">
        <v>61309000000</v>
      </c>
      <c r="G24">
        <v>37973000000</v>
      </c>
      <c r="H24" s="6"/>
      <c r="I24" t="s">
        <v>25</v>
      </c>
      <c r="J24">
        <f t="shared" si="5"/>
        <v>27.070089212292686</v>
      </c>
      <c r="K24">
        <f t="shared" si="19"/>
        <v>26.42395018402437</v>
      </c>
      <c r="L24">
        <f t="shared" si="20"/>
        <v>25.362789139306166</v>
      </c>
      <c r="N24">
        <f t="shared" si="21"/>
        <v>24.83919248803506</v>
      </c>
      <c r="O24">
        <f t="shared" si="21"/>
        <v>24.360141217813553</v>
      </c>
      <c r="P24" s="7"/>
      <c r="Q24" t="s">
        <v>25</v>
      </c>
      <c r="R24">
        <f t="shared" si="6"/>
        <v>52.406527685538407</v>
      </c>
      <c r="S24">
        <f t="shared" si="22"/>
        <v>18.135477687027862</v>
      </c>
      <c r="U24">
        <f t="shared" si="23"/>
        <v>10.743205000376745</v>
      </c>
      <c r="V24">
        <f t="shared" si="24"/>
        <v>6.6540267086285239</v>
      </c>
      <c r="W24">
        <f t="shared" si="7"/>
        <v>4.0891782917482216</v>
      </c>
      <c r="X24" s="9"/>
      <c r="Y24" t="s">
        <v>25</v>
      </c>
      <c r="Z24">
        <f t="shared" si="13"/>
        <v>3.5317267479623382E-2</v>
      </c>
      <c r="AA24">
        <f t="shared" si="13"/>
        <v>5.1703066688027377E-2</v>
      </c>
      <c r="AB24">
        <f t="shared" ref="AB24:AB68" si="25">L24-L23</f>
        <v>6.3780919161509075E-3</v>
      </c>
      <c r="AD24">
        <f t="shared" ref="AD24:AD68" si="26">N24-N23</f>
        <v>6.9005687212545297E-2</v>
      </c>
      <c r="AE24">
        <f t="shared" ref="AE24:AE68" si="27">O24-O23</f>
        <v>9.0942936073137304E-2</v>
      </c>
      <c r="AF24" s="11"/>
      <c r="AG24" t="s">
        <v>25</v>
      </c>
      <c r="AH24">
        <v>36592300000</v>
      </c>
      <c r="AI24" t="s">
        <v>25</v>
      </c>
      <c r="AJ24">
        <f t="shared" si="14"/>
        <v>24.323103672706566</v>
      </c>
      <c r="AK24">
        <f t="shared" si="11"/>
        <v>27.070089212292686</v>
      </c>
      <c r="AM24">
        <f t="shared" si="15"/>
        <v>3.5317267479623382E-2</v>
      </c>
      <c r="AN24">
        <f t="shared" si="17"/>
        <v>0.11536911790543058</v>
      </c>
      <c r="AP24" t="s">
        <v>25</v>
      </c>
      <c r="AQ24">
        <v>11.417816104753214</v>
      </c>
      <c r="AR24">
        <v>12.3098201936376</v>
      </c>
      <c r="AT24" t="s">
        <v>25</v>
      </c>
      <c r="AU24">
        <f t="shared" si="16"/>
        <v>0.11417816104753215</v>
      </c>
      <c r="AV24">
        <f t="shared" si="12"/>
        <v>0.12309820193637601</v>
      </c>
      <c r="AX24">
        <f t="shared" si="18"/>
        <v>8.0051850425807203E-2</v>
      </c>
      <c r="AY24">
        <v>0.11417816104753215</v>
      </c>
    </row>
    <row r="25" spans="1:51" x14ac:dyDescent="0.25">
      <c r="A25" t="s">
        <v>26</v>
      </c>
      <c r="B25">
        <v>575774000000</v>
      </c>
      <c r="C25">
        <v>304934000000</v>
      </c>
      <c r="D25">
        <v>106580000000</v>
      </c>
      <c r="F25">
        <v>62690000000</v>
      </c>
      <c r="G25">
        <v>36194000000</v>
      </c>
      <c r="H25" s="6"/>
      <c r="I25" t="s">
        <v>26</v>
      </c>
      <c r="J25">
        <f t="shared" si="5"/>
        <v>27.07898105953743</v>
      </c>
      <c r="K25">
        <f t="shared" si="19"/>
        <v>26.443361196694759</v>
      </c>
      <c r="L25">
        <f t="shared" si="20"/>
        <v>25.392161713815046</v>
      </c>
      <c r="N25">
        <f t="shared" si="21"/>
        <v>24.861467782232289</v>
      </c>
      <c r="O25">
        <f t="shared" si="21"/>
        <v>24.312159196184421</v>
      </c>
      <c r="P25" s="7"/>
      <c r="Q25" t="s">
        <v>26</v>
      </c>
      <c r="R25">
        <f t="shared" si="6"/>
        <v>52.960710278685731</v>
      </c>
      <c r="S25">
        <f t="shared" si="22"/>
        <v>18.510735114819358</v>
      </c>
      <c r="U25">
        <f t="shared" si="23"/>
        <v>10.887952564721575</v>
      </c>
      <c r="V25">
        <f t="shared" si="24"/>
        <v>6.2861469951751898</v>
      </c>
      <c r="W25">
        <f t="shared" si="7"/>
        <v>4.6018055695463849</v>
      </c>
      <c r="X25" s="9"/>
      <c r="Y25" t="s">
        <v>26</v>
      </c>
      <c r="Z25">
        <f t="shared" si="13"/>
        <v>8.8918472447439001E-3</v>
      </c>
      <c r="AA25">
        <f t="shared" si="13"/>
        <v>1.9411012670389027E-2</v>
      </c>
      <c r="AB25">
        <f t="shared" si="25"/>
        <v>2.9372574508879978E-2</v>
      </c>
      <c r="AD25">
        <f t="shared" si="26"/>
        <v>2.2275294197228845E-2</v>
      </c>
      <c r="AE25">
        <f t="shared" si="27"/>
        <v>-4.7982021629131566E-2</v>
      </c>
      <c r="AF25" s="11"/>
      <c r="AG25" t="s">
        <v>26</v>
      </c>
      <c r="AH25">
        <v>38758900000</v>
      </c>
      <c r="AI25" t="s">
        <v>26</v>
      </c>
      <c r="AJ25">
        <f t="shared" si="14"/>
        <v>24.380626243793301</v>
      </c>
      <c r="AK25">
        <f t="shared" si="11"/>
        <v>27.07898105953743</v>
      </c>
      <c r="AM25">
        <f t="shared" si="15"/>
        <v>8.8918472447439001E-3</v>
      </c>
      <c r="AN25">
        <f t="shared" si="17"/>
        <v>5.7522571086735752E-2</v>
      </c>
      <c r="AP25" t="s">
        <v>26</v>
      </c>
      <c r="AQ25">
        <v>8.2366442478686963</v>
      </c>
      <c r="AR25">
        <v>8.0049261083743701</v>
      </c>
      <c r="AT25" t="s">
        <v>26</v>
      </c>
      <c r="AU25">
        <f t="shared" si="16"/>
        <v>8.2366442478686963E-2</v>
      </c>
      <c r="AV25">
        <f t="shared" si="12"/>
        <v>8.0049261083743703E-2</v>
      </c>
      <c r="AX25">
        <f t="shared" si="18"/>
        <v>4.8630723841991852E-2</v>
      </c>
      <c r="AY25">
        <v>8.2366442478686963E-2</v>
      </c>
    </row>
    <row r="26" spans="1:51" x14ac:dyDescent="0.25">
      <c r="A26" t="s">
        <v>27</v>
      </c>
      <c r="B26">
        <v>599093000000</v>
      </c>
      <c r="C26">
        <v>309509000000</v>
      </c>
      <c r="D26">
        <v>110106000000</v>
      </c>
      <c r="F26">
        <v>67138000000</v>
      </c>
      <c r="G26">
        <v>39114000000</v>
      </c>
      <c r="H26" s="6"/>
      <c r="I26" t="s">
        <v>27</v>
      </c>
      <c r="J26">
        <f t="shared" si="5"/>
        <v>27.118682681775073</v>
      </c>
      <c r="K26">
        <f t="shared" si="19"/>
        <v>26.458253007808207</v>
      </c>
      <c r="L26">
        <f t="shared" si="20"/>
        <v>25.424709375103003</v>
      </c>
      <c r="N26">
        <f t="shared" si="21"/>
        <v>24.930016039552974</v>
      </c>
      <c r="O26">
        <f t="shared" si="21"/>
        <v>24.389746296116869</v>
      </c>
      <c r="P26" s="7"/>
      <c r="Q26" t="s">
        <v>27</v>
      </c>
      <c r="R26">
        <f t="shared" si="6"/>
        <v>51.662930463216895</v>
      </c>
      <c r="S26">
        <f t="shared" si="22"/>
        <v>18.378782593019782</v>
      </c>
      <c r="U26">
        <f t="shared" si="23"/>
        <v>11.206607321400851</v>
      </c>
      <c r="V26">
        <f t="shared" si="24"/>
        <v>6.5288694743554005</v>
      </c>
      <c r="W26">
        <f t="shared" si="7"/>
        <v>4.6777378470454503</v>
      </c>
      <c r="X26" s="9"/>
      <c r="Y26" t="s">
        <v>27</v>
      </c>
      <c r="Z26">
        <f t="shared" si="13"/>
        <v>3.9701622237643619E-2</v>
      </c>
      <c r="AA26">
        <f t="shared" si="13"/>
        <v>1.4891811113447062E-2</v>
      </c>
      <c r="AB26">
        <f t="shared" si="25"/>
        <v>3.2547661287956942E-2</v>
      </c>
      <c r="AD26">
        <f t="shared" si="26"/>
        <v>6.8548257320685479E-2</v>
      </c>
      <c r="AE26">
        <f t="shared" si="27"/>
        <v>7.7587099932447501E-2</v>
      </c>
      <c r="AF26" s="11"/>
      <c r="AG26" t="s">
        <v>27</v>
      </c>
      <c r="AH26">
        <v>42824800000</v>
      </c>
      <c r="AI26" t="s">
        <v>27</v>
      </c>
      <c r="AJ26">
        <f t="shared" si="14"/>
        <v>24.480383210976395</v>
      </c>
      <c r="AK26">
        <f t="shared" si="11"/>
        <v>27.118682681775073</v>
      </c>
      <c r="AM26">
        <f t="shared" si="15"/>
        <v>3.9701622237643619E-2</v>
      </c>
      <c r="AN26">
        <f t="shared" si="17"/>
        <v>9.9756967183093792E-2</v>
      </c>
      <c r="AP26" t="s">
        <v>27</v>
      </c>
      <c r="AQ26">
        <v>8.6340450907561177</v>
      </c>
      <c r="AR26">
        <v>9.1220068415051205</v>
      </c>
      <c r="AT26" t="s">
        <v>27</v>
      </c>
      <c r="AU26">
        <f t="shared" si="16"/>
        <v>8.6340450907561178E-2</v>
      </c>
      <c r="AV26">
        <f t="shared" si="12"/>
        <v>9.1220068415051203E-2</v>
      </c>
      <c r="AX26">
        <f t="shared" si="18"/>
        <v>6.0055344945450173E-2</v>
      </c>
      <c r="AY26">
        <v>8.6340450907561178E-2</v>
      </c>
    </row>
    <row r="27" spans="1:51" x14ac:dyDescent="0.25">
      <c r="A27" t="s">
        <v>28</v>
      </c>
      <c r="B27">
        <v>617279000000</v>
      </c>
      <c r="C27">
        <v>315050000000</v>
      </c>
      <c r="D27">
        <v>112592000000</v>
      </c>
      <c r="F27">
        <v>71882000000</v>
      </c>
      <c r="G27">
        <v>39154000000</v>
      </c>
      <c r="H27" s="6"/>
      <c r="I27" t="s">
        <v>28</v>
      </c>
      <c r="J27">
        <f t="shared" si="5"/>
        <v>27.148586946652095</v>
      </c>
      <c r="K27">
        <f t="shared" si="19"/>
        <v>26.475997193334475</v>
      </c>
      <c r="L27">
        <f t="shared" si="20"/>
        <v>25.447036502170604</v>
      </c>
      <c r="N27">
        <f t="shared" si="21"/>
        <v>24.99829172262605</v>
      </c>
      <c r="O27">
        <f t="shared" si="21"/>
        <v>24.390768425300763</v>
      </c>
      <c r="P27" s="7"/>
      <c r="Q27" t="s">
        <v>28</v>
      </c>
      <c r="R27">
        <f t="shared" si="6"/>
        <v>51.038509328844818</v>
      </c>
      <c r="S27">
        <f t="shared" si="22"/>
        <v>18.240050285203289</v>
      </c>
      <c r="U27">
        <f t="shared" si="23"/>
        <v>11.64497739271869</v>
      </c>
      <c r="V27">
        <f t="shared" si="24"/>
        <v>6.3429988708509439</v>
      </c>
      <c r="W27">
        <f t="shared" si="7"/>
        <v>5.3019785218677455</v>
      </c>
      <c r="X27" s="9"/>
      <c r="Y27" t="s">
        <v>28</v>
      </c>
      <c r="Z27">
        <f t="shared" si="13"/>
        <v>2.9904264877021802E-2</v>
      </c>
      <c r="AA27">
        <f t="shared" si="13"/>
        <v>1.7744185526268552E-2</v>
      </c>
      <c r="AB27">
        <f t="shared" si="25"/>
        <v>2.2327127067601538E-2</v>
      </c>
      <c r="AD27">
        <f t="shared" si="26"/>
        <v>6.8275683073075299E-2</v>
      </c>
      <c r="AE27">
        <f t="shared" si="27"/>
        <v>1.022129183894549E-3</v>
      </c>
      <c r="AF27" s="11"/>
      <c r="AG27" t="s">
        <v>28</v>
      </c>
      <c r="AH27">
        <v>47796500000</v>
      </c>
      <c r="AI27" t="s">
        <v>28</v>
      </c>
      <c r="AJ27">
        <f t="shared" si="14"/>
        <v>24.590218252005656</v>
      </c>
      <c r="AK27">
        <f t="shared" si="11"/>
        <v>27.148586946652095</v>
      </c>
      <c r="AM27">
        <f t="shared" si="15"/>
        <v>2.9904264877021802E-2</v>
      </c>
      <c r="AN27">
        <f t="shared" si="17"/>
        <v>0.10983504102926034</v>
      </c>
      <c r="AP27" t="s">
        <v>28</v>
      </c>
      <c r="AQ27">
        <v>10.016042346899482</v>
      </c>
      <c r="AR27">
        <v>10.1358411703239</v>
      </c>
      <c r="AT27" t="s">
        <v>28</v>
      </c>
      <c r="AU27">
        <f t="shared" si="16"/>
        <v>0.10016042346899483</v>
      </c>
      <c r="AV27">
        <f t="shared" si="12"/>
        <v>0.101358411703239</v>
      </c>
      <c r="AX27">
        <f t="shared" si="18"/>
        <v>7.9930776152238536E-2</v>
      </c>
      <c r="AY27">
        <v>0.10016042346899483</v>
      </c>
    </row>
    <row r="28" spans="1:51" x14ac:dyDescent="0.25">
      <c r="A28" t="s">
        <v>29</v>
      </c>
      <c r="B28">
        <v>637893000000</v>
      </c>
      <c r="C28">
        <v>325308000000</v>
      </c>
      <c r="D28">
        <v>117707000000</v>
      </c>
      <c r="F28">
        <v>68393000000</v>
      </c>
      <c r="G28">
        <v>42857000000</v>
      </c>
      <c r="H28" s="6"/>
      <c r="I28" t="s">
        <v>29</v>
      </c>
      <c r="J28">
        <f t="shared" si="5"/>
        <v>27.181436394627291</v>
      </c>
      <c r="K28">
        <f t="shared" si="19"/>
        <v>26.508038262806998</v>
      </c>
      <c r="L28">
        <f t="shared" si="20"/>
        <v>25.491464322681221</v>
      </c>
      <c r="N28">
        <f t="shared" si="21"/>
        <v>24.948536317156616</v>
      </c>
      <c r="O28">
        <f t="shared" si="21"/>
        <v>24.481134829208411</v>
      </c>
      <c r="P28" s="7"/>
      <c r="Q28" t="s">
        <v>29</v>
      </c>
      <c r="R28">
        <f t="shared" si="6"/>
        <v>50.997267566817634</v>
      </c>
      <c r="S28">
        <f t="shared" si="22"/>
        <v>18.452467733616768</v>
      </c>
      <c r="U28">
        <f t="shared" si="23"/>
        <v>10.721704110250466</v>
      </c>
      <c r="V28">
        <f t="shared" si="24"/>
        <v>6.7185248936733908</v>
      </c>
      <c r="W28">
        <f t="shared" si="7"/>
        <v>4.0031792165770748</v>
      </c>
      <c r="X28" s="9"/>
      <c r="Y28" t="s">
        <v>29</v>
      </c>
      <c r="Z28">
        <f t="shared" si="13"/>
        <v>3.2849447975195289E-2</v>
      </c>
      <c r="AA28">
        <f t="shared" si="13"/>
        <v>3.2041069472523276E-2</v>
      </c>
      <c r="AB28">
        <f t="shared" si="25"/>
        <v>4.4427820510616556E-2</v>
      </c>
      <c r="AD28">
        <f t="shared" si="26"/>
        <v>-4.9755405469433356E-2</v>
      </c>
      <c r="AE28">
        <f t="shared" si="27"/>
        <v>9.0366403907648163E-2</v>
      </c>
      <c r="AF28" s="11"/>
      <c r="AG28" t="s">
        <v>29</v>
      </c>
      <c r="AH28">
        <v>54495100000</v>
      </c>
      <c r="AI28" t="s">
        <v>29</v>
      </c>
      <c r="AJ28">
        <f t="shared" si="14"/>
        <v>24.72137662631674</v>
      </c>
      <c r="AK28">
        <f t="shared" si="11"/>
        <v>27.181436394627291</v>
      </c>
      <c r="AM28">
        <f t="shared" si="15"/>
        <v>3.2849447975195289E-2</v>
      </c>
      <c r="AN28">
        <f t="shared" si="17"/>
        <v>0.13115837431108446</v>
      </c>
      <c r="AP28" t="s">
        <v>29</v>
      </c>
      <c r="AQ28">
        <v>9.5255715056886174</v>
      </c>
      <c r="AR28">
        <v>9.4876660341556107</v>
      </c>
      <c r="AT28" t="s">
        <v>29</v>
      </c>
      <c r="AU28">
        <f t="shared" si="16"/>
        <v>9.5255715056886181E-2</v>
      </c>
      <c r="AV28">
        <f t="shared" si="12"/>
        <v>9.4876660341556104E-2</v>
      </c>
      <c r="AX28">
        <f t="shared" si="18"/>
        <v>9.8308926335889169E-2</v>
      </c>
      <c r="AY28">
        <v>9.5255715056886181E-2</v>
      </c>
    </row>
    <row r="29" spans="1:51" x14ac:dyDescent="0.25">
      <c r="A29" t="s">
        <v>30</v>
      </c>
      <c r="B29">
        <v>659102000000</v>
      </c>
      <c r="C29">
        <v>343422000000</v>
      </c>
      <c r="D29">
        <v>119476000000</v>
      </c>
      <c r="F29">
        <v>70008000000</v>
      </c>
      <c r="G29">
        <v>47813000000</v>
      </c>
      <c r="H29" s="6"/>
      <c r="I29" t="s">
        <v>30</v>
      </c>
      <c r="J29">
        <f t="shared" si="5"/>
        <v>27.214144139441387</v>
      </c>
      <c r="K29">
        <f t="shared" si="19"/>
        <v>26.562225848587751</v>
      </c>
      <c r="L29">
        <f t="shared" si="20"/>
        <v>25.506381351327477</v>
      </c>
      <c r="N29">
        <f t="shared" si="21"/>
        <v>24.97187535817994</v>
      </c>
      <c r="O29">
        <f t="shared" si="21"/>
        <v>24.590563405994825</v>
      </c>
      <c r="P29" s="7"/>
      <c r="Q29" t="s">
        <v>30</v>
      </c>
      <c r="R29">
        <f t="shared" si="6"/>
        <v>52.104530103079647</v>
      </c>
      <c r="S29">
        <f t="shared" si="22"/>
        <v>18.127088068311128</v>
      </c>
      <c r="U29">
        <f t="shared" si="23"/>
        <v>10.621724710287634</v>
      </c>
      <c r="V29">
        <f t="shared" si="24"/>
        <v>7.2542641351414501</v>
      </c>
      <c r="W29">
        <f t="shared" si="7"/>
        <v>3.3674605751461839</v>
      </c>
      <c r="X29" s="9"/>
      <c r="Y29" t="s">
        <v>30</v>
      </c>
      <c r="Z29">
        <f t="shared" si="13"/>
        <v>3.2707744814096884E-2</v>
      </c>
      <c r="AA29">
        <f t="shared" si="13"/>
        <v>5.4187585780752556E-2</v>
      </c>
      <c r="AB29">
        <f t="shared" si="25"/>
        <v>1.4917028646255659E-2</v>
      </c>
      <c r="AD29">
        <f t="shared" si="26"/>
        <v>2.3339041023323404E-2</v>
      </c>
      <c r="AE29">
        <f t="shared" si="27"/>
        <v>0.1094285767864136</v>
      </c>
      <c r="AF29" s="11"/>
      <c r="AG29" t="s">
        <v>30</v>
      </c>
      <c r="AH29">
        <v>59881700000</v>
      </c>
      <c r="AI29" t="s">
        <v>30</v>
      </c>
      <c r="AJ29">
        <f t="shared" si="14"/>
        <v>24.815636786208408</v>
      </c>
      <c r="AK29">
        <f t="shared" si="11"/>
        <v>27.214144139441387</v>
      </c>
      <c r="AM29">
        <f t="shared" si="15"/>
        <v>3.2707744814096884E-2</v>
      </c>
      <c r="AN29">
        <f t="shared" si="17"/>
        <v>9.4260159891668138E-2</v>
      </c>
      <c r="AP29" t="s">
        <v>30</v>
      </c>
      <c r="AQ29">
        <v>11.709468340827357</v>
      </c>
      <c r="AR29">
        <v>11.3518197573657</v>
      </c>
      <c r="AT29" t="s">
        <v>30</v>
      </c>
      <c r="AU29">
        <f t="shared" si="16"/>
        <v>0.11709468340827357</v>
      </c>
      <c r="AV29">
        <f t="shared" si="12"/>
        <v>0.113518197573657</v>
      </c>
      <c r="AX29">
        <f t="shared" si="18"/>
        <v>6.1552415077571254E-2</v>
      </c>
      <c r="AY29">
        <v>0.11709468340827357</v>
      </c>
    </row>
    <row r="30" spans="1:51" x14ac:dyDescent="0.25">
      <c r="A30" t="s">
        <v>31</v>
      </c>
      <c r="B30">
        <v>644440000000</v>
      </c>
      <c r="C30">
        <v>351682000000</v>
      </c>
      <c r="D30">
        <v>122515000000</v>
      </c>
      <c r="F30">
        <v>70372000000</v>
      </c>
      <c r="G30">
        <v>43778000000</v>
      </c>
      <c r="H30" s="6"/>
      <c r="I30" t="s">
        <v>31</v>
      </c>
      <c r="J30">
        <f t="shared" si="5"/>
        <v>27.191647559569198</v>
      </c>
      <c r="K30">
        <f t="shared" si="19"/>
        <v>26.585993195133668</v>
      </c>
      <c r="L30">
        <f t="shared" si="20"/>
        <v>25.531499308414521</v>
      </c>
      <c r="N30">
        <f t="shared" si="21"/>
        <v>24.97706129372321</v>
      </c>
      <c r="O30">
        <f t="shared" si="21"/>
        <v>24.502397245037375</v>
      </c>
      <c r="P30" s="7"/>
      <c r="Q30" t="s">
        <v>31</v>
      </c>
      <c r="R30">
        <f t="shared" si="6"/>
        <v>54.57172118428403</v>
      </c>
      <c r="S30">
        <f t="shared" si="22"/>
        <v>19.011079386754393</v>
      </c>
      <c r="U30">
        <f t="shared" si="23"/>
        <v>10.919868412885606</v>
      </c>
      <c r="V30">
        <f t="shared" si="24"/>
        <v>6.7931847805846939</v>
      </c>
      <c r="W30">
        <f t="shared" si="7"/>
        <v>4.1266836323009128</v>
      </c>
      <c r="X30" s="9"/>
      <c r="Y30" t="s">
        <v>31</v>
      </c>
      <c r="Z30">
        <f t="shared" si="13"/>
        <v>-2.249657987218967E-2</v>
      </c>
      <c r="AA30">
        <f t="shared" si="13"/>
        <v>2.3767346545916723E-2</v>
      </c>
      <c r="AB30">
        <f t="shared" si="25"/>
        <v>2.5117957087044118E-2</v>
      </c>
      <c r="AD30">
        <f t="shared" si="26"/>
        <v>5.1859355432704035E-3</v>
      </c>
      <c r="AE30">
        <f t="shared" si="27"/>
        <v>-8.8166160957449335E-2</v>
      </c>
      <c r="AF30" s="11"/>
      <c r="AG30" t="s">
        <v>31</v>
      </c>
      <c r="AH30">
        <v>66226300000</v>
      </c>
      <c r="AI30" t="s">
        <v>31</v>
      </c>
      <c r="AJ30">
        <f t="shared" si="14"/>
        <v>24.916343501960952</v>
      </c>
      <c r="AK30">
        <f t="shared" si="11"/>
        <v>27.191647559569198</v>
      </c>
      <c r="AM30">
        <f t="shared" si="15"/>
        <v>-2.249657987218967E-2</v>
      </c>
      <c r="AN30">
        <f t="shared" si="17"/>
        <v>0.10070671575254408</v>
      </c>
      <c r="AP30" t="s">
        <v>31</v>
      </c>
      <c r="AQ30">
        <v>10.157952230776885</v>
      </c>
      <c r="AR30">
        <v>10.038910505836601</v>
      </c>
      <c r="AT30" t="s">
        <v>31</v>
      </c>
      <c r="AU30">
        <f t="shared" si="16"/>
        <v>0.10157952230776886</v>
      </c>
      <c r="AV30">
        <f t="shared" si="12"/>
        <v>0.10038910505836601</v>
      </c>
      <c r="AX30">
        <f t="shared" si="18"/>
        <v>0.12320329562473376</v>
      </c>
      <c r="AY30">
        <v>0.10157952230776886</v>
      </c>
    </row>
    <row r="31" spans="1:51" x14ac:dyDescent="0.25">
      <c r="A31" t="s">
        <v>32</v>
      </c>
      <c r="B31">
        <v>674031000000</v>
      </c>
      <c r="C31">
        <v>355464000000</v>
      </c>
      <c r="D31">
        <v>128225000000</v>
      </c>
      <c r="F31">
        <v>75742000000</v>
      </c>
      <c r="G31">
        <v>46400000000</v>
      </c>
      <c r="H31" s="6"/>
      <c r="I31" t="s">
        <v>32</v>
      </c>
      <c r="J31">
        <f t="shared" si="5"/>
        <v>27.236541940866307</v>
      </c>
      <c r="K31">
        <f t="shared" si="19"/>
        <v>26.596689815239191</v>
      </c>
      <c r="L31">
        <f t="shared" si="20"/>
        <v>25.577052370221743</v>
      </c>
      <c r="N31">
        <f t="shared" si="21"/>
        <v>25.050598665197647</v>
      </c>
      <c r="O31">
        <f t="shared" si="21"/>
        <v>24.56056529617862</v>
      </c>
      <c r="P31" s="7"/>
      <c r="Q31" t="s">
        <v>32</v>
      </c>
      <c r="R31">
        <f t="shared" si="6"/>
        <v>52.737040284497297</v>
      </c>
      <c r="S31">
        <f t="shared" si="22"/>
        <v>19.023605739201905</v>
      </c>
      <c r="U31">
        <f t="shared" si="23"/>
        <v>11.237168616873705</v>
      </c>
      <c r="V31">
        <f t="shared" si="24"/>
        <v>6.8839563758936899</v>
      </c>
      <c r="W31">
        <f t="shared" si="7"/>
        <v>4.3532122409800147</v>
      </c>
      <c r="X31" s="9"/>
      <c r="Y31" t="s">
        <v>32</v>
      </c>
      <c r="Z31">
        <f t="shared" si="13"/>
        <v>4.4894381297108765E-2</v>
      </c>
      <c r="AA31">
        <f t="shared" si="13"/>
        <v>1.0696620105523635E-2</v>
      </c>
      <c r="AB31">
        <f t="shared" si="25"/>
        <v>4.5553061807222406E-2</v>
      </c>
      <c r="AD31">
        <f t="shared" si="26"/>
        <v>7.3537371474436952E-2</v>
      </c>
      <c r="AE31">
        <f t="shared" si="27"/>
        <v>5.8168051141244348E-2</v>
      </c>
      <c r="AF31" s="11"/>
      <c r="AG31" t="s">
        <v>32</v>
      </c>
      <c r="AH31">
        <v>74991700000</v>
      </c>
      <c r="AI31" t="s">
        <v>32</v>
      </c>
      <c r="AJ31">
        <f t="shared" si="14"/>
        <v>25.040643277692048</v>
      </c>
      <c r="AK31">
        <f t="shared" si="11"/>
        <v>27.236541940866307</v>
      </c>
      <c r="AM31">
        <f t="shared" si="15"/>
        <v>4.4894381297108765E-2</v>
      </c>
      <c r="AN31">
        <f t="shared" si="17"/>
        <v>0.12429977573109596</v>
      </c>
      <c r="AP31" t="s">
        <v>32</v>
      </c>
      <c r="AQ31">
        <v>7.8628071275895479</v>
      </c>
      <c r="AR31">
        <v>3.9603960396039501</v>
      </c>
      <c r="AT31" t="s">
        <v>32</v>
      </c>
      <c r="AU31">
        <f t="shared" si="16"/>
        <v>7.8628071275895481E-2</v>
      </c>
      <c r="AV31">
        <f t="shared" si="12"/>
        <v>3.96039603960395E-2</v>
      </c>
      <c r="AX31">
        <f t="shared" si="18"/>
        <v>7.9405394433987198E-2</v>
      </c>
      <c r="AY31">
        <v>7.8628071275895481E-2</v>
      </c>
    </row>
    <row r="32" spans="1:51" x14ac:dyDescent="0.25">
      <c r="A32" t="s">
        <v>33</v>
      </c>
      <c r="B32">
        <v>709608000000</v>
      </c>
      <c r="C32">
        <v>356862000000</v>
      </c>
      <c r="D32">
        <v>139553000000</v>
      </c>
      <c r="F32">
        <v>87436000000</v>
      </c>
      <c r="G32">
        <v>54121000000</v>
      </c>
      <c r="H32" s="6"/>
      <c r="I32" t="s">
        <v>33</v>
      </c>
      <c r="J32">
        <f t="shared" si="5"/>
        <v>27.28797854183539</v>
      </c>
      <c r="K32">
        <f t="shared" si="19"/>
        <v>26.600614989372705</v>
      </c>
      <c r="L32">
        <f t="shared" si="20"/>
        <v>25.661710294368756</v>
      </c>
      <c r="N32">
        <f t="shared" si="21"/>
        <v>25.194172934114167</v>
      </c>
      <c r="O32">
        <f t="shared" si="21"/>
        <v>24.714488117535794</v>
      </c>
      <c r="P32" s="7"/>
      <c r="Q32" t="s">
        <v>33</v>
      </c>
      <c r="R32">
        <f t="shared" si="6"/>
        <v>50.290019278249403</v>
      </c>
      <c r="S32">
        <f t="shared" si="22"/>
        <v>19.666210076549305</v>
      </c>
      <c r="U32">
        <f t="shared" si="23"/>
        <v>12.321732562203357</v>
      </c>
      <c r="V32">
        <f t="shared" si="24"/>
        <v>7.6268869573060059</v>
      </c>
      <c r="W32">
        <f t="shared" si="7"/>
        <v>4.6948456048973517</v>
      </c>
      <c r="X32" s="9"/>
      <c r="Y32" t="s">
        <v>33</v>
      </c>
      <c r="Z32">
        <f t="shared" si="13"/>
        <v>5.1436600969083202E-2</v>
      </c>
      <c r="AA32">
        <f t="shared" si="13"/>
        <v>3.9251741335135648E-3</v>
      </c>
      <c r="AB32">
        <f t="shared" si="25"/>
        <v>8.4657924147013119E-2</v>
      </c>
      <c r="AD32">
        <f t="shared" si="26"/>
        <v>0.14357426891652025</v>
      </c>
      <c r="AE32">
        <f t="shared" si="27"/>
        <v>0.15392282135717394</v>
      </c>
      <c r="AF32" s="11"/>
      <c r="AG32" t="s">
        <v>33</v>
      </c>
      <c r="AH32">
        <v>83792100000</v>
      </c>
      <c r="AI32" t="s">
        <v>33</v>
      </c>
      <c r="AJ32">
        <f t="shared" si="14"/>
        <v>25.151604567914184</v>
      </c>
      <c r="AK32">
        <f t="shared" si="11"/>
        <v>27.28797854183539</v>
      </c>
      <c r="AM32">
        <f t="shared" si="15"/>
        <v>5.1436600969083202E-2</v>
      </c>
      <c r="AN32">
        <f t="shared" si="17"/>
        <v>0.11096129022213574</v>
      </c>
      <c r="AP32" t="s">
        <v>33</v>
      </c>
      <c r="AQ32">
        <v>4.6804356532467892</v>
      </c>
      <c r="AR32">
        <v>6.7346938775510097</v>
      </c>
      <c r="AT32" t="s">
        <v>33</v>
      </c>
      <c r="AU32">
        <f t="shared" si="16"/>
        <v>4.6804356532467895E-2</v>
      </c>
      <c r="AV32">
        <f t="shared" si="12"/>
        <v>6.7346938775510096E-2</v>
      </c>
      <c r="AX32">
        <f t="shared" si="18"/>
        <v>5.9524689253052543E-2</v>
      </c>
      <c r="AY32">
        <v>4.6804356532467895E-2</v>
      </c>
    </row>
    <row r="33" spans="1:51" x14ac:dyDescent="0.25">
      <c r="A33" t="s">
        <v>34</v>
      </c>
      <c r="B33">
        <v>737753000000</v>
      </c>
      <c r="C33">
        <v>374531000000</v>
      </c>
      <c r="D33">
        <v>145615000000</v>
      </c>
      <c r="F33">
        <v>90744000000</v>
      </c>
      <c r="G33">
        <v>53993000000</v>
      </c>
      <c r="H33" s="6"/>
      <c r="I33" t="s">
        <v>34</v>
      </c>
      <c r="J33">
        <f t="shared" si="5"/>
        <v>27.326874917179357</v>
      </c>
      <c r="K33">
        <f t="shared" si="19"/>
        <v>26.648940413513902</v>
      </c>
      <c r="L33">
        <f t="shared" si="20"/>
        <v>25.70423198938062</v>
      </c>
      <c r="N33">
        <f t="shared" si="21"/>
        <v>25.231308192203151</v>
      </c>
      <c r="O33">
        <f t="shared" si="21"/>
        <v>24.71212024547841</v>
      </c>
      <c r="P33" s="7"/>
      <c r="Q33" t="s">
        <v>34</v>
      </c>
      <c r="R33">
        <f t="shared" si="6"/>
        <v>50.766448933450626</v>
      </c>
      <c r="S33">
        <f t="shared" si="22"/>
        <v>19.737635766984344</v>
      </c>
      <c r="U33">
        <f t="shared" si="23"/>
        <v>12.300051643300671</v>
      </c>
      <c r="V33">
        <f t="shared" si="24"/>
        <v>7.3185741027145941</v>
      </c>
      <c r="W33">
        <f t="shared" si="7"/>
        <v>4.9814775405860772</v>
      </c>
      <c r="X33" s="9"/>
      <c r="Y33" t="s">
        <v>34</v>
      </c>
      <c r="Z33">
        <f t="shared" si="13"/>
        <v>3.8896375343966838E-2</v>
      </c>
      <c r="AA33">
        <f t="shared" si="13"/>
        <v>4.8325424141197004E-2</v>
      </c>
      <c r="AB33">
        <f t="shared" si="25"/>
        <v>4.2521695011863869E-2</v>
      </c>
      <c r="AD33">
        <f t="shared" si="26"/>
        <v>3.7135258088984102E-2</v>
      </c>
      <c r="AE33">
        <f t="shared" si="27"/>
        <v>-2.3678720573840906E-3</v>
      </c>
      <c r="AF33" s="11"/>
      <c r="AG33" t="s">
        <v>34</v>
      </c>
      <c r="AH33">
        <v>98803200000</v>
      </c>
      <c r="AI33" t="s">
        <v>34</v>
      </c>
      <c r="AJ33">
        <f t="shared" si="14"/>
        <v>25.316395829839699</v>
      </c>
      <c r="AK33">
        <f t="shared" si="11"/>
        <v>27.326874917179357</v>
      </c>
      <c r="AM33">
        <f t="shared" si="15"/>
        <v>3.8896375343966838E-2</v>
      </c>
      <c r="AN33">
        <f t="shared" si="17"/>
        <v>0.16479126192551519</v>
      </c>
      <c r="AP33" t="s">
        <v>34</v>
      </c>
      <c r="AQ33">
        <v>6.5472341424418659</v>
      </c>
      <c r="AR33">
        <v>9.0503505417463508</v>
      </c>
      <c r="AT33" t="s">
        <v>34</v>
      </c>
      <c r="AU33">
        <f t="shared" si="16"/>
        <v>6.5472341424418656E-2</v>
      </c>
      <c r="AV33">
        <f t="shared" si="12"/>
        <v>9.0503505417463506E-2</v>
      </c>
      <c r="AX33">
        <f t="shared" si="18"/>
        <v>0.12589488658154835</v>
      </c>
      <c r="AY33">
        <v>6.5472341424418656E-2</v>
      </c>
    </row>
    <row r="34" spans="1:51" x14ac:dyDescent="0.25">
      <c r="A34" t="s">
        <v>35</v>
      </c>
      <c r="B34">
        <v>756634000000</v>
      </c>
      <c r="C34">
        <v>382113000000</v>
      </c>
      <c r="D34">
        <v>150548000000</v>
      </c>
      <c r="F34">
        <v>99841000000</v>
      </c>
      <c r="G34">
        <v>51440000000</v>
      </c>
      <c r="H34" s="6"/>
      <c r="I34" t="s">
        <v>35</v>
      </c>
      <c r="J34">
        <f t="shared" si="5"/>
        <v>27.352145486015655</v>
      </c>
      <c r="K34">
        <f t="shared" si="19"/>
        <v>26.668982213327709</v>
      </c>
      <c r="L34">
        <f t="shared" si="20"/>
        <v>25.737547807162862</v>
      </c>
      <c r="N34">
        <f t="shared" si="21"/>
        <v>25.326844757543011</v>
      </c>
      <c r="O34">
        <f t="shared" si="21"/>
        <v>24.663681916875774</v>
      </c>
      <c r="P34" s="7"/>
      <c r="Q34" t="s">
        <v>35</v>
      </c>
      <c r="R34">
        <f t="shared" si="6"/>
        <v>50.501695667918703</v>
      </c>
      <c r="S34">
        <f t="shared" si="22"/>
        <v>19.897070446213096</v>
      </c>
      <c r="U34">
        <f t="shared" si="23"/>
        <v>13.195415484897586</v>
      </c>
      <c r="V34">
        <f t="shared" si="24"/>
        <v>6.798531390341962</v>
      </c>
      <c r="W34">
        <f t="shared" si="7"/>
        <v>6.3968840945556238</v>
      </c>
      <c r="X34" s="9"/>
      <c r="Y34" t="s">
        <v>35</v>
      </c>
      <c r="Z34">
        <f t="shared" si="13"/>
        <v>2.5270568836297969E-2</v>
      </c>
      <c r="AA34">
        <f t="shared" si="13"/>
        <v>2.004179981380716E-2</v>
      </c>
      <c r="AB34">
        <f t="shared" si="25"/>
        <v>3.3315817782241908E-2</v>
      </c>
      <c r="AD34">
        <f t="shared" si="26"/>
        <v>9.5536565339859436E-2</v>
      </c>
      <c r="AE34">
        <f t="shared" si="27"/>
        <v>-4.843832860263575E-2</v>
      </c>
      <c r="AF34" s="11"/>
      <c r="AG34" t="s">
        <v>35</v>
      </c>
      <c r="AH34">
        <v>108252000000</v>
      </c>
      <c r="AI34" t="s">
        <v>35</v>
      </c>
      <c r="AJ34">
        <f t="shared" si="14"/>
        <v>25.407727679408914</v>
      </c>
      <c r="AK34">
        <f t="shared" si="11"/>
        <v>27.352145486015655</v>
      </c>
      <c r="AM34">
        <f t="shared" si="15"/>
        <v>2.5270568836297969E-2</v>
      </c>
      <c r="AN34">
        <f t="shared" si="17"/>
        <v>9.1331849569215251E-2</v>
      </c>
      <c r="AP34" t="s">
        <v>35</v>
      </c>
      <c r="AQ34">
        <v>7.0329673361898699</v>
      </c>
      <c r="AR34">
        <v>8.5330216247808295</v>
      </c>
      <c r="AT34" t="s">
        <v>35</v>
      </c>
      <c r="AU34">
        <f t="shared" si="16"/>
        <v>7.0329673361898701E-2</v>
      </c>
      <c r="AV34">
        <f t="shared" si="12"/>
        <v>8.5330216247808288E-2</v>
      </c>
      <c r="AX34">
        <f t="shared" si="18"/>
        <v>6.6061280732917282E-2</v>
      </c>
      <c r="AY34">
        <v>7.0329673361898701E-2</v>
      </c>
    </row>
    <row r="35" spans="1:51" x14ac:dyDescent="0.25">
      <c r="A35" t="s">
        <v>36</v>
      </c>
      <c r="B35">
        <v>800196000000</v>
      </c>
      <c r="C35">
        <v>394339000000</v>
      </c>
      <c r="D35">
        <v>156212000000</v>
      </c>
      <c r="F35">
        <v>108278000000</v>
      </c>
      <c r="G35">
        <v>57214000000</v>
      </c>
      <c r="H35" s="6"/>
      <c r="I35" t="s">
        <v>36</v>
      </c>
      <c r="J35">
        <f t="shared" si="5"/>
        <v>27.40812253460674</v>
      </c>
      <c r="K35">
        <f t="shared" si="19"/>
        <v>26.700476782398578</v>
      </c>
      <c r="L35">
        <f t="shared" si="20"/>
        <v>25.774479895985007</v>
      </c>
      <c r="N35">
        <f t="shared" si="21"/>
        <v>25.407967830890232</v>
      </c>
      <c r="O35">
        <f t="shared" si="21"/>
        <v>24.770064460629239</v>
      </c>
      <c r="P35" s="7"/>
      <c r="Q35" t="s">
        <v>36</v>
      </c>
      <c r="R35">
        <f t="shared" si="6"/>
        <v>49.280301326175085</v>
      </c>
      <c r="S35">
        <f t="shared" si="22"/>
        <v>19.521717179291073</v>
      </c>
      <c r="U35">
        <f t="shared" si="23"/>
        <v>13.531434798474374</v>
      </c>
      <c r="V35">
        <f t="shared" si="24"/>
        <v>7.149998250428645</v>
      </c>
      <c r="W35">
        <f t="shared" si="7"/>
        <v>6.3814365480457287</v>
      </c>
      <c r="X35" s="9"/>
      <c r="Y35" t="s">
        <v>36</v>
      </c>
      <c r="Z35">
        <f t="shared" si="13"/>
        <v>5.5977048591085321E-2</v>
      </c>
      <c r="AA35">
        <f t="shared" si="13"/>
        <v>3.1494569070869005E-2</v>
      </c>
      <c r="AB35">
        <f t="shared" si="25"/>
        <v>3.6932088822144493E-2</v>
      </c>
      <c r="AD35">
        <f t="shared" si="26"/>
        <v>8.1123073347221464E-2</v>
      </c>
      <c r="AE35">
        <f t="shared" si="27"/>
        <v>0.10638254375346534</v>
      </c>
      <c r="AF35" s="11"/>
      <c r="AG35" t="s">
        <v>36</v>
      </c>
      <c r="AH35">
        <v>125603000000</v>
      </c>
      <c r="AI35" t="s">
        <v>36</v>
      </c>
      <c r="AJ35">
        <f t="shared" si="14"/>
        <v>25.556391976045578</v>
      </c>
      <c r="AK35">
        <f t="shared" si="11"/>
        <v>27.40812253460674</v>
      </c>
      <c r="AM35">
        <f t="shared" si="15"/>
        <v>5.5977048591085321E-2</v>
      </c>
      <c r="AN35">
        <f t="shared" si="17"/>
        <v>0.14866429663666381</v>
      </c>
      <c r="AP35" t="s">
        <v>36</v>
      </c>
      <c r="AQ35">
        <v>7.1752729342494632</v>
      </c>
      <c r="AR35">
        <v>7.2159396876682598</v>
      </c>
      <c r="AT35" t="s">
        <v>36</v>
      </c>
      <c r="AU35">
        <f t="shared" si="16"/>
        <v>7.1752729342494631E-2</v>
      </c>
      <c r="AV35">
        <f t="shared" si="12"/>
        <v>7.2159396876682602E-2</v>
      </c>
      <c r="AX35">
        <f t="shared" si="18"/>
        <v>9.2687248045578485E-2</v>
      </c>
      <c r="AY35">
        <v>7.1752729342494631E-2</v>
      </c>
    </row>
    <row r="36" spans="1:51" x14ac:dyDescent="0.25">
      <c r="A36" t="s">
        <v>37</v>
      </c>
      <c r="B36">
        <v>831207000000</v>
      </c>
      <c r="C36">
        <v>412707000000</v>
      </c>
      <c r="D36">
        <v>160809000000</v>
      </c>
      <c r="F36">
        <v>109401000000</v>
      </c>
      <c r="G36">
        <v>71450000000</v>
      </c>
      <c r="H36" s="6"/>
      <c r="I36" t="s">
        <v>37</v>
      </c>
      <c r="J36">
        <f t="shared" si="5"/>
        <v>27.446144698255161</v>
      </c>
      <c r="K36">
        <f t="shared" si="19"/>
        <v>26.746003735034328</v>
      </c>
      <c r="L36">
        <f t="shared" si="20"/>
        <v>25.803483162274262</v>
      </c>
      <c r="N36">
        <f t="shared" si="21"/>
        <v>25.418285867660341</v>
      </c>
      <c r="O36">
        <f t="shared" si="21"/>
        <v>24.992263741322287</v>
      </c>
      <c r="P36" s="7"/>
      <c r="Q36" t="s">
        <v>37</v>
      </c>
      <c r="R36">
        <f t="shared" si="6"/>
        <v>49.65153084610693</v>
      </c>
      <c r="S36">
        <f t="shared" si="22"/>
        <v>19.346444387499144</v>
      </c>
      <c r="U36">
        <f t="shared" si="23"/>
        <v>13.161703402401567</v>
      </c>
      <c r="V36">
        <f t="shared" si="24"/>
        <v>8.5959333836216487</v>
      </c>
      <c r="W36">
        <f t="shared" si="7"/>
        <v>4.5657700187799186</v>
      </c>
      <c r="X36" s="9"/>
      <c r="Y36" t="s">
        <v>37</v>
      </c>
      <c r="Z36">
        <f t="shared" si="13"/>
        <v>3.8022163648420815E-2</v>
      </c>
      <c r="AA36">
        <f t="shared" si="13"/>
        <v>4.5526952635750462E-2</v>
      </c>
      <c r="AB36">
        <f t="shared" si="25"/>
        <v>2.9003266289254981E-2</v>
      </c>
      <c r="AD36">
        <f t="shared" si="26"/>
        <v>1.0318036770108563E-2</v>
      </c>
      <c r="AE36">
        <f t="shared" si="27"/>
        <v>0.22219928069304729</v>
      </c>
      <c r="AF36" s="11"/>
      <c r="AG36" t="s">
        <v>37</v>
      </c>
      <c r="AH36">
        <v>148104000000</v>
      </c>
      <c r="AI36" t="s">
        <v>37</v>
      </c>
      <c r="AJ36">
        <f t="shared" si="14"/>
        <v>25.721180566633286</v>
      </c>
      <c r="AK36">
        <f t="shared" si="11"/>
        <v>27.446144698255161</v>
      </c>
      <c r="AM36">
        <f t="shared" si="15"/>
        <v>3.8022163648420815E-2</v>
      </c>
      <c r="AN36">
        <f t="shared" si="17"/>
        <v>0.16478859058770823</v>
      </c>
      <c r="AP36" t="s">
        <v>37</v>
      </c>
      <c r="AQ36">
        <v>9.233775112611724</v>
      </c>
      <c r="AR36">
        <v>7.5339025615269204</v>
      </c>
      <c r="AT36" t="s">
        <v>37</v>
      </c>
      <c r="AU36">
        <f t="shared" si="16"/>
        <v>9.2337751126117237E-2</v>
      </c>
      <c r="AV36">
        <f t="shared" si="12"/>
        <v>7.5339025615269201E-2</v>
      </c>
      <c r="AX36">
        <f t="shared" si="18"/>
        <v>0.12676642693928741</v>
      </c>
      <c r="AY36">
        <v>9.2337751126117237E-2</v>
      </c>
    </row>
    <row r="37" spans="1:51" x14ac:dyDescent="0.25">
      <c r="A37" t="s">
        <v>38</v>
      </c>
      <c r="B37">
        <v>860935000000</v>
      </c>
      <c r="C37">
        <v>430575000000</v>
      </c>
      <c r="D37">
        <v>165069000000</v>
      </c>
      <c r="F37">
        <v>114510000000</v>
      </c>
      <c r="G37">
        <v>75464000000</v>
      </c>
      <c r="H37" s="6"/>
      <c r="I37" t="s">
        <v>38</v>
      </c>
      <c r="J37">
        <f t="shared" si="5"/>
        <v>27.481284844912278</v>
      </c>
      <c r="K37">
        <f t="shared" si="19"/>
        <v>26.788387361668221</v>
      </c>
      <c r="L37">
        <f t="shared" si="20"/>
        <v>25.829629405251527</v>
      </c>
      <c r="N37">
        <f t="shared" si="21"/>
        <v>25.463927992371659</v>
      </c>
      <c r="O37">
        <f t="shared" si="21"/>
        <v>25.046921558293963</v>
      </c>
      <c r="P37" s="7"/>
      <c r="Q37" t="s">
        <v>38</v>
      </c>
      <c r="R37">
        <f t="shared" si="6"/>
        <v>50.012486424642972</v>
      </c>
      <c r="S37">
        <f t="shared" si="22"/>
        <v>19.173224459453966</v>
      </c>
      <c r="U37">
        <f t="shared" si="23"/>
        <v>13.30065568248474</v>
      </c>
      <c r="V37">
        <f t="shared" si="24"/>
        <v>8.7653539465813335</v>
      </c>
      <c r="W37">
        <f t="shared" si="7"/>
        <v>4.5353017359034071</v>
      </c>
      <c r="X37" s="9"/>
      <c r="Y37" t="s">
        <v>38</v>
      </c>
      <c r="Z37">
        <f t="shared" si="13"/>
        <v>3.5140146657116844E-2</v>
      </c>
      <c r="AA37">
        <f t="shared" si="13"/>
        <v>4.2383626633892391E-2</v>
      </c>
      <c r="AB37">
        <f t="shared" si="25"/>
        <v>2.6146242977265644E-2</v>
      </c>
      <c r="AD37">
        <f t="shared" si="26"/>
        <v>4.5642124711317678E-2</v>
      </c>
      <c r="AE37">
        <f t="shared" si="27"/>
        <v>5.4657816971676709E-2</v>
      </c>
      <c r="AF37" s="11"/>
      <c r="AG37" t="s">
        <v>38</v>
      </c>
      <c r="AH37">
        <v>194040000000</v>
      </c>
      <c r="AI37" t="s">
        <v>38</v>
      </c>
      <c r="AJ37">
        <f t="shared" si="14"/>
        <v>25.991330160323425</v>
      </c>
      <c r="AK37">
        <f t="shared" si="11"/>
        <v>27.481284844912278</v>
      </c>
      <c r="AM37">
        <f t="shared" si="15"/>
        <v>3.5140146657116844E-2</v>
      </c>
      <c r="AN37">
        <f t="shared" si="17"/>
        <v>0.2701495936901388</v>
      </c>
      <c r="AP37" t="s">
        <v>38</v>
      </c>
      <c r="AQ37">
        <v>6.0968483152253015</v>
      </c>
      <c r="AR37">
        <v>7.3330219523586901</v>
      </c>
      <c r="AT37" t="s">
        <v>38</v>
      </c>
      <c r="AU37">
        <f t="shared" si="16"/>
        <v>6.0968483152253013E-2</v>
      </c>
      <c r="AV37">
        <f t="shared" si="12"/>
        <v>7.3330219523586898E-2</v>
      </c>
      <c r="AX37">
        <f t="shared" si="18"/>
        <v>0.23500944703302196</v>
      </c>
      <c r="AY37">
        <v>6.0968483152253013E-2</v>
      </c>
    </row>
    <row r="38" spans="1:51" x14ac:dyDescent="0.25">
      <c r="A38" t="s">
        <v>39</v>
      </c>
      <c r="B38">
        <v>857637000000</v>
      </c>
      <c r="C38">
        <v>434860000000</v>
      </c>
      <c r="D38">
        <v>170354000000</v>
      </c>
      <c r="F38">
        <v>127400000000</v>
      </c>
      <c r="G38">
        <v>71151000000</v>
      </c>
      <c r="H38" s="6"/>
      <c r="I38" t="s">
        <v>39</v>
      </c>
      <c r="J38">
        <f t="shared" si="5"/>
        <v>27.477446769989005</v>
      </c>
      <c r="K38">
        <f t="shared" si="19"/>
        <v>26.798289977153324</v>
      </c>
      <c r="L38">
        <f t="shared" si="20"/>
        <v>25.861144461846099</v>
      </c>
      <c r="N38">
        <f t="shared" si="21"/>
        <v>25.570597580084474</v>
      </c>
      <c r="O38">
        <f t="shared" si="21"/>
        <v>24.988070216197279</v>
      </c>
      <c r="P38" s="7"/>
      <c r="Q38" t="s">
        <v>39</v>
      </c>
      <c r="R38">
        <f t="shared" si="6"/>
        <v>50.704435559566576</v>
      </c>
      <c r="S38">
        <f t="shared" si="22"/>
        <v>19.863182208789965</v>
      </c>
      <c r="U38">
        <f t="shared" si="23"/>
        <v>14.854769558682753</v>
      </c>
      <c r="V38">
        <f t="shared" si="24"/>
        <v>8.2961672595748546</v>
      </c>
      <c r="W38">
        <f t="shared" si="7"/>
        <v>6.558602299107898</v>
      </c>
      <c r="X38" s="9"/>
      <c r="Y38" t="s">
        <v>39</v>
      </c>
      <c r="Z38">
        <f t="shared" si="13"/>
        <v>-3.8380749232729272E-3</v>
      </c>
      <c r="AA38">
        <f t="shared" si="13"/>
        <v>9.9026154851031833E-3</v>
      </c>
      <c r="AB38">
        <f t="shared" si="25"/>
        <v>3.1515056594571433E-2</v>
      </c>
      <c r="AD38">
        <f t="shared" si="26"/>
        <v>0.10666958771281543</v>
      </c>
      <c r="AE38">
        <f t="shared" si="27"/>
        <v>-5.8851342096684078E-2</v>
      </c>
      <c r="AF38" s="11"/>
      <c r="AG38" t="s">
        <v>39</v>
      </c>
      <c r="AH38">
        <v>218795000000</v>
      </c>
      <c r="AI38" t="s">
        <v>39</v>
      </c>
      <c r="AJ38">
        <f t="shared" si="14"/>
        <v>26.111401055313568</v>
      </c>
      <c r="AK38">
        <f t="shared" si="11"/>
        <v>27.477446769989005</v>
      </c>
      <c r="AM38">
        <f t="shared" si="15"/>
        <v>-3.8380749232729272E-3</v>
      </c>
      <c r="AN38">
        <f t="shared" si="17"/>
        <v>0.12007089499014256</v>
      </c>
      <c r="AP38" t="s">
        <v>39</v>
      </c>
      <c r="AQ38">
        <v>3.0217265547861842</v>
      </c>
      <c r="AR38">
        <v>3.1766753698868602</v>
      </c>
      <c r="AT38" t="s">
        <v>39</v>
      </c>
      <c r="AU38">
        <f t="shared" si="16"/>
        <v>3.0217265547861843E-2</v>
      </c>
      <c r="AV38">
        <f t="shared" si="12"/>
        <v>3.1766753698868604E-2</v>
      </c>
      <c r="AX38">
        <f t="shared" si="18"/>
        <v>0.12390896991341549</v>
      </c>
      <c r="AY38">
        <v>3.0217265547861843E-2</v>
      </c>
    </row>
    <row r="39" spans="1:51" x14ac:dyDescent="0.25">
      <c r="A39" t="s">
        <v>40</v>
      </c>
      <c r="B39">
        <v>861313000000</v>
      </c>
      <c r="C39">
        <v>445164000000</v>
      </c>
      <c r="D39">
        <v>174696000000</v>
      </c>
      <c r="F39">
        <v>139445000000</v>
      </c>
      <c r="G39">
        <v>73640000000</v>
      </c>
      <c r="H39" s="6"/>
      <c r="I39" t="s">
        <v>40</v>
      </c>
      <c r="J39">
        <f t="shared" si="5"/>
        <v>27.481723806091004</v>
      </c>
      <c r="K39">
        <f t="shared" si="19"/>
        <v>26.821708590544556</v>
      </c>
      <c r="L39">
        <f t="shared" si="20"/>
        <v>25.886313157430479</v>
      </c>
      <c r="N39">
        <f t="shared" si="21"/>
        <v>25.660936095231886</v>
      </c>
      <c r="O39">
        <f t="shared" si="21"/>
        <v>25.022454193311287</v>
      </c>
      <c r="P39" s="7"/>
      <c r="Q39" t="s">
        <v>40</v>
      </c>
      <c r="R39">
        <f t="shared" si="6"/>
        <v>51.684347037604219</v>
      </c>
      <c r="S39">
        <f t="shared" si="22"/>
        <v>20.282522149323185</v>
      </c>
      <c r="U39">
        <f t="shared" si="23"/>
        <v>16.189817174476641</v>
      </c>
      <c r="V39">
        <f t="shared" si="24"/>
        <v>8.5497374357521601</v>
      </c>
      <c r="W39">
        <f t="shared" si="7"/>
        <v>7.6400797387244825</v>
      </c>
      <c r="X39" s="9"/>
      <c r="Y39" t="s">
        <v>40</v>
      </c>
      <c r="Z39">
        <f t="shared" si="13"/>
        <v>4.2770361019996983E-3</v>
      </c>
      <c r="AA39">
        <f t="shared" si="13"/>
        <v>2.3418613391232412E-2</v>
      </c>
      <c r="AB39">
        <f t="shared" si="25"/>
        <v>2.5168695584380174E-2</v>
      </c>
      <c r="AD39">
        <f t="shared" si="26"/>
        <v>9.0338515147411869E-2</v>
      </c>
      <c r="AE39">
        <f t="shared" si="27"/>
        <v>3.4383977114007536E-2</v>
      </c>
      <c r="AF39" s="11"/>
      <c r="AG39" t="s">
        <v>40</v>
      </c>
      <c r="AH39">
        <v>221381534000</v>
      </c>
      <c r="AI39" t="s">
        <v>40</v>
      </c>
      <c r="AJ39">
        <f t="shared" si="14"/>
        <v>26.123153448141785</v>
      </c>
      <c r="AK39">
        <f t="shared" si="11"/>
        <v>27.481723806091004</v>
      </c>
      <c r="AM39">
        <f t="shared" si="15"/>
        <v>4.2770361019996983E-3</v>
      </c>
      <c r="AN39">
        <f t="shared" si="17"/>
        <v>1.1752392828217495E-2</v>
      </c>
      <c r="AP39" t="s">
        <v>40</v>
      </c>
      <c r="AQ39">
        <v>1.4788953080543337</v>
      </c>
      <c r="AR39">
        <v>1.01223112610711</v>
      </c>
      <c r="AT39" t="s">
        <v>40</v>
      </c>
      <c r="AU39">
        <f t="shared" si="16"/>
        <v>1.4788953080543336E-2</v>
      </c>
      <c r="AV39">
        <f t="shared" si="12"/>
        <v>1.0122311261071099E-2</v>
      </c>
      <c r="AX39">
        <f t="shared" si="18"/>
        <v>7.4753567262177967E-3</v>
      </c>
      <c r="AY39">
        <v>1.4788953080543336E-2</v>
      </c>
    </row>
    <row r="40" spans="1:51" x14ac:dyDescent="0.25">
      <c r="A40" t="s">
        <v>41</v>
      </c>
      <c r="B40">
        <v>896174000000</v>
      </c>
      <c r="C40">
        <v>453640000000</v>
      </c>
      <c r="D40">
        <v>179139000000</v>
      </c>
      <c r="F40">
        <v>149779000000</v>
      </c>
      <c r="G40">
        <v>78496000000</v>
      </c>
      <c r="H40" s="6"/>
      <c r="I40" t="s">
        <v>41</v>
      </c>
      <c r="J40">
        <f t="shared" si="5"/>
        <v>27.521400427496229</v>
      </c>
      <c r="K40">
        <f t="shared" si="19"/>
        <v>26.840569768893541</v>
      </c>
      <c r="L40">
        <f t="shared" si="20"/>
        <v>25.911427877751688</v>
      </c>
      <c r="N40">
        <f t="shared" si="21"/>
        <v>25.732426711286539</v>
      </c>
      <c r="O40">
        <f t="shared" si="21"/>
        <v>25.086313505022488</v>
      </c>
      <c r="P40" s="7"/>
      <c r="Q40" t="s">
        <v>41</v>
      </c>
      <c r="R40">
        <f t="shared" si="6"/>
        <v>50.619634133549958</v>
      </c>
      <c r="S40">
        <f t="shared" si="22"/>
        <v>19.989310111652426</v>
      </c>
      <c r="U40">
        <f t="shared" si="23"/>
        <v>16.713160613898641</v>
      </c>
      <c r="V40">
        <f t="shared" si="24"/>
        <v>8.7590133166103907</v>
      </c>
      <c r="W40">
        <f t="shared" si="7"/>
        <v>7.9541472972882499</v>
      </c>
      <c r="X40" s="9"/>
      <c r="Y40" t="s">
        <v>41</v>
      </c>
      <c r="Z40">
        <f t="shared" si="13"/>
        <v>3.9676621405224211E-2</v>
      </c>
      <c r="AA40">
        <f t="shared" si="13"/>
        <v>1.8861178348984708E-2</v>
      </c>
      <c r="AB40">
        <f t="shared" si="25"/>
        <v>2.5114720321209205E-2</v>
      </c>
      <c r="AD40">
        <f t="shared" si="26"/>
        <v>7.1490616054653344E-2</v>
      </c>
      <c r="AE40">
        <f t="shared" si="27"/>
        <v>6.3859311711201627E-2</v>
      </c>
      <c r="AF40" s="11"/>
      <c r="AG40" t="s">
        <v>41</v>
      </c>
      <c r="AH40">
        <v>237717357000</v>
      </c>
      <c r="AI40" t="s">
        <v>41</v>
      </c>
      <c r="AJ40">
        <f t="shared" si="14"/>
        <v>26.194348229260903</v>
      </c>
      <c r="AK40">
        <f t="shared" si="11"/>
        <v>27.521400427496229</v>
      </c>
      <c r="AM40">
        <f t="shared" si="15"/>
        <v>3.9676621405224211E-2</v>
      </c>
      <c r="AN40">
        <f t="shared" si="17"/>
        <v>7.1194781119118034E-2</v>
      </c>
      <c r="AP40" t="s">
        <v>41</v>
      </c>
      <c r="AQ40">
        <v>0.86591951959802316</v>
      </c>
      <c r="AR40">
        <v>1.75365344467641</v>
      </c>
      <c r="AT40" t="s">
        <v>41</v>
      </c>
      <c r="AU40">
        <f t="shared" si="16"/>
        <v>8.6591951959802318E-3</v>
      </c>
      <c r="AV40">
        <f t="shared" si="12"/>
        <v>1.7536534446764101E-2</v>
      </c>
      <c r="AX40">
        <f t="shared" si="18"/>
        <v>3.1518159713893823E-2</v>
      </c>
      <c r="AY40">
        <v>8.6591951959802318E-3</v>
      </c>
    </row>
    <row r="41" spans="1:51" x14ac:dyDescent="0.25">
      <c r="A41" t="s">
        <v>42</v>
      </c>
      <c r="B41">
        <v>931850000000</v>
      </c>
      <c r="C41">
        <v>463419000000</v>
      </c>
      <c r="D41">
        <v>181086000000</v>
      </c>
      <c r="F41">
        <v>163991000000</v>
      </c>
      <c r="G41">
        <v>84384000000</v>
      </c>
      <c r="H41" s="6"/>
      <c r="I41" t="s">
        <v>42</v>
      </c>
      <c r="J41">
        <f t="shared" si="5"/>
        <v>27.560437694473084</v>
      </c>
      <c r="K41">
        <f t="shared" si="19"/>
        <v>26.861897449398935</v>
      </c>
      <c r="L41">
        <f t="shared" si="20"/>
        <v>25.92223789349141</v>
      </c>
      <c r="N41">
        <f t="shared" si="21"/>
        <v>25.823077385215974</v>
      </c>
      <c r="O41">
        <f t="shared" si="21"/>
        <v>25.158643647117287</v>
      </c>
      <c r="P41" s="7"/>
      <c r="Q41" t="s">
        <v>42</v>
      </c>
      <c r="R41">
        <f t="shared" si="6"/>
        <v>49.731072597521063</v>
      </c>
      <c r="S41">
        <f t="shared" si="22"/>
        <v>19.432955947845684</v>
      </c>
      <c r="U41">
        <f t="shared" si="23"/>
        <v>17.598433224231368</v>
      </c>
      <c r="V41">
        <f t="shared" si="24"/>
        <v>9.0555346890593977</v>
      </c>
      <c r="W41">
        <f t="shared" si="7"/>
        <v>8.54289853517197</v>
      </c>
      <c r="X41" s="9"/>
      <c r="Y41" t="s">
        <v>42</v>
      </c>
      <c r="Z41">
        <f t="shared" si="13"/>
        <v>3.9037266976855278E-2</v>
      </c>
      <c r="AA41">
        <f t="shared" si="13"/>
        <v>2.1327680505393687E-2</v>
      </c>
      <c r="AB41">
        <f t="shared" si="25"/>
        <v>1.0810015739721734E-2</v>
      </c>
      <c r="AD41">
        <f t="shared" si="26"/>
        <v>9.0650673929435044E-2</v>
      </c>
      <c r="AE41">
        <f t="shared" si="27"/>
        <v>7.2330142094799044E-2</v>
      </c>
      <c r="AF41" s="11"/>
      <c r="AG41" t="s">
        <v>42</v>
      </c>
      <c r="AH41">
        <v>251330437000</v>
      </c>
      <c r="AI41" t="s">
        <v>42</v>
      </c>
      <c r="AJ41">
        <f t="shared" si="14"/>
        <v>26.250034392347178</v>
      </c>
      <c r="AK41">
        <f t="shared" si="11"/>
        <v>27.560437694473084</v>
      </c>
      <c r="AM41">
        <f t="shared" si="15"/>
        <v>3.9037266976855278E-2</v>
      </c>
      <c r="AN41">
        <f t="shared" si="17"/>
        <v>5.5686163086274831E-2</v>
      </c>
      <c r="AP41" t="s">
        <v>42</v>
      </c>
      <c r="AQ41">
        <v>1.0177841791659574</v>
      </c>
      <c r="AR41">
        <v>1.9696347968814201</v>
      </c>
      <c r="AT41" t="s">
        <v>42</v>
      </c>
      <c r="AU41">
        <f t="shared" si="16"/>
        <v>1.0177841791659575E-2</v>
      </c>
      <c r="AV41">
        <f t="shared" si="12"/>
        <v>1.9696347968814202E-2</v>
      </c>
      <c r="AX41">
        <f t="shared" si="18"/>
        <v>1.6648896109419553E-2</v>
      </c>
      <c r="AY41">
        <v>1.0177841791659575E-2</v>
      </c>
    </row>
    <row r="42" spans="1:51" x14ac:dyDescent="0.25">
      <c r="A42" t="s">
        <v>43</v>
      </c>
      <c r="B42">
        <v>968072000000</v>
      </c>
      <c r="C42">
        <v>483836000000</v>
      </c>
      <c r="D42">
        <v>188890000000</v>
      </c>
      <c r="F42">
        <v>171228000000</v>
      </c>
      <c r="G42">
        <v>98175000000</v>
      </c>
      <c r="H42" s="6"/>
      <c r="I42" t="s">
        <v>43</v>
      </c>
      <c r="J42">
        <f t="shared" si="5"/>
        <v>27.598572301622209</v>
      </c>
      <c r="K42">
        <f t="shared" si="19"/>
        <v>26.905011843267584</v>
      </c>
      <c r="L42">
        <f t="shared" si="20"/>
        <v>25.96443067199014</v>
      </c>
      <c r="N42">
        <f t="shared" si="21"/>
        <v>25.866261838682849</v>
      </c>
      <c r="O42">
        <f t="shared" si="21"/>
        <v>25.310017437410483</v>
      </c>
      <c r="P42" s="7"/>
      <c r="Q42" t="s">
        <v>43</v>
      </c>
      <c r="R42">
        <f t="shared" si="6"/>
        <v>49.979340379641187</v>
      </c>
      <c r="S42">
        <f t="shared" si="22"/>
        <v>19.51197844788404</v>
      </c>
      <c r="U42">
        <f t="shared" si="23"/>
        <v>17.687527373996975</v>
      </c>
      <c r="V42">
        <f t="shared" si="24"/>
        <v>10.141291143633945</v>
      </c>
      <c r="W42">
        <f t="shared" si="7"/>
        <v>7.5462362303630313</v>
      </c>
      <c r="X42" s="9"/>
      <c r="Y42" t="s">
        <v>43</v>
      </c>
      <c r="Z42">
        <f t="shared" si="13"/>
        <v>3.8134607149125088E-2</v>
      </c>
      <c r="AA42">
        <f t="shared" si="13"/>
        <v>4.3114393868648904E-2</v>
      </c>
      <c r="AB42">
        <f t="shared" si="25"/>
        <v>4.2192778498730377E-2</v>
      </c>
      <c r="AD42">
        <f t="shared" si="26"/>
        <v>4.3184453466874828E-2</v>
      </c>
      <c r="AE42">
        <f t="shared" si="27"/>
        <v>0.15137379029319575</v>
      </c>
      <c r="AF42" s="11"/>
      <c r="AG42" t="s">
        <v>43</v>
      </c>
      <c r="AH42">
        <v>276361078000</v>
      </c>
      <c r="AI42" t="s">
        <v>43</v>
      </c>
      <c r="AJ42">
        <f t="shared" si="14"/>
        <v>26.344974101268619</v>
      </c>
      <c r="AK42">
        <f t="shared" si="11"/>
        <v>27.598572301622209</v>
      </c>
      <c r="AM42">
        <f t="shared" si="15"/>
        <v>3.8134607149125088E-2</v>
      </c>
      <c r="AN42">
        <f t="shared" si="17"/>
        <v>9.4939708921440769E-2</v>
      </c>
      <c r="AP42" t="s">
        <v>43</v>
      </c>
      <c r="AQ42">
        <v>2.2800906229738018</v>
      </c>
      <c r="AR42">
        <v>4.6277665995975799</v>
      </c>
      <c r="AT42" t="s">
        <v>43</v>
      </c>
      <c r="AU42">
        <f t="shared" si="16"/>
        <v>2.280090622973802E-2</v>
      </c>
      <c r="AV42">
        <f t="shared" si="12"/>
        <v>4.6277665995975797E-2</v>
      </c>
      <c r="AX42">
        <f t="shared" si="18"/>
        <v>5.680510177231568E-2</v>
      </c>
      <c r="AY42">
        <v>2.280090622973802E-2</v>
      </c>
    </row>
    <row r="43" spans="1:51" x14ac:dyDescent="0.25">
      <c r="A43" t="s">
        <v>44</v>
      </c>
      <c r="B43">
        <v>1005409000000</v>
      </c>
      <c r="C43">
        <v>500150000000</v>
      </c>
      <c r="D43">
        <v>196861000000</v>
      </c>
      <c r="F43">
        <v>188283000000</v>
      </c>
      <c r="G43">
        <v>102776000000</v>
      </c>
      <c r="H43" s="6"/>
      <c r="I43" t="s">
        <v>44</v>
      </c>
      <c r="J43">
        <f t="shared" si="5"/>
        <v>27.636415539825851</v>
      </c>
      <c r="K43">
        <f t="shared" si="19"/>
        <v>26.938173890377602</v>
      </c>
      <c r="L43">
        <f t="shared" si="20"/>
        <v>26.005763732886681</v>
      </c>
      <c r="N43">
        <f t="shared" si="21"/>
        <v>25.961211987068154</v>
      </c>
      <c r="O43">
        <f t="shared" si="21"/>
        <v>25.355817699675718</v>
      </c>
      <c r="P43" s="7"/>
      <c r="Q43" t="s">
        <v>44</v>
      </c>
      <c r="R43">
        <f t="shared" si="6"/>
        <v>49.745924295485715</v>
      </c>
      <c r="S43">
        <f t="shared" si="22"/>
        <v>19.580190748242757</v>
      </c>
      <c r="U43">
        <f t="shared" si="23"/>
        <v>18.727005626565905</v>
      </c>
      <c r="V43">
        <f t="shared" si="24"/>
        <v>10.222307538524124</v>
      </c>
      <c r="W43">
        <f t="shared" si="7"/>
        <v>8.5046980880417813</v>
      </c>
      <c r="X43" s="9"/>
      <c r="Y43" t="s">
        <v>44</v>
      </c>
      <c r="Z43">
        <f t="shared" si="13"/>
        <v>3.7843238203642215E-2</v>
      </c>
      <c r="AA43">
        <f t="shared" si="13"/>
        <v>3.3162047110018023E-2</v>
      </c>
      <c r="AB43">
        <f t="shared" si="25"/>
        <v>4.1333060896540985E-2</v>
      </c>
      <c r="AD43">
        <f t="shared" si="26"/>
        <v>9.49501483853048E-2</v>
      </c>
      <c r="AE43">
        <f t="shared" si="27"/>
        <v>4.5800262265235148E-2</v>
      </c>
      <c r="AF43" s="11"/>
      <c r="AG43" t="s">
        <v>44</v>
      </c>
      <c r="AH43">
        <v>299902541900</v>
      </c>
      <c r="AI43" t="s">
        <v>44</v>
      </c>
      <c r="AJ43">
        <f t="shared" si="14"/>
        <v>26.426723398490729</v>
      </c>
      <c r="AK43">
        <f t="shared" si="11"/>
        <v>27.636415539825851</v>
      </c>
      <c r="AM43">
        <f t="shared" si="15"/>
        <v>3.7843238203642215E-2</v>
      </c>
      <c r="AN43">
        <f t="shared" si="17"/>
        <v>8.1749297222110329E-2</v>
      </c>
      <c r="AP43" t="s">
        <v>44</v>
      </c>
      <c r="AQ43">
        <v>2.7174938640847586</v>
      </c>
      <c r="AR43">
        <v>2.6153846153846199</v>
      </c>
      <c r="AT43" t="s">
        <v>44</v>
      </c>
      <c r="AU43">
        <f t="shared" si="16"/>
        <v>2.7174938640847586E-2</v>
      </c>
      <c r="AV43">
        <f t="shared" si="12"/>
        <v>2.6153846153846198E-2</v>
      </c>
      <c r="AX43">
        <f t="shared" si="18"/>
        <v>4.3906059018468113E-2</v>
      </c>
      <c r="AY43">
        <v>2.7174938640847586E-2</v>
      </c>
    </row>
    <row r="44" spans="1:51" x14ac:dyDescent="0.25">
      <c r="A44" t="s">
        <v>45</v>
      </c>
      <c r="B44">
        <v>1044749000000</v>
      </c>
      <c r="C44">
        <v>514438000000</v>
      </c>
      <c r="D44">
        <v>201018000000</v>
      </c>
      <c r="F44">
        <v>208775000000</v>
      </c>
      <c r="G44">
        <v>112945000000</v>
      </c>
      <c r="H44" s="6"/>
      <c r="I44" t="s">
        <v>45</v>
      </c>
      <c r="J44">
        <f t="shared" si="5"/>
        <v>27.674797781107191</v>
      </c>
      <c r="K44">
        <f t="shared" si="19"/>
        <v>26.966340879614169</v>
      </c>
      <c r="L44">
        <f t="shared" si="20"/>
        <v>26.02666029323473</v>
      </c>
      <c r="N44">
        <f t="shared" si="21"/>
        <v>26.064522953985705</v>
      </c>
      <c r="O44">
        <f t="shared" si="21"/>
        <v>25.45016681150565</v>
      </c>
      <c r="P44" s="7"/>
      <c r="Q44" t="s">
        <v>45</v>
      </c>
      <c r="R44">
        <f t="shared" si="6"/>
        <v>49.240343852925442</v>
      </c>
      <c r="S44">
        <f t="shared" si="22"/>
        <v>19.240793721745607</v>
      </c>
      <c r="U44">
        <f t="shared" si="23"/>
        <v>19.983268708560622</v>
      </c>
      <c r="V44">
        <f t="shared" si="24"/>
        <v>10.810730615678981</v>
      </c>
      <c r="W44">
        <f t="shared" si="7"/>
        <v>9.1725380928816396</v>
      </c>
      <c r="X44" s="9"/>
      <c r="Y44" t="s">
        <v>45</v>
      </c>
      <c r="Z44">
        <f t="shared" si="13"/>
        <v>3.8382241281340157E-2</v>
      </c>
      <c r="AA44">
        <f t="shared" si="13"/>
        <v>2.8166989236567019E-2</v>
      </c>
      <c r="AB44">
        <f t="shared" si="25"/>
        <v>2.089656034804932E-2</v>
      </c>
      <c r="AD44">
        <f t="shared" si="26"/>
        <v>0.10331096691755093</v>
      </c>
      <c r="AE44">
        <f t="shared" si="27"/>
        <v>9.4349111829931331E-2</v>
      </c>
      <c r="AF44" s="11"/>
      <c r="AG44" t="s">
        <v>45</v>
      </c>
      <c r="AH44">
        <v>331839020300</v>
      </c>
      <c r="AI44" t="s">
        <v>45</v>
      </c>
      <c r="AJ44">
        <f t="shared" si="14"/>
        <v>26.527915809656793</v>
      </c>
      <c r="AK44">
        <f t="shared" si="11"/>
        <v>27.674797781107191</v>
      </c>
      <c r="AM44">
        <f t="shared" si="15"/>
        <v>3.8382241281340157E-2</v>
      </c>
      <c r="AN44">
        <f t="shared" si="17"/>
        <v>0.10119241116606403</v>
      </c>
      <c r="AP44" t="s">
        <v>45</v>
      </c>
      <c r="AQ44">
        <v>1.2743105358562445</v>
      </c>
      <c r="AR44">
        <v>0.224887556221881</v>
      </c>
      <c r="AT44" t="s">
        <v>45</v>
      </c>
      <c r="AU44">
        <f t="shared" si="16"/>
        <v>1.2743105358562445E-2</v>
      </c>
      <c r="AV44">
        <f t="shared" si="12"/>
        <v>2.2488755622188101E-3</v>
      </c>
      <c r="AX44">
        <f t="shared" si="18"/>
        <v>6.2810169884723877E-2</v>
      </c>
      <c r="AY44">
        <v>1.2743105358562445E-2</v>
      </c>
    </row>
    <row r="45" spans="1:51" x14ac:dyDescent="0.25">
      <c r="A45" t="s">
        <v>46</v>
      </c>
      <c r="B45">
        <v>1092947000000</v>
      </c>
      <c r="C45">
        <v>540230000000</v>
      </c>
      <c r="D45">
        <v>209188000000</v>
      </c>
      <c r="F45">
        <v>218335000000</v>
      </c>
      <c r="G45">
        <v>124518000000</v>
      </c>
      <c r="H45" s="6"/>
      <c r="I45" t="s">
        <v>46</v>
      </c>
      <c r="J45">
        <f t="shared" si="5"/>
        <v>27.719898833553842</v>
      </c>
      <c r="K45">
        <f t="shared" si="19"/>
        <v>27.015260811749958</v>
      </c>
      <c r="L45">
        <f t="shared" si="20"/>
        <v>26.066499206115278</v>
      </c>
      <c r="N45">
        <f t="shared" si="21"/>
        <v>26.109296417472205</v>
      </c>
      <c r="O45">
        <f t="shared" si="21"/>
        <v>25.547716120713989</v>
      </c>
      <c r="P45" s="7"/>
      <c r="Q45" t="s">
        <v>46</v>
      </c>
      <c r="R45">
        <f t="shared" si="6"/>
        <v>49.428746316152569</v>
      </c>
      <c r="S45">
        <f t="shared" si="22"/>
        <v>19.139811903047448</v>
      </c>
      <c r="U45">
        <f t="shared" si="23"/>
        <v>19.976723482474448</v>
      </c>
      <c r="V45">
        <f t="shared" si="24"/>
        <v>11.392867174712039</v>
      </c>
      <c r="W45">
        <f t="shared" si="7"/>
        <v>8.5838563077624084</v>
      </c>
      <c r="X45" s="9"/>
      <c r="Y45" t="s">
        <v>46</v>
      </c>
      <c r="Z45">
        <f t="shared" si="13"/>
        <v>4.5101052446650414E-2</v>
      </c>
      <c r="AA45">
        <f t="shared" si="13"/>
        <v>4.8919932135788713E-2</v>
      </c>
      <c r="AB45">
        <f t="shared" si="25"/>
        <v>3.9838912880547639E-2</v>
      </c>
      <c r="AD45">
        <f t="shared" si="26"/>
        <v>4.477346348650002E-2</v>
      </c>
      <c r="AE45">
        <f t="shared" si="27"/>
        <v>9.7549309208339707E-2</v>
      </c>
      <c r="AF45" s="11"/>
      <c r="AG45" t="s">
        <v>46</v>
      </c>
      <c r="AH45">
        <v>356098378600</v>
      </c>
      <c r="AI45" t="s">
        <v>46</v>
      </c>
      <c r="AJ45">
        <f t="shared" si="14"/>
        <v>26.59847287400439</v>
      </c>
      <c r="AK45">
        <f t="shared" si="11"/>
        <v>27.719898833553842</v>
      </c>
      <c r="AM45">
        <f t="shared" si="15"/>
        <v>4.5101052446650414E-2</v>
      </c>
      <c r="AN45">
        <f t="shared" si="17"/>
        <v>7.0557064347596565E-2</v>
      </c>
      <c r="AP45" t="s">
        <v>46</v>
      </c>
      <c r="AQ45">
        <v>1.1871334180781048</v>
      </c>
      <c r="AR45">
        <v>0.86013462976815702</v>
      </c>
      <c r="AT45" t="s">
        <v>46</v>
      </c>
      <c r="AU45">
        <f t="shared" si="16"/>
        <v>1.1871334180781047E-2</v>
      </c>
      <c r="AV45">
        <f t="shared" si="12"/>
        <v>8.6013462976815697E-3</v>
      </c>
      <c r="AX45">
        <f t="shared" si="18"/>
        <v>2.5456011900946152E-2</v>
      </c>
      <c r="AY45">
        <v>1.1871334180781047E-2</v>
      </c>
    </row>
    <row r="46" spans="1:51" x14ac:dyDescent="0.25">
      <c r="A46" t="s">
        <v>47</v>
      </c>
      <c r="B46">
        <v>1147117000000</v>
      </c>
      <c r="C46">
        <v>570217000000</v>
      </c>
      <c r="D46">
        <v>218626000000</v>
      </c>
      <c r="F46">
        <v>222517000000</v>
      </c>
      <c r="G46">
        <v>130884000000</v>
      </c>
      <c r="H46" s="6"/>
      <c r="I46" t="s">
        <v>47</v>
      </c>
      <c r="J46">
        <f t="shared" si="5"/>
        <v>27.768272954104638</v>
      </c>
      <c r="K46">
        <f t="shared" si="19"/>
        <v>27.069282827080865</v>
      </c>
      <c r="L46">
        <f t="shared" si="20"/>
        <v>26.110628344317025</v>
      </c>
      <c r="N46">
        <f t="shared" si="21"/>
        <v>26.128269340128412</v>
      </c>
      <c r="O46">
        <f t="shared" si="21"/>
        <v>25.597577271681018</v>
      </c>
      <c r="P46" s="7"/>
      <c r="Q46" t="s">
        <v>47</v>
      </c>
      <c r="R46">
        <f t="shared" si="6"/>
        <v>49.708704517499086</v>
      </c>
      <c r="S46">
        <f t="shared" si="22"/>
        <v>19.058735944110321</v>
      </c>
      <c r="U46">
        <f t="shared" si="23"/>
        <v>19.397934125289748</v>
      </c>
      <c r="V46">
        <f t="shared" si="24"/>
        <v>11.40982131726755</v>
      </c>
      <c r="W46">
        <f t="shared" si="7"/>
        <v>7.9881128080221986</v>
      </c>
      <c r="X46" s="9"/>
      <c r="Y46" t="s">
        <v>47</v>
      </c>
      <c r="Z46">
        <f t="shared" si="13"/>
        <v>4.8374120550796817E-2</v>
      </c>
      <c r="AA46">
        <f t="shared" si="13"/>
        <v>5.4022015330907891E-2</v>
      </c>
      <c r="AB46">
        <f t="shared" si="25"/>
        <v>4.4129138201746798E-2</v>
      </c>
      <c r="AD46">
        <f t="shared" si="26"/>
        <v>1.8972922656207203E-2</v>
      </c>
      <c r="AE46">
        <f t="shared" si="27"/>
        <v>4.9861150967029033E-2</v>
      </c>
      <c r="AF46" s="11"/>
      <c r="AG46" t="s">
        <v>47</v>
      </c>
      <c r="AH46">
        <v>386118746000</v>
      </c>
      <c r="AI46" t="s">
        <v>47</v>
      </c>
      <c r="AJ46">
        <f t="shared" si="14"/>
        <v>26.679410791226534</v>
      </c>
      <c r="AK46">
        <f t="shared" si="11"/>
        <v>27.768272954104638</v>
      </c>
      <c r="AM46">
        <f t="shared" si="15"/>
        <v>4.8374120550796817E-2</v>
      </c>
      <c r="AN46">
        <f t="shared" si="17"/>
        <v>8.0937917222144051E-2</v>
      </c>
      <c r="AP46" t="s">
        <v>47</v>
      </c>
      <c r="AQ46">
        <v>0.47933883508470387</v>
      </c>
      <c r="AR46">
        <v>1.4831294030403801</v>
      </c>
      <c r="AT46" t="s">
        <v>47</v>
      </c>
      <c r="AU46">
        <f t="shared" si="16"/>
        <v>4.7933883508470389E-3</v>
      </c>
      <c r="AV46">
        <f t="shared" si="12"/>
        <v>1.4831294030403801E-2</v>
      </c>
      <c r="AX46">
        <f t="shared" si="18"/>
        <v>3.2563796671347234E-2</v>
      </c>
      <c r="AY46">
        <v>4.7933883508470389E-3</v>
      </c>
    </row>
    <row r="47" spans="1:51" x14ac:dyDescent="0.25">
      <c r="A47" t="s">
        <v>48</v>
      </c>
      <c r="B47">
        <v>1191868000000</v>
      </c>
      <c r="C47">
        <v>594195000000</v>
      </c>
      <c r="D47">
        <v>225465000000</v>
      </c>
      <c r="F47">
        <v>244528000000</v>
      </c>
      <c r="G47">
        <v>146653000000</v>
      </c>
      <c r="H47" s="6"/>
      <c r="I47" t="s">
        <v>48</v>
      </c>
      <c r="J47">
        <f t="shared" si="5"/>
        <v>27.806542940184741</v>
      </c>
      <c r="K47">
        <f t="shared" si="19"/>
        <v>27.110473385264321</v>
      </c>
      <c r="L47">
        <f t="shared" si="20"/>
        <v>26.141430773199712</v>
      </c>
      <c r="N47">
        <f t="shared" si="21"/>
        <v>26.22259565873189</v>
      </c>
      <c r="O47">
        <f t="shared" si="21"/>
        <v>25.71133508903073</v>
      </c>
      <c r="P47" s="7"/>
      <c r="Q47" t="s">
        <v>48</v>
      </c>
      <c r="R47">
        <f t="shared" si="6"/>
        <v>49.854094580943524</v>
      </c>
      <c r="S47">
        <f t="shared" si="22"/>
        <v>18.916943822638078</v>
      </c>
      <c r="U47">
        <f t="shared" si="23"/>
        <v>20.516365906291636</v>
      </c>
      <c r="V47">
        <f t="shared" si="24"/>
        <v>12.304466602006263</v>
      </c>
      <c r="W47">
        <f t="shared" si="7"/>
        <v>8.2118993042853745</v>
      </c>
      <c r="X47" s="9"/>
      <c r="Y47" t="s">
        <v>48</v>
      </c>
      <c r="Z47">
        <f t="shared" si="13"/>
        <v>3.8269986080102569E-2</v>
      </c>
      <c r="AA47">
        <f t="shared" si="13"/>
        <v>4.1190558183455295E-2</v>
      </c>
      <c r="AB47">
        <f t="shared" si="25"/>
        <v>3.0802428882687138E-2</v>
      </c>
      <c r="AD47">
        <f t="shared" si="26"/>
        <v>9.4326318603478398E-2</v>
      </c>
      <c r="AE47">
        <f t="shared" si="27"/>
        <v>0.11375781734971113</v>
      </c>
      <c r="AF47" s="11"/>
      <c r="AG47" t="s">
        <v>48</v>
      </c>
      <c r="AH47">
        <v>431311080600</v>
      </c>
      <c r="AI47" t="s">
        <v>48</v>
      </c>
      <c r="AJ47">
        <f t="shared" si="14"/>
        <v>26.790095431436438</v>
      </c>
      <c r="AK47">
        <f t="shared" si="11"/>
        <v>27.806542940184741</v>
      </c>
      <c r="AM47">
        <f t="shared" si="15"/>
        <v>3.8269986080102569E-2</v>
      </c>
      <c r="AN47">
        <f t="shared" si="17"/>
        <v>0.11068464020990376</v>
      </c>
      <c r="AP47" t="s">
        <v>48</v>
      </c>
      <c r="AQ47">
        <v>2.5603835518350166</v>
      </c>
      <c r="AR47">
        <v>4.4574351479722498</v>
      </c>
      <c r="AT47" t="s">
        <v>48</v>
      </c>
      <c r="AU47">
        <f t="shared" si="16"/>
        <v>2.5603835518350167E-2</v>
      </c>
      <c r="AV47">
        <f t="shared" si="12"/>
        <v>4.4574351479722496E-2</v>
      </c>
      <c r="AX47">
        <f t="shared" si="18"/>
        <v>7.2414654129801193E-2</v>
      </c>
      <c r="AY47">
        <v>2.5603835518350167E-2</v>
      </c>
    </row>
    <row r="48" spans="1:51" x14ac:dyDescent="0.25">
      <c r="A48" t="s">
        <v>49</v>
      </c>
      <c r="B48">
        <v>1216199000000</v>
      </c>
      <c r="C48">
        <v>614098000000</v>
      </c>
      <c r="D48">
        <v>229708000000</v>
      </c>
      <c r="F48">
        <v>265660000000</v>
      </c>
      <c r="G48">
        <v>145223000000</v>
      </c>
      <c r="H48" s="6"/>
      <c r="I48" t="s">
        <v>49</v>
      </c>
      <c r="J48">
        <f t="shared" si="5"/>
        <v>27.826751537398899</v>
      </c>
      <c r="K48">
        <f t="shared" si="19"/>
        <v>27.143420361477894</v>
      </c>
      <c r="L48">
        <f t="shared" si="20"/>
        <v>26.16007477407155</v>
      </c>
      <c r="N48">
        <f t="shared" si="21"/>
        <v>26.305483132650767</v>
      </c>
      <c r="O48">
        <f t="shared" si="21"/>
        <v>25.70153632899666</v>
      </c>
      <c r="P48" s="7"/>
      <c r="Q48" t="s">
        <v>49</v>
      </c>
      <c r="R48">
        <f t="shared" si="6"/>
        <v>50.493216981760384</v>
      </c>
      <c r="S48">
        <f t="shared" si="22"/>
        <v>18.88736958343166</v>
      </c>
      <c r="U48">
        <f t="shared" si="23"/>
        <v>21.84346476193452</v>
      </c>
      <c r="V48">
        <f t="shared" si="24"/>
        <v>11.940726805399445</v>
      </c>
      <c r="W48">
        <f t="shared" si="7"/>
        <v>9.9027379565350735</v>
      </c>
      <c r="X48" s="9"/>
      <c r="Y48" t="s">
        <v>49</v>
      </c>
      <c r="Z48">
        <f t="shared" si="13"/>
        <v>2.0208597214157464E-2</v>
      </c>
      <c r="AA48">
        <f t="shared" si="13"/>
        <v>3.2946976213573009E-2</v>
      </c>
      <c r="AB48">
        <f t="shared" si="25"/>
        <v>1.8644000871837818E-2</v>
      </c>
      <c r="AD48">
        <f t="shared" si="26"/>
        <v>8.2887473918876964E-2</v>
      </c>
      <c r="AE48">
        <f t="shared" si="27"/>
        <v>-9.7987600340694314E-3</v>
      </c>
      <c r="AF48" s="11"/>
      <c r="AG48" t="s">
        <v>49</v>
      </c>
      <c r="AH48">
        <v>447441725000</v>
      </c>
      <c r="AI48" t="s">
        <v>49</v>
      </c>
      <c r="AJ48">
        <f t="shared" si="14"/>
        <v>26.826812142717824</v>
      </c>
      <c r="AK48">
        <f t="shared" si="11"/>
        <v>27.826751537398899</v>
      </c>
      <c r="AM48">
        <f t="shared" si="15"/>
        <v>2.0208597214157464E-2</v>
      </c>
      <c r="AN48">
        <f t="shared" si="17"/>
        <v>3.6716711281385983E-2</v>
      </c>
      <c r="AP48" t="s">
        <v>49</v>
      </c>
      <c r="AQ48">
        <v>4.6203334146625537</v>
      </c>
      <c r="AR48">
        <v>4.4071353620147002</v>
      </c>
      <c r="AT48" t="s">
        <v>49</v>
      </c>
      <c r="AU48">
        <f t="shared" si="16"/>
        <v>4.6203334146625537E-2</v>
      </c>
      <c r="AV48">
        <f t="shared" si="12"/>
        <v>4.4071353620147004E-2</v>
      </c>
      <c r="AX48">
        <f t="shared" si="18"/>
        <v>1.6508114067228519E-2</v>
      </c>
      <c r="AY48">
        <v>4.6203334146625537E-2</v>
      </c>
    </row>
    <row r="49" spans="1:51" x14ac:dyDescent="0.25">
      <c r="A49" t="s">
        <v>50</v>
      </c>
      <c r="B49">
        <v>1264769000000</v>
      </c>
      <c r="C49">
        <v>632370000000</v>
      </c>
      <c r="D49">
        <v>237482000000</v>
      </c>
      <c r="F49">
        <v>264356000000</v>
      </c>
      <c r="G49">
        <v>147183000000</v>
      </c>
      <c r="H49" s="6"/>
      <c r="I49" t="s">
        <v>50</v>
      </c>
      <c r="J49">
        <f t="shared" si="5"/>
        <v>27.86591061273738</v>
      </c>
      <c r="K49">
        <f t="shared" si="19"/>
        <v>27.172740502826326</v>
      </c>
      <c r="L49">
        <f t="shared" si="20"/>
        <v>26.193357668075254</v>
      </c>
      <c r="N49">
        <f t="shared" si="21"/>
        <v>26.300562516552059</v>
      </c>
      <c r="O49">
        <f t="shared" si="21"/>
        <v>25.714942547441368</v>
      </c>
      <c r="P49" s="7"/>
      <c r="Q49" t="s">
        <v>50</v>
      </c>
      <c r="R49">
        <f t="shared" si="6"/>
        <v>49.998853545588169</v>
      </c>
      <c r="S49">
        <f t="shared" si="22"/>
        <v>18.776709422827409</v>
      </c>
      <c r="U49">
        <f t="shared" si="23"/>
        <v>20.90152430997281</v>
      </c>
      <c r="V49">
        <f t="shared" si="24"/>
        <v>11.637144806680114</v>
      </c>
      <c r="W49">
        <f t="shared" si="7"/>
        <v>9.2643795032926963</v>
      </c>
      <c r="X49" s="9"/>
      <c r="Y49" t="s">
        <v>50</v>
      </c>
      <c r="Z49">
        <f t="shared" si="13"/>
        <v>3.9159075338481841E-2</v>
      </c>
      <c r="AA49">
        <f t="shared" si="13"/>
        <v>2.9320141348431861E-2</v>
      </c>
      <c r="AB49">
        <f t="shared" si="25"/>
        <v>3.3282894003704655E-2</v>
      </c>
      <c r="AD49">
        <f t="shared" si="26"/>
        <v>-4.9206160987083081E-3</v>
      </c>
      <c r="AE49">
        <f t="shared" si="27"/>
        <v>1.3406218444707463E-2</v>
      </c>
      <c r="AF49" s="11"/>
      <c r="AG49" t="s">
        <v>50</v>
      </c>
      <c r="AH49">
        <v>496349684400</v>
      </c>
      <c r="AI49" t="s">
        <v>50</v>
      </c>
      <c r="AJ49">
        <f t="shared" si="14"/>
        <v>26.930546524140297</v>
      </c>
      <c r="AK49">
        <f t="shared" si="11"/>
        <v>27.86591061273738</v>
      </c>
      <c r="AM49">
        <f t="shared" si="15"/>
        <v>3.9159075338481841E-2</v>
      </c>
      <c r="AN49">
        <f t="shared" si="17"/>
        <v>0.10373438142247338</v>
      </c>
      <c r="AP49" t="s">
        <v>50</v>
      </c>
      <c r="AQ49">
        <v>2.8440645550122525</v>
      </c>
      <c r="AR49">
        <v>2.98157453936349</v>
      </c>
      <c r="AT49" t="s">
        <v>50</v>
      </c>
      <c r="AU49">
        <f t="shared" si="16"/>
        <v>2.8440645550122524E-2</v>
      </c>
      <c r="AV49">
        <f t="shared" si="12"/>
        <v>2.98157453936349E-2</v>
      </c>
      <c r="AX49">
        <f t="shared" si="18"/>
        <v>6.4575306083991535E-2</v>
      </c>
      <c r="AY49">
        <v>2.8440645550122524E-2</v>
      </c>
    </row>
    <row r="50" spans="1:51" x14ac:dyDescent="0.25">
      <c r="A50" t="s">
        <v>51</v>
      </c>
      <c r="B50">
        <v>1304121000000</v>
      </c>
      <c r="C50">
        <v>659634000000</v>
      </c>
      <c r="D50">
        <v>244095000000</v>
      </c>
      <c r="F50">
        <v>265689000000</v>
      </c>
      <c r="G50">
        <v>166607000000</v>
      </c>
      <c r="H50" s="6"/>
      <c r="I50" t="s">
        <v>51</v>
      </c>
      <c r="J50">
        <f t="shared" si="5"/>
        <v>27.896550366539195</v>
      </c>
      <c r="K50">
        <f t="shared" si="19"/>
        <v>27.214950972695139</v>
      </c>
      <c r="L50">
        <f t="shared" si="20"/>
        <v>26.2208233307271</v>
      </c>
      <c r="N50">
        <f t="shared" si="21"/>
        <v>26.305592288779899</v>
      </c>
      <c r="O50">
        <f t="shared" si="21"/>
        <v>25.838903582603194</v>
      </c>
      <c r="P50" s="7"/>
      <c r="Q50" t="s">
        <v>51</v>
      </c>
      <c r="R50">
        <f t="shared" si="6"/>
        <v>50.580735989988661</v>
      </c>
      <c r="S50">
        <f t="shared" si="22"/>
        <v>18.717204921935924</v>
      </c>
      <c r="U50">
        <f t="shared" si="23"/>
        <v>20.373032870416164</v>
      </c>
      <c r="V50">
        <f t="shared" si="24"/>
        <v>12.775424979737309</v>
      </c>
      <c r="W50">
        <f t="shared" si="7"/>
        <v>7.597607890678856</v>
      </c>
      <c r="X50" s="9"/>
      <c r="Y50" t="s">
        <v>51</v>
      </c>
      <c r="Z50">
        <f t="shared" si="13"/>
        <v>3.0639753801814607E-2</v>
      </c>
      <c r="AA50">
        <f t="shared" si="13"/>
        <v>4.221046986881305E-2</v>
      </c>
      <c r="AB50">
        <f t="shared" si="25"/>
        <v>2.746566265184569E-2</v>
      </c>
      <c r="AD50">
        <f t="shared" si="26"/>
        <v>5.0297722278394019E-3</v>
      </c>
      <c r="AE50">
        <f t="shared" si="27"/>
        <v>0.12396103516182677</v>
      </c>
      <c r="AF50" s="11"/>
      <c r="AG50" t="s">
        <v>51</v>
      </c>
      <c r="AH50">
        <v>531272436806.95001</v>
      </c>
      <c r="AI50" t="s">
        <v>51</v>
      </c>
      <c r="AJ50">
        <f t="shared" si="14"/>
        <v>26.99854079028276</v>
      </c>
      <c r="AK50">
        <f t="shared" si="11"/>
        <v>27.896550366539195</v>
      </c>
      <c r="AM50">
        <f t="shared" si="15"/>
        <v>3.0639753801814607E-2</v>
      </c>
      <c r="AN50">
        <f t="shared" si="17"/>
        <v>6.7994266142463289E-2</v>
      </c>
      <c r="AP50" t="s">
        <v>51</v>
      </c>
      <c r="AQ50">
        <v>2.967937546109539</v>
      </c>
      <c r="AR50">
        <v>2.7325959661678301</v>
      </c>
      <c r="AT50" t="s">
        <v>51</v>
      </c>
      <c r="AU50">
        <f t="shared" si="16"/>
        <v>2.9679375461095388E-2</v>
      </c>
      <c r="AV50">
        <f t="shared" si="12"/>
        <v>2.7325959661678299E-2</v>
      </c>
      <c r="AX50">
        <f t="shared" si="18"/>
        <v>3.7354512340648682E-2</v>
      </c>
      <c r="AY50">
        <v>2.9679375461095388E-2</v>
      </c>
    </row>
    <row r="51" spans="1:51" x14ac:dyDescent="0.25">
      <c r="A51" t="s">
        <v>52</v>
      </c>
      <c r="B51">
        <v>1359111000000</v>
      </c>
      <c r="C51">
        <v>694658000000</v>
      </c>
      <c r="D51">
        <v>255022000000</v>
      </c>
      <c r="F51">
        <v>269220000000</v>
      </c>
      <c r="G51">
        <v>189098000000</v>
      </c>
      <c r="H51" s="6"/>
      <c r="I51" t="s">
        <v>52</v>
      </c>
      <c r="J51">
        <f t="shared" si="5"/>
        <v>27.937851925466308</v>
      </c>
      <c r="K51">
        <f t="shared" si="19"/>
        <v>27.266685475066055</v>
      </c>
      <c r="L51">
        <f t="shared" si="20"/>
        <v>26.264615652893209</v>
      </c>
      <c r="N51">
        <f t="shared" si="21"/>
        <v>26.318794726162359</v>
      </c>
      <c r="O51">
        <f t="shared" si="21"/>
        <v>25.965531236140297</v>
      </c>
      <c r="P51" s="7"/>
      <c r="Q51" t="s">
        <v>52</v>
      </c>
      <c r="R51">
        <f t="shared" si="6"/>
        <v>51.111204309287466</v>
      </c>
      <c r="S51">
        <f t="shared" si="22"/>
        <v>18.763883155974749</v>
      </c>
      <c r="U51">
        <f t="shared" si="23"/>
        <v>19.808536609592593</v>
      </c>
      <c r="V51">
        <f t="shared" si="24"/>
        <v>13.913359541641558</v>
      </c>
      <c r="W51">
        <f t="shared" si="7"/>
        <v>5.8951770679510354</v>
      </c>
      <c r="X51" s="9"/>
      <c r="Y51" t="s">
        <v>52</v>
      </c>
      <c r="Z51">
        <f t="shared" si="13"/>
        <v>4.1301558927113291E-2</v>
      </c>
      <c r="AA51">
        <f t="shared" si="13"/>
        <v>5.1734502370916147E-2</v>
      </c>
      <c r="AB51">
        <f t="shared" si="25"/>
        <v>4.3792322166108733E-2</v>
      </c>
      <c r="AD51">
        <f t="shared" si="26"/>
        <v>1.320243738246063E-2</v>
      </c>
      <c r="AE51">
        <f t="shared" si="27"/>
        <v>0.1266276535371027</v>
      </c>
      <c r="AF51" s="11"/>
      <c r="AG51" t="s">
        <v>52</v>
      </c>
      <c r="AH51">
        <v>599081048679.33997</v>
      </c>
      <c r="AI51" t="s">
        <v>52</v>
      </c>
      <c r="AJ51">
        <f t="shared" si="14"/>
        <v>27.118662732552046</v>
      </c>
      <c r="AK51">
        <f t="shared" si="11"/>
        <v>27.937851925466308</v>
      </c>
      <c r="AM51">
        <f t="shared" si="15"/>
        <v>4.1301558927113291E-2</v>
      </c>
      <c r="AN51">
        <f t="shared" si="17"/>
        <v>0.12012194226928585</v>
      </c>
      <c r="AP51" t="s">
        <v>52</v>
      </c>
      <c r="AQ51">
        <v>3.23706174014373</v>
      </c>
      <c r="AR51">
        <v>2.34325522482587</v>
      </c>
      <c r="AT51" t="s">
        <v>52</v>
      </c>
      <c r="AU51">
        <f t="shared" si="16"/>
        <v>3.2370617401437297E-2</v>
      </c>
      <c r="AV51">
        <f t="shared" si="12"/>
        <v>2.3432552248258701E-2</v>
      </c>
      <c r="AX51">
        <f t="shared" si="18"/>
        <v>7.8820383342172562E-2</v>
      </c>
      <c r="AY51">
        <v>3.2370617401437297E-2</v>
      </c>
    </row>
    <row r="52" spans="1:51" x14ac:dyDescent="0.25">
      <c r="A52" t="s">
        <v>53</v>
      </c>
      <c r="B52">
        <v>1401974000000</v>
      </c>
      <c r="C52">
        <v>726161000000</v>
      </c>
      <c r="D52">
        <v>262805000000</v>
      </c>
      <c r="F52">
        <v>278534000000</v>
      </c>
      <c r="G52">
        <v>212734000000</v>
      </c>
      <c r="H52" s="6"/>
      <c r="I52" t="s">
        <v>53</v>
      </c>
      <c r="J52">
        <f t="shared" si="5"/>
        <v>27.96890235943318</v>
      </c>
      <c r="K52">
        <f t="shared" si="19"/>
        <v>27.311037590270807</v>
      </c>
      <c r="L52">
        <f t="shared" si="20"/>
        <v>26.294678149251066</v>
      </c>
      <c r="N52">
        <f t="shared" si="21"/>
        <v>26.352805971447555</v>
      </c>
      <c r="O52">
        <f t="shared" si="21"/>
        <v>26.083308395931386</v>
      </c>
      <c r="P52" s="7"/>
      <c r="Q52" t="s">
        <v>53</v>
      </c>
      <c r="R52">
        <f t="shared" si="6"/>
        <v>51.795611045568606</v>
      </c>
      <c r="S52">
        <f t="shared" si="22"/>
        <v>18.745354764068377</v>
      </c>
      <c r="U52">
        <f t="shared" si="23"/>
        <v>19.867272859553744</v>
      </c>
      <c r="V52">
        <f t="shared" si="24"/>
        <v>15.173890528640332</v>
      </c>
      <c r="W52">
        <f t="shared" si="7"/>
        <v>4.6933823309134119</v>
      </c>
      <c r="X52" s="9"/>
      <c r="Y52" t="s">
        <v>53</v>
      </c>
      <c r="Z52">
        <f t="shared" si="13"/>
        <v>3.1050433966871793E-2</v>
      </c>
      <c r="AA52">
        <f t="shared" si="13"/>
        <v>4.4352115204752351E-2</v>
      </c>
      <c r="AB52">
        <f t="shared" si="25"/>
        <v>3.0062496357857071E-2</v>
      </c>
      <c r="AD52">
        <f t="shared" si="26"/>
        <v>3.4011245285196168E-2</v>
      </c>
      <c r="AE52">
        <f t="shared" si="27"/>
        <v>0.11777715979108905</v>
      </c>
      <c r="AF52" s="11"/>
      <c r="AG52" t="s">
        <v>53</v>
      </c>
      <c r="AH52">
        <v>667485892485.40002</v>
      </c>
      <c r="AI52" t="s">
        <v>53</v>
      </c>
      <c r="AJ52">
        <f t="shared" si="14"/>
        <v>27.22678409214414</v>
      </c>
      <c r="AK52">
        <f t="shared" si="11"/>
        <v>27.96890235943318</v>
      </c>
      <c r="AM52">
        <f t="shared" si="15"/>
        <v>3.1050433966871793E-2</v>
      </c>
      <c r="AN52">
        <f t="shared" si="17"/>
        <v>0.10812135959209357</v>
      </c>
      <c r="AP52" t="s">
        <v>53</v>
      </c>
      <c r="AQ52">
        <v>3.8243603957736525</v>
      </c>
      <c r="AR52">
        <v>2.69183168316831</v>
      </c>
      <c r="AT52" t="s">
        <v>53</v>
      </c>
      <c r="AU52">
        <f t="shared" si="16"/>
        <v>3.8243603957736523E-2</v>
      </c>
      <c r="AV52">
        <f t="shared" si="12"/>
        <v>2.6918316831683099E-2</v>
      </c>
      <c r="AX52">
        <f t="shared" si="18"/>
        <v>7.7070925625221776E-2</v>
      </c>
      <c r="AY52">
        <v>3.8243603957736523E-2</v>
      </c>
    </row>
    <row r="53" spans="1:51" x14ac:dyDescent="0.25">
      <c r="A53" t="s">
        <v>54</v>
      </c>
      <c r="B53">
        <v>1440397000000</v>
      </c>
      <c r="C53">
        <v>750060000000</v>
      </c>
      <c r="D53">
        <v>270859000000</v>
      </c>
      <c r="F53">
        <v>286857000000</v>
      </c>
      <c r="G53">
        <v>230733000000</v>
      </c>
      <c r="H53" s="6"/>
      <c r="I53" t="s">
        <v>54</v>
      </c>
      <c r="J53">
        <f t="shared" si="5"/>
        <v>27.995939885964173</v>
      </c>
      <c r="K53">
        <f t="shared" si="19"/>
        <v>27.343419040276938</v>
      </c>
      <c r="L53">
        <f t="shared" si="20"/>
        <v>26.324864227222644</v>
      </c>
      <c r="N53">
        <f t="shared" si="21"/>
        <v>26.382249670694627</v>
      </c>
      <c r="O53">
        <f t="shared" si="21"/>
        <v>26.164527034809332</v>
      </c>
      <c r="P53" s="7"/>
      <c r="Q53" t="s">
        <v>54</v>
      </c>
      <c r="R53">
        <f t="shared" si="6"/>
        <v>52.073143723570652</v>
      </c>
      <c r="S53">
        <f t="shared" si="22"/>
        <v>18.804468490284275</v>
      </c>
      <c r="U53">
        <f t="shared" si="23"/>
        <v>19.915134508055765</v>
      </c>
      <c r="V53">
        <f t="shared" si="24"/>
        <v>16.018708730995691</v>
      </c>
      <c r="W53">
        <f t="shared" si="7"/>
        <v>3.8964257770600743</v>
      </c>
      <c r="X53" s="9"/>
      <c r="Y53" t="s">
        <v>54</v>
      </c>
      <c r="Z53">
        <f t="shared" si="13"/>
        <v>2.7037526530993006E-2</v>
      </c>
      <c r="AA53">
        <f t="shared" si="13"/>
        <v>3.2381450006131018E-2</v>
      </c>
      <c r="AB53">
        <f t="shared" si="25"/>
        <v>3.0186077971578129E-2</v>
      </c>
      <c r="AD53">
        <f t="shared" si="26"/>
        <v>2.9443699247071464E-2</v>
      </c>
      <c r="AE53">
        <f t="shared" si="27"/>
        <v>8.1218638877945892E-2</v>
      </c>
      <c r="AF53" s="11"/>
      <c r="AG53" t="s">
        <v>54</v>
      </c>
      <c r="AH53">
        <v>724227895075.60999</v>
      </c>
      <c r="AI53" t="s">
        <v>54</v>
      </c>
      <c r="AJ53">
        <f t="shared" si="14"/>
        <v>27.308371952005633</v>
      </c>
      <c r="AK53">
        <f t="shared" si="11"/>
        <v>27.995939885964173</v>
      </c>
      <c r="AM53">
        <f t="shared" si="15"/>
        <v>2.7037526530993006E-2</v>
      </c>
      <c r="AN53">
        <f t="shared" si="17"/>
        <v>8.1587859861492973E-2</v>
      </c>
      <c r="AP53" t="s">
        <v>54</v>
      </c>
      <c r="AQ53">
        <v>5.1173771145891465</v>
      </c>
      <c r="AR53">
        <v>3.5552877372702798</v>
      </c>
      <c r="AT53" t="s">
        <v>54</v>
      </c>
      <c r="AU53">
        <f t="shared" si="16"/>
        <v>5.1173771145891465E-2</v>
      </c>
      <c r="AV53">
        <f t="shared" si="12"/>
        <v>3.5552877372702796E-2</v>
      </c>
      <c r="AX53">
        <f t="shared" si="18"/>
        <v>5.4550333330499967E-2</v>
      </c>
      <c r="AY53">
        <v>5.1173771145891465E-2</v>
      </c>
    </row>
    <row r="54" spans="1:51" x14ac:dyDescent="0.25">
      <c r="A54" t="s">
        <v>55</v>
      </c>
      <c r="B54">
        <v>1494814000000</v>
      </c>
      <c r="C54">
        <v>789734000000</v>
      </c>
      <c r="D54">
        <v>279223000000</v>
      </c>
      <c r="F54">
        <v>298781000000</v>
      </c>
      <c r="G54">
        <v>254646000000</v>
      </c>
      <c r="H54" s="6"/>
      <c r="I54" t="s">
        <v>55</v>
      </c>
      <c r="J54">
        <f t="shared" si="5"/>
        <v>28.033022900315327</v>
      </c>
      <c r="K54">
        <f t="shared" si="19"/>
        <v>27.394962016847561</v>
      </c>
      <c r="L54">
        <f t="shared" si="20"/>
        <v>26.355276582665226</v>
      </c>
      <c r="N54">
        <f t="shared" si="21"/>
        <v>26.42297670049922</v>
      </c>
      <c r="O54">
        <f t="shared" si="21"/>
        <v>26.263140182319372</v>
      </c>
      <c r="P54" s="7"/>
      <c r="Q54" t="s">
        <v>55</v>
      </c>
      <c r="R54">
        <f t="shared" si="6"/>
        <v>52.83158974962771</v>
      </c>
      <c r="S54">
        <f t="shared" si="22"/>
        <v>18.679447744000257</v>
      </c>
      <c r="U54">
        <f t="shared" si="23"/>
        <v>19.987837951745167</v>
      </c>
      <c r="V54">
        <f t="shared" si="24"/>
        <v>17.035296699121094</v>
      </c>
      <c r="W54">
        <f t="shared" si="7"/>
        <v>2.9525412526240724</v>
      </c>
      <c r="X54" s="9"/>
      <c r="Y54" t="s">
        <v>55</v>
      </c>
      <c r="Z54">
        <f t="shared" si="13"/>
        <v>3.708301435115402E-2</v>
      </c>
      <c r="AA54">
        <f t="shared" si="13"/>
        <v>5.1542976570623011E-2</v>
      </c>
      <c r="AB54">
        <f t="shared" si="25"/>
        <v>3.041235544258214E-2</v>
      </c>
      <c r="AD54">
        <f t="shared" si="26"/>
        <v>4.0727029804592974E-2</v>
      </c>
      <c r="AE54">
        <f t="shared" si="27"/>
        <v>9.8613147510040022E-2</v>
      </c>
      <c r="AF54" s="11"/>
      <c r="AG54" t="s">
        <v>55</v>
      </c>
      <c r="AH54">
        <v>833319752996.68994</v>
      </c>
      <c r="AI54" t="s">
        <v>55</v>
      </c>
      <c r="AJ54">
        <f t="shared" si="14"/>
        <v>27.448683262597832</v>
      </c>
      <c r="AK54">
        <f t="shared" si="11"/>
        <v>28.033022900315327</v>
      </c>
      <c r="AM54">
        <f t="shared" si="15"/>
        <v>3.708301435115402E-2</v>
      </c>
      <c r="AN54">
        <f t="shared" si="17"/>
        <v>0.14031131059219959</v>
      </c>
      <c r="AP54" t="s">
        <v>55</v>
      </c>
      <c r="AQ54">
        <v>4.9816860598684656</v>
      </c>
      <c r="AR54">
        <v>2.3276112889147602</v>
      </c>
      <c r="AT54" t="s">
        <v>55</v>
      </c>
      <c r="AU54">
        <f t="shared" si="16"/>
        <v>4.9816860598684655E-2</v>
      </c>
      <c r="AV54">
        <f t="shared" si="12"/>
        <v>2.3276112889147601E-2</v>
      </c>
      <c r="AX54">
        <f t="shared" si="18"/>
        <v>0.10322829624104557</v>
      </c>
      <c r="AY54">
        <v>4.9816860598684655E-2</v>
      </c>
    </row>
    <row r="55" spans="1:51" x14ac:dyDescent="0.25">
      <c r="A55" t="s">
        <v>56</v>
      </c>
      <c r="B55">
        <v>1548153000000</v>
      </c>
      <c r="C55">
        <v>827392000000</v>
      </c>
      <c r="D55">
        <v>287882000000</v>
      </c>
      <c r="F55">
        <v>310790000000</v>
      </c>
      <c r="G55">
        <v>291534000000</v>
      </c>
      <c r="H55" s="6"/>
      <c r="I55" t="s">
        <v>56</v>
      </c>
      <c r="J55">
        <f t="shared" si="5"/>
        <v>28.06808372342131</v>
      </c>
      <c r="K55">
        <f t="shared" si="19"/>
        <v>27.441544422084821</v>
      </c>
      <c r="L55">
        <f t="shared" si="20"/>
        <v>26.385816510901051</v>
      </c>
      <c r="N55">
        <f t="shared" si="21"/>
        <v>26.462383279890101</v>
      </c>
      <c r="O55">
        <f t="shared" si="21"/>
        <v>26.398422474014168</v>
      </c>
      <c r="P55" s="7"/>
      <c r="Q55" t="s">
        <v>56</v>
      </c>
      <c r="R55">
        <f t="shared" si="6"/>
        <v>53.443813369867193</v>
      </c>
      <c r="S55">
        <f t="shared" si="22"/>
        <v>18.595190527034472</v>
      </c>
      <c r="U55">
        <f t="shared" si="23"/>
        <v>20.074889238983484</v>
      </c>
      <c r="V55">
        <f t="shared" si="24"/>
        <v>18.83108452459156</v>
      </c>
      <c r="W55">
        <f t="shared" si="7"/>
        <v>1.2438047143919237</v>
      </c>
      <c r="X55" s="9"/>
      <c r="Y55" t="s">
        <v>56</v>
      </c>
      <c r="Z55">
        <f t="shared" si="13"/>
        <v>3.5060823105983019E-2</v>
      </c>
      <c r="AA55">
        <f t="shared" si="13"/>
        <v>4.658240523725965E-2</v>
      </c>
      <c r="AB55">
        <f t="shared" si="25"/>
        <v>3.0539928235825187E-2</v>
      </c>
      <c r="AD55">
        <f t="shared" si="26"/>
        <v>3.9406579390881546E-2</v>
      </c>
      <c r="AE55">
        <f t="shared" si="27"/>
        <v>0.13528229169479644</v>
      </c>
      <c r="AF55" s="11"/>
      <c r="AG55" t="s">
        <v>56</v>
      </c>
      <c r="AH55">
        <v>985258825231.474</v>
      </c>
      <c r="AI55" t="s">
        <v>56</v>
      </c>
      <c r="AJ55">
        <f t="shared" si="14"/>
        <v>27.616170210333831</v>
      </c>
      <c r="AK55">
        <f t="shared" si="11"/>
        <v>28.06808372342131</v>
      </c>
      <c r="AM55">
        <f t="shared" si="15"/>
        <v>3.5060823105983019E-2</v>
      </c>
      <c r="AN55">
        <f t="shared" si="17"/>
        <v>0.16748694773599837</v>
      </c>
      <c r="AP55" t="s">
        <v>56</v>
      </c>
      <c r="AQ55">
        <v>4.6167427367663265</v>
      </c>
      <c r="AR55">
        <v>4.3502985499004696</v>
      </c>
      <c r="AT55" t="s">
        <v>56</v>
      </c>
      <c r="AU55">
        <f t="shared" si="16"/>
        <v>4.6167427367663265E-2</v>
      </c>
      <c r="AV55">
        <f t="shared" si="12"/>
        <v>4.3502985499004693E-2</v>
      </c>
      <c r="AX55">
        <f t="shared" si="18"/>
        <v>0.13242612463001535</v>
      </c>
      <c r="AY55">
        <v>4.6167427367663265E-2</v>
      </c>
    </row>
    <row r="56" spans="1:51" x14ac:dyDescent="0.25">
      <c r="A56" t="s">
        <v>57</v>
      </c>
      <c r="B56">
        <v>1577111000000</v>
      </c>
      <c r="C56">
        <v>829617000000</v>
      </c>
      <c r="D56">
        <v>299788000000</v>
      </c>
      <c r="F56">
        <v>318305000000</v>
      </c>
      <c r="G56">
        <v>280712000000</v>
      </c>
      <c r="H56" s="6"/>
      <c r="I56" t="s">
        <v>57</v>
      </c>
      <c r="J56">
        <f t="shared" si="5"/>
        <v>28.086615808242815</v>
      </c>
      <c r="K56">
        <f t="shared" si="19"/>
        <v>27.444229985455053</v>
      </c>
      <c r="L56">
        <f t="shared" si="20"/>
        <v>26.426341395129363</v>
      </c>
      <c r="N56">
        <f t="shared" si="21"/>
        <v>26.486275879562228</v>
      </c>
      <c r="O56">
        <f t="shared" si="21"/>
        <v>26.360595069667671</v>
      </c>
      <c r="P56" s="7"/>
      <c r="Q56" t="s">
        <v>57</v>
      </c>
      <c r="R56">
        <f t="shared" si="6"/>
        <v>52.603589728307014</v>
      </c>
      <c r="S56">
        <f t="shared" si="22"/>
        <v>19.008681063032341</v>
      </c>
      <c r="U56">
        <f t="shared" si="23"/>
        <v>20.182789924108068</v>
      </c>
      <c r="V56">
        <f t="shared" si="24"/>
        <v>17.799127645422548</v>
      </c>
      <c r="W56">
        <f t="shared" si="7"/>
        <v>2.3836622786855206</v>
      </c>
      <c r="X56" s="9"/>
      <c r="Y56" t="s">
        <v>57</v>
      </c>
      <c r="Z56">
        <f t="shared" si="13"/>
        <v>1.8532084821504924E-2</v>
      </c>
      <c r="AA56">
        <f t="shared" si="13"/>
        <v>2.6855633702318471E-3</v>
      </c>
      <c r="AB56">
        <f t="shared" si="25"/>
        <v>4.0524884228311464E-2</v>
      </c>
      <c r="AD56">
        <f t="shared" si="26"/>
        <v>2.3892599672127091E-2</v>
      </c>
      <c r="AE56">
        <f t="shared" si="27"/>
        <v>-3.7827404346497673E-2</v>
      </c>
      <c r="AF56" s="11"/>
      <c r="AG56" t="s">
        <v>57</v>
      </c>
      <c r="AH56">
        <v>1152799564528.8</v>
      </c>
      <c r="AI56" t="s">
        <v>57</v>
      </c>
      <c r="AJ56">
        <f t="shared" si="14"/>
        <v>27.773214503880784</v>
      </c>
      <c r="AK56">
        <f t="shared" si="11"/>
        <v>28.086615808242815</v>
      </c>
      <c r="AM56">
        <f t="shared" si="15"/>
        <v>1.8532084821504924E-2</v>
      </c>
      <c r="AN56">
        <f t="shared" si="17"/>
        <v>0.15704429354695293</v>
      </c>
      <c r="AP56" t="s">
        <v>57</v>
      </c>
      <c r="AQ56">
        <v>4.9993050109837753</v>
      </c>
      <c r="AR56">
        <v>1.77111716621252</v>
      </c>
      <c r="AT56" t="s">
        <v>57</v>
      </c>
      <c r="AU56">
        <f t="shared" si="16"/>
        <v>4.9993050109837754E-2</v>
      </c>
      <c r="AV56">
        <f t="shared" si="12"/>
        <v>1.77111716621252E-2</v>
      </c>
      <c r="AX56">
        <f t="shared" si="18"/>
        <v>0.138512208725448</v>
      </c>
      <c r="AY56">
        <v>4.9993050109837754E-2</v>
      </c>
    </row>
    <row r="57" spans="1:51" x14ac:dyDescent="0.25">
      <c r="A57" t="s">
        <v>58</v>
      </c>
      <c r="B57">
        <v>1611911000000</v>
      </c>
      <c r="C57">
        <v>858414000000</v>
      </c>
      <c r="D57">
        <v>304669000000</v>
      </c>
      <c r="F57">
        <v>333284000000</v>
      </c>
      <c r="G57">
        <v>300206000000</v>
      </c>
      <c r="H57" s="6"/>
      <c r="I57" t="s">
        <v>58</v>
      </c>
      <c r="J57">
        <f t="shared" si="5"/>
        <v>28.108441547570692</v>
      </c>
      <c r="K57">
        <f t="shared" si="19"/>
        <v>27.478352337542763</v>
      </c>
      <c r="L57">
        <f t="shared" si="20"/>
        <v>26.442491778346451</v>
      </c>
      <c r="N57">
        <f t="shared" si="21"/>
        <v>26.532260816307357</v>
      </c>
      <c r="O57">
        <f t="shared" si="21"/>
        <v>26.427734742621592</v>
      </c>
      <c r="P57" s="7"/>
      <c r="Q57" t="s">
        <v>58</v>
      </c>
      <c r="R57">
        <f t="shared" si="6"/>
        <v>53.254429059668929</v>
      </c>
      <c r="S57">
        <f t="shared" si="22"/>
        <v>18.901105582132015</v>
      </c>
      <c r="U57">
        <f t="shared" si="23"/>
        <v>20.676327663251879</v>
      </c>
      <c r="V57">
        <f t="shared" si="24"/>
        <v>18.624229253352077</v>
      </c>
      <c r="W57">
        <f t="shared" si="7"/>
        <v>2.0520984098998021</v>
      </c>
      <c r="X57" s="9"/>
      <c r="Y57" t="s">
        <v>58</v>
      </c>
      <c r="Z57">
        <f t="shared" si="13"/>
        <v>2.1825739327876903E-2</v>
      </c>
      <c r="AA57">
        <f t="shared" si="13"/>
        <v>3.4122352087710084E-2</v>
      </c>
      <c r="AB57">
        <f t="shared" si="25"/>
        <v>1.6150383217087949E-2</v>
      </c>
      <c r="AD57">
        <f t="shared" si="26"/>
        <v>4.598493674512838E-2</v>
      </c>
      <c r="AE57">
        <f t="shared" si="27"/>
        <v>6.7139672953921092E-2</v>
      </c>
      <c r="AF57" s="11"/>
      <c r="AG57" t="s">
        <v>58</v>
      </c>
      <c r="AH57">
        <v>1189775859355.71</v>
      </c>
      <c r="AI57" t="s">
        <v>58</v>
      </c>
      <c r="AJ57">
        <f t="shared" si="14"/>
        <v>27.804786051828646</v>
      </c>
      <c r="AK57">
        <f t="shared" si="11"/>
        <v>28.108441547570692</v>
      </c>
      <c r="AM57">
        <f t="shared" si="15"/>
        <v>2.1825739327876903E-2</v>
      </c>
      <c r="AN57">
        <f t="shared" si="17"/>
        <v>3.1571547947862655E-2</v>
      </c>
      <c r="AP57" t="s">
        <v>58</v>
      </c>
      <c r="AQ57">
        <v>1.1578261894053128</v>
      </c>
      <c r="AR57">
        <v>2.9183400267737598</v>
      </c>
      <c r="AT57" t="s">
        <v>58</v>
      </c>
      <c r="AU57">
        <f t="shared" si="16"/>
        <v>1.1578261894053128E-2</v>
      </c>
      <c r="AV57">
        <f t="shared" si="12"/>
        <v>2.9183400267737598E-2</v>
      </c>
      <c r="AX57">
        <f t="shared" si="18"/>
        <v>9.7458086199857519E-3</v>
      </c>
      <c r="AY57">
        <v>1.1578261894053128E-2</v>
      </c>
    </row>
    <row r="58" spans="1:51" x14ac:dyDescent="0.25">
      <c r="A58" t="s">
        <v>59</v>
      </c>
      <c r="B58">
        <v>1650458000000</v>
      </c>
      <c r="C58">
        <v>892927000000</v>
      </c>
      <c r="D58">
        <v>314154000000</v>
      </c>
      <c r="F58">
        <v>336109000000</v>
      </c>
      <c r="G58">
        <v>331515000000</v>
      </c>
      <c r="H58" s="6"/>
      <c r="I58" t="s">
        <v>59</v>
      </c>
      <c r="J58">
        <f t="shared" si="5"/>
        <v>28.13207394108159</v>
      </c>
      <c r="K58">
        <f t="shared" si="19"/>
        <v>27.517770667560956</v>
      </c>
      <c r="L58">
        <f t="shared" si="20"/>
        <v>26.473149148485277</v>
      </c>
      <c r="N58">
        <f t="shared" si="21"/>
        <v>26.540701349063674</v>
      </c>
      <c r="O58">
        <f t="shared" si="21"/>
        <v>26.526938894417409</v>
      </c>
      <c r="P58" s="7"/>
      <c r="Q58" t="s">
        <v>59</v>
      </c>
      <c r="R58">
        <f t="shared" si="6"/>
        <v>54.10177053884437</v>
      </c>
      <c r="S58">
        <f t="shared" si="22"/>
        <v>19.034352888713315</v>
      </c>
      <c r="U58">
        <f t="shared" si="23"/>
        <v>20.364589707826553</v>
      </c>
      <c r="V58">
        <f t="shared" si="24"/>
        <v>20.08624272777617</v>
      </c>
      <c r="W58">
        <f t="shared" si="7"/>
        <v>0.27834698005038599</v>
      </c>
      <c r="X58" s="9"/>
      <c r="Y58" t="s">
        <v>59</v>
      </c>
      <c r="Z58">
        <f t="shared" si="13"/>
        <v>2.3632393510897742E-2</v>
      </c>
      <c r="AA58">
        <f t="shared" si="13"/>
        <v>3.9418330018193615E-2</v>
      </c>
      <c r="AB58">
        <f t="shared" si="25"/>
        <v>3.0657370138825968E-2</v>
      </c>
      <c r="AD58">
        <f t="shared" si="26"/>
        <v>8.4405327563175092E-3</v>
      </c>
      <c r="AE58">
        <f t="shared" si="27"/>
        <v>9.9204151795817097E-2</v>
      </c>
      <c r="AF58" s="11"/>
      <c r="AG58" t="s">
        <v>59</v>
      </c>
      <c r="AH58">
        <v>1310309396138.1399</v>
      </c>
      <c r="AI58" t="s">
        <v>59</v>
      </c>
      <c r="AJ58">
        <f t="shared" si="14"/>
        <v>27.901284405513564</v>
      </c>
      <c r="AK58">
        <f t="shared" si="11"/>
        <v>28.13207394108159</v>
      </c>
      <c r="AM58">
        <f t="shared" si="15"/>
        <v>2.3632393510897742E-2</v>
      </c>
      <c r="AN58">
        <f t="shared" si="17"/>
        <v>9.6498353684918214E-2</v>
      </c>
      <c r="AP58" t="s">
        <v>59</v>
      </c>
      <c r="AQ58">
        <v>6.2314158737691798</v>
      </c>
      <c r="AR58">
        <v>3.30385015608744</v>
      </c>
      <c r="AT58" t="s">
        <v>59</v>
      </c>
      <c r="AU58">
        <f t="shared" si="16"/>
        <v>6.2314158737691798E-2</v>
      </c>
      <c r="AV58">
        <f t="shared" si="12"/>
        <v>3.30385015608744E-2</v>
      </c>
      <c r="AX58">
        <f t="shared" si="18"/>
        <v>7.2865960174020472E-2</v>
      </c>
      <c r="AY58">
        <v>6.2314158737691798E-2</v>
      </c>
    </row>
    <row r="59" spans="1:51" x14ac:dyDescent="0.25">
      <c r="A59" t="s">
        <v>60</v>
      </c>
      <c r="B59">
        <v>1714859000000</v>
      </c>
      <c r="C59">
        <v>918345000000</v>
      </c>
      <c r="D59">
        <v>326096000000</v>
      </c>
      <c r="F59">
        <v>351587000000</v>
      </c>
      <c r="G59">
        <v>368982000000</v>
      </c>
      <c r="H59" s="6"/>
      <c r="I59" t="s">
        <v>60</v>
      </c>
      <c r="J59">
        <f t="shared" si="5"/>
        <v>28.170351977423113</v>
      </c>
      <c r="K59">
        <f t="shared" si="19"/>
        <v>27.545838973958848</v>
      </c>
      <c r="L59">
        <f t="shared" si="20"/>
        <v>26.510457653490434</v>
      </c>
      <c r="N59">
        <f t="shared" si="21"/>
        <v>26.585723028239983</v>
      </c>
      <c r="O59">
        <f t="shared" si="21"/>
        <v>26.634013699309328</v>
      </c>
      <c r="P59" s="7"/>
      <c r="Q59" t="s">
        <v>60</v>
      </c>
      <c r="R59">
        <f t="shared" si="6"/>
        <v>53.552216246350284</v>
      </c>
      <c r="S59">
        <f t="shared" si="22"/>
        <v>19.015907430290188</v>
      </c>
      <c r="U59">
        <f t="shared" si="23"/>
        <v>20.502385327306794</v>
      </c>
      <c r="V59">
        <f t="shared" si="24"/>
        <v>21.516754438703124</v>
      </c>
      <c r="W59">
        <f t="shared" si="7"/>
        <v>-1.0143691113963305</v>
      </c>
      <c r="X59" s="9"/>
      <c r="Y59" t="s">
        <v>60</v>
      </c>
      <c r="Z59">
        <f t="shared" si="13"/>
        <v>3.8278036341523602E-2</v>
      </c>
      <c r="AA59">
        <f t="shared" si="13"/>
        <v>2.8068306397891263E-2</v>
      </c>
      <c r="AB59">
        <f t="shared" si="25"/>
        <v>3.7308505005157144E-2</v>
      </c>
      <c r="AD59">
        <f t="shared" si="26"/>
        <v>4.5021679176308282E-2</v>
      </c>
      <c r="AE59">
        <f t="shared" si="27"/>
        <v>0.10707480489191923</v>
      </c>
      <c r="AF59" s="11"/>
      <c r="AG59" t="s">
        <v>60</v>
      </c>
      <c r="AH59">
        <v>1414711935846.8401</v>
      </c>
      <c r="AI59" t="s">
        <v>60</v>
      </c>
      <c r="AJ59">
        <f t="shared" si="14"/>
        <v>27.977947047391925</v>
      </c>
      <c r="AK59">
        <f t="shared" si="11"/>
        <v>28.170351977423113</v>
      </c>
      <c r="AM59">
        <f t="shared" si="15"/>
        <v>3.8278036341523602E-2</v>
      </c>
      <c r="AN59">
        <f t="shared" si="17"/>
        <v>7.6662641878360915E-2</v>
      </c>
      <c r="AP59" t="s">
        <v>60</v>
      </c>
      <c r="AQ59">
        <v>1.7931683552759381</v>
      </c>
      <c r="AR59">
        <v>1.7627801561319301</v>
      </c>
      <c r="AT59" t="s">
        <v>60</v>
      </c>
      <c r="AU59">
        <f t="shared" si="16"/>
        <v>1.793168355275938E-2</v>
      </c>
      <c r="AV59">
        <f t="shared" si="12"/>
        <v>1.7627801561319302E-2</v>
      </c>
      <c r="AX59">
        <f t="shared" si="18"/>
        <v>3.8384605536837313E-2</v>
      </c>
      <c r="AY59">
        <v>1.793168355275938E-2</v>
      </c>
    </row>
    <row r="60" spans="1:51" x14ac:dyDescent="0.25">
      <c r="A60" t="s">
        <v>61</v>
      </c>
      <c r="B60">
        <v>1759081000000</v>
      </c>
      <c r="C60">
        <v>935465000000</v>
      </c>
      <c r="D60">
        <v>327882000000</v>
      </c>
      <c r="F60">
        <v>370258000000</v>
      </c>
      <c r="G60">
        <v>371556000000</v>
      </c>
      <c r="H60" s="6"/>
      <c r="I60" t="s">
        <v>61</v>
      </c>
      <c r="J60">
        <f t="shared" si="5"/>
        <v>28.195812629515167</v>
      </c>
      <c r="K60">
        <f t="shared" si="19"/>
        <v>27.564309568812618</v>
      </c>
      <c r="L60">
        <f t="shared" si="20"/>
        <v>26.515919624505244</v>
      </c>
      <c r="N60">
        <f t="shared" si="21"/>
        <v>26.637465896883175</v>
      </c>
      <c r="O60">
        <f t="shared" si="21"/>
        <v>26.640965429986316</v>
      </c>
      <c r="P60" s="7"/>
      <c r="Q60" t="s">
        <v>61</v>
      </c>
      <c r="R60">
        <f t="shared" si="6"/>
        <v>53.179188451242439</v>
      </c>
      <c r="S60">
        <f t="shared" si="22"/>
        <v>18.639391818796291</v>
      </c>
      <c r="U60">
        <f t="shared" si="23"/>
        <v>21.048376965017528</v>
      </c>
      <c r="V60">
        <f t="shared" si="24"/>
        <v>21.122165494368936</v>
      </c>
      <c r="W60">
        <f t="shared" si="7"/>
        <v>-7.3788529351405646E-2</v>
      </c>
      <c r="X60" s="9"/>
      <c r="Y60" t="s">
        <v>61</v>
      </c>
      <c r="Z60">
        <f t="shared" si="13"/>
        <v>2.5460652092053948E-2</v>
      </c>
      <c r="AA60">
        <f t="shared" si="13"/>
        <v>1.847059485377045E-2</v>
      </c>
      <c r="AB60">
        <f t="shared" si="25"/>
        <v>5.461971014810274E-3</v>
      </c>
      <c r="AD60">
        <f t="shared" si="26"/>
        <v>5.1742868643191997E-2</v>
      </c>
      <c r="AE60">
        <f t="shared" si="27"/>
        <v>6.951730676988177E-3</v>
      </c>
      <c r="AF60" s="11"/>
      <c r="AG60" t="s">
        <v>61</v>
      </c>
      <c r="AH60">
        <v>1518663791174.8999</v>
      </c>
      <c r="AI60" t="s">
        <v>61</v>
      </c>
      <c r="AJ60">
        <f t="shared" si="14"/>
        <v>28.048851979411776</v>
      </c>
      <c r="AK60">
        <f t="shared" si="11"/>
        <v>28.195812629515167</v>
      </c>
      <c r="AM60">
        <f t="shared" si="15"/>
        <v>2.5460652092053948E-2</v>
      </c>
      <c r="AN60">
        <f t="shared" si="17"/>
        <v>7.0904932019850264E-2</v>
      </c>
      <c r="AP60" t="s">
        <v>61</v>
      </c>
      <c r="AQ60">
        <v>-0.1536104704165524</v>
      </c>
      <c r="AR60">
        <v>2.4498886414253902</v>
      </c>
      <c r="AT60" t="s">
        <v>61</v>
      </c>
      <c r="AU60">
        <f t="shared" si="16"/>
        <v>-1.536104704165524E-3</v>
      </c>
      <c r="AV60">
        <f t="shared" si="12"/>
        <v>2.4498886414253903E-2</v>
      </c>
      <c r="AX60">
        <f t="shared" si="18"/>
        <v>4.5444279927796316E-2</v>
      </c>
      <c r="AY60">
        <v>-1.536104704165524E-3</v>
      </c>
    </row>
    <row r="61" spans="1:51" x14ac:dyDescent="0.25">
      <c r="A61" t="s">
        <v>62</v>
      </c>
      <c r="B61">
        <v>1804448000000</v>
      </c>
      <c r="C61">
        <v>956355000000</v>
      </c>
      <c r="D61">
        <v>333215000000</v>
      </c>
      <c r="F61">
        <v>392752000000</v>
      </c>
      <c r="G61">
        <v>360736000000</v>
      </c>
      <c r="H61" s="6"/>
      <c r="I61" t="s">
        <v>62</v>
      </c>
      <c r="J61">
        <f t="shared" si="5"/>
        <v>28.22127584376727</v>
      </c>
      <c r="K61">
        <f t="shared" si="19"/>
        <v>27.586395019980717</v>
      </c>
      <c r="L61">
        <f t="shared" si="20"/>
        <v>26.532053764233023</v>
      </c>
      <c r="N61">
        <f t="shared" si="21"/>
        <v>26.696444206367076</v>
      </c>
      <c r="O61">
        <f t="shared" si="21"/>
        <v>26.611412225808532</v>
      </c>
      <c r="P61" s="7"/>
      <c r="Q61" t="s">
        <v>62</v>
      </c>
      <c r="R61">
        <f t="shared" si="6"/>
        <v>52.999864778591572</v>
      </c>
      <c r="S61">
        <f t="shared" si="22"/>
        <v>18.466312135345547</v>
      </c>
      <c r="U61">
        <f t="shared" si="23"/>
        <v>21.765769919665182</v>
      </c>
      <c r="V61">
        <f t="shared" si="24"/>
        <v>19.991487701502066</v>
      </c>
      <c r="W61">
        <f t="shared" si="7"/>
        <v>1.7742822181631168</v>
      </c>
      <c r="X61" s="9"/>
      <c r="Y61" t="s">
        <v>62</v>
      </c>
      <c r="Z61">
        <f t="shared" si="13"/>
        <v>2.5463214252102517E-2</v>
      </c>
      <c r="AA61">
        <f t="shared" si="13"/>
        <v>2.2085451168099013E-2</v>
      </c>
      <c r="AB61">
        <f t="shared" si="25"/>
        <v>1.6134139727778773E-2</v>
      </c>
      <c r="AD61">
        <f t="shared" si="26"/>
        <v>5.897830948390137E-2</v>
      </c>
      <c r="AE61">
        <f t="shared" si="27"/>
        <v>-2.9553204177783954E-2</v>
      </c>
      <c r="AF61" s="11"/>
      <c r="AG61" t="s">
        <v>62</v>
      </c>
      <c r="AH61">
        <v>1621130041674.28</v>
      </c>
      <c r="AI61" t="s">
        <v>62</v>
      </c>
      <c r="AJ61">
        <f t="shared" si="14"/>
        <v>28.114144578582387</v>
      </c>
      <c r="AK61">
        <f t="shared" si="11"/>
        <v>28.22127584376727</v>
      </c>
      <c r="AM61">
        <f t="shared" si="15"/>
        <v>2.5463214252102517E-2</v>
      </c>
      <c r="AN61">
        <f t="shared" si="17"/>
        <v>6.5292599170611254E-2</v>
      </c>
      <c r="AP61" t="s">
        <v>62</v>
      </c>
      <c r="AQ61">
        <v>1.4258044334160473</v>
      </c>
      <c r="AR61">
        <v>2.48792270531403</v>
      </c>
      <c r="AT61" t="s">
        <v>62</v>
      </c>
      <c r="AU61">
        <f t="shared" si="16"/>
        <v>1.4258044334160473E-2</v>
      </c>
      <c r="AV61">
        <f t="shared" si="12"/>
        <v>2.4879227053140301E-2</v>
      </c>
      <c r="AX61">
        <f t="shared" si="18"/>
        <v>3.9829384918508737E-2</v>
      </c>
      <c r="AY61">
        <v>1.4258044334160473E-2</v>
      </c>
    </row>
    <row r="62" spans="1:51" x14ac:dyDescent="0.25">
      <c r="A62" t="s">
        <v>63</v>
      </c>
      <c r="B62">
        <v>1843293000000</v>
      </c>
      <c r="C62">
        <v>980760000000</v>
      </c>
      <c r="D62">
        <v>340549000000</v>
      </c>
      <c r="F62">
        <v>419672000000</v>
      </c>
      <c r="G62">
        <v>366214000000</v>
      </c>
      <c r="H62" s="6"/>
      <c r="I62" t="s">
        <v>63</v>
      </c>
      <c r="J62">
        <f t="shared" si="5"/>
        <v>28.242574761904301</v>
      </c>
      <c r="K62">
        <f t="shared" si="19"/>
        <v>27.61159361826245</v>
      </c>
      <c r="L62">
        <f t="shared" si="20"/>
        <v>26.553824858203058</v>
      </c>
      <c r="N62">
        <f t="shared" si="21"/>
        <v>26.762739290740704</v>
      </c>
      <c r="O62">
        <f t="shared" si="21"/>
        <v>26.626483698931207</v>
      </c>
      <c r="P62" s="7"/>
      <c r="Q62" t="s">
        <v>63</v>
      </c>
      <c r="R62">
        <f t="shared" si="6"/>
        <v>53.206950821166252</v>
      </c>
      <c r="S62">
        <f t="shared" si="22"/>
        <v>18.47503354051689</v>
      </c>
      <c r="U62">
        <f t="shared" si="23"/>
        <v>22.767514442901916</v>
      </c>
      <c r="V62">
        <f t="shared" si="24"/>
        <v>19.867378653312304</v>
      </c>
      <c r="W62">
        <f t="shared" si="7"/>
        <v>2.9001357895896094</v>
      </c>
      <c r="X62" s="9"/>
      <c r="Y62" t="s">
        <v>63</v>
      </c>
      <c r="Z62">
        <f t="shared" si="13"/>
        <v>2.1298918137031109E-2</v>
      </c>
      <c r="AA62">
        <f t="shared" si="13"/>
        <v>2.5198598281733098E-2</v>
      </c>
      <c r="AB62">
        <f t="shared" si="25"/>
        <v>2.1771093970034627E-2</v>
      </c>
      <c r="AD62">
        <f t="shared" si="26"/>
        <v>6.6295084373628299E-2</v>
      </c>
      <c r="AE62">
        <f t="shared" si="27"/>
        <v>1.5071473122674206E-2</v>
      </c>
      <c r="AF62" s="11"/>
      <c r="AG62" t="s">
        <v>63</v>
      </c>
      <c r="AH62">
        <v>1735142459087.75</v>
      </c>
      <c r="AI62" t="s">
        <v>63</v>
      </c>
      <c r="AJ62">
        <f t="shared" si="14"/>
        <v>28.182110634940905</v>
      </c>
      <c r="AK62">
        <f t="shared" si="11"/>
        <v>28.242574761904301</v>
      </c>
      <c r="AM62">
        <f t="shared" si="15"/>
        <v>2.1298918137031109E-2</v>
      </c>
      <c r="AN62">
        <f t="shared" si="17"/>
        <v>6.7966056358518045E-2</v>
      </c>
      <c r="AP62" t="s">
        <v>63</v>
      </c>
      <c r="AQ62">
        <v>-0.59433611631153838</v>
      </c>
      <c r="AR62">
        <v>1.50836672165921</v>
      </c>
      <c r="AT62" t="s">
        <v>63</v>
      </c>
      <c r="AU62">
        <f t="shared" si="16"/>
        <v>-5.9433611631153835E-3</v>
      </c>
      <c r="AV62">
        <f t="shared" si="12"/>
        <v>1.50836672165921E-2</v>
      </c>
      <c r="AX62">
        <f t="shared" si="18"/>
        <v>4.6667138221486937E-2</v>
      </c>
      <c r="AY62">
        <v>-5.9433611631153835E-3</v>
      </c>
    </row>
    <row r="63" spans="1:51" x14ac:dyDescent="0.25">
      <c r="A63" t="s">
        <v>64</v>
      </c>
      <c r="B63">
        <v>1893625000000</v>
      </c>
      <c r="C63">
        <v>1005646000000</v>
      </c>
      <c r="D63">
        <v>356752000000</v>
      </c>
      <c r="F63">
        <v>446547000000</v>
      </c>
      <c r="G63">
        <v>365022000000</v>
      </c>
      <c r="H63" s="6"/>
      <c r="I63" t="s">
        <v>64</v>
      </c>
      <c r="J63">
        <f t="shared" si="5"/>
        <v>28.269514097424899</v>
      </c>
      <c r="K63">
        <f t="shared" si="19"/>
        <v>27.636651237010756</v>
      </c>
      <c r="L63">
        <f t="shared" si="20"/>
        <v>26.600306699454425</v>
      </c>
      <c r="N63">
        <f t="shared" si="21"/>
        <v>26.824810494881081</v>
      </c>
      <c r="O63">
        <f t="shared" si="21"/>
        <v>26.623223462685104</v>
      </c>
      <c r="P63" s="7"/>
      <c r="Q63" t="s">
        <v>64</v>
      </c>
      <c r="R63">
        <f t="shared" si="6"/>
        <v>53.10692454947521</v>
      </c>
      <c r="S63">
        <f t="shared" si="22"/>
        <v>18.839632979074526</v>
      </c>
      <c r="U63">
        <f t="shared" si="23"/>
        <v>23.581596144960063</v>
      </c>
      <c r="V63">
        <f t="shared" si="24"/>
        <v>19.276361476005018</v>
      </c>
      <c r="W63">
        <f t="shared" si="7"/>
        <v>4.3052346689550465</v>
      </c>
      <c r="X63" s="9"/>
      <c r="Y63" t="s">
        <v>64</v>
      </c>
      <c r="Z63">
        <f t="shared" si="13"/>
        <v>2.6939335520598462E-2</v>
      </c>
      <c r="AA63">
        <f t="shared" si="13"/>
        <v>2.5057618748306254E-2</v>
      </c>
      <c r="AB63">
        <f t="shared" si="25"/>
        <v>4.6481841251367229E-2</v>
      </c>
      <c r="AD63">
        <f t="shared" si="26"/>
        <v>6.2071204140377034E-2</v>
      </c>
      <c r="AE63">
        <f t="shared" si="27"/>
        <v>-3.2602362461027212E-3</v>
      </c>
      <c r="AF63" s="11"/>
      <c r="AG63" t="s">
        <v>64</v>
      </c>
      <c r="AH63">
        <v>1838974814198.0701</v>
      </c>
      <c r="AI63" t="s">
        <v>64</v>
      </c>
      <c r="AJ63">
        <f t="shared" si="14"/>
        <v>28.240229366077976</v>
      </c>
      <c r="AK63">
        <f t="shared" si="11"/>
        <v>28.269514097424899</v>
      </c>
      <c r="AM63">
        <f t="shared" si="15"/>
        <v>2.6939335520598462E-2</v>
      </c>
      <c r="AN63">
        <f t="shared" si="17"/>
        <v>5.8118731137071222E-2</v>
      </c>
      <c r="AP63" t="s">
        <v>64</v>
      </c>
      <c r="AQ63">
        <v>-0.60517748807119176</v>
      </c>
      <c r="AR63">
        <v>1.2769909449732799</v>
      </c>
      <c r="AT63" t="s">
        <v>64</v>
      </c>
      <c r="AU63">
        <f t="shared" si="16"/>
        <v>-6.0517748807119177E-3</v>
      </c>
      <c r="AV63">
        <f t="shared" si="12"/>
        <v>1.2769909449732799E-2</v>
      </c>
      <c r="AX63">
        <f t="shared" si="18"/>
        <v>3.117939561647276E-2</v>
      </c>
      <c r="AY63">
        <v>-6.0517748807119177E-3</v>
      </c>
    </row>
    <row r="64" spans="1:51" x14ac:dyDescent="0.25">
      <c r="A64" t="s">
        <v>65</v>
      </c>
      <c r="B64">
        <v>1936841000000</v>
      </c>
      <c r="C64">
        <v>1029529000000</v>
      </c>
      <c r="D64">
        <v>374204000000</v>
      </c>
      <c r="F64">
        <v>471095000000</v>
      </c>
      <c r="G64">
        <v>384176000000</v>
      </c>
      <c r="H64" s="6"/>
      <c r="I64" t="s">
        <v>65</v>
      </c>
      <c r="J64">
        <f t="shared" si="5"/>
        <v>28.292079411284657</v>
      </c>
      <c r="K64">
        <f t="shared" si="19"/>
        <v>27.6601225320316</v>
      </c>
      <c r="L64">
        <f t="shared" si="20"/>
        <v>26.648066940200138</v>
      </c>
      <c r="N64">
        <f t="shared" si="21"/>
        <v>26.878325609138219</v>
      </c>
      <c r="O64">
        <f t="shared" si="21"/>
        <v>26.67436661786483</v>
      </c>
      <c r="P64" s="7"/>
      <c r="Q64" t="s">
        <v>65</v>
      </c>
      <c r="R64">
        <f t="shared" si="6"/>
        <v>53.155060224355019</v>
      </c>
      <c r="S64">
        <f t="shared" si="22"/>
        <v>19.320326242577476</v>
      </c>
      <c r="U64">
        <f t="shared" si="23"/>
        <v>24.3228535538023</v>
      </c>
      <c r="V64">
        <f t="shared" si="24"/>
        <v>19.835185232035052</v>
      </c>
      <c r="W64">
        <f t="shared" si="7"/>
        <v>4.4876683217672486</v>
      </c>
      <c r="X64" s="9"/>
      <c r="Y64" t="s">
        <v>65</v>
      </c>
      <c r="Z64">
        <f t="shared" si="13"/>
        <v>2.2565313859757907E-2</v>
      </c>
      <c r="AA64">
        <f t="shared" si="13"/>
        <v>2.3471295020843996E-2</v>
      </c>
      <c r="AB64">
        <f t="shared" si="25"/>
        <v>4.7760240745713389E-2</v>
      </c>
      <c r="AD64">
        <f t="shared" si="26"/>
        <v>5.3515114257137952E-2</v>
      </c>
      <c r="AE64">
        <f t="shared" si="27"/>
        <v>5.1143155179726563E-2</v>
      </c>
      <c r="AF64" s="11"/>
      <c r="AG64" t="s">
        <v>65</v>
      </c>
      <c r="AH64">
        <v>1961564334926.97</v>
      </c>
      <c r="AI64" t="s">
        <v>65</v>
      </c>
      <c r="AJ64">
        <f t="shared" si="14"/>
        <v>28.304763400899326</v>
      </c>
      <c r="AK64">
        <f t="shared" si="11"/>
        <v>28.292079411284657</v>
      </c>
      <c r="AM64">
        <f t="shared" si="15"/>
        <v>2.2565313859757907E-2</v>
      </c>
      <c r="AN64">
        <f t="shared" si="17"/>
        <v>6.4534034821349451E-2</v>
      </c>
      <c r="AP64" t="s">
        <v>65</v>
      </c>
      <c r="AQ64">
        <v>3.7432587776770703</v>
      </c>
      <c r="AR64">
        <v>1.94864740944522</v>
      </c>
      <c r="AT64" t="s">
        <v>65</v>
      </c>
      <c r="AU64">
        <f t="shared" si="16"/>
        <v>3.74325877767707E-2</v>
      </c>
      <c r="AV64">
        <f t="shared" si="12"/>
        <v>1.94864740944522E-2</v>
      </c>
      <c r="AX64">
        <f t="shared" si="18"/>
        <v>4.1968720961591544E-2</v>
      </c>
      <c r="AY64">
        <v>3.74325877767707E-2</v>
      </c>
    </row>
    <row r="65" spans="1:51" x14ac:dyDescent="0.25">
      <c r="A65" t="s">
        <v>66</v>
      </c>
      <c r="B65">
        <v>1992681000000</v>
      </c>
      <c r="C65">
        <v>1057387000000</v>
      </c>
      <c r="D65">
        <v>387480000000</v>
      </c>
      <c r="F65">
        <v>490478000000</v>
      </c>
      <c r="G65">
        <v>410903000000</v>
      </c>
      <c r="H65" s="6"/>
      <c r="I65" t="s">
        <v>66</v>
      </c>
      <c r="J65">
        <f t="shared" si="5"/>
        <v>28.320502084137466</v>
      </c>
      <c r="K65">
        <f t="shared" si="19"/>
        <v>27.686821886365394</v>
      </c>
      <c r="L65">
        <f t="shared" si="20"/>
        <v>26.682930071504597</v>
      </c>
      <c r="N65">
        <f t="shared" si="21"/>
        <v>26.918646262754297</v>
      </c>
      <c r="O65">
        <f t="shared" si="21"/>
        <v>26.741623013855605</v>
      </c>
      <c r="P65" s="7"/>
      <c r="Q65" t="s">
        <v>66</v>
      </c>
      <c r="R65">
        <f t="shared" si="6"/>
        <v>53.063536010028699</v>
      </c>
      <c r="S65">
        <f t="shared" si="22"/>
        <v>19.445159561414997</v>
      </c>
      <c r="U65">
        <f t="shared" si="23"/>
        <v>24.613974840930386</v>
      </c>
      <c r="V65">
        <f t="shared" si="24"/>
        <v>20.620611126417124</v>
      </c>
      <c r="W65">
        <f t="shared" si="7"/>
        <v>3.9933637145132614</v>
      </c>
      <c r="X65" s="9"/>
      <c r="Y65" t="s">
        <v>66</v>
      </c>
      <c r="Z65">
        <f t="shared" si="13"/>
        <v>2.8422672852808972E-2</v>
      </c>
      <c r="AA65">
        <f t="shared" si="13"/>
        <v>2.6699354333793224E-2</v>
      </c>
      <c r="AB65">
        <f t="shared" si="25"/>
        <v>3.4863131304458506E-2</v>
      </c>
      <c r="AD65">
        <f t="shared" si="26"/>
        <v>4.0320653616078062E-2</v>
      </c>
      <c r="AE65">
        <f t="shared" si="27"/>
        <v>6.725639599077482E-2</v>
      </c>
      <c r="AF65" s="11"/>
      <c r="AG65" t="s">
        <v>66</v>
      </c>
      <c r="AH65">
        <v>2050266032025.3301</v>
      </c>
      <c r="AI65" t="s">
        <v>66</v>
      </c>
      <c r="AJ65">
        <f t="shared" si="14"/>
        <v>28.348990672378918</v>
      </c>
      <c r="AK65">
        <f t="shared" si="11"/>
        <v>28.320502084137466</v>
      </c>
      <c r="AM65">
        <f t="shared" si="15"/>
        <v>2.8422672852808972E-2</v>
      </c>
      <c r="AN65">
        <f t="shared" si="17"/>
        <v>4.4227271479591934E-2</v>
      </c>
      <c r="AP65" t="s">
        <v>66</v>
      </c>
      <c r="AQ65">
        <v>1.8291539203763278</v>
      </c>
      <c r="AR65">
        <v>1.91140094445692</v>
      </c>
      <c r="AT65" t="s">
        <v>66</v>
      </c>
      <c r="AU65">
        <f t="shared" si="16"/>
        <v>1.829153920376328E-2</v>
      </c>
      <c r="AV65">
        <f t="shared" si="12"/>
        <v>1.9114009444569199E-2</v>
      </c>
      <c r="AX65">
        <f t="shared" si="18"/>
        <v>1.5804598626782962E-2</v>
      </c>
      <c r="AY65">
        <v>1.829153920376328E-2</v>
      </c>
    </row>
    <row r="66" spans="1:51" x14ac:dyDescent="0.25">
      <c r="A66" t="s">
        <v>67</v>
      </c>
      <c r="B66">
        <v>2035950000000</v>
      </c>
      <c r="C66">
        <v>1074328000000</v>
      </c>
      <c r="D66">
        <v>406926000000</v>
      </c>
      <c r="F66">
        <v>509629000000</v>
      </c>
      <c r="G66">
        <v>411819000000</v>
      </c>
      <c r="H66" s="6"/>
      <c r="I66" t="s">
        <v>67</v>
      </c>
      <c r="J66">
        <f t="shared" si="5"/>
        <v>28.341983656358494</v>
      </c>
      <c r="K66">
        <f t="shared" si="19"/>
        <v>27.70271646576246</v>
      </c>
      <c r="L66">
        <f t="shared" si="20"/>
        <v>26.73189718767626</v>
      </c>
      <c r="N66">
        <f t="shared" si="21"/>
        <v>26.956948846963538</v>
      </c>
      <c r="O66">
        <f t="shared" si="21"/>
        <v>26.743849769378112</v>
      </c>
      <c r="P66" s="7"/>
      <c r="Q66" t="s">
        <v>67</v>
      </c>
      <c r="R66">
        <f t="shared" si="6"/>
        <v>52.767897050516957</v>
      </c>
      <c r="S66">
        <f t="shared" si="22"/>
        <v>19.987033080380165</v>
      </c>
      <c r="U66">
        <f t="shared" si="23"/>
        <v>25.0315086323338</v>
      </c>
      <c r="V66">
        <f t="shared" si="24"/>
        <v>20.227363147425034</v>
      </c>
      <c r="W66">
        <f t="shared" si="7"/>
        <v>4.8041454849087648</v>
      </c>
      <c r="X66" s="9"/>
      <c r="Y66" t="s">
        <v>67</v>
      </c>
      <c r="Z66">
        <f t="shared" si="13"/>
        <v>2.1481572221027534E-2</v>
      </c>
      <c r="AA66">
        <f t="shared" si="13"/>
        <v>1.5894579397066622E-2</v>
      </c>
      <c r="AB66">
        <f t="shared" si="25"/>
        <v>4.8967116171663605E-2</v>
      </c>
      <c r="AD66">
        <f t="shared" si="26"/>
        <v>3.830258420924082E-2</v>
      </c>
      <c r="AE66">
        <f t="shared" si="27"/>
        <v>2.2267555225070623E-3</v>
      </c>
      <c r="AF66" s="11"/>
      <c r="AG66" t="s">
        <v>67</v>
      </c>
      <c r="AH66">
        <v>2098935705144.8401</v>
      </c>
      <c r="AI66" t="s">
        <v>67</v>
      </c>
      <c r="AJ66">
        <f t="shared" si="14"/>
        <v>28.372451525113927</v>
      </c>
      <c r="AK66">
        <f t="shared" si="11"/>
        <v>28.341983656358494</v>
      </c>
      <c r="AM66">
        <f t="shared" si="15"/>
        <v>2.1481572221027534E-2</v>
      </c>
      <c r="AN66">
        <f t="shared" si="17"/>
        <v>2.3460852735009752E-2</v>
      </c>
      <c r="AP66" t="s">
        <v>67</v>
      </c>
      <c r="AQ66">
        <v>3.3977230103244125</v>
      </c>
      <c r="AR66">
        <v>1.61076787290379</v>
      </c>
      <c r="AT66" t="s">
        <v>67</v>
      </c>
      <c r="AU66">
        <f t="shared" si="16"/>
        <v>3.3977230103244126E-2</v>
      </c>
      <c r="AV66">
        <f t="shared" si="12"/>
        <v>1.61076787290379E-2</v>
      </c>
      <c r="AX66">
        <f t="shared" si="18"/>
        <v>1.9792805139822178E-3</v>
      </c>
      <c r="AY66">
        <v>3.3977230103244126E-2</v>
      </c>
    </row>
    <row r="67" spans="1:51" x14ac:dyDescent="0.25">
      <c r="A67" t="s">
        <v>68</v>
      </c>
      <c r="B67">
        <v>2034914000000</v>
      </c>
      <c r="C67">
        <v>1042316000000</v>
      </c>
      <c r="D67">
        <v>435565000000</v>
      </c>
      <c r="F67">
        <v>501201000000</v>
      </c>
      <c r="G67">
        <v>383058000000</v>
      </c>
      <c r="H67" s="6"/>
      <c r="I67" t="s">
        <v>68</v>
      </c>
      <c r="J67">
        <f t="shared" si="5"/>
        <v>28.341474673487848</v>
      </c>
      <c r="K67">
        <f t="shared" si="19"/>
        <v>27.672466276240662</v>
      </c>
      <c r="L67">
        <f t="shared" si="20"/>
        <v>26.79990987583308</v>
      </c>
      <c r="N67">
        <f t="shared" si="21"/>
        <v>26.940273055177826</v>
      </c>
      <c r="O67">
        <f t="shared" si="21"/>
        <v>26.671452250693111</v>
      </c>
      <c r="P67" s="7"/>
      <c r="Q67" t="s">
        <v>68</v>
      </c>
      <c r="R67">
        <f t="shared" si="6"/>
        <v>51.221624107947562</v>
      </c>
      <c r="S67">
        <f t="shared" si="22"/>
        <v>21.404590071128315</v>
      </c>
      <c r="U67">
        <f t="shared" si="23"/>
        <v>24.630082647227351</v>
      </c>
      <c r="V67">
        <f t="shared" si="24"/>
        <v>18.824284466075717</v>
      </c>
      <c r="W67">
        <f t="shared" si="7"/>
        <v>5.8057981811516362</v>
      </c>
      <c r="X67" s="9"/>
      <c r="Y67" t="s">
        <v>68</v>
      </c>
      <c r="Z67">
        <f t="shared" si="13"/>
        <v>-5.0898287064526926E-4</v>
      </c>
      <c r="AA67">
        <f t="shared" si="13"/>
        <v>-3.0250189521797921E-2</v>
      </c>
      <c r="AB67">
        <f t="shared" si="25"/>
        <v>6.8012688156819934E-2</v>
      </c>
      <c r="AD67">
        <f t="shared" si="26"/>
        <v>-1.667579178571188E-2</v>
      </c>
      <c r="AE67">
        <f t="shared" si="27"/>
        <v>-7.2397518685001216E-2</v>
      </c>
      <c r="AF67" s="11"/>
      <c r="AG67" t="s">
        <v>68</v>
      </c>
      <c r="AH67">
        <v>2394036267182.5</v>
      </c>
      <c r="AI67" t="s">
        <v>68</v>
      </c>
      <c r="AJ67">
        <f t="shared" si="14"/>
        <v>28.504001872148621</v>
      </c>
      <c r="AK67">
        <f t="shared" si="11"/>
        <v>28.341474673487848</v>
      </c>
      <c r="AM67">
        <f t="shared" si="15"/>
        <v>-5.0898287064526926E-4</v>
      </c>
      <c r="AN67">
        <f t="shared" si="17"/>
        <v>0.13155034703469326</v>
      </c>
      <c r="AP67" t="s">
        <v>68</v>
      </c>
      <c r="AQ67">
        <v>1.7397280959211514</v>
      </c>
      <c r="AR67">
        <v>0.84690553745929298</v>
      </c>
      <c r="AT67" t="s">
        <v>68</v>
      </c>
      <c r="AU67">
        <f t="shared" si="16"/>
        <v>1.7397280959211513E-2</v>
      </c>
      <c r="AV67">
        <f t="shared" si="12"/>
        <v>8.4690553745929292E-3</v>
      </c>
      <c r="AX67">
        <f t="shared" si="18"/>
        <v>0.13205932990533853</v>
      </c>
      <c r="AY67">
        <v>1.7397280959211513E-2</v>
      </c>
    </row>
    <row r="68" spans="1:51" x14ac:dyDescent="0.25">
      <c r="A68" t="s">
        <v>69</v>
      </c>
      <c r="B68">
        <v>2080419000000</v>
      </c>
      <c r="C68">
        <v>1053845000000</v>
      </c>
      <c r="D68">
        <v>463974000000</v>
      </c>
      <c r="F68">
        <v>459256000000</v>
      </c>
      <c r="G68">
        <v>370208000000</v>
      </c>
      <c r="H68" s="6"/>
      <c r="I68" t="s">
        <v>69</v>
      </c>
      <c r="J68">
        <f t="shared" si="5"/>
        <v>28.36359043166269</v>
      </c>
      <c r="K68">
        <f t="shared" si="19"/>
        <v>27.683466496409981</v>
      </c>
      <c r="L68">
        <f t="shared" si="20"/>
        <v>26.863094353119916</v>
      </c>
      <c r="N68">
        <f t="shared" si="21"/>
        <v>26.852873625735835</v>
      </c>
      <c r="O68">
        <f t="shared" si="21"/>
        <v>26.637330846792889</v>
      </c>
      <c r="P68" s="7"/>
      <c r="Q68" t="s">
        <v>69</v>
      </c>
      <c r="R68">
        <f t="shared" si="6"/>
        <v>50.655420855125818</v>
      </c>
      <c r="S68">
        <f t="shared" si="22"/>
        <v>22.301949751468335</v>
      </c>
      <c r="U68">
        <f t="shared" si="23"/>
        <v>22.075168511727686</v>
      </c>
      <c r="V68">
        <f t="shared" si="24"/>
        <v>17.794876897394225</v>
      </c>
      <c r="W68">
        <f t="shared" si="7"/>
        <v>4.2802916143334588</v>
      </c>
      <c r="X68" s="9"/>
      <c r="Y68" t="s">
        <v>69</v>
      </c>
      <c r="Z68">
        <f t="shared" si="13"/>
        <v>2.211575817484146E-2</v>
      </c>
      <c r="AA68">
        <f t="shared" si="13"/>
        <v>1.1000220169318453E-2</v>
      </c>
      <c r="AB68">
        <f t="shared" si="25"/>
        <v>6.3184477286835516E-2</v>
      </c>
      <c r="AD68">
        <f t="shared" si="26"/>
        <v>-8.7399429441990861E-2</v>
      </c>
      <c r="AE68">
        <f t="shared" si="27"/>
        <v>-3.4121403900222447E-2</v>
      </c>
      <c r="AF68" s="11"/>
      <c r="AG68" t="s">
        <v>69</v>
      </c>
      <c r="AH68">
        <v>2721258710700.4502</v>
      </c>
      <c r="AI68" t="s">
        <v>69</v>
      </c>
      <c r="AJ68">
        <f t="shared" si="14"/>
        <v>28.632115650482401</v>
      </c>
      <c r="AK68">
        <f t="shared" si="11"/>
        <v>28.36359043166269</v>
      </c>
      <c r="AM68">
        <f t="shared" si="15"/>
        <v>2.211575817484146E-2</v>
      </c>
      <c r="AN68">
        <f t="shared" si="17"/>
        <v>0.12811377833378046</v>
      </c>
      <c r="AP68" t="s">
        <v>69</v>
      </c>
      <c r="AQ68">
        <v>2.8008998363704194</v>
      </c>
      <c r="AR68">
        <v>2.8639104220499498</v>
      </c>
      <c r="AT68" t="s">
        <v>69</v>
      </c>
      <c r="AU68">
        <f t="shared" si="16"/>
        <v>2.8008998363704195E-2</v>
      </c>
      <c r="AV68">
        <f t="shared" si="12"/>
        <v>2.8639104220499499E-2</v>
      </c>
      <c r="AX68">
        <f t="shared" si="18"/>
        <v>0.105998020158939</v>
      </c>
      <c r="AY68">
        <v>2.8008998363704195E-2</v>
      </c>
    </row>
    <row r="69" spans="1:51" x14ac:dyDescent="0.25">
      <c r="AF69" s="11"/>
    </row>
    <row r="70" spans="1:51" x14ac:dyDescent="0.25">
      <c r="Q70" t="s">
        <v>141</v>
      </c>
      <c r="R70">
        <f>AVERAGE(R7:R68)</f>
        <v>51.226471091480569</v>
      </c>
      <c r="S70">
        <f>AVERAGE(S7:S68)</f>
        <v>18.38788383339914</v>
      </c>
      <c r="U70">
        <f t="shared" ref="U70:W70" si="28">AVERAGE(U7:U68)</f>
        <v>15.483670336648231</v>
      </c>
      <c r="V70">
        <f t="shared" si="28"/>
        <v>10.880018860872623</v>
      </c>
      <c r="W70">
        <f t="shared" si="28"/>
        <v>4.6036514757756111</v>
      </c>
      <c r="Y70" t="s">
        <v>142</v>
      </c>
      <c r="Z70">
        <f>STDEVA(Z8:Z68)</f>
        <v>1.710203735802614E-2</v>
      </c>
      <c r="AA70">
        <f t="shared" ref="AA70:AE70" si="29">STDEVA(AA8:AA68)</f>
        <v>1.7522608389397069E-2</v>
      </c>
      <c r="AB70">
        <f t="shared" si="29"/>
        <v>2.0414694287371866E-2</v>
      </c>
      <c r="AD70">
        <f t="shared" si="29"/>
        <v>4.7497650113726801E-2</v>
      </c>
      <c r="AE70">
        <f t="shared" si="29"/>
        <v>7.8081586251113361E-2</v>
      </c>
      <c r="AF70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S65"/>
  <sheetViews>
    <sheetView workbookViewId="0">
      <selection activeCell="L44" sqref="L44"/>
    </sheetView>
  </sheetViews>
  <sheetFormatPr defaultRowHeight="15" x14ac:dyDescent="0.25"/>
  <cols>
    <col min="4" max="4" width="14.7109375" customWidth="1"/>
    <col min="5" max="5" width="13.85546875" customWidth="1"/>
    <col min="6" max="6" width="13.7109375" customWidth="1"/>
    <col min="7" max="7" width="14.7109375" customWidth="1"/>
    <col min="8" max="8" width="12.28515625" customWidth="1"/>
  </cols>
  <sheetData>
    <row r="2" spans="3:19" x14ac:dyDescent="0.25">
      <c r="M2" t="s">
        <v>158</v>
      </c>
    </row>
    <row r="3" spans="3:19" x14ac:dyDescent="0.25">
      <c r="E3" t="s">
        <v>159</v>
      </c>
    </row>
    <row r="4" spans="3:19" x14ac:dyDescent="0.25">
      <c r="D4" t="s">
        <v>160</v>
      </c>
      <c r="E4" t="s">
        <v>161</v>
      </c>
      <c r="F4" t="s">
        <v>162</v>
      </c>
      <c r="G4" t="s">
        <v>163</v>
      </c>
      <c r="H4" t="s">
        <v>164</v>
      </c>
      <c r="M4" t="s">
        <v>160</v>
      </c>
      <c r="N4" t="s">
        <v>161</v>
      </c>
      <c r="O4" t="s">
        <v>162</v>
      </c>
      <c r="P4" t="s">
        <v>163</v>
      </c>
      <c r="Q4" t="s">
        <v>164</v>
      </c>
    </row>
    <row r="5" spans="3:19" ht="16.5" x14ac:dyDescent="0.3">
      <c r="C5" s="17">
        <v>1960</v>
      </c>
      <c r="D5" s="18">
        <v>265760</v>
      </c>
      <c r="E5" s="17">
        <v>68.063148498535156</v>
      </c>
      <c r="F5" s="17">
        <v>295.80657958984375</v>
      </c>
      <c r="H5" s="19">
        <f>E5+F5</f>
        <v>363.86972808837891</v>
      </c>
      <c r="M5">
        <f>LN(D5)</f>
        <v>12.490348924847122</v>
      </c>
      <c r="N5">
        <f t="shared" ref="N5:Q20" si="0">LN(E5)</f>
        <v>4.2204359286336128</v>
      </c>
      <c r="O5">
        <f t="shared" si="0"/>
        <v>5.689705793402692</v>
      </c>
      <c r="P5" t="e">
        <f t="shared" si="0"/>
        <v>#NUM!</v>
      </c>
      <c r="Q5">
        <f t="shared" si="0"/>
        <v>5.8967959137117871</v>
      </c>
    </row>
    <row r="6" spans="3:19" ht="16.5" x14ac:dyDescent="0.3">
      <c r="C6" s="17">
        <v>1961</v>
      </c>
      <c r="D6" s="18">
        <v>269204</v>
      </c>
      <c r="E6" s="17">
        <v>70.760719299316406</v>
      </c>
      <c r="F6" s="17">
        <v>306.53521728515625</v>
      </c>
      <c r="H6" s="19">
        <f t="shared" ref="H6:H64" si="1">E6+F6</f>
        <v>377.29593658447266</v>
      </c>
      <c r="M6">
        <f t="shared" ref="M6:Q64" si="2">LN(D6)</f>
        <v>12.503224735483329</v>
      </c>
      <c r="N6">
        <f t="shared" si="0"/>
        <v>4.2593040345779114</v>
      </c>
      <c r="O6">
        <f t="shared" si="0"/>
        <v>5.7253326501953632</v>
      </c>
      <c r="P6" t="e">
        <f t="shared" si="0"/>
        <v>#NUM!</v>
      </c>
      <c r="Q6">
        <f t="shared" si="0"/>
        <v>5.9330298571918165</v>
      </c>
      <c r="S6">
        <f>Q6-Q5</f>
        <v>3.6233943480029396E-2</v>
      </c>
    </row>
    <row r="7" spans="3:19" ht="16.5" x14ac:dyDescent="0.3">
      <c r="C7" s="17">
        <v>1962</v>
      </c>
      <c r="D7" s="18">
        <v>285934</v>
      </c>
      <c r="E7" s="17">
        <v>73.441665649414063</v>
      </c>
      <c r="F7" s="17">
        <v>318.3260498046875</v>
      </c>
      <c r="H7" s="19">
        <f t="shared" si="1"/>
        <v>391.76771545410156</v>
      </c>
      <c r="M7">
        <f t="shared" si="2"/>
        <v>12.563516293939903</v>
      </c>
      <c r="N7">
        <f t="shared" si="0"/>
        <v>4.2964914264664502</v>
      </c>
      <c r="O7">
        <f t="shared" si="0"/>
        <v>5.7630761713561656</v>
      </c>
      <c r="P7" t="e">
        <f t="shared" si="0"/>
        <v>#NUM!</v>
      </c>
      <c r="Q7">
        <f t="shared" si="0"/>
        <v>5.9706691015387605</v>
      </c>
      <c r="S7">
        <f t="shared" ref="S7:S64" si="3">Q7-Q6</f>
        <v>3.763924434694399E-2</v>
      </c>
    </row>
    <row r="8" spans="3:19" ht="16.5" x14ac:dyDescent="0.3">
      <c r="C8" s="17">
        <v>1963</v>
      </c>
      <c r="D8" s="18">
        <v>305888</v>
      </c>
      <c r="E8" s="17">
        <v>75.973258972167969</v>
      </c>
      <c r="F8" s="17">
        <v>329.81179809570313</v>
      </c>
      <c r="H8" s="19">
        <f t="shared" si="1"/>
        <v>405.78505706787109</v>
      </c>
      <c r="M8">
        <f t="shared" si="2"/>
        <v>12.630974300863489</v>
      </c>
      <c r="N8">
        <f t="shared" si="0"/>
        <v>4.3303814227412465</v>
      </c>
      <c r="O8">
        <f t="shared" si="0"/>
        <v>5.7985221829717046</v>
      </c>
      <c r="P8" t="e">
        <f t="shared" si="0"/>
        <v>#NUM!</v>
      </c>
      <c r="Q8">
        <f t="shared" si="0"/>
        <v>6.0058236033225665</v>
      </c>
      <c r="S8">
        <f t="shared" si="3"/>
        <v>3.5154501783805969E-2</v>
      </c>
    </row>
    <row r="9" spans="3:19" ht="16.5" x14ac:dyDescent="0.3">
      <c r="C9" s="17">
        <v>1964</v>
      </c>
      <c r="D9" s="18">
        <v>324191</v>
      </c>
      <c r="E9" s="17">
        <v>78.916458129882813</v>
      </c>
      <c r="F9" s="17">
        <v>342.98870849609375</v>
      </c>
      <c r="G9" s="18">
        <v>4558.75</v>
      </c>
      <c r="H9" s="19">
        <f t="shared" si="1"/>
        <v>421.90516662597656</v>
      </c>
      <c r="M9">
        <f t="shared" si="2"/>
        <v>12.689088127256801</v>
      </c>
      <c r="N9">
        <f t="shared" si="0"/>
        <v>4.3683898009010216</v>
      </c>
      <c r="O9">
        <f t="shared" si="0"/>
        <v>5.8376975267876086</v>
      </c>
      <c r="P9">
        <f t="shared" si="0"/>
        <v>8.4248037421228901</v>
      </c>
      <c r="Q9">
        <f t="shared" si="0"/>
        <v>6.0447805651467457</v>
      </c>
      <c r="S9">
        <f t="shared" si="3"/>
        <v>3.8956961824179182E-2</v>
      </c>
    </row>
    <row r="10" spans="3:19" ht="16.5" x14ac:dyDescent="0.3">
      <c r="C10" s="17">
        <v>1965</v>
      </c>
      <c r="D10" s="18">
        <v>331915</v>
      </c>
      <c r="E10" s="17">
        <v>82.3994140625</v>
      </c>
      <c r="F10" s="17">
        <v>357.47915649414063</v>
      </c>
      <c r="G10" s="18">
        <v>4813</v>
      </c>
      <c r="H10" s="19">
        <f t="shared" si="1"/>
        <v>439.87857055664063</v>
      </c>
      <c r="M10">
        <f t="shared" si="2"/>
        <v>12.712634191022476</v>
      </c>
      <c r="N10">
        <f t="shared" si="0"/>
        <v>4.4115783259981534</v>
      </c>
      <c r="O10">
        <f t="shared" si="0"/>
        <v>5.879077056921453</v>
      </c>
      <c r="P10">
        <f t="shared" si="0"/>
        <v>8.4790758693031094</v>
      </c>
      <c r="Q10">
        <f t="shared" si="0"/>
        <v>6.0864987128162857</v>
      </c>
      <c r="S10">
        <f t="shared" si="3"/>
        <v>4.1718147669540073E-2</v>
      </c>
    </row>
    <row r="11" spans="3:19" ht="16.5" x14ac:dyDescent="0.3">
      <c r="C11" s="17">
        <v>1966</v>
      </c>
      <c r="D11" s="18">
        <v>352834</v>
      </c>
      <c r="E11" s="17">
        <v>86.791900634765625</v>
      </c>
      <c r="F11" s="17">
        <v>373.11624145507813</v>
      </c>
      <c r="G11" s="18">
        <v>4890.25</v>
      </c>
      <c r="H11" s="19">
        <f t="shared" si="1"/>
        <v>459.90814208984375</v>
      </c>
      <c r="M11">
        <f t="shared" si="2"/>
        <v>12.773752970353389</v>
      </c>
      <c r="N11">
        <f t="shared" si="0"/>
        <v>4.463513306653212</v>
      </c>
      <c r="O11">
        <f t="shared" si="0"/>
        <v>5.9218900103841321</v>
      </c>
      <c r="P11">
        <f t="shared" si="0"/>
        <v>8.4949987059064682</v>
      </c>
      <c r="Q11">
        <f t="shared" si="0"/>
        <v>6.1310267784331813</v>
      </c>
      <c r="S11">
        <f t="shared" si="3"/>
        <v>4.4528065616895596E-2</v>
      </c>
    </row>
    <row r="12" spans="3:19" ht="16.5" x14ac:dyDescent="0.3">
      <c r="C12" s="17">
        <v>1967</v>
      </c>
      <c r="D12" s="18">
        <v>370814</v>
      </c>
      <c r="E12" s="17">
        <v>92.033821105957031</v>
      </c>
      <c r="F12" s="17">
        <v>388.99774169921875</v>
      </c>
      <c r="G12" s="18">
        <v>5022.5</v>
      </c>
      <c r="H12" s="19">
        <f t="shared" si="1"/>
        <v>481.03156280517578</v>
      </c>
      <c r="M12">
        <f t="shared" si="2"/>
        <v>12.823455868163894</v>
      </c>
      <c r="N12">
        <f t="shared" si="0"/>
        <v>4.5221561302100248</v>
      </c>
      <c r="O12">
        <f t="shared" si="0"/>
        <v>5.9635735382011292</v>
      </c>
      <c r="P12">
        <f t="shared" si="0"/>
        <v>8.52168309668909</v>
      </c>
      <c r="Q12">
        <f t="shared" si="0"/>
        <v>6.1759328870904993</v>
      </c>
      <c r="S12">
        <f t="shared" si="3"/>
        <v>4.4906108657317922E-2</v>
      </c>
    </row>
    <row r="13" spans="3:19" ht="16.5" x14ac:dyDescent="0.3">
      <c r="C13" s="17">
        <v>1968</v>
      </c>
      <c r="D13" s="18">
        <v>396935</v>
      </c>
      <c r="E13" s="17">
        <v>97.500518798828125</v>
      </c>
      <c r="F13" s="17">
        <v>406.03219604492188</v>
      </c>
      <c r="G13" s="18">
        <v>5140.25</v>
      </c>
      <c r="H13" s="19">
        <f t="shared" si="1"/>
        <v>503.53271484375</v>
      </c>
      <c r="M13">
        <f t="shared" si="2"/>
        <v>12.891527818304745</v>
      </c>
      <c r="N13">
        <f t="shared" si="0"/>
        <v>4.5798576990032664</v>
      </c>
      <c r="O13">
        <f t="shared" si="0"/>
        <v>6.0064324570608623</v>
      </c>
      <c r="P13">
        <f t="shared" si="0"/>
        <v>8.5448569953987104</v>
      </c>
      <c r="Q13">
        <f t="shared" si="0"/>
        <v>6.2216486849112975</v>
      </c>
      <c r="S13">
        <f t="shared" si="3"/>
        <v>4.5715797820798265E-2</v>
      </c>
    </row>
    <row r="14" spans="3:19" ht="16.5" x14ac:dyDescent="0.3">
      <c r="C14" s="17">
        <v>1969</v>
      </c>
      <c r="D14" s="18">
        <v>425404</v>
      </c>
      <c r="E14" s="17">
        <v>103.18967437744141</v>
      </c>
      <c r="F14" s="17">
        <v>425.0533447265625</v>
      </c>
      <c r="G14" s="18">
        <v>5283.75</v>
      </c>
      <c r="H14" s="19">
        <f t="shared" si="1"/>
        <v>528.24301910400391</v>
      </c>
      <c r="M14">
        <f t="shared" si="2"/>
        <v>12.96079458461897</v>
      </c>
      <c r="N14">
        <f t="shared" si="0"/>
        <v>4.6365687935595217</v>
      </c>
      <c r="O14">
        <f t="shared" si="0"/>
        <v>6.0522146780514934</v>
      </c>
      <c r="P14">
        <f t="shared" si="0"/>
        <v>8.5723913518810004</v>
      </c>
      <c r="Q14">
        <f t="shared" si="0"/>
        <v>6.2695564412720808</v>
      </c>
      <c r="S14">
        <f t="shared" si="3"/>
        <v>4.790775636078326E-2</v>
      </c>
    </row>
    <row r="15" spans="3:19" ht="16.5" x14ac:dyDescent="0.3">
      <c r="C15" s="17">
        <v>1970</v>
      </c>
      <c r="D15" s="18">
        <v>442436</v>
      </c>
      <c r="E15" s="17">
        <v>108.48943328857422</v>
      </c>
      <c r="F15" s="17">
        <v>445.24859619140625</v>
      </c>
      <c r="G15" s="18">
        <v>5478</v>
      </c>
      <c r="H15" s="19">
        <f t="shared" si="1"/>
        <v>553.73802947998047</v>
      </c>
      <c r="M15">
        <f t="shared" si="2"/>
        <v>13.000051100201432</v>
      </c>
      <c r="N15">
        <f t="shared" si="0"/>
        <v>4.6866527791924941</v>
      </c>
      <c r="O15">
        <f t="shared" si="0"/>
        <v>6.0986327693100142</v>
      </c>
      <c r="P15">
        <f t="shared" si="0"/>
        <v>8.6084953498230234</v>
      </c>
      <c r="Q15">
        <f t="shared" si="0"/>
        <v>6.316691703933782</v>
      </c>
      <c r="S15">
        <f t="shared" si="3"/>
        <v>4.7135262661701205E-2</v>
      </c>
    </row>
    <row r="16" spans="3:19" ht="16.5" x14ac:dyDescent="0.3">
      <c r="C16" s="17">
        <v>1971</v>
      </c>
      <c r="D16" s="18">
        <v>459747</v>
      </c>
      <c r="E16" s="17">
        <v>113.23222351074219</v>
      </c>
      <c r="F16" s="17">
        <v>465.8465576171875</v>
      </c>
      <c r="G16" s="18">
        <v>5624.25</v>
      </c>
      <c r="H16" s="19">
        <f t="shared" si="1"/>
        <v>579.07878112792969</v>
      </c>
      <c r="M16">
        <f t="shared" si="2"/>
        <v>13.038431617159796</v>
      </c>
      <c r="N16">
        <f t="shared" si="0"/>
        <v>4.729440785250004</v>
      </c>
      <c r="O16">
        <f t="shared" si="0"/>
        <v>6.1438563044029673</v>
      </c>
      <c r="P16">
        <f t="shared" si="0"/>
        <v>8.6348428848496077</v>
      </c>
      <c r="Q16">
        <f t="shared" si="0"/>
        <v>6.3614385324413432</v>
      </c>
      <c r="S16">
        <f t="shared" si="3"/>
        <v>4.4746828507561176E-2</v>
      </c>
    </row>
    <row r="17" spans="3:19" ht="16.5" x14ac:dyDescent="0.3">
      <c r="C17" s="17">
        <v>1972</v>
      </c>
      <c r="D17" s="18">
        <v>471762</v>
      </c>
      <c r="E17" s="17">
        <v>118.09051513671875</v>
      </c>
      <c r="F17" s="17">
        <v>487.36346435546875</v>
      </c>
      <c r="G17" s="18">
        <v>5751.5</v>
      </c>
      <c r="H17" s="19">
        <f t="shared" si="1"/>
        <v>605.4539794921875</v>
      </c>
      <c r="M17">
        <f t="shared" si="2"/>
        <v>13.064229900109185</v>
      </c>
      <c r="N17">
        <f t="shared" si="0"/>
        <v>4.7714514078419583</v>
      </c>
      <c r="O17">
        <f t="shared" si="0"/>
        <v>6.189010178093115</v>
      </c>
      <c r="P17">
        <f t="shared" si="0"/>
        <v>8.6572159693360646</v>
      </c>
      <c r="Q17">
        <f t="shared" si="0"/>
        <v>6.4059785559629638</v>
      </c>
      <c r="S17">
        <f t="shared" si="3"/>
        <v>4.4540023521620675E-2</v>
      </c>
    </row>
    <row r="18" spans="3:19" ht="16.5" x14ac:dyDescent="0.3">
      <c r="C18" s="17">
        <v>1973</v>
      </c>
      <c r="D18" s="18">
        <v>491121</v>
      </c>
      <c r="E18" s="17">
        <v>123.04014587402344</v>
      </c>
      <c r="F18" s="17">
        <v>507.47296142578125</v>
      </c>
      <c r="G18" s="18">
        <v>5901.25</v>
      </c>
      <c r="H18" s="19">
        <f t="shared" si="1"/>
        <v>630.51310729980469</v>
      </c>
      <c r="M18">
        <f t="shared" si="2"/>
        <v>13.104445812261547</v>
      </c>
      <c r="N18">
        <f t="shared" si="0"/>
        <v>4.8125106913387459</v>
      </c>
      <c r="O18">
        <f t="shared" si="0"/>
        <v>6.2294434315178639</v>
      </c>
      <c r="P18">
        <f t="shared" si="0"/>
        <v>8.6829194718604956</v>
      </c>
      <c r="Q18">
        <f t="shared" si="0"/>
        <v>6.4465339439276779</v>
      </c>
      <c r="S18">
        <f t="shared" si="3"/>
        <v>4.0555387964714029E-2</v>
      </c>
    </row>
    <row r="19" spans="3:19" ht="16.5" x14ac:dyDescent="0.3">
      <c r="C19" s="17">
        <v>1974</v>
      </c>
      <c r="D19" s="18">
        <v>497751</v>
      </c>
      <c r="E19" s="17">
        <v>127.69459533691406</v>
      </c>
      <c r="F19" s="17">
        <v>529.6396484375</v>
      </c>
      <c r="G19" s="18">
        <v>6052.75</v>
      </c>
      <c r="H19" s="19">
        <f t="shared" si="1"/>
        <v>657.33424377441406</v>
      </c>
      <c r="M19">
        <f t="shared" si="2"/>
        <v>13.117855230965107</v>
      </c>
      <c r="N19">
        <f t="shared" si="0"/>
        <v>4.8496414390176614</v>
      </c>
      <c r="O19">
        <f t="shared" si="0"/>
        <v>6.2721968666949968</v>
      </c>
      <c r="P19">
        <f t="shared" si="0"/>
        <v>8.7082679932049416</v>
      </c>
      <c r="Q19">
        <f t="shared" si="0"/>
        <v>6.488192631545866</v>
      </c>
      <c r="S19">
        <f t="shared" si="3"/>
        <v>4.1658687618188139E-2</v>
      </c>
    </row>
    <row r="20" spans="3:19" ht="16.5" x14ac:dyDescent="0.3">
      <c r="C20" s="17">
        <v>1975</v>
      </c>
      <c r="D20" s="18">
        <v>510631</v>
      </c>
      <c r="E20" s="17">
        <v>132.73471069335938</v>
      </c>
      <c r="F20" s="17">
        <v>548.281005859375</v>
      </c>
      <c r="G20" s="18">
        <v>6168.75</v>
      </c>
      <c r="H20" s="19">
        <f t="shared" si="1"/>
        <v>681.01571655273438</v>
      </c>
      <c r="M20">
        <f t="shared" si="2"/>
        <v>13.143402494833367</v>
      </c>
      <c r="N20">
        <f t="shared" si="0"/>
        <v>4.8883524798043752</v>
      </c>
      <c r="O20">
        <f t="shared" si="0"/>
        <v>6.3067879399339333</v>
      </c>
      <c r="P20">
        <f t="shared" si="0"/>
        <v>8.7272515031817921</v>
      </c>
      <c r="Q20">
        <f t="shared" si="0"/>
        <v>6.5235853845215814</v>
      </c>
      <c r="S20">
        <f t="shared" si="3"/>
        <v>3.5392752975715425E-2</v>
      </c>
    </row>
    <row r="21" spans="3:19" ht="16.5" x14ac:dyDescent="0.3">
      <c r="C21" s="17">
        <v>1976</v>
      </c>
      <c r="D21" s="18">
        <v>529001</v>
      </c>
      <c r="E21" s="17">
        <v>138.47953796386719</v>
      </c>
      <c r="F21" s="17">
        <v>563.940185546875</v>
      </c>
      <c r="G21" s="18">
        <v>6244.25</v>
      </c>
      <c r="H21" s="19">
        <f t="shared" si="1"/>
        <v>702.41972351074219</v>
      </c>
      <c r="M21">
        <f t="shared" si="2"/>
        <v>13.178745601197818</v>
      </c>
      <c r="N21">
        <f t="shared" si="2"/>
        <v>4.9307225743796259</v>
      </c>
      <c r="O21">
        <f t="shared" si="2"/>
        <v>6.3349481918790342</v>
      </c>
      <c r="P21">
        <f t="shared" si="2"/>
        <v>8.7394163192707062</v>
      </c>
      <c r="Q21">
        <f t="shared" si="2"/>
        <v>6.5545311220957183</v>
      </c>
      <c r="S21">
        <f t="shared" si="3"/>
        <v>3.0945737574136878E-2</v>
      </c>
    </row>
    <row r="22" spans="3:19" ht="16.5" x14ac:dyDescent="0.3">
      <c r="C22" s="17">
        <v>1977</v>
      </c>
      <c r="D22" s="18">
        <v>533745</v>
      </c>
      <c r="E22" s="17">
        <v>143.24411010742188</v>
      </c>
      <c r="F22" s="17">
        <v>581.6239013671875</v>
      </c>
      <c r="G22" s="18">
        <v>6358</v>
      </c>
      <c r="H22" s="19">
        <f t="shared" si="1"/>
        <v>724.86801147460938</v>
      </c>
      <c r="M22">
        <f t="shared" si="2"/>
        <v>13.187673475799595</v>
      </c>
      <c r="N22">
        <f t="shared" si="2"/>
        <v>4.9645502385709994</v>
      </c>
      <c r="O22">
        <f t="shared" si="2"/>
        <v>6.3658240212607078</v>
      </c>
      <c r="P22">
        <f t="shared" si="2"/>
        <v>8.7574691414707484</v>
      </c>
      <c r="Q22">
        <f t="shared" si="2"/>
        <v>6.5859895851425208</v>
      </c>
      <c r="S22">
        <f t="shared" si="3"/>
        <v>3.1458463046802443E-2</v>
      </c>
    </row>
    <row r="23" spans="3:19" ht="16.5" x14ac:dyDescent="0.3">
      <c r="C23" s="17">
        <v>1978</v>
      </c>
      <c r="D23" s="18">
        <v>555327</v>
      </c>
      <c r="E23" s="17">
        <v>147.98069763183594</v>
      </c>
      <c r="F23" s="17">
        <v>599.48748779296875</v>
      </c>
      <c r="G23" s="18">
        <v>6445.3850000000002</v>
      </c>
      <c r="H23" s="19">
        <f t="shared" si="1"/>
        <v>747.46818542480469</v>
      </c>
      <c r="M23">
        <f t="shared" si="2"/>
        <v>13.227312408413958</v>
      </c>
      <c r="N23">
        <f t="shared" si="2"/>
        <v>4.9970818438519897</v>
      </c>
      <c r="O23">
        <f t="shared" si="2"/>
        <v>6.3960751031788208</v>
      </c>
      <c r="P23">
        <f t="shared" si="2"/>
        <v>8.771119649818786</v>
      </c>
      <c r="Q23">
        <f t="shared" si="2"/>
        <v>6.6166917430544743</v>
      </c>
      <c r="S23">
        <f t="shared" si="3"/>
        <v>3.070215791195352E-2</v>
      </c>
    </row>
    <row r="24" spans="3:19" ht="16.5" x14ac:dyDescent="0.3">
      <c r="C24" s="17">
        <v>1979</v>
      </c>
      <c r="D24" s="18">
        <v>572176</v>
      </c>
      <c r="E24" s="17">
        <v>152.28105163574219</v>
      </c>
      <c r="F24" s="17">
        <v>620.80450439453125</v>
      </c>
      <c r="G24" s="18">
        <v>6519.0349999999999</v>
      </c>
      <c r="H24" s="19">
        <f t="shared" si="1"/>
        <v>773.08555603027344</v>
      </c>
      <c r="M24">
        <f t="shared" si="2"/>
        <v>13.257201915342057</v>
      </c>
      <c r="N24">
        <f t="shared" si="2"/>
        <v>5.0257278374251904</v>
      </c>
      <c r="O24">
        <f t="shared" si="2"/>
        <v>6.4310162246328462</v>
      </c>
      <c r="P24">
        <f t="shared" si="2"/>
        <v>8.7824816378317401</v>
      </c>
      <c r="Q24">
        <f t="shared" si="2"/>
        <v>6.6503897229676685</v>
      </c>
      <c r="S24">
        <f t="shared" si="3"/>
        <v>3.3697979913194231E-2</v>
      </c>
    </row>
    <row r="25" spans="3:19" ht="16.5" x14ac:dyDescent="0.3">
      <c r="C25" s="17">
        <v>1980</v>
      </c>
      <c r="D25" s="18">
        <v>591275</v>
      </c>
      <c r="E25" s="17">
        <v>156.16233825683594</v>
      </c>
      <c r="F25" s="17">
        <v>644.76544189453125</v>
      </c>
      <c r="G25" s="18">
        <v>6692.8810000000003</v>
      </c>
      <c r="H25" s="19">
        <f t="shared" si="1"/>
        <v>800.92778015136719</v>
      </c>
      <c r="M25">
        <f t="shared" si="2"/>
        <v>13.290036501192464</v>
      </c>
      <c r="N25">
        <f t="shared" si="2"/>
        <v>5.0508960960211491</v>
      </c>
      <c r="O25">
        <f t="shared" si="2"/>
        <v>6.4688865946794314</v>
      </c>
      <c r="P25">
        <f t="shared" si="2"/>
        <v>8.8087997031726708</v>
      </c>
      <c r="Q25">
        <f t="shared" si="2"/>
        <v>6.6857707808953561</v>
      </c>
      <c r="S25">
        <f t="shared" si="3"/>
        <v>3.5381057927687642E-2</v>
      </c>
    </row>
    <row r="26" spans="3:19" ht="16.5" x14ac:dyDescent="0.3">
      <c r="C26" s="17">
        <v>1981</v>
      </c>
      <c r="D26" s="18">
        <v>610955</v>
      </c>
      <c r="E26" s="17">
        <v>159.31416320800781</v>
      </c>
      <c r="F26" s="17">
        <v>672.76251220703125</v>
      </c>
      <c r="G26" s="18">
        <v>6810.3419999999996</v>
      </c>
      <c r="H26" s="19">
        <f t="shared" si="1"/>
        <v>832.07667541503906</v>
      </c>
      <c r="M26">
        <f t="shared" si="2"/>
        <v>13.322778585686955</v>
      </c>
      <c r="N26">
        <f t="shared" si="2"/>
        <v>5.0708781219908721</v>
      </c>
      <c r="O26">
        <f t="shared" si="2"/>
        <v>6.5113923880324007</v>
      </c>
      <c r="P26">
        <f t="shared" si="2"/>
        <v>8.82619761814688</v>
      </c>
      <c r="Q26">
        <f t="shared" si="2"/>
        <v>6.7239245945256938</v>
      </c>
      <c r="S26">
        <f t="shared" si="3"/>
        <v>3.8153813630337652E-2</v>
      </c>
    </row>
    <row r="27" spans="3:19" ht="16.5" x14ac:dyDescent="0.3">
      <c r="C27" s="17">
        <v>1982</v>
      </c>
      <c r="D27" s="18">
        <v>597389</v>
      </c>
      <c r="E27" s="17">
        <v>162.00065612792969</v>
      </c>
      <c r="F27" s="17">
        <v>707.02593994140625</v>
      </c>
      <c r="G27" s="18">
        <v>6909.817</v>
      </c>
      <c r="H27" s="19">
        <f t="shared" si="1"/>
        <v>869.02659606933594</v>
      </c>
      <c r="M27">
        <f t="shared" si="2"/>
        <v>13.300323771471087</v>
      </c>
      <c r="N27">
        <f t="shared" si="2"/>
        <v>5.0876003853965877</v>
      </c>
      <c r="O27">
        <f t="shared" si="2"/>
        <v>6.5610673553810814</v>
      </c>
      <c r="P27">
        <f t="shared" si="2"/>
        <v>8.8406984330535732</v>
      </c>
      <c r="Q27">
        <f t="shared" si="2"/>
        <v>6.7673737301702861</v>
      </c>
      <c r="S27">
        <f t="shared" si="3"/>
        <v>4.3449135644592296E-2</v>
      </c>
    </row>
    <row r="28" spans="3:19" ht="16.5" x14ac:dyDescent="0.3">
      <c r="C28" s="17">
        <v>1983</v>
      </c>
      <c r="D28" s="18">
        <v>624757</v>
      </c>
      <c r="E28" s="17">
        <v>164.47589111328125</v>
      </c>
      <c r="F28" s="17">
        <v>737.85565185546875</v>
      </c>
      <c r="G28" s="18">
        <v>6997.4089999999997</v>
      </c>
      <c r="H28" s="19">
        <f t="shared" si="1"/>
        <v>902.33154296875</v>
      </c>
      <c r="M28">
        <f t="shared" si="2"/>
        <v>13.345118053116222</v>
      </c>
      <c r="N28">
        <f t="shared" si="2"/>
        <v>5.1027640008827913</v>
      </c>
      <c r="O28">
        <f t="shared" si="2"/>
        <v>6.6037482117777548</v>
      </c>
      <c r="P28">
        <f t="shared" si="2"/>
        <v>8.8532952166605323</v>
      </c>
      <c r="Q28">
        <f t="shared" si="2"/>
        <v>6.8049820167943338</v>
      </c>
      <c r="S28">
        <f t="shared" si="3"/>
        <v>3.7608286624047693E-2</v>
      </c>
    </row>
    <row r="29" spans="3:19" ht="16.5" x14ac:dyDescent="0.3">
      <c r="C29" s="17">
        <v>1984</v>
      </c>
      <c r="D29" s="18">
        <v>657552</v>
      </c>
      <c r="E29" s="17">
        <v>167.559326171875</v>
      </c>
      <c r="F29" s="17">
        <v>760.965087890625</v>
      </c>
      <c r="G29" s="18">
        <v>7135.0680000000002</v>
      </c>
      <c r="H29" s="19">
        <f t="shared" si="1"/>
        <v>928.5244140625</v>
      </c>
      <c r="M29">
        <f t="shared" si="2"/>
        <v>13.39627912735928</v>
      </c>
      <c r="N29">
        <f t="shared" si="2"/>
        <v>5.1213374746567775</v>
      </c>
      <c r="O29">
        <f t="shared" si="2"/>
        <v>6.6345874801872782</v>
      </c>
      <c r="P29">
        <f t="shared" si="2"/>
        <v>8.8727770603490548</v>
      </c>
      <c r="Q29">
        <f t="shared" si="2"/>
        <v>6.8335966745370067</v>
      </c>
      <c r="S29">
        <f t="shared" si="3"/>
        <v>2.8614657742672911E-2</v>
      </c>
    </row>
    <row r="30" spans="3:19" ht="16.5" x14ac:dyDescent="0.3">
      <c r="C30" s="17">
        <v>1985</v>
      </c>
      <c r="D30" s="18">
        <v>684099</v>
      </c>
      <c r="E30" s="17">
        <v>171.90657043457031</v>
      </c>
      <c r="F30" s="17">
        <v>788.1866455078125</v>
      </c>
      <c r="G30" s="18">
        <v>7300.2929999999997</v>
      </c>
      <c r="H30" s="19">
        <f t="shared" si="1"/>
        <v>960.09321594238281</v>
      </c>
      <c r="M30">
        <f t="shared" si="2"/>
        <v>13.435857922973426</v>
      </c>
      <c r="N30">
        <f t="shared" si="2"/>
        <v>5.1469511340816743</v>
      </c>
      <c r="O30">
        <f t="shared" si="2"/>
        <v>6.6697349215925179</v>
      </c>
      <c r="P30">
        <f t="shared" si="2"/>
        <v>8.8956697633173167</v>
      </c>
      <c r="Q30">
        <f t="shared" si="2"/>
        <v>6.8670303796879697</v>
      </c>
      <c r="S30">
        <f t="shared" si="3"/>
        <v>3.3433705150963E-2</v>
      </c>
    </row>
    <row r="31" spans="3:19" ht="16.5" x14ac:dyDescent="0.3">
      <c r="C31" s="17">
        <v>1986</v>
      </c>
      <c r="D31" s="18">
        <v>701566</v>
      </c>
      <c r="E31" s="17">
        <v>176.78298950195313</v>
      </c>
      <c r="F31" s="17">
        <v>821.68719482421875</v>
      </c>
      <c r="G31" s="18">
        <v>7587.6120000000001</v>
      </c>
      <c r="H31" s="19">
        <f t="shared" si="1"/>
        <v>998.47018432617188</v>
      </c>
      <c r="M31">
        <f t="shared" si="2"/>
        <v>13.46107025820451</v>
      </c>
      <c r="N31">
        <f t="shared" si="2"/>
        <v>5.1749229323505066</v>
      </c>
      <c r="O31">
        <f t="shared" si="2"/>
        <v>6.7113597810554841</v>
      </c>
      <c r="P31">
        <f t="shared" si="2"/>
        <v>8.934272196379073</v>
      </c>
      <c r="Q31">
        <f t="shared" si="2"/>
        <v>6.9062242919455121</v>
      </c>
      <c r="S31">
        <f t="shared" si="3"/>
        <v>3.9193912257542429E-2</v>
      </c>
    </row>
    <row r="32" spans="3:19" ht="16.5" x14ac:dyDescent="0.3">
      <c r="C32" s="17">
        <v>1987</v>
      </c>
      <c r="D32" s="18">
        <v>741841</v>
      </c>
      <c r="E32" s="17">
        <v>182.36274719238281</v>
      </c>
      <c r="F32" s="17">
        <v>851.5477294921875</v>
      </c>
      <c r="G32" s="18">
        <v>7757.5959999999995</v>
      </c>
      <c r="H32" s="19">
        <f t="shared" si="1"/>
        <v>1033.9104766845703</v>
      </c>
      <c r="M32">
        <f t="shared" si="2"/>
        <v>13.516890213472768</v>
      </c>
      <c r="N32">
        <f t="shared" si="2"/>
        <v>5.2059978198971724</v>
      </c>
      <c r="O32">
        <f t="shared" si="2"/>
        <v>6.7470555519577475</v>
      </c>
      <c r="P32">
        <f t="shared" si="2"/>
        <v>8.9564277713668154</v>
      </c>
      <c r="Q32">
        <f t="shared" si="2"/>
        <v>6.9411034717114113</v>
      </c>
      <c r="S32">
        <f t="shared" si="3"/>
        <v>3.487917976589916E-2</v>
      </c>
    </row>
    <row r="33" spans="3:19" ht="16.5" x14ac:dyDescent="0.3">
      <c r="C33" s="17">
        <v>1988</v>
      </c>
      <c r="D33" s="18">
        <v>770511</v>
      </c>
      <c r="E33" s="17">
        <v>187.19639587402344</v>
      </c>
      <c r="F33" s="17">
        <v>883.8046875</v>
      </c>
      <c r="G33" s="18">
        <v>7974.4610000000002</v>
      </c>
      <c r="H33" s="19">
        <f t="shared" si="1"/>
        <v>1071.0010833740234</v>
      </c>
      <c r="M33">
        <f t="shared" si="2"/>
        <v>13.554809210084267</v>
      </c>
      <c r="N33">
        <f t="shared" si="2"/>
        <v>5.2321583110484502</v>
      </c>
      <c r="O33">
        <f t="shared" si="2"/>
        <v>6.7842360964843396</v>
      </c>
      <c r="P33">
        <f t="shared" si="2"/>
        <v>8.9839993391620983</v>
      </c>
      <c r="Q33">
        <f t="shared" si="2"/>
        <v>6.9763490820009473</v>
      </c>
      <c r="S33">
        <f t="shared" si="3"/>
        <v>3.5245610289535989E-2</v>
      </c>
    </row>
    <row r="34" spans="3:19" ht="16.5" x14ac:dyDescent="0.3">
      <c r="C34" s="17">
        <v>1989</v>
      </c>
      <c r="D34" s="18">
        <v>798023</v>
      </c>
      <c r="E34" s="17">
        <v>190.71426391601563</v>
      </c>
      <c r="F34" s="17">
        <v>922.71649169921875</v>
      </c>
      <c r="G34" s="18">
        <v>8227.8369999999995</v>
      </c>
      <c r="H34" s="19">
        <f t="shared" si="1"/>
        <v>1113.4307556152344</v>
      </c>
      <c r="M34">
        <f t="shared" si="2"/>
        <v>13.589892698071736</v>
      </c>
      <c r="N34">
        <f t="shared" si="2"/>
        <v>5.2507763074809848</v>
      </c>
      <c r="O34">
        <f t="shared" si="2"/>
        <v>6.8273220277305384</v>
      </c>
      <c r="P34">
        <f t="shared" si="2"/>
        <v>9.0152784401731196</v>
      </c>
      <c r="Q34">
        <f t="shared" si="2"/>
        <v>7.0152012985179173</v>
      </c>
      <c r="S34">
        <f t="shared" si="3"/>
        <v>3.8852216516970017E-2</v>
      </c>
    </row>
    <row r="35" spans="3:19" ht="16.5" x14ac:dyDescent="0.3">
      <c r="C35" s="17">
        <v>1990</v>
      </c>
      <c r="D35" s="18">
        <v>794853</v>
      </c>
      <c r="E35" s="17">
        <v>195.26715087890625</v>
      </c>
      <c r="F35" s="17">
        <v>967.0770263671875</v>
      </c>
      <c r="G35" s="18">
        <v>8443.6190000000006</v>
      </c>
      <c r="H35" s="19">
        <f t="shared" si="1"/>
        <v>1162.3441772460938</v>
      </c>
      <c r="M35">
        <f t="shared" si="2"/>
        <v>13.585912470878933</v>
      </c>
      <c r="N35">
        <f t="shared" si="2"/>
        <v>5.2743686254710296</v>
      </c>
      <c r="O35">
        <f t="shared" si="2"/>
        <v>6.8742781472625847</v>
      </c>
      <c r="P35">
        <f t="shared" si="2"/>
        <v>9.0411662871544056</v>
      </c>
      <c r="Q35">
        <f t="shared" si="2"/>
        <v>7.058194087398574</v>
      </c>
      <c r="S35">
        <f t="shared" si="3"/>
        <v>4.2992788880656718E-2</v>
      </c>
    </row>
    <row r="36" spans="3:19" ht="16.5" x14ac:dyDescent="0.3">
      <c r="C36" s="17">
        <v>1991</v>
      </c>
      <c r="D36" s="18">
        <v>798132</v>
      </c>
      <c r="E36" s="17">
        <v>199.62521362304688</v>
      </c>
      <c r="F36" s="17">
        <v>1001.4496459960938</v>
      </c>
      <c r="G36" s="18">
        <v>8483.1560000000009</v>
      </c>
      <c r="H36" s="19">
        <f t="shared" si="1"/>
        <v>1201.0748596191406</v>
      </c>
      <c r="M36">
        <f t="shared" si="2"/>
        <v>13.590029276286471</v>
      </c>
      <c r="N36">
        <f t="shared" si="2"/>
        <v>5.2964416766563165</v>
      </c>
      <c r="O36">
        <f t="shared" si="2"/>
        <v>6.9092038752558356</v>
      </c>
      <c r="P36">
        <f t="shared" si="2"/>
        <v>9.0458378293592645</v>
      </c>
      <c r="Q36">
        <f t="shared" si="2"/>
        <v>7.0909721512108721</v>
      </c>
      <c r="S36">
        <f t="shared" si="3"/>
        <v>3.2778063812298086E-2</v>
      </c>
    </row>
    <row r="37" spans="3:19" ht="16.5" x14ac:dyDescent="0.3">
      <c r="C37" s="17">
        <v>1992</v>
      </c>
      <c r="D37" s="18">
        <v>830292</v>
      </c>
      <c r="E37" s="17">
        <v>204.66722106933594</v>
      </c>
      <c r="F37" s="17">
        <v>1022.8260498046875</v>
      </c>
      <c r="G37" s="18">
        <v>8551.9330000000009</v>
      </c>
      <c r="H37" s="19">
        <f t="shared" si="1"/>
        <v>1227.4932708740234</v>
      </c>
      <c r="M37">
        <f t="shared" si="2"/>
        <v>13.629532725132044</v>
      </c>
      <c r="N37">
        <f t="shared" si="2"/>
        <v>5.3213853482831945</v>
      </c>
      <c r="O37">
        <f t="shared" si="2"/>
        <v>6.9303247122017018</v>
      </c>
      <c r="P37">
        <f t="shared" si="2"/>
        <v>9.0539126182494964</v>
      </c>
      <c r="Q37">
        <f t="shared" si="2"/>
        <v>7.1127293776772937</v>
      </c>
      <c r="S37">
        <f t="shared" si="3"/>
        <v>2.1757226466421642E-2</v>
      </c>
    </row>
    <row r="38" spans="3:19" ht="16.5" x14ac:dyDescent="0.3">
      <c r="C38" s="17">
        <v>1993</v>
      </c>
      <c r="D38" s="18">
        <v>863360</v>
      </c>
      <c r="E38" s="17">
        <v>209.73410034179688</v>
      </c>
      <c r="F38" s="17">
        <v>1045.13720703125</v>
      </c>
      <c r="G38" s="18">
        <v>8587.1409999999996</v>
      </c>
      <c r="H38" s="19">
        <f t="shared" si="1"/>
        <v>1254.8713073730469</v>
      </c>
      <c r="M38">
        <f t="shared" si="2"/>
        <v>13.668587032561474</v>
      </c>
      <c r="N38">
        <f t="shared" si="2"/>
        <v>5.345840539574473</v>
      </c>
      <c r="O38">
        <f t="shared" si="2"/>
        <v>6.9519034543745031</v>
      </c>
      <c r="P38">
        <f t="shared" si="2"/>
        <v>9.058021130707699</v>
      </c>
      <c r="Q38">
        <f t="shared" si="2"/>
        <v>7.1347883023820371</v>
      </c>
      <c r="S38">
        <f t="shared" si="3"/>
        <v>2.2058924704743355E-2</v>
      </c>
    </row>
    <row r="39" spans="3:19" ht="16.5" x14ac:dyDescent="0.3">
      <c r="C39" s="17">
        <v>1994</v>
      </c>
      <c r="D39" s="18">
        <v>896479</v>
      </c>
      <c r="E39" s="17">
        <v>215.19523620605469</v>
      </c>
      <c r="F39" s="17">
        <v>1069.810791015625</v>
      </c>
      <c r="G39" s="18">
        <v>8749.6329999999998</v>
      </c>
      <c r="H39" s="19">
        <f t="shared" si="1"/>
        <v>1285.0060272216797</v>
      </c>
      <c r="M39">
        <f t="shared" si="2"/>
        <v>13.706230147324636</v>
      </c>
      <c r="N39">
        <f t="shared" si="2"/>
        <v>5.3715456914536466</v>
      </c>
      <c r="O39">
        <f t="shared" si="2"/>
        <v>6.9752370809930193</v>
      </c>
      <c r="P39">
        <f t="shared" si="2"/>
        <v>9.0767670356148908</v>
      </c>
      <c r="Q39">
        <f t="shared" si="2"/>
        <v>7.1585186877632072</v>
      </c>
      <c r="S39">
        <f t="shared" si="3"/>
        <v>2.3730385381170116E-2</v>
      </c>
    </row>
    <row r="40" spans="3:19" ht="16.5" x14ac:dyDescent="0.3">
      <c r="C40" s="17">
        <v>1995</v>
      </c>
      <c r="D40" s="18">
        <v>931250</v>
      </c>
      <c r="E40" s="17">
        <v>221.68455505371094</v>
      </c>
      <c r="F40" s="17">
        <v>1104.7374267578125</v>
      </c>
      <c r="G40" s="18">
        <v>8946.5159999999996</v>
      </c>
      <c r="H40" s="19">
        <f t="shared" si="1"/>
        <v>1326.4219818115234</v>
      </c>
      <c r="M40">
        <f t="shared" si="2"/>
        <v>13.744283048675907</v>
      </c>
      <c r="N40">
        <f t="shared" si="2"/>
        <v>5.4012554482221411</v>
      </c>
      <c r="O40">
        <f t="shared" si="2"/>
        <v>7.0073629628714631</v>
      </c>
      <c r="P40">
        <f t="shared" si="2"/>
        <v>9.0990194617391928</v>
      </c>
      <c r="Q40">
        <f t="shared" si="2"/>
        <v>7.1902403567795368</v>
      </c>
      <c r="S40">
        <f t="shared" si="3"/>
        <v>3.1721669016329557E-2</v>
      </c>
    </row>
    <row r="41" spans="3:19" ht="16.5" x14ac:dyDescent="0.3">
      <c r="C41" s="17">
        <v>1996</v>
      </c>
      <c r="D41" s="18">
        <v>968188</v>
      </c>
      <c r="E41" s="17">
        <v>225.90473937988281</v>
      </c>
      <c r="F41" s="17">
        <v>1138.8111572265625</v>
      </c>
      <c r="G41" s="18">
        <v>9070.4410000000007</v>
      </c>
      <c r="H41" s="19">
        <f t="shared" si="1"/>
        <v>1364.7158966064453</v>
      </c>
      <c r="M41">
        <f t="shared" si="2"/>
        <v>13.78318156227748</v>
      </c>
      <c r="N41">
        <f t="shared" si="2"/>
        <v>5.4201134032445086</v>
      </c>
      <c r="O41">
        <f t="shared" si="2"/>
        <v>7.0377401527097367</v>
      </c>
      <c r="P41">
        <f t="shared" si="2"/>
        <v>9.1127761637573883</v>
      </c>
      <c r="Q41">
        <f t="shared" si="2"/>
        <v>7.2187015516018471</v>
      </c>
      <c r="S41">
        <f t="shared" si="3"/>
        <v>2.8461194822310354E-2</v>
      </c>
    </row>
    <row r="42" spans="3:19" ht="16.5" x14ac:dyDescent="0.3">
      <c r="C42" s="17">
        <v>1997</v>
      </c>
      <c r="D42" s="18">
        <v>1012499</v>
      </c>
      <c r="E42" s="17">
        <v>231.23844909667969</v>
      </c>
      <c r="F42" s="17">
        <v>1176.3194580078125</v>
      </c>
      <c r="G42" s="18">
        <v>9130.1419999999998</v>
      </c>
      <c r="H42" s="19">
        <f t="shared" si="1"/>
        <v>1407.5579071044922</v>
      </c>
      <c r="M42">
        <f t="shared" si="2"/>
        <v>13.827932090308023</v>
      </c>
      <c r="N42">
        <f t="shared" si="2"/>
        <v>5.443449425292803</v>
      </c>
      <c r="O42">
        <f t="shared" si="2"/>
        <v>7.0701457395347713</v>
      </c>
      <c r="P42">
        <f t="shared" si="2"/>
        <v>9.1193365265896436</v>
      </c>
      <c r="Q42">
        <f t="shared" si="2"/>
        <v>7.2496115009824589</v>
      </c>
      <c r="S42">
        <f t="shared" si="3"/>
        <v>3.0909949380611756E-2</v>
      </c>
    </row>
    <row r="43" spans="3:19" ht="16.5" x14ac:dyDescent="0.3">
      <c r="C43" s="17">
        <v>1998</v>
      </c>
      <c r="D43" s="18">
        <v>1063869</v>
      </c>
      <c r="E43" s="17">
        <v>238.19601440429688</v>
      </c>
      <c r="F43" s="17">
        <v>1223.76953125</v>
      </c>
      <c r="G43" s="18">
        <v>9225.5390000000007</v>
      </c>
      <c r="H43" s="19">
        <f t="shared" si="1"/>
        <v>1461.9655456542969</v>
      </c>
      <c r="M43">
        <f t="shared" si="2"/>
        <v>13.877422821003048</v>
      </c>
      <c r="N43">
        <f t="shared" si="2"/>
        <v>5.4730939246414039</v>
      </c>
      <c r="O43">
        <f t="shared" si="2"/>
        <v>7.1096911538807905</v>
      </c>
      <c r="P43">
        <f t="shared" si="2"/>
        <v>9.1297308953861496</v>
      </c>
      <c r="Q43">
        <f t="shared" si="2"/>
        <v>7.2875370734480995</v>
      </c>
      <c r="S43">
        <f t="shared" si="3"/>
        <v>3.7925572465640656E-2</v>
      </c>
    </row>
    <row r="44" spans="3:19" ht="16.5" x14ac:dyDescent="0.3">
      <c r="C44" s="17">
        <v>1999</v>
      </c>
      <c r="D44" s="18">
        <v>1105712</v>
      </c>
      <c r="E44" s="17">
        <v>244.29853820800781</v>
      </c>
      <c r="F44" s="17">
        <v>1274.6724853515625</v>
      </c>
      <c r="G44" s="18">
        <v>9312.6080000000002</v>
      </c>
      <c r="H44" s="19">
        <f t="shared" si="1"/>
        <v>1518.9710235595703</v>
      </c>
      <c r="M44">
        <f t="shared" si="2"/>
        <v>13.916000029324998</v>
      </c>
      <c r="N44">
        <f t="shared" si="2"/>
        <v>5.4983909946518832</v>
      </c>
      <c r="O44">
        <f t="shared" si="2"/>
        <v>7.1504445503606204</v>
      </c>
      <c r="P44">
        <f t="shared" si="2"/>
        <v>9.1391244599360029</v>
      </c>
      <c r="Q44">
        <f t="shared" si="2"/>
        <v>7.3257884264161746</v>
      </c>
      <c r="S44">
        <f t="shared" si="3"/>
        <v>3.8251352968075025E-2</v>
      </c>
    </row>
    <row r="45" spans="3:19" ht="16.5" x14ac:dyDescent="0.3">
      <c r="C45" s="17">
        <v>2000</v>
      </c>
      <c r="D45" s="18">
        <v>1127062</v>
      </c>
      <c r="E45" s="17">
        <v>250.63853454589844</v>
      </c>
      <c r="F45" s="17">
        <v>1328.5531005859375</v>
      </c>
      <c r="G45" s="18">
        <v>9498.4860000000008</v>
      </c>
      <c r="H45" s="19">
        <f t="shared" si="1"/>
        <v>1579.1916351318359</v>
      </c>
      <c r="M45">
        <f t="shared" si="2"/>
        <v>13.935124804818408</v>
      </c>
      <c r="N45">
        <f t="shared" si="2"/>
        <v>5.5240117997783695</v>
      </c>
      <c r="O45">
        <f t="shared" si="2"/>
        <v>7.1918457347329818</v>
      </c>
      <c r="P45">
        <f t="shared" si="2"/>
        <v>9.1588876964670831</v>
      </c>
      <c r="Q45">
        <f t="shared" si="2"/>
        <v>7.364668371762856</v>
      </c>
      <c r="S45">
        <f t="shared" si="3"/>
        <v>3.8879945346681488E-2</v>
      </c>
    </row>
    <row r="46" spans="3:19" ht="16.5" x14ac:dyDescent="0.3">
      <c r="C46" s="17">
        <v>2001</v>
      </c>
      <c r="D46" s="18">
        <v>1172160</v>
      </c>
      <c r="E46" s="17">
        <v>258.92343139648438</v>
      </c>
      <c r="F46" s="17">
        <v>1379.171142578125</v>
      </c>
      <c r="G46" s="18">
        <v>9666.7790000000005</v>
      </c>
      <c r="H46" s="19">
        <f t="shared" si="1"/>
        <v>1638.0945739746094</v>
      </c>
      <c r="M46">
        <f t="shared" si="2"/>
        <v>13.974358758572587</v>
      </c>
      <c r="N46">
        <f t="shared" si="2"/>
        <v>5.5565323863180742</v>
      </c>
      <c r="O46">
        <f t="shared" si="2"/>
        <v>7.2292379763858099</v>
      </c>
      <c r="P46">
        <f t="shared" si="2"/>
        <v>9.1764504409226362</v>
      </c>
      <c r="Q46">
        <f t="shared" si="2"/>
        <v>7.4012890002155078</v>
      </c>
      <c r="S46">
        <f t="shared" si="3"/>
        <v>3.6620628452651793E-2</v>
      </c>
    </row>
    <row r="47" spans="3:19" ht="16.5" x14ac:dyDescent="0.3">
      <c r="C47" s="17">
        <v>2002</v>
      </c>
      <c r="D47" s="18">
        <v>1207160</v>
      </c>
      <c r="E47" s="17">
        <v>267.37835693359375</v>
      </c>
      <c r="F47" s="17">
        <v>1420.4302978515625</v>
      </c>
      <c r="G47" s="18">
        <v>9815.2649999999994</v>
      </c>
      <c r="H47" s="19">
        <f t="shared" si="1"/>
        <v>1687.8086547851563</v>
      </c>
      <c r="M47">
        <f t="shared" si="2"/>
        <v>14.00378105136064</v>
      </c>
      <c r="N47">
        <f t="shared" si="2"/>
        <v>5.5886647224751105</v>
      </c>
      <c r="O47">
        <f t="shared" si="2"/>
        <v>7.2587151313480325</v>
      </c>
      <c r="P47">
        <f t="shared" si="2"/>
        <v>9.1916941058366568</v>
      </c>
      <c r="Q47">
        <f t="shared" si="2"/>
        <v>7.4311863125606754</v>
      </c>
      <c r="S47">
        <f t="shared" si="3"/>
        <v>2.989731234516757E-2</v>
      </c>
    </row>
    <row r="48" spans="3:19" ht="16.5" x14ac:dyDescent="0.3">
      <c r="C48" s="17">
        <v>2003</v>
      </c>
      <c r="D48" s="18">
        <v>1256117</v>
      </c>
      <c r="E48" s="17">
        <v>276.48007202148438</v>
      </c>
      <c r="F48" s="17">
        <v>1479.00927734375</v>
      </c>
      <c r="G48" s="18">
        <v>9988.7389999999996</v>
      </c>
      <c r="H48" s="19">
        <f t="shared" si="1"/>
        <v>1755.4893493652344</v>
      </c>
      <c r="M48">
        <f t="shared" si="2"/>
        <v>14.043535774538064</v>
      </c>
      <c r="N48">
        <f t="shared" si="2"/>
        <v>5.6221387461100303</v>
      </c>
      <c r="O48">
        <f t="shared" si="2"/>
        <v>7.2991277354049533</v>
      </c>
      <c r="P48">
        <f t="shared" si="2"/>
        <v>9.2092136374491727</v>
      </c>
      <c r="Q48">
        <f t="shared" si="2"/>
        <v>7.4705029285808173</v>
      </c>
      <c r="S48">
        <f t="shared" si="3"/>
        <v>3.9316616020141915E-2</v>
      </c>
    </row>
    <row r="49" spans="3:19" ht="16.5" x14ac:dyDescent="0.3">
      <c r="C49" s="17">
        <v>2004</v>
      </c>
      <c r="D49" s="18">
        <v>1296365</v>
      </c>
      <c r="E49" s="17">
        <v>284.74789428710938</v>
      </c>
      <c r="F49" s="17">
        <v>1548.447265625</v>
      </c>
      <c r="G49" s="18">
        <v>10103.41</v>
      </c>
      <c r="H49" s="19">
        <f t="shared" si="1"/>
        <v>1833.1951599121094</v>
      </c>
      <c r="M49">
        <f t="shared" si="2"/>
        <v>14.075074752044909</v>
      </c>
      <c r="N49">
        <f t="shared" si="2"/>
        <v>5.6516042073468649</v>
      </c>
      <c r="O49">
        <f t="shared" si="2"/>
        <v>7.3450079436993674</v>
      </c>
      <c r="P49">
        <f t="shared" si="2"/>
        <v>9.2206282696096498</v>
      </c>
      <c r="Q49">
        <f t="shared" si="2"/>
        <v>7.5138157123915255</v>
      </c>
      <c r="S49">
        <f t="shared" si="3"/>
        <v>4.3312783810708133E-2</v>
      </c>
    </row>
    <row r="50" spans="3:19" ht="16.5" x14ac:dyDescent="0.3">
      <c r="C50" s="17">
        <v>2005</v>
      </c>
      <c r="D50" s="18">
        <v>1332593</v>
      </c>
      <c r="E50" s="17">
        <v>294.42083740234375</v>
      </c>
      <c r="F50" s="17">
        <v>1624.293212890625</v>
      </c>
      <c r="G50" s="18">
        <v>10404.219999999999</v>
      </c>
      <c r="H50" s="19">
        <f t="shared" si="1"/>
        <v>1918.7140502929688</v>
      </c>
      <c r="M50">
        <f t="shared" si="2"/>
        <v>14.102637226207689</v>
      </c>
      <c r="N50">
        <f t="shared" si="2"/>
        <v>5.685010163569908</v>
      </c>
      <c r="O50">
        <f t="shared" si="2"/>
        <v>7.3928280542339664</v>
      </c>
      <c r="P50">
        <f t="shared" si="2"/>
        <v>9.249966772058162</v>
      </c>
      <c r="Q50">
        <f t="shared" si="2"/>
        <v>7.559410475156322</v>
      </c>
      <c r="S50">
        <f t="shared" si="3"/>
        <v>4.559476276479657E-2</v>
      </c>
    </row>
    <row r="51" spans="3:19" ht="16.5" x14ac:dyDescent="0.3">
      <c r="C51" s="17">
        <v>2006</v>
      </c>
      <c r="D51" s="18">
        <v>1383822</v>
      </c>
      <c r="E51" s="17">
        <v>305.95309448242188</v>
      </c>
      <c r="F51" s="17">
        <v>1708.220947265625</v>
      </c>
      <c r="G51" s="18">
        <v>10632.72</v>
      </c>
      <c r="H51" s="19">
        <f t="shared" si="1"/>
        <v>2014.1740417480469</v>
      </c>
      <c r="M51">
        <f t="shared" si="2"/>
        <v>14.140359794171664</v>
      </c>
      <c r="N51">
        <f t="shared" si="2"/>
        <v>5.7234318041977232</v>
      </c>
      <c r="O51">
        <f t="shared" si="2"/>
        <v>7.4432077262079783</v>
      </c>
      <c r="P51">
        <f t="shared" si="2"/>
        <v>9.2716913181904737</v>
      </c>
      <c r="Q51">
        <f t="shared" si="2"/>
        <v>7.6079644855071509</v>
      </c>
      <c r="S51">
        <f t="shared" si="3"/>
        <v>4.8554010350828847E-2</v>
      </c>
    </row>
    <row r="52" spans="3:19" ht="16.5" x14ac:dyDescent="0.3">
      <c r="C52" s="17">
        <v>2007</v>
      </c>
      <c r="D52" s="18">
        <v>1434441</v>
      </c>
      <c r="E52" s="17">
        <v>316.89801025390625</v>
      </c>
      <c r="F52" s="17">
        <v>1794.5809326171875</v>
      </c>
      <c r="G52" s="18">
        <v>10911.88</v>
      </c>
      <c r="H52" s="19">
        <f t="shared" si="1"/>
        <v>2111.4789428710938</v>
      </c>
      <c r="M52">
        <f t="shared" si="2"/>
        <v>14.176285784244374</v>
      </c>
      <c r="N52">
        <f t="shared" si="2"/>
        <v>5.7585799878949171</v>
      </c>
      <c r="O52">
        <f t="shared" si="2"/>
        <v>7.4925268099424667</v>
      </c>
      <c r="P52">
        <f t="shared" si="2"/>
        <v>9.2976073829553272</v>
      </c>
      <c r="Q52">
        <f t="shared" si="2"/>
        <v>7.6551439017318463</v>
      </c>
      <c r="S52">
        <f t="shared" si="3"/>
        <v>4.7179416224695458E-2</v>
      </c>
    </row>
    <row r="53" spans="3:19" ht="16.5" x14ac:dyDescent="0.3">
      <c r="C53" s="17">
        <v>2008</v>
      </c>
      <c r="D53" s="18">
        <v>1462225</v>
      </c>
      <c r="E53" s="17">
        <v>329.04049682617188</v>
      </c>
      <c r="F53" s="17">
        <v>1891.0015869140625</v>
      </c>
      <c r="G53" s="18">
        <v>11205.63</v>
      </c>
      <c r="H53" s="19">
        <f t="shared" si="1"/>
        <v>2220.0420837402344</v>
      </c>
      <c r="M53">
        <f t="shared" si="2"/>
        <v>14.195469806219471</v>
      </c>
      <c r="N53">
        <f t="shared" si="2"/>
        <v>5.7961808338473961</v>
      </c>
      <c r="O53">
        <f t="shared" si="2"/>
        <v>7.5448619078511578</v>
      </c>
      <c r="P53">
        <f t="shared" si="2"/>
        <v>9.3241716095540657</v>
      </c>
      <c r="Q53">
        <f t="shared" si="2"/>
        <v>7.7052814313263953</v>
      </c>
      <c r="S53">
        <f t="shared" si="3"/>
        <v>5.013752959454898E-2</v>
      </c>
    </row>
    <row r="54" spans="3:19" ht="16.5" x14ac:dyDescent="0.3">
      <c r="C54" s="17">
        <v>2009</v>
      </c>
      <c r="D54" s="18">
        <v>1492456</v>
      </c>
      <c r="E54" s="17">
        <v>344.67431640625</v>
      </c>
      <c r="F54" s="17">
        <v>1993.1822509765625</v>
      </c>
      <c r="G54" s="18">
        <v>11441.82</v>
      </c>
      <c r="H54" s="19">
        <f t="shared" si="1"/>
        <v>2337.8565673828125</v>
      </c>
      <c r="M54">
        <f t="shared" si="2"/>
        <v>14.21593364307731</v>
      </c>
      <c r="N54">
        <f t="shared" si="2"/>
        <v>5.8425999607562407</v>
      </c>
      <c r="O54">
        <f t="shared" si="2"/>
        <v>7.5974877615796039</v>
      </c>
      <c r="P54">
        <f t="shared" si="2"/>
        <v>9.3450303431892632</v>
      </c>
      <c r="Q54">
        <f t="shared" si="2"/>
        <v>7.7569897917253199</v>
      </c>
      <c r="S54">
        <f t="shared" si="3"/>
        <v>5.1708360398924569E-2</v>
      </c>
    </row>
    <row r="55" spans="3:19" ht="16.5" x14ac:dyDescent="0.3">
      <c r="C55" s="17">
        <v>2010</v>
      </c>
      <c r="D55" s="18">
        <v>1529212</v>
      </c>
      <c r="E55" s="17">
        <v>361.951416015625</v>
      </c>
      <c r="F55" s="17">
        <v>2079.29443359375</v>
      </c>
      <c r="G55" s="18">
        <v>11628.23</v>
      </c>
      <c r="H55" s="19">
        <f t="shared" si="1"/>
        <v>2441.245849609375</v>
      </c>
      <c r="M55">
        <f t="shared" si="2"/>
        <v>14.240263128013993</v>
      </c>
      <c r="N55">
        <f t="shared" si="2"/>
        <v>5.8915099929172277</v>
      </c>
      <c r="O55">
        <f t="shared" si="2"/>
        <v>7.6397839005306816</v>
      </c>
      <c r="P55">
        <f t="shared" si="2"/>
        <v>9.3611910413249095</v>
      </c>
      <c r="Q55">
        <f t="shared" si="2"/>
        <v>7.8002637820806369</v>
      </c>
      <c r="S55">
        <f t="shared" si="3"/>
        <v>4.3273990355316982E-2</v>
      </c>
    </row>
    <row r="56" spans="3:19" ht="16.5" x14ac:dyDescent="0.3">
      <c r="C56" s="17">
        <v>2011</v>
      </c>
      <c r="D56" s="18">
        <v>1589129</v>
      </c>
      <c r="E56" s="17">
        <v>386.975341796875</v>
      </c>
      <c r="F56" s="17">
        <v>2160.865478515625</v>
      </c>
      <c r="G56" s="18">
        <v>11814.1</v>
      </c>
      <c r="H56" s="19">
        <f t="shared" si="1"/>
        <v>2547.8408203125</v>
      </c>
      <c r="M56">
        <f t="shared" si="2"/>
        <v>14.278696625357727</v>
      </c>
      <c r="N56">
        <f t="shared" si="2"/>
        <v>5.9583609747126687</v>
      </c>
      <c r="O56">
        <f t="shared" si="2"/>
        <v>7.6782641049235885</v>
      </c>
      <c r="P56">
        <f t="shared" si="2"/>
        <v>9.3770490123649601</v>
      </c>
      <c r="Q56">
        <f t="shared" si="2"/>
        <v>7.8430015423357444</v>
      </c>
      <c r="S56">
        <f t="shared" si="3"/>
        <v>4.273776025510756E-2</v>
      </c>
    </row>
    <row r="57" spans="3:19" ht="16.5" x14ac:dyDescent="0.3">
      <c r="C57" s="17">
        <v>2012</v>
      </c>
      <c r="D57" s="18">
        <v>1630206</v>
      </c>
      <c r="E57" s="17">
        <v>408.13101196289063</v>
      </c>
      <c r="F57" s="17">
        <v>2257.115966796875</v>
      </c>
      <c r="G57" s="18">
        <v>11976.4</v>
      </c>
      <c r="H57" s="19">
        <f t="shared" si="1"/>
        <v>2665.2469787597656</v>
      </c>
      <c r="M57">
        <f t="shared" si="2"/>
        <v>14.304216945165717</v>
      </c>
      <c r="N57">
        <f t="shared" si="2"/>
        <v>6.0115882306122845</v>
      </c>
      <c r="O57">
        <f t="shared" si="2"/>
        <v>7.7218431564443568</v>
      </c>
      <c r="P57">
        <f t="shared" si="2"/>
        <v>9.3906933256752936</v>
      </c>
      <c r="Q57">
        <f t="shared" si="2"/>
        <v>7.8880520072626465</v>
      </c>
      <c r="S57">
        <f t="shared" si="3"/>
        <v>4.5050464926902123E-2</v>
      </c>
    </row>
    <row r="58" spans="3:19" ht="16.5" x14ac:dyDescent="0.3">
      <c r="C58" s="17">
        <v>2013</v>
      </c>
      <c r="D58" s="18">
        <v>1671501</v>
      </c>
      <c r="E58" s="17">
        <v>427.11248779296875</v>
      </c>
      <c r="F58" s="17">
        <v>2374.83642578125</v>
      </c>
      <c r="G58" s="18">
        <v>12144.32</v>
      </c>
      <c r="H58" s="19">
        <f t="shared" si="1"/>
        <v>2801.9489135742188</v>
      </c>
      <c r="M58">
        <f t="shared" si="2"/>
        <v>14.329232583107142</v>
      </c>
      <c r="N58">
        <f t="shared" si="2"/>
        <v>6.0570474159893308</v>
      </c>
      <c r="O58">
        <f t="shared" si="2"/>
        <v>7.7726838407415997</v>
      </c>
      <c r="P58">
        <f t="shared" si="2"/>
        <v>9.4046168497493774</v>
      </c>
      <c r="Q58">
        <f t="shared" si="2"/>
        <v>7.9380704946016296</v>
      </c>
      <c r="S58">
        <f t="shared" si="3"/>
        <v>5.0018487338983064E-2</v>
      </c>
    </row>
    <row r="59" spans="3:19" ht="16.5" x14ac:dyDescent="0.3">
      <c r="C59" s="17">
        <v>2014</v>
      </c>
      <c r="D59" s="18">
        <v>1708151</v>
      </c>
      <c r="E59" s="17">
        <v>442.72097778320313</v>
      </c>
      <c r="F59" s="17">
        <v>2479.05810546875</v>
      </c>
      <c r="G59" s="18">
        <v>12286.8</v>
      </c>
      <c r="H59" s="19">
        <f t="shared" si="1"/>
        <v>2921.7790832519531</v>
      </c>
      <c r="M59">
        <f t="shared" si="2"/>
        <v>14.350922056917085</v>
      </c>
      <c r="N59">
        <f t="shared" si="2"/>
        <v>6.09293972461768</v>
      </c>
      <c r="O59">
        <f t="shared" si="2"/>
        <v>7.8156339708362355</v>
      </c>
      <c r="P59">
        <f t="shared" si="2"/>
        <v>9.4162807943687721</v>
      </c>
      <c r="Q59">
        <f t="shared" si="2"/>
        <v>7.9799479848159036</v>
      </c>
      <c r="S59">
        <f t="shared" si="3"/>
        <v>4.1877490214274005E-2</v>
      </c>
    </row>
    <row r="60" spans="3:19" ht="16.5" x14ac:dyDescent="0.3">
      <c r="C60" s="17">
        <v>2015</v>
      </c>
      <c r="D60" s="18">
        <v>1755478</v>
      </c>
      <c r="E60" s="17">
        <v>458.45492553710938</v>
      </c>
      <c r="F60" s="17">
        <v>2566.71240234375</v>
      </c>
      <c r="G60" s="18">
        <v>12524.53</v>
      </c>
      <c r="H60" s="19">
        <f t="shared" si="1"/>
        <v>3025.1673278808594</v>
      </c>
      <c r="M60">
        <f t="shared" si="2"/>
        <v>14.378251742469944</v>
      </c>
      <c r="N60">
        <f t="shared" si="2"/>
        <v>6.1278619783298058</v>
      </c>
      <c r="O60">
        <f t="shared" si="2"/>
        <v>7.8503811381098751</v>
      </c>
      <c r="P60">
        <f t="shared" si="2"/>
        <v>9.4354444002988878</v>
      </c>
      <c r="Q60">
        <f t="shared" si="2"/>
        <v>8.0147216839370596</v>
      </c>
      <c r="S60">
        <f t="shared" si="3"/>
        <v>3.4773699121156021E-2</v>
      </c>
    </row>
    <row r="61" spans="3:19" ht="16.5" x14ac:dyDescent="0.3">
      <c r="C61" s="17">
        <v>2016</v>
      </c>
      <c r="D61" s="18">
        <v>1797041</v>
      </c>
      <c r="E61" s="17">
        <v>470.93133544921875</v>
      </c>
      <c r="F61" s="17">
        <v>2637.63720703125</v>
      </c>
      <c r="G61" s="18">
        <v>12698.14</v>
      </c>
      <c r="H61" s="19">
        <f t="shared" si="1"/>
        <v>3108.5685424804688</v>
      </c>
      <c r="M61">
        <f t="shared" si="2"/>
        <v>14.401651981309538</v>
      </c>
      <c r="N61">
        <f t="shared" si="2"/>
        <v>6.1547122987799314</v>
      </c>
      <c r="O61">
        <f t="shared" si="2"/>
        <v>7.8776387980544671</v>
      </c>
      <c r="P61">
        <f t="shared" si="2"/>
        <v>9.4492108050279402</v>
      </c>
      <c r="Q61">
        <f t="shared" si="2"/>
        <v>8.0419176234841387</v>
      </c>
      <c r="S61">
        <f t="shared" si="3"/>
        <v>2.7195939547079107E-2</v>
      </c>
    </row>
    <row r="62" spans="3:19" ht="16.5" x14ac:dyDescent="0.3">
      <c r="C62" s="17">
        <v>2017</v>
      </c>
      <c r="D62" s="18">
        <v>1849880</v>
      </c>
      <c r="E62" s="17">
        <v>487.70587158203125</v>
      </c>
      <c r="F62" s="17">
        <v>2690.8369140625</v>
      </c>
      <c r="G62" s="18">
        <v>12977.61</v>
      </c>
      <c r="H62" s="19">
        <f t="shared" si="1"/>
        <v>3178.5427856445313</v>
      </c>
      <c r="M62">
        <f t="shared" si="2"/>
        <v>14.430631330085827</v>
      </c>
      <c r="N62">
        <f t="shared" si="2"/>
        <v>6.1897125019751549</v>
      </c>
      <c r="O62">
        <f t="shared" si="2"/>
        <v>7.8976075446772782</v>
      </c>
      <c r="P62">
        <f t="shared" si="2"/>
        <v>9.4709808438742851</v>
      </c>
      <c r="Q62">
        <f t="shared" si="2"/>
        <v>8.0641781272405719</v>
      </c>
      <c r="S62">
        <f t="shared" si="3"/>
        <v>2.2260503756433181E-2</v>
      </c>
    </row>
    <row r="63" spans="3:19" ht="16.5" x14ac:dyDescent="0.3">
      <c r="C63" s="17">
        <v>2018</v>
      </c>
      <c r="D63" s="18">
        <v>1884969</v>
      </c>
      <c r="E63" s="17">
        <v>510.20272827148438</v>
      </c>
      <c r="F63" s="17">
        <v>2742.341796875</v>
      </c>
      <c r="G63" s="18">
        <v>13288.11</v>
      </c>
      <c r="H63" s="19">
        <f t="shared" si="1"/>
        <v>3252.5445251464844</v>
      </c>
      <c r="M63">
        <f t="shared" si="2"/>
        <v>14.449421933105675</v>
      </c>
      <c r="N63">
        <f t="shared" si="2"/>
        <v>6.2348081531483022</v>
      </c>
      <c r="O63">
        <f t="shared" si="2"/>
        <v>7.9165675047516801</v>
      </c>
      <c r="P63">
        <f t="shared" si="2"/>
        <v>9.4946249294045622</v>
      </c>
      <c r="Q63">
        <f t="shared" si="2"/>
        <v>8.0871928998076363</v>
      </c>
      <c r="S63">
        <f t="shared" si="3"/>
        <v>2.3014772567064412E-2</v>
      </c>
    </row>
    <row r="64" spans="3:19" ht="16.5" x14ac:dyDescent="0.3">
      <c r="C64" s="17">
        <v>2019</v>
      </c>
      <c r="D64" s="18">
        <v>1918697</v>
      </c>
      <c r="E64" s="17">
        <v>532.65325927734375</v>
      </c>
      <c r="F64" s="17">
        <v>2794.88330078125</v>
      </c>
      <c r="G64" s="18">
        <v>13571.35</v>
      </c>
      <c r="H64" s="19">
        <f t="shared" si="1"/>
        <v>3327.5365600585938</v>
      </c>
      <c r="M64">
        <f t="shared" si="2"/>
        <v>14.467156867786308</v>
      </c>
      <c r="N64">
        <f t="shared" si="2"/>
        <v>6.2778706670234543</v>
      </c>
      <c r="O64">
        <f t="shared" si="2"/>
        <v>7.9355456318664519</v>
      </c>
      <c r="P64">
        <f t="shared" si="2"/>
        <v>9.5157162320369206</v>
      </c>
      <c r="Q64">
        <f t="shared" si="2"/>
        <v>8.109987537454165</v>
      </c>
      <c r="S64">
        <f t="shared" si="3"/>
        <v>2.279463764652867E-2</v>
      </c>
    </row>
    <row r="65" spans="18:19" x14ac:dyDescent="0.25">
      <c r="R65" t="s">
        <v>165</v>
      </c>
      <c r="S65">
        <f>AVERAGEA(S6:S64)</f>
        <v>3.7511722436311491E-2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Аркуш1</vt:lpstr>
      <vt:lpstr>PKB</vt:lpstr>
      <vt:lpstr>Аркуш2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Шмель Шмель</dc:creator>
  <cp:lastModifiedBy>Шмель Шмель</cp:lastModifiedBy>
  <dcterms:created xsi:type="dcterms:W3CDTF">2023-03-12T14:33:13Z</dcterms:created>
  <dcterms:modified xsi:type="dcterms:W3CDTF">2023-06-03T22:58:11Z</dcterms:modified>
</cp:coreProperties>
</file>