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ydaktyka\BO\Lab-2019\"/>
    </mc:Choice>
  </mc:AlternateContent>
  <bookViews>
    <workbookView xWindow="360" yWindow="120" windowWidth="11340" windowHeight="6000"/>
  </bookViews>
  <sheets>
    <sheet name="Przykład" sheetId="2" r:id="rId1"/>
    <sheet name="Zadanie" sheetId="1" r:id="rId2"/>
    <sheet name="Arkusz3" sheetId="3" r:id="rId3"/>
  </sheets>
  <calcPr calcId="162913"/>
</workbook>
</file>

<file path=xl/calcChain.xml><?xml version="1.0" encoding="utf-8"?>
<calcChain xmlns="http://schemas.openxmlformats.org/spreadsheetml/2006/main">
  <c r="D54" i="2" l="1"/>
  <c r="D48" i="2"/>
  <c r="D42" i="2"/>
  <c r="D36" i="2"/>
  <c r="D30" i="2"/>
  <c r="J18" i="2"/>
  <c r="J20" i="2" s="1"/>
  <c r="J19" i="2"/>
  <c r="M50" i="2" a="1"/>
  <c r="M50" i="2" s="1"/>
  <c r="P50" i="2"/>
  <c r="P51" i="2"/>
  <c r="P52" i="2"/>
  <c r="M44" i="2" a="1"/>
  <c r="M44" i="2" s="1"/>
  <c r="O44" i="2"/>
  <c r="P44" i="2"/>
  <c r="O45" i="2"/>
  <c r="P45" i="2"/>
  <c r="O46" i="2"/>
  <c r="P46" i="2"/>
  <c r="M38" i="2" a="1"/>
  <c r="M38" i="2" s="1"/>
  <c r="N38" i="2"/>
  <c r="O38" i="2"/>
  <c r="P38" i="2"/>
  <c r="N39" i="2"/>
  <c r="O39" i="2"/>
  <c r="P39" i="2"/>
  <c r="N40" i="2"/>
  <c r="O40" i="2"/>
  <c r="P40" i="2"/>
  <c r="M32" i="2" a="1"/>
  <c r="N32" i="2" s="1"/>
  <c r="M32" i="2"/>
  <c r="P32" i="2"/>
  <c r="M33" i="2"/>
  <c r="P33" i="2"/>
  <c r="M34" i="2"/>
  <c r="P34" i="2"/>
  <c r="M26" i="2" a="1"/>
  <c r="M26" i="2" s="1"/>
  <c r="P28" i="2" l="1"/>
  <c r="P26" i="2"/>
  <c r="O27" i="2"/>
  <c r="N26" i="2"/>
  <c r="M40" i="2"/>
  <c r="M39" i="2"/>
  <c r="N46" i="2"/>
  <c r="N45" i="2"/>
  <c r="N44" i="2"/>
  <c r="O52" i="2"/>
  <c r="O51" i="2"/>
  <c r="O50" i="2"/>
  <c r="P27" i="2"/>
  <c r="O28" i="2"/>
  <c r="O26" i="2"/>
  <c r="N28" i="2"/>
  <c r="N27" i="2"/>
  <c r="M28" i="2"/>
  <c r="M27" i="2"/>
  <c r="O34" i="2"/>
  <c r="O33" i="2"/>
  <c r="O32" i="2"/>
  <c r="M46" i="2"/>
  <c r="M45" i="2"/>
  <c r="N52" i="2"/>
  <c r="N51" i="2"/>
  <c r="N50" i="2"/>
  <c r="N34" i="2"/>
  <c r="N33" i="2"/>
  <c r="M52" i="2"/>
  <c r="M51" i="2"/>
</calcChain>
</file>

<file path=xl/sharedStrings.xml><?xml version="1.0" encoding="utf-8"?>
<sst xmlns="http://schemas.openxmlformats.org/spreadsheetml/2006/main" count="42" uniqueCount="32">
  <si>
    <t>Dostawcy</t>
  </si>
  <si>
    <t>Odbiorcy</t>
  </si>
  <si>
    <t xml:space="preserve"> </t>
  </si>
  <si>
    <r>
      <t>X</t>
    </r>
    <r>
      <rPr>
        <vertAlign val="superscript"/>
        <sz val="10"/>
        <rFont val="Arial CE"/>
        <family val="2"/>
        <charset val="238"/>
      </rPr>
      <t>0</t>
    </r>
    <r>
      <rPr>
        <sz val="10"/>
        <rFont val="Arial CE"/>
        <charset val="238"/>
      </rPr>
      <t>=</t>
    </r>
  </si>
  <si>
    <r>
      <t>X</t>
    </r>
    <r>
      <rPr>
        <vertAlign val="superscript"/>
        <sz val="10"/>
        <rFont val="Arial CE"/>
        <family val="2"/>
        <charset val="238"/>
      </rPr>
      <t>1</t>
    </r>
    <r>
      <rPr>
        <sz val="10"/>
        <rFont val="Arial CE"/>
        <charset val="238"/>
      </rPr>
      <t>=</t>
    </r>
  </si>
  <si>
    <r>
      <t>X</t>
    </r>
    <r>
      <rPr>
        <vertAlign val="superscript"/>
        <sz val="10"/>
        <rFont val="Arial CE"/>
        <family val="2"/>
        <charset val="238"/>
      </rPr>
      <t>2</t>
    </r>
    <r>
      <rPr>
        <sz val="10"/>
        <rFont val="Arial CE"/>
        <charset val="238"/>
      </rPr>
      <t>=</t>
    </r>
  </si>
  <si>
    <r>
      <t>X</t>
    </r>
    <r>
      <rPr>
        <vertAlign val="superscript"/>
        <sz val="10"/>
        <rFont val="Arial CE"/>
        <family val="2"/>
        <charset val="238"/>
      </rPr>
      <t>3</t>
    </r>
    <r>
      <rPr>
        <sz val="10"/>
        <rFont val="Arial CE"/>
        <charset val="238"/>
      </rPr>
      <t>=</t>
    </r>
  </si>
  <si>
    <r>
      <t>X</t>
    </r>
    <r>
      <rPr>
        <vertAlign val="superscript"/>
        <sz val="10"/>
        <rFont val="Arial CE"/>
        <family val="2"/>
        <charset val="238"/>
      </rPr>
      <t>4</t>
    </r>
    <r>
      <rPr>
        <sz val="10"/>
        <rFont val="Arial CE"/>
        <charset val="238"/>
      </rPr>
      <t>=</t>
    </r>
  </si>
  <si>
    <t>Popyt=</t>
  </si>
  <si>
    <t>Podaż=</t>
  </si>
  <si>
    <t>Wielkości przewozu</t>
  </si>
  <si>
    <t>Koszty zastępcze</t>
  </si>
  <si>
    <t>Tablicy różnic</t>
  </si>
  <si>
    <t>Koszt=</t>
  </si>
  <si>
    <t>Odb.fikc.</t>
  </si>
  <si>
    <t>4(fikc)</t>
  </si>
  <si>
    <t>.</t>
  </si>
  <si>
    <t>1. Sprawdź, czy zagadnienie transportowe jest zamknięte. Jeżeli jest otwarte sprowadź go do zamkniętego</t>
  </si>
  <si>
    <t>3. Znajdź następne rozwiązania dopuszczalne:</t>
  </si>
  <si>
    <t>a) Oblicz macierz kosztów zastępczych oraz tablicę różnic</t>
  </si>
  <si>
    <t>b) Jeżeli tablica różnic zawiera elementy ujemne, to aktualne rozw.dopuszcz. nie jest optymalnym.</t>
  </si>
  <si>
    <t>Znajdź pozycję elementu minimalnego tablicy różnic</t>
  </si>
  <si>
    <t xml:space="preserve">c) W kolejnym bazowym rozwiązaniu dopuszczalnym dodaj element w tej pozycji </t>
  </si>
  <si>
    <t>oraz usuń jeden z dotychczasowych elementów</t>
  </si>
  <si>
    <t>4. Zinterpretuj wyniki.</t>
  </si>
  <si>
    <t>Zagadnienie transportowe</t>
  </si>
  <si>
    <t>Zamknięte ZT</t>
  </si>
  <si>
    <t>Rozwiąż zagadnienie transportowe</t>
  </si>
  <si>
    <t>Zastosuj metodę potencjałów, bądź oprzyj się na własnościach macierzy kosztów zastępczych</t>
  </si>
  <si>
    <r>
      <t>Odp. Rozwiązanie X</t>
    </r>
    <r>
      <rPr>
        <b/>
        <vertAlign val="superscript"/>
        <sz val="10"/>
        <color indexed="10"/>
        <rFont val="Arial CE"/>
        <charset val="238"/>
      </rPr>
      <t>4</t>
    </r>
    <r>
      <rPr>
        <b/>
        <sz val="10"/>
        <color indexed="10"/>
        <rFont val="Arial CE"/>
        <charset val="238"/>
      </rPr>
      <t xml:space="preserve"> jest rozwiązaniem optymalnym</t>
    </r>
  </si>
  <si>
    <t>Zagadnienie transportowe.</t>
  </si>
  <si>
    <r>
      <t>2. Znajdź rozwiązanie początkowe X</t>
    </r>
    <r>
      <rPr>
        <b/>
        <vertAlign val="superscript"/>
        <sz val="10"/>
        <rFont val="Arial CE"/>
        <charset val="238"/>
      </rPr>
      <t>0</t>
    </r>
    <r>
      <rPr>
        <b/>
        <sz val="10"/>
        <rFont val="Arial CE"/>
        <charset val="238"/>
      </rPr>
      <t xml:space="preserve"> metodą kąta pólnocno-zachodniego.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</si>
</sst>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E"/>
      <charset val="238"/>
    </font>
    <font>
      <vertAlign val="superscript"/>
      <sz val="10"/>
      <name val="Arial CE"/>
      <family val="2"/>
      <charset val="238"/>
    </font>
    <font>
      <b/>
      <sz val="10"/>
      <name val="Arial CE"/>
      <family val="2"/>
      <charset val="238"/>
    </font>
    <font>
      <b/>
      <sz val="12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sz val="8"/>
      <name val="Arial CE"/>
      <charset val="238"/>
    </font>
    <font>
      <sz val="10"/>
      <color indexed="10"/>
      <name val="Arial CE"/>
      <charset val="238"/>
    </font>
    <font>
      <b/>
      <sz val="12"/>
      <color indexed="10"/>
      <name val="Arial CE"/>
      <family val="2"/>
      <charset val="238"/>
    </font>
    <font>
      <b/>
      <sz val="10"/>
      <name val="Arial CE"/>
      <charset val="238"/>
    </font>
    <font>
      <b/>
      <sz val="10"/>
      <color indexed="10"/>
      <name val="Arial CE"/>
      <charset val="238"/>
    </font>
    <font>
      <b/>
      <vertAlign val="superscript"/>
      <sz val="10"/>
      <color indexed="10"/>
      <name val="Arial CE"/>
      <charset val="238"/>
    </font>
    <font>
      <b/>
      <vertAlign val="superscript"/>
      <sz val="1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7" xfId="0" applyFill="1" applyBorder="1"/>
    <xf numFmtId="0" fontId="0" fillId="2" borderId="3" xfId="0" applyFill="1" applyBorder="1"/>
    <xf numFmtId="0" fontId="0" fillId="3" borderId="8" xfId="0" applyFill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2" fillId="0" borderId="2" xfId="0" applyFont="1" applyFill="1" applyBorder="1"/>
    <xf numFmtId="0" fontId="0" fillId="3" borderId="5" xfId="0" applyFill="1" applyBorder="1"/>
    <xf numFmtId="0" fontId="3" fillId="0" borderId="0" xfId="0" applyFont="1"/>
    <xf numFmtId="0" fontId="4" fillId="3" borderId="1" xfId="0" applyFont="1" applyFill="1" applyBorder="1"/>
    <xf numFmtId="0" fontId="4" fillId="0" borderId="2" xfId="0" applyFont="1" applyBorder="1"/>
    <xf numFmtId="0" fontId="4" fillId="2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5" fillId="3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7" xfId="0" applyFont="1" applyBorder="1"/>
    <xf numFmtId="0" fontId="4" fillId="3" borderId="8" xfId="0" applyFont="1" applyFill="1" applyBorder="1"/>
    <xf numFmtId="0" fontId="0" fillId="0" borderId="0" xfId="0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0" fillId="0" borderId="7" xfId="0" applyBorder="1" applyAlignment="1">
      <alignment horizontal="right"/>
    </xf>
    <xf numFmtId="0" fontId="0" fillId="4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3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8" xfId="0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0" xfId="0" applyFont="1"/>
    <xf numFmtId="0" fontId="0" fillId="5" borderId="4" xfId="0" applyFill="1" applyBorder="1"/>
    <xf numFmtId="0" fontId="0" fillId="5" borderId="6" xfId="0" applyFill="1" applyBorder="1"/>
    <xf numFmtId="0" fontId="0" fillId="4" borderId="2" xfId="0" applyFill="1" applyBorder="1"/>
    <xf numFmtId="0" fontId="0" fillId="4" borderId="3" xfId="0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5" borderId="1" xfId="0" applyFont="1" applyFill="1" applyBorder="1" applyAlignment="1">
      <alignment horizontal="center" textRotation="90"/>
    </xf>
    <xf numFmtId="0" fontId="6" fillId="5" borderId="4" xfId="0" applyFont="1" applyFill="1" applyBorder="1" applyAlignment="1">
      <alignment horizontal="center" textRotation="90"/>
    </xf>
    <xf numFmtId="0" fontId="6" fillId="5" borderId="6" xfId="0" applyFont="1" applyFill="1" applyBorder="1" applyAlignment="1">
      <alignment horizontal="center" textRotation="90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4" borderId="1" xfId="0" applyFont="1" applyFill="1" applyBorder="1" applyAlignment="1">
      <alignment horizontal="center" textRotation="87"/>
    </xf>
    <xf numFmtId="0" fontId="6" fillId="4" borderId="4" xfId="0" applyFont="1" applyFill="1" applyBorder="1" applyAlignment="1">
      <alignment horizontal="center" textRotation="87"/>
    </xf>
    <xf numFmtId="0" fontId="6" fillId="4" borderId="6" xfId="0" applyFont="1" applyFill="1" applyBorder="1" applyAlignment="1">
      <alignment horizontal="center" textRotation="87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25</xdr:row>
      <xdr:rowOff>28575</xdr:rowOff>
    </xdr:from>
    <xdr:to>
      <xdr:col>2</xdr:col>
      <xdr:colOff>57150</xdr:colOff>
      <xdr:row>25</xdr:row>
      <xdr:rowOff>142875</xdr:rowOff>
    </xdr:to>
    <xdr:sp macro="" textlink="">
      <xdr:nvSpPr>
        <xdr:cNvPr id="2073" name="Line 1"/>
        <xdr:cNvSpPr>
          <a:spLocks noChangeShapeType="1"/>
        </xdr:cNvSpPr>
      </xdr:nvSpPr>
      <xdr:spPr bwMode="auto">
        <a:xfrm>
          <a:off x="619125" y="4629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26</xdr:row>
      <xdr:rowOff>19050</xdr:rowOff>
    </xdr:from>
    <xdr:to>
      <xdr:col>4</xdr:col>
      <xdr:colOff>57150</xdr:colOff>
      <xdr:row>26</xdr:row>
      <xdr:rowOff>133350</xdr:rowOff>
    </xdr:to>
    <xdr:sp macro="" textlink="">
      <xdr:nvSpPr>
        <xdr:cNvPr id="2074" name="Line 2"/>
        <xdr:cNvSpPr>
          <a:spLocks noChangeShapeType="1"/>
        </xdr:cNvSpPr>
      </xdr:nvSpPr>
      <xdr:spPr bwMode="auto">
        <a:xfrm>
          <a:off x="1266825" y="4781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27</xdr:row>
      <xdr:rowOff>19050</xdr:rowOff>
    </xdr:from>
    <xdr:to>
      <xdr:col>5</xdr:col>
      <xdr:colOff>57150</xdr:colOff>
      <xdr:row>27</xdr:row>
      <xdr:rowOff>133350</xdr:rowOff>
    </xdr:to>
    <xdr:sp macro="" textlink="">
      <xdr:nvSpPr>
        <xdr:cNvPr id="2075" name="Line 3"/>
        <xdr:cNvSpPr>
          <a:spLocks noChangeShapeType="1"/>
        </xdr:cNvSpPr>
      </xdr:nvSpPr>
      <xdr:spPr bwMode="auto">
        <a:xfrm>
          <a:off x="1581150" y="49625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26</xdr:row>
      <xdr:rowOff>47625</xdr:rowOff>
    </xdr:from>
    <xdr:to>
      <xdr:col>5</xdr:col>
      <xdr:colOff>57150</xdr:colOff>
      <xdr:row>26</xdr:row>
      <xdr:rowOff>171450</xdr:rowOff>
    </xdr:to>
    <xdr:sp macro="" textlink="">
      <xdr:nvSpPr>
        <xdr:cNvPr id="2076" name="Line 4"/>
        <xdr:cNvSpPr>
          <a:spLocks noChangeShapeType="1"/>
        </xdr:cNvSpPr>
      </xdr:nvSpPr>
      <xdr:spPr bwMode="auto">
        <a:xfrm flipV="1">
          <a:off x="1581150" y="48101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25</xdr:row>
      <xdr:rowOff>19050</xdr:rowOff>
    </xdr:from>
    <xdr:to>
      <xdr:col>4</xdr:col>
      <xdr:colOff>57150</xdr:colOff>
      <xdr:row>25</xdr:row>
      <xdr:rowOff>142875</xdr:rowOff>
    </xdr:to>
    <xdr:sp macro="" textlink="">
      <xdr:nvSpPr>
        <xdr:cNvPr id="2077" name="Line 5"/>
        <xdr:cNvSpPr>
          <a:spLocks noChangeShapeType="1"/>
        </xdr:cNvSpPr>
      </xdr:nvSpPr>
      <xdr:spPr bwMode="auto">
        <a:xfrm flipV="1">
          <a:off x="1266825" y="46196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27</xdr:row>
      <xdr:rowOff>19050</xdr:rowOff>
    </xdr:from>
    <xdr:to>
      <xdr:col>2</xdr:col>
      <xdr:colOff>66675</xdr:colOff>
      <xdr:row>27</xdr:row>
      <xdr:rowOff>142875</xdr:rowOff>
    </xdr:to>
    <xdr:sp macro="" textlink="">
      <xdr:nvSpPr>
        <xdr:cNvPr id="2078" name="Line 6"/>
        <xdr:cNvSpPr>
          <a:spLocks noChangeShapeType="1"/>
        </xdr:cNvSpPr>
      </xdr:nvSpPr>
      <xdr:spPr bwMode="auto">
        <a:xfrm flipV="1">
          <a:off x="628650" y="49625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31</xdr:row>
      <xdr:rowOff>28575</xdr:rowOff>
    </xdr:from>
    <xdr:to>
      <xdr:col>2</xdr:col>
      <xdr:colOff>66675</xdr:colOff>
      <xdr:row>31</xdr:row>
      <xdr:rowOff>142875</xdr:rowOff>
    </xdr:to>
    <xdr:sp macro="" textlink="">
      <xdr:nvSpPr>
        <xdr:cNvPr id="2079" name="Line 7"/>
        <xdr:cNvSpPr>
          <a:spLocks noChangeShapeType="1"/>
        </xdr:cNvSpPr>
      </xdr:nvSpPr>
      <xdr:spPr bwMode="auto">
        <a:xfrm>
          <a:off x="628650" y="563880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33</xdr:row>
      <xdr:rowOff>19050</xdr:rowOff>
    </xdr:from>
    <xdr:to>
      <xdr:col>5</xdr:col>
      <xdr:colOff>57150</xdr:colOff>
      <xdr:row>33</xdr:row>
      <xdr:rowOff>133350</xdr:rowOff>
    </xdr:to>
    <xdr:sp macro="" textlink="">
      <xdr:nvSpPr>
        <xdr:cNvPr id="2080" name="Line 8"/>
        <xdr:cNvSpPr>
          <a:spLocks noChangeShapeType="1"/>
        </xdr:cNvSpPr>
      </xdr:nvSpPr>
      <xdr:spPr bwMode="auto">
        <a:xfrm>
          <a:off x="1581150" y="59721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37</xdr:row>
      <xdr:rowOff>19050</xdr:rowOff>
    </xdr:from>
    <xdr:to>
      <xdr:col>3</xdr:col>
      <xdr:colOff>57150</xdr:colOff>
      <xdr:row>37</xdr:row>
      <xdr:rowOff>133350</xdr:rowOff>
    </xdr:to>
    <xdr:sp macro="" textlink="">
      <xdr:nvSpPr>
        <xdr:cNvPr id="2081" name="Line 9"/>
        <xdr:cNvSpPr>
          <a:spLocks noChangeShapeType="1"/>
        </xdr:cNvSpPr>
      </xdr:nvSpPr>
      <xdr:spPr bwMode="auto">
        <a:xfrm>
          <a:off x="933450" y="66389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39</xdr:row>
      <xdr:rowOff>19050</xdr:rowOff>
    </xdr:from>
    <xdr:to>
      <xdr:col>5</xdr:col>
      <xdr:colOff>57150</xdr:colOff>
      <xdr:row>39</xdr:row>
      <xdr:rowOff>133350</xdr:rowOff>
    </xdr:to>
    <xdr:sp macro="" textlink="">
      <xdr:nvSpPr>
        <xdr:cNvPr id="2082" name="Line 10"/>
        <xdr:cNvSpPr>
          <a:spLocks noChangeShapeType="1"/>
        </xdr:cNvSpPr>
      </xdr:nvSpPr>
      <xdr:spPr bwMode="auto">
        <a:xfrm>
          <a:off x="1581150" y="69818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43</xdr:row>
      <xdr:rowOff>19050</xdr:rowOff>
    </xdr:from>
    <xdr:to>
      <xdr:col>4</xdr:col>
      <xdr:colOff>57150</xdr:colOff>
      <xdr:row>43</xdr:row>
      <xdr:rowOff>133350</xdr:rowOff>
    </xdr:to>
    <xdr:sp macro="" textlink="">
      <xdr:nvSpPr>
        <xdr:cNvPr id="2083" name="Line 11"/>
        <xdr:cNvSpPr>
          <a:spLocks noChangeShapeType="1"/>
        </xdr:cNvSpPr>
      </xdr:nvSpPr>
      <xdr:spPr bwMode="auto">
        <a:xfrm>
          <a:off x="1266825" y="76485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44</xdr:row>
      <xdr:rowOff>19050</xdr:rowOff>
    </xdr:from>
    <xdr:to>
      <xdr:col>5</xdr:col>
      <xdr:colOff>57150</xdr:colOff>
      <xdr:row>44</xdr:row>
      <xdr:rowOff>133350</xdr:rowOff>
    </xdr:to>
    <xdr:sp macro="" textlink="">
      <xdr:nvSpPr>
        <xdr:cNvPr id="2084" name="Line 12"/>
        <xdr:cNvSpPr>
          <a:spLocks noChangeShapeType="1"/>
        </xdr:cNvSpPr>
      </xdr:nvSpPr>
      <xdr:spPr bwMode="auto">
        <a:xfrm>
          <a:off x="1581150" y="781050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31</xdr:row>
      <xdr:rowOff>19050</xdr:rowOff>
    </xdr:from>
    <xdr:to>
      <xdr:col>5</xdr:col>
      <xdr:colOff>57150</xdr:colOff>
      <xdr:row>31</xdr:row>
      <xdr:rowOff>142875</xdr:rowOff>
    </xdr:to>
    <xdr:sp macro="" textlink="">
      <xdr:nvSpPr>
        <xdr:cNvPr id="2085" name="Line 13"/>
        <xdr:cNvSpPr>
          <a:spLocks noChangeShapeType="1"/>
        </xdr:cNvSpPr>
      </xdr:nvSpPr>
      <xdr:spPr bwMode="auto">
        <a:xfrm flipV="1">
          <a:off x="1581150" y="562927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33</xdr:row>
      <xdr:rowOff>19050</xdr:rowOff>
    </xdr:from>
    <xdr:to>
      <xdr:col>2</xdr:col>
      <xdr:colOff>57150</xdr:colOff>
      <xdr:row>33</xdr:row>
      <xdr:rowOff>142875</xdr:rowOff>
    </xdr:to>
    <xdr:sp macro="" textlink="">
      <xdr:nvSpPr>
        <xdr:cNvPr id="2086" name="Line 14"/>
        <xdr:cNvSpPr>
          <a:spLocks noChangeShapeType="1"/>
        </xdr:cNvSpPr>
      </xdr:nvSpPr>
      <xdr:spPr bwMode="auto">
        <a:xfrm flipV="1">
          <a:off x="619125" y="597217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39</xdr:row>
      <xdr:rowOff>19050</xdr:rowOff>
    </xdr:from>
    <xdr:to>
      <xdr:col>3</xdr:col>
      <xdr:colOff>57150</xdr:colOff>
      <xdr:row>39</xdr:row>
      <xdr:rowOff>142875</xdr:rowOff>
    </xdr:to>
    <xdr:sp macro="" textlink="">
      <xdr:nvSpPr>
        <xdr:cNvPr id="2087" name="Line 15"/>
        <xdr:cNvSpPr>
          <a:spLocks noChangeShapeType="1"/>
        </xdr:cNvSpPr>
      </xdr:nvSpPr>
      <xdr:spPr bwMode="auto">
        <a:xfrm flipV="1">
          <a:off x="933450" y="69818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37</xdr:row>
      <xdr:rowOff>19050</xdr:rowOff>
    </xdr:from>
    <xdr:to>
      <xdr:col>5</xdr:col>
      <xdr:colOff>57150</xdr:colOff>
      <xdr:row>37</xdr:row>
      <xdr:rowOff>142875</xdr:rowOff>
    </xdr:to>
    <xdr:sp macro="" textlink="">
      <xdr:nvSpPr>
        <xdr:cNvPr id="2088" name="Line 16"/>
        <xdr:cNvSpPr>
          <a:spLocks noChangeShapeType="1"/>
        </xdr:cNvSpPr>
      </xdr:nvSpPr>
      <xdr:spPr bwMode="auto">
        <a:xfrm flipV="1">
          <a:off x="1581150" y="663892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44</xdr:row>
      <xdr:rowOff>19050</xdr:rowOff>
    </xdr:from>
    <xdr:to>
      <xdr:col>4</xdr:col>
      <xdr:colOff>57150</xdr:colOff>
      <xdr:row>44</xdr:row>
      <xdr:rowOff>142875</xdr:rowOff>
    </xdr:to>
    <xdr:sp macro="" textlink="">
      <xdr:nvSpPr>
        <xdr:cNvPr id="2089" name="Line 17"/>
        <xdr:cNvSpPr>
          <a:spLocks noChangeShapeType="1"/>
        </xdr:cNvSpPr>
      </xdr:nvSpPr>
      <xdr:spPr bwMode="auto">
        <a:xfrm flipV="1">
          <a:off x="1266825" y="7810500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43</xdr:row>
      <xdr:rowOff>19050</xdr:rowOff>
    </xdr:from>
    <xdr:to>
      <xdr:col>5</xdr:col>
      <xdr:colOff>57150</xdr:colOff>
      <xdr:row>43</xdr:row>
      <xdr:rowOff>142875</xdr:rowOff>
    </xdr:to>
    <xdr:sp macro="" textlink="">
      <xdr:nvSpPr>
        <xdr:cNvPr id="2090" name="Line 18"/>
        <xdr:cNvSpPr>
          <a:spLocks noChangeShapeType="1"/>
        </xdr:cNvSpPr>
      </xdr:nvSpPr>
      <xdr:spPr bwMode="auto">
        <a:xfrm flipV="1">
          <a:off x="1581150" y="7648575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15</xdr:row>
      <xdr:rowOff>19050</xdr:rowOff>
    </xdr:from>
    <xdr:to>
      <xdr:col>8</xdr:col>
      <xdr:colOff>209550</xdr:colOff>
      <xdr:row>16</xdr:row>
      <xdr:rowOff>57150</xdr:rowOff>
    </xdr:to>
    <xdr:sp macro="" textlink="">
      <xdr:nvSpPr>
        <xdr:cNvPr id="2067" name="AutoShape 19"/>
        <xdr:cNvSpPr>
          <a:spLocks/>
        </xdr:cNvSpPr>
      </xdr:nvSpPr>
      <xdr:spPr bwMode="auto">
        <a:xfrm>
          <a:off x="2209800" y="2952750"/>
          <a:ext cx="466725" cy="200025"/>
        </a:xfrm>
        <a:prstGeom prst="borderCallout1">
          <a:avLst>
            <a:gd name="adj1" fmla="val 55556"/>
            <a:gd name="adj2" fmla="val -15875"/>
            <a:gd name="adj3" fmla="val 166667"/>
            <a:gd name="adj4" fmla="val -95236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Podaż</a:t>
          </a:r>
        </a:p>
      </xdr:txBody>
    </xdr:sp>
    <xdr:clientData/>
  </xdr:twoCellAnchor>
  <xdr:twoCellAnchor>
    <xdr:from>
      <xdr:col>5</xdr:col>
      <xdr:colOff>180975</xdr:colOff>
      <xdr:row>21</xdr:row>
      <xdr:rowOff>38100</xdr:rowOff>
    </xdr:from>
    <xdr:to>
      <xdr:col>6</xdr:col>
      <xdr:colOff>276225</xdr:colOff>
      <xdr:row>22</xdr:row>
      <xdr:rowOff>47625</xdr:rowOff>
    </xdr:to>
    <xdr:sp macro="" textlink="">
      <xdr:nvSpPr>
        <xdr:cNvPr id="2068" name="AutoShape 20"/>
        <xdr:cNvSpPr>
          <a:spLocks/>
        </xdr:cNvSpPr>
      </xdr:nvSpPr>
      <xdr:spPr bwMode="auto">
        <a:xfrm>
          <a:off x="1704975" y="3981450"/>
          <a:ext cx="409575" cy="171450"/>
        </a:xfrm>
        <a:prstGeom prst="borderCallout1">
          <a:avLst>
            <a:gd name="adj1" fmla="val 62500"/>
            <a:gd name="adj2" fmla="val -18181"/>
            <a:gd name="adj3" fmla="val -50000"/>
            <a:gd name="adj4" fmla="val -101819"/>
          </a:avLst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Popyt</a:t>
          </a:r>
        </a:p>
      </xdr:txBody>
    </xdr:sp>
    <xdr:clientData/>
  </xdr:twoCellAnchor>
  <xdr:twoCellAnchor>
    <xdr:from>
      <xdr:col>6</xdr:col>
      <xdr:colOff>161925</xdr:colOff>
      <xdr:row>12</xdr:row>
      <xdr:rowOff>180975</xdr:rowOff>
    </xdr:from>
    <xdr:to>
      <xdr:col>10</xdr:col>
      <xdr:colOff>0</xdr:colOff>
      <xdr:row>14</xdr:row>
      <xdr:rowOff>114300</xdr:rowOff>
    </xdr:to>
    <xdr:sp macro="" textlink="">
      <xdr:nvSpPr>
        <xdr:cNvPr id="2069" name="AutoShape 21"/>
        <xdr:cNvSpPr>
          <a:spLocks/>
        </xdr:cNvSpPr>
      </xdr:nvSpPr>
      <xdr:spPr bwMode="auto">
        <a:xfrm>
          <a:off x="2000250" y="2543175"/>
          <a:ext cx="1114425" cy="333375"/>
        </a:xfrm>
        <a:prstGeom prst="borderCallout1">
          <a:avLst>
            <a:gd name="adj1" fmla="val 34884"/>
            <a:gd name="adj2" fmla="val -6713"/>
            <a:gd name="adj3" fmla="val 246514"/>
            <a:gd name="adj4" fmla="val -59731"/>
          </a:avLst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Koszty jednostkowe</a:t>
          </a:r>
        </a:p>
      </xdr:txBody>
    </xdr:sp>
    <xdr:clientData/>
  </xdr:twoCellAnchor>
  <xdr:twoCellAnchor>
    <xdr:from>
      <xdr:col>10</xdr:col>
      <xdr:colOff>304800</xdr:colOff>
      <xdr:row>21</xdr:row>
      <xdr:rowOff>114300</xdr:rowOff>
    </xdr:from>
    <xdr:to>
      <xdr:col>14</xdr:col>
      <xdr:colOff>152400</xdr:colOff>
      <xdr:row>22</xdr:row>
      <xdr:rowOff>152400</xdr:rowOff>
    </xdr:to>
    <xdr:sp macro="" textlink="">
      <xdr:nvSpPr>
        <xdr:cNvPr id="2070" name="AutoShape 22"/>
        <xdr:cNvSpPr>
          <a:spLocks/>
        </xdr:cNvSpPr>
      </xdr:nvSpPr>
      <xdr:spPr bwMode="auto">
        <a:xfrm>
          <a:off x="3419475" y="4057650"/>
          <a:ext cx="1104900" cy="200025"/>
        </a:xfrm>
        <a:prstGeom prst="borderCallout1">
          <a:avLst>
            <a:gd name="adj1" fmla="val 55556"/>
            <a:gd name="adj2" fmla="val -6801"/>
            <a:gd name="adj3" fmla="val 370370"/>
            <a:gd name="adj4" fmla="val -33333"/>
          </a:avLst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Koszty przepisane</a:t>
          </a:r>
        </a:p>
      </xdr:txBody>
    </xdr:sp>
    <xdr:clientData/>
  </xdr:twoCellAnchor>
  <xdr:twoCellAnchor>
    <xdr:from>
      <xdr:col>6</xdr:col>
      <xdr:colOff>85725</xdr:colOff>
      <xdr:row>29</xdr:row>
      <xdr:rowOff>0</xdr:rowOff>
    </xdr:from>
    <xdr:to>
      <xdr:col>15</xdr:col>
      <xdr:colOff>133350</xdr:colOff>
      <xdr:row>30</xdr:row>
      <xdr:rowOff>38100</xdr:rowOff>
    </xdr:to>
    <xdr:sp macro="" textlink="">
      <xdr:nvSpPr>
        <xdr:cNvPr id="2071" name="AutoShape 23"/>
        <xdr:cNvSpPr>
          <a:spLocks/>
        </xdr:cNvSpPr>
      </xdr:nvSpPr>
      <xdr:spPr bwMode="auto">
        <a:xfrm>
          <a:off x="1924050" y="5276850"/>
          <a:ext cx="2895600" cy="200025"/>
        </a:xfrm>
        <a:prstGeom prst="borderCallout1">
          <a:avLst>
            <a:gd name="adj1" fmla="val 55556"/>
            <a:gd name="adj2" fmla="val -2583"/>
            <a:gd name="adj3" fmla="val -174074"/>
            <a:gd name="adj4" fmla="val -1756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Minimalny element (ze zmniejszanych),   =150</a:t>
          </a:r>
        </a:p>
      </xdr:txBody>
    </xdr:sp>
    <xdr:clientData/>
  </xdr:twoCellAnchor>
  <xdr:twoCellAnchor>
    <xdr:from>
      <xdr:col>13</xdr:col>
      <xdr:colOff>136525</xdr:colOff>
      <xdr:row>29</xdr:row>
      <xdr:rowOff>26988</xdr:rowOff>
    </xdr:from>
    <xdr:to>
      <xdr:col>13</xdr:col>
      <xdr:colOff>136525</xdr:colOff>
      <xdr:row>29</xdr:row>
      <xdr:rowOff>150813</xdr:rowOff>
    </xdr:to>
    <xdr:sp macro="" textlink="">
      <xdr:nvSpPr>
        <xdr:cNvPr id="2096" name="Line 24"/>
        <xdr:cNvSpPr>
          <a:spLocks noChangeShapeType="1"/>
        </xdr:cNvSpPr>
      </xdr:nvSpPr>
      <xdr:spPr bwMode="auto">
        <a:xfrm flipV="1">
          <a:off x="4224338" y="5281613"/>
          <a:ext cx="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56"/>
  <sheetViews>
    <sheetView tabSelected="1" zoomScale="120" zoomScaleNormal="120" workbookViewId="0"/>
  </sheetViews>
  <sheetFormatPr defaultRowHeight="12.75" x14ac:dyDescent="0.2"/>
  <cols>
    <col min="1" max="1" width="3.7109375" customWidth="1"/>
    <col min="2" max="3" width="4.7109375" customWidth="1"/>
    <col min="4" max="4" width="5" customWidth="1"/>
    <col min="5" max="9" width="4.7109375" customWidth="1"/>
    <col min="10" max="10" width="5" bestFit="1" customWidth="1"/>
    <col min="11" max="68" width="4.7109375" customWidth="1"/>
  </cols>
  <sheetData>
    <row r="2" spans="1:18" ht="15.75" x14ac:dyDescent="0.25">
      <c r="B2" s="84" t="s">
        <v>30</v>
      </c>
    </row>
    <row r="3" spans="1:18" ht="15.75" x14ac:dyDescent="0.25">
      <c r="A3" s="34"/>
    </row>
    <row r="4" spans="1:18" ht="15.75" x14ac:dyDescent="0.25">
      <c r="A4" s="34"/>
      <c r="B4" s="85" t="s">
        <v>17</v>
      </c>
      <c r="C4" s="85"/>
      <c r="D4" s="85"/>
    </row>
    <row r="5" spans="1:18" ht="15.75" x14ac:dyDescent="0.25">
      <c r="A5" s="34"/>
      <c r="B5" s="85" t="s">
        <v>31</v>
      </c>
      <c r="C5" s="85"/>
      <c r="D5" s="85"/>
    </row>
    <row r="6" spans="1:18" ht="15.75" x14ac:dyDescent="0.25">
      <c r="A6" s="34"/>
      <c r="B6" s="85" t="s">
        <v>18</v>
      </c>
      <c r="C6" s="85"/>
      <c r="D6" s="85"/>
    </row>
    <row r="7" spans="1:18" ht="15.75" x14ac:dyDescent="0.25">
      <c r="A7" s="34"/>
      <c r="B7" s="85"/>
      <c r="C7" s="85" t="s">
        <v>19</v>
      </c>
      <c r="D7" s="85"/>
    </row>
    <row r="8" spans="1:18" ht="15.75" x14ac:dyDescent="0.25">
      <c r="A8" s="34"/>
      <c r="B8" s="85"/>
      <c r="C8" s="85"/>
      <c r="D8" s="85" t="s">
        <v>28</v>
      </c>
    </row>
    <row r="9" spans="1:18" ht="15.75" x14ac:dyDescent="0.25">
      <c r="A9" s="34"/>
      <c r="B9" s="85"/>
      <c r="C9" s="85" t="s">
        <v>20</v>
      </c>
      <c r="D9" s="85"/>
    </row>
    <row r="10" spans="1:18" ht="15.75" x14ac:dyDescent="0.25">
      <c r="A10" s="34"/>
      <c r="B10" s="85"/>
      <c r="C10" s="85"/>
      <c r="D10" s="85" t="s">
        <v>21</v>
      </c>
    </row>
    <row r="11" spans="1:18" ht="15.75" x14ac:dyDescent="0.25">
      <c r="A11" s="34"/>
      <c r="B11" s="85"/>
      <c r="C11" s="85" t="s">
        <v>22</v>
      </c>
      <c r="D11" s="85"/>
    </row>
    <row r="12" spans="1:18" ht="15.75" x14ac:dyDescent="0.25">
      <c r="A12" s="34"/>
      <c r="B12" s="85"/>
      <c r="C12" s="85"/>
      <c r="D12" s="85" t="s">
        <v>23</v>
      </c>
    </row>
    <row r="13" spans="1:18" ht="15.75" x14ac:dyDescent="0.25">
      <c r="A13" s="34"/>
      <c r="B13" s="85" t="s">
        <v>24</v>
      </c>
      <c r="C13" s="85"/>
      <c r="D13" s="85"/>
    </row>
    <row r="14" spans="1:18" ht="15.75" x14ac:dyDescent="0.25">
      <c r="A14" s="34"/>
    </row>
    <row r="15" spans="1:18" ht="13.5" thickBot="1" x14ac:dyDescent="0.25">
      <c r="A15" t="s">
        <v>25</v>
      </c>
      <c r="M15" t="s">
        <v>26</v>
      </c>
    </row>
    <row r="16" spans="1:18" x14ac:dyDescent="0.2">
      <c r="A16" s="1"/>
      <c r="B16" s="2"/>
      <c r="C16" s="90" t="s">
        <v>1</v>
      </c>
      <c r="D16" s="91"/>
      <c r="E16" s="92"/>
      <c r="F16" s="3"/>
      <c r="L16" s="1"/>
      <c r="M16" s="2"/>
      <c r="N16" s="90" t="s">
        <v>1</v>
      </c>
      <c r="O16" s="91"/>
      <c r="P16" s="91"/>
      <c r="Q16" s="92"/>
      <c r="R16" s="3"/>
    </row>
    <row r="17" spans="1:18" ht="13.5" thickBot="1" x14ac:dyDescent="0.25">
      <c r="A17" s="4"/>
      <c r="B17" s="5"/>
      <c r="C17" s="63">
        <v>1</v>
      </c>
      <c r="D17" s="56">
        <v>2</v>
      </c>
      <c r="E17" s="64">
        <v>3</v>
      </c>
      <c r="F17" s="6"/>
      <c r="L17" s="4"/>
      <c r="M17" s="5"/>
      <c r="N17" s="60">
        <v>1</v>
      </c>
      <c r="O17" s="61">
        <v>2</v>
      </c>
      <c r="P17" s="61">
        <v>3</v>
      </c>
      <c r="Q17" s="72" t="s">
        <v>15</v>
      </c>
      <c r="R17" s="6"/>
    </row>
    <row r="18" spans="1:18" x14ac:dyDescent="0.2">
      <c r="A18" s="87" t="s">
        <v>0</v>
      </c>
      <c r="B18" s="65">
        <v>1</v>
      </c>
      <c r="C18" s="25">
        <v>10</v>
      </c>
      <c r="D18" s="23">
        <v>8</v>
      </c>
      <c r="E18" s="76">
        <v>6</v>
      </c>
      <c r="F18" s="57">
        <v>310</v>
      </c>
      <c r="I18" s="22" t="s">
        <v>9</v>
      </c>
      <c r="J18">
        <f>SUM(F18:F20)</f>
        <v>850</v>
      </c>
      <c r="L18" s="87" t="s">
        <v>0</v>
      </c>
      <c r="M18" s="68">
        <v>1</v>
      </c>
      <c r="N18" s="25">
        <v>10</v>
      </c>
      <c r="O18" s="23">
        <v>8</v>
      </c>
      <c r="P18" s="23">
        <v>6</v>
      </c>
      <c r="Q18" s="76">
        <v>0</v>
      </c>
      <c r="R18" s="69">
        <v>310</v>
      </c>
    </row>
    <row r="19" spans="1:18" ht="13.5" thickBot="1" x14ac:dyDescent="0.25">
      <c r="A19" s="88"/>
      <c r="B19" s="66">
        <v>2</v>
      </c>
      <c r="C19" s="77">
        <v>6</v>
      </c>
      <c r="D19" s="24">
        <v>5</v>
      </c>
      <c r="E19" s="33">
        <v>4</v>
      </c>
      <c r="F19" s="58">
        <v>260</v>
      </c>
      <c r="I19" s="55" t="s">
        <v>8</v>
      </c>
      <c r="J19" s="8">
        <f>SUM(C21:E21)</f>
        <v>460</v>
      </c>
      <c r="L19" s="88"/>
      <c r="M19" s="58">
        <v>2</v>
      </c>
      <c r="N19" s="77">
        <v>6</v>
      </c>
      <c r="O19" s="24">
        <v>5</v>
      </c>
      <c r="P19" s="24">
        <v>4</v>
      </c>
      <c r="Q19" s="33">
        <v>0</v>
      </c>
      <c r="R19" s="70">
        <v>260</v>
      </c>
    </row>
    <row r="20" spans="1:18" ht="13.5" thickBot="1" x14ac:dyDescent="0.25">
      <c r="A20" s="89"/>
      <c r="B20" s="67">
        <v>3</v>
      </c>
      <c r="C20" s="78">
        <v>3</v>
      </c>
      <c r="D20" s="26">
        <v>4</v>
      </c>
      <c r="E20" s="28">
        <v>5</v>
      </c>
      <c r="F20" s="59">
        <v>280</v>
      </c>
      <c r="I20" s="22" t="s">
        <v>14</v>
      </c>
      <c r="J20">
        <f>J18-J19</f>
        <v>390</v>
      </c>
      <c r="L20" s="89"/>
      <c r="M20" s="59">
        <v>3</v>
      </c>
      <c r="N20" s="78">
        <v>3</v>
      </c>
      <c r="O20" s="26">
        <v>4</v>
      </c>
      <c r="P20" s="26">
        <v>5</v>
      </c>
      <c r="Q20" s="28">
        <v>0</v>
      </c>
      <c r="R20" s="71">
        <v>280</v>
      </c>
    </row>
    <row r="21" spans="1:18" ht="13.5" thickBot="1" x14ac:dyDescent="0.25">
      <c r="A21" s="7"/>
      <c r="B21" s="8"/>
      <c r="C21" s="60">
        <v>180</v>
      </c>
      <c r="D21" s="61">
        <v>80</v>
      </c>
      <c r="E21" s="62">
        <v>200</v>
      </c>
      <c r="F21" s="9"/>
      <c r="L21" s="7"/>
      <c r="M21" s="8"/>
      <c r="N21" s="73">
        <v>180</v>
      </c>
      <c r="O21" s="74">
        <v>80</v>
      </c>
      <c r="P21" s="74">
        <v>200</v>
      </c>
      <c r="Q21" s="75">
        <v>390</v>
      </c>
      <c r="R21" s="9"/>
    </row>
    <row r="22" spans="1:18" x14ac:dyDescent="0.2">
      <c r="A22" s="5"/>
      <c r="B22" s="5"/>
      <c r="C22" s="15"/>
      <c r="D22" s="15"/>
      <c r="E22" s="15"/>
      <c r="F22" s="5"/>
      <c r="L22" s="5"/>
      <c r="M22" s="5"/>
      <c r="N22" s="5"/>
      <c r="O22" s="5"/>
      <c r="P22" s="5"/>
      <c r="Q22" s="5"/>
      <c r="R22" s="5"/>
    </row>
    <row r="23" spans="1:18" x14ac:dyDescent="0.2">
      <c r="A23" s="5"/>
      <c r="B23" s="5"/>
      <c r="C23" s="5"/>
      <c r="D23" s="5"/>
      <c r="E23" s="5"/>
      <c r="F23" s="5"/>
    </row>
    <row r="24" spans="1:18" x14ac:dyDescent="0.2">
      <c r="C24" t="s">
        <v>10</v>
      </c>
      <c r="H24" t="s">
        <v>11</v>
      </c>
      <c r="M24" t="s">
        <v>12</v>
      </c>
    </row>
    <row r="25" spans="1:18" ht="13.5" thickBot="1" x14ac:dyDescent="0.25"/>
    <row r="26" spans="1:18" x14ac:dyDescent="0.2">
      <c r="C26" s="35">
        <v>180</v>
      </c>
      <c r="D26" s="36">
        <v>80</v>
      </c>
      <c r="E26" s="37">
        <v>50</v>
      </c>
      <c r="F26" s="38"/>
      <c r="H26" s="47">
        <v>10</v>
      </c>
      <c r="I26" s="48">
        <v>8</v>
      </c>
      <c r="J26" s="48">
        <v>6</v>
      </c>
      <c r="K26" s="3">
        <v>2</v>
      </c>
      <c r="M26" s="1">
        <f t="array" ref="M26:P28">$N$18:$Q$20-H26:K28</f>
        <v>0</v>
      </c>
      <c r="N26" s="2">
        <v>0</v>
      </c>
      <c r="O26" s="2">
        <v>0</v>
      </c>
      <c r="P26" s="3">
        <v>-2</v>
      </c>
    </row>
    <row r="27" spans="1:18" ht="14.25" x14ac:dyDescent="0.2">
      <c r="B27" t="s">
        <v>3</v>
      </c>
      <c r="C27" s="39"/>
      <c r="D27" s="40"/>
      <c r="E27" s="41">
        <v>150</v>
      </c>
      <c r="F27" s="42">
        <v>110</v>
      </c>
      <c r="G27" t="s">
        <v>2</v>
      </c>
      <c r="H27" s="4">
        <v>8</v>
      </c>
      <c r="I27" s="5">
        <v>6</v>
      </c>
      <c r="J27" s="49">
        <v>4</v>
      </c>
      <c r="K27" s="50">
        <v>0</v>
      </c>
      <c r="M27" s="4">
        <v>-2</v>
      </c>
      <c r="N27" s="5">
        <v>-1</v>
      </c>
      <c r="O27" s="5">
        <v>0</v>
      </c>
      <c r="P27" s="6">
        <v>0</v>
      </c>
    </row>
    <row r="28" spans="1:18" ht="13.5" thickBot="1" x14ac:dyDescent="0.25">
      <c r="C28" s="43"/>
      <c r="D28" s="44"/>
      <c r="E28" s="44"/>
      <c r="F28" s="45">
        <v>280</v>
      </c>
      <c r="G28" t="s">
        <v>2</v>
      </c>
      <c r="H28" s="7">
        <v>8</v>
      </c>
      <c r="I28" s="8">
        <v>6</v>
      </c>
      <c r="J28" s="8">
        <v>4</v>
      </c>
      <c r="K28" s="51">
        <v>0</v>
      </c>
      <c r="M28" s="52">
        <v>-5</v>
      </c>
      <c r="N28" s="8">
        <v>-2</v>
      </c>
      <c r="O28" s="8">
        <v>1</v>
      </c>
      <c r="P28" s="9">
        <v>0</v>
      </c>
    </row>
    <row r="29" spans="1:18" x14ac:dyDescent="0.2">
      <c r="F29" t="s">
        <v>2</v>
      </c>
    </row>
    <row r="30" spans="1:18" x14ac:dyDescent="0.2">
      <c r="C30" s="22" t="s">
        <v>13</v>
      </c>
      <c r="D30" s="99">
        <f>SUMPRODUCT($N$18:$Q$20,C26:F28)</f>
        <v>3340</v>
      </c>
      <c r="E30" s="99"/>
    </row>
    <row r="31" spans="1:18" ht="13.5" thickBot="1" x14ac:dyDescent="0.25"/>
    <row r="32" spans="1:18" x14ac:dyDescent="0.2">
      <c r="C32" s="29">
        <v>30</v>
      </c>
      <c r="D32" s="12">
        <v>80</v>
      </c>
      <c r="E32" s="12">
        <v>200</v>
      </c>
      <c r="F32" s="27"/>
      <c r="H32" s="47">
        <v>10</v>
      </c>
      <c r="I32" s="48">
        <v>8</v>
      </c>
      <c r="J32" s="48">
        <v>6</v>
      </c>
      <c r="K32" s="3">
        <v>7</v>
      </c>
      <c r="M32" s="1">
        <f t="array" ref="M32:P34">$N$18:$Q$20-H32:K34</f>
        <v>0</v>
      </c>
      <c r="N32" s="2">
        <v>0</v>
      </c>
      <c r="O32" s="2">
        <v>0</v>
      </c>
      <c r="P32" s="53">
        <v>-7</v>
      </c>
    </row>
    <row r="33" spans="2:16" ht="14.25" x14ac:dyDescent="0.2">
      <c r="B33" t="s">
        <v>4</v>
      </c>
      <c r="C33" s="14"/>
      <c r="D33" s="15"/>
      <c r="E33" s="15"/>
      <c r="F33" s="16">
        <v>260</v>
      </c>
      <c r="H33" s="4">
        <v>3</v>
      </c>
      <c r="I33" s="5">
        <v>1</v>
      </c>
      <c r="J33" s="5">
        <v>-1</v>
      </c>
      <c r="K33" s="50">
        <v>0</v>
      </c>
      <c r="M33" s="4">
        <v>3</v>
      </c>
      <c r="N33" s="5">
        <v>4</v>
      </c>
      <c r="O33" s="5">
        <v>5</v>
      </c>
      <c r="P33" s="6">
        <v>0</v>
      </c>
    </row>
    <row r="34" spans="2:16" ht="13.5" thickBot="1" x14ac:dyDescent="0.25">
      <c r="C34" s="10">
        <v>150</v>
      </c>
      <c r="D34" s="18"/>
      <c r="E34" s="18"/>
      <c r="F34" s="28">
        <v>130</v>
      </c>
      <c r="H34" s="52">
        <v>3</v>
      </c>
      <c r="I34" s="8">
        <v>1</v>
      </c>
      <c r="J34" s="8">
        <v>-1</v>
      </c>
      <c r="K34" s="51">
        <v>0</v>
      </c>
      <c r="M34" s="17">
        <v>0</v>
      </c>
      <c r="N34" s="8">
        <v>3</v>
      </c>
      <c r="O34" s="8">
        <v>6</v>
      </c>
      <c r="P34" s="9">
        <v>0</v>
      </c>
    </row>
    <row r="36" spans="2:16" x14ac:dyDescent="0.2">
      <c r="C36" s="22" t="s">
        <v>13</v>
      </c>
      <c r="D36" s="99">
        <f>SUMPRODUCT($N$18:$Q$20,C32:F34)</f>
        <v>2590</v>
      </c>
      <c r="E36" s="99"/>
    </row>
    <row r="37" spans="2:16" ht="13.5" thickBot="1" x14ac:dyDescent="0.25"/>
    <row r="38" spans="2:16" x14ac:dyDescent="0.2">
      <c r="C38" s="30"/>
      <c r="D38" s="31">
        <v>80</v>
      </c>
      <c r="E38" s="12">
        <v>200</v>
      </c>
      <c r="F38" s="27">
        <v>30</v>
      </c>
      <c r="H38" s="1">
        <v>3</v>
      </c>
      <c r="I38" s="48">
        <v>8</v>
      </c>
      <c r="J38" s="48">
        <v>6</v>
      </c>
      <c r="K38" s="53">
        <v>0</v>
      </c>
      <c r="M38" s="1">
        <f t="array" ref="M38:P40">$N$18:$Q$20-H38:K40</f>
        <v>7</v>
      </c>
      <c r="N38" s="2">
        <v>0</v>
      </c>
      <c r="O38" s="2">
        <v>0</v>
      </c>
      <c r="P38" s="13">
        <v>0</v>
      </c>
    </row>
    <row r="39" spans="2:16" ht="14.25" x14ac:dyDescent="0.2">
      <c r="B39" t="s">
        <v>5</v>
      </c>
      <c r="C39" s="14"/>
      <c r="D39" s="15"/>
      <c r="E39" s="15"/>
      <c r="F39" s="16">
        <v>260</v>
      </c>
      <c r="H39" s="4">
        <v>3</v>
      </c>
      <c r="I39" s="5">
        <v>8</v>
      </c>
      <c r="J39" s="5">
        <v>6</v>
      </c>
      <c r="K39" s="50">
        <v>0</v>
      </c>
      <c r="M39" s="4">
        <v>3</v>
      </c>
      <c r="N39" s="5">
        <v>-3</v>
      </c>
      <c r="O39" s="5">
        <v>-2</v>
      </c>
      <c r="P39" s="6">
        <v>0</v>
      </c>
    </row>
    <row r="40" spans="2:16" ht="13.5" thickBot="1" x14ac:dyDescent="0.25">
      <c r="C40" s="17">
        <v>180</v>
      </c>
      <c r="D40" s="21"/>
      <c r="E40" s="18"/>
      <c r="F40" s="28">
        <v>100</v>
      </c>
      <c r="H40" s="52">
        <v>3</v>
      </c>
      <c r="I40" s="8">
        <v>8</v>
      </c>
      <c r="J40" s="8">
        <v>6</v>
      </c>
      <c r="K40" s="51">
        <v>0</v>
      </c>
      <c r="M40" s="17">
        <v>0</v>
      </c>
      <c r="N40" s="54">
        <v>-4</v>
      </c>
      <c r="O40" s="8">
        <v>-1</v>
      </c>
      <c r="P40" s="9">
        <v>0</v>
      </c>
    </row>
    <row r="42" spans="2:16" x14ac:dyDescent="0.2">
      <c r="C42" s="22" t="s">
        <v>13</v>
      </c>
      <c r="D42" s="99">
        <f>SUMPRODUCT($N$18:$Q$20,C38:F40)</f>
        <v>2380</v>
      </c>
      <c r="E42" s="99"/>
    </row>
    <row r="43" spans="2:16" ht="13.5" thickBot="1" x14ac:dyDescent="0.25"/>
    <row r="44" spans="2:16" x14ac:dyDescent="0.2">
      <c r="C44" s="30"/>
      <c r="D44" s="32"/>
      <c r="E44" s="31">
        <v>200</v>
      </c>
      <c r="F44" s="27">
        <v>110</v>
      </c>
      <c r="H44" s="1">
        <v>3</v>
      </c>
      <c r="I44" s="2">
        <v>4</v>
      </c>
      <c r="J44" s="48">
        <v>6</v>
      </c>
      <c r="K44" s="53">
        <v>0</v>
      </c>
      <c r="M44" s="1">
        <f t="array" ref="M44:P46">$N$18:$Q$20-H44:K46</f>
        <v>7</v>
      </c>
      <c r="N44" s="2">
        <v>4</v>
      </c>
      <c r="O44" s="2">
        <v>0</v>
      </c>
      <c r="P44" s="13">
        <v>0</v>
      </c>
    </row>
    <row r="45" spans="2:16" ht="14.25" x14ac:dyDescent="0.2">
      <c r="B45" t="s">
        <v>6</v>
      </c>
      <c r="C45" s="14"/>
      <c r="D45" s="15"/>
      <c r="E45" s="20"/>
      <c r="F45" s="33">
        <v>260</v>
      </c>
      <c r="H45" s="4">
        <v>3</v>
      </c>
      <c r="I45" s="5">
        <v>4</v>
      </c>
      <c r="J45" s="5">
        <v>6</v>
      </c>
      <c r="K45" s="50">
        <v>0</v>
      </c>
      <c r="M45" s="4">
        <v>3</v>
      </c>
      <c r="N45" s="5">
        <v>1</v>
      </c>
      <c r="O45" s="49">
        <v>-2</v>
      </c>
      <c r="P45" s="6">
        <v>0</v>
      </c>
    </row>
    <row r="46" spans="2:16" ht="13.5" thickBot="1" x14ac:dyDescent="0.25">
      <c r="C46" s="17">
        <v>180</v>
      </c>
      <c r="D46" s="18">
        <v>80</v>
      </c>
      <c r="E46" s="18"/>
      <c r="F46" s="19">
        <v>20</v>
      </c>
      <c r="H46" s="52">
        <v>3</v>
      </c>
      <c r="I46" s="54">
        <v>4</v>
      </c>
      <c r="J46" s="8">
        <v>6</v>
      </c>
      <c r="K46" s="51">
        <v>0</v>
      </c>
      <c r="M46" s="17">
        <v>0</v>
      </c>
      <c r="N46" s="18">
        <v>0</v>
      </c>
      <c r="O46" s="8">
        <v>-1</v>
      </c>
      <c r="P46" s="9">
        <v>0</v>
      </c>
    </row>
    <row r="48" spans="2:16" x14ac:dyDescent="0.2">
      <c r="C48" s="22" t="s">
        <v>13</v>
      </c>
      <c r="D48" s="99">
        <f>SUMPRODUCT($N$18:$Q$20,C44:F46)</f>
        <v>2060</v>
      </c>
      <c r="E48" s="99"/>
    </row>
    <row r="49" spans="2:17" ht="13.5" thickBot="1" x14ac:dyDescent="0.25"/>
    <row r="50" spans="2:17" x14ac:dyDescent="0.2">
      <c r="C50" s="30"/>
      <c r="D50" s="32"/>
      <c r="E50" s="12"/>
      <c r="F50" s="13">
        <v>310</v>
      </c>
      <c r="H50" s="1">
        <v>3</v>
      </c>
      <c r="I50" s="2">
        <v>4</v>
      </c>
      <c r="J50" s="12">
        <v>4</v>
      </c>
      <c r="K50" s="53">
        <v>0</v>
      </c>
      <c r="M50" s="1">
        <f t="array" ref="M50:P52">$N$18:$Q$20-H50:K52</f>
        <v>7</v>
      </c>
      <c r="N50" s="2">
        <v>4</v>
      </c>
      <c r="O50" s="2">
        <v>2</v>
      </c>
      <c r="P50" s="13">
        <v>0</v>
      </c>
    </row>
    <row r="51" spans="2:17" ht="14.25" x14ac:dyDescent="0.2">
      <c r="B51" t="s">
        <v>7</v>
      </c>
      <c r="C51" s="14"/>
      <c r="D51" s="15"/>
      <c r="E51" s="15">
        <v>200</v>
      </c>
      <c r="F51" s="16">
        <v>60</v>
      </c>
      <c r="H51" s="4">
        <v>3</v>
      </c>
      <c r="I51" s="5">
        <v>4</v>
      </c>
      <c r="J51" s="49">
        <v>4</v>
      </c>
      <c r="K51" s="50">
        <v>0</v>
      </c>
      <c r="M51" s="4">
        <v>3</v>
      </c>
      <c r="N51" s="5">
        <v>1</v>
      </c>
      <c r="O51" s="15">
        <v>0</v>
      </c>
      <c r="P51" s="6">
        <v>0</v>
      </c>
    </row>
    <row r="52" spans="2:17" ht="13.5" thickBot="1" x14ac:dyDescent="0.25">
      <c r="C52" s="17">
        <v>180</v>
      </c>
      <c r="D52" s="18">
        <v>80</v>
      </c>
      <c r="E52" s="18"/>
      <c r="F52" s="19">
        <v>20</v>
      </c>
      <c r="H52" s="52">
        <v>3</v>
      </c>
      <c r="I52" s="54">
        <v>4</v>
      </c>
      <c r="J52" s="8">
        <v>4</v>
      </c>
      <c r="K52" s="51">
        <v>0</v>
      </c>
      <c r="M52" s="17">
        <v>0</v>
      </c>
      <c r="N52" s="18">
        <v>0</v>
      </c>
      <c r="O52" s="8">
        <v>1</v>
      </c>
      <c r="P52" s="9">
        <v>0</v>
      </c>
    </row>
    <row r="54" spans="2:17" x14ac:dyDescent="0.2">
      <c r="C54" s="22" t="s">
        <v>13</v>
      </c>
      <c r="D54" s="99">
        <f>SUMPRODUCT($N$18:$Q$20,C50:F52)</f>
        <v>1660</v>
      </c>
      <c r="E54" s="99"/>
    </row>
    <row r="55" spans="2:17" x14ac:dyDescent="0.2">
      <c r="Q55" t="s">
        <v>16</v>
      </c>
    </row>
    <row r="56" spans="2:17" ht="14.25" x14ac:dyDescent="0.2">
      <c r="C56" s="86" t="s">
        <v>29</v>
      </c>
    </row>
  </sheetData>
  <mergeCells count="9">
    <mergeCell ref="D36:E36"/>
    <mergeCell ref="D42:E42"/>
    <mergeCell ref="D48:E48"/>
    <mergeCell ref="D54:E54"/>
    <mergeCell ref="A18:A20"/>
    <mergeCell ref="C16:E16"/>
    <mergeCell ref="L18:L20"/>
    <mergeCell ref="N16:Q16"/>
    <mergeCell ref="D30:E30"/>
  </mergeCells>
  <phoneticPr fontId="6" type="noConversion"/>
  <printOptions horizontalCentered="1" verticalCentered="1" headings="1" gridLines="1"/>
  <pageMargins left="0.47" right="0.39" top="0.69" bottom="0.85" header="0.51181102362204722" footer="0.51181102362204722"/>
  <pageSetup paperSize="9" scale="94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110" workbookViewId="0">
      <selection activeCell="O13" sqref="O13"/>
    </sheetView>
  </sheetViews>
  <sheetFormatPr defaultRowHeight="12.75" x14ac:dyDescent="0.2"/>
  <cols>
    <col min="1" max="1" width="4.7109375" customWidth="1"/>
    <col min="2" max="2" width="3.5703125" customWidth="1"/>
    <col min="3" max="3" width="3.28515625" customWidth="1"/>
    <col min="4" max="45" width="4.28515625" customWidth="1"/>
  </cols>
  <sheetData>
    <row r="2" spans="2:8" x14ac:dyDescent="0.2">
      <c r="B2" s="79" t="s">
        <v>27</v>
      </c>
    </row>
    <row r="3" spans="2:8" ht="13.5" thickBot="1" x14ac:dyDescent="0.25"/>
    <row r="4" spans="2:8" x14ac:dyDescent="0.2">
      <c r="B4" s="11"/>
      <c r="C4" s="12"/>
      <c r="D4" s="93" t="s">
        <v>1</v>
      </c>
      <c r="E4" s="94"/>
      <c r="F4" s="94"/>
      <c r="G4" s="95"/>
      <c r="H4" s="3"/>
    </row>
    <row r="5" spans="2:8" ht="13.5" thickBot="1" x14ac:dyDescent="0.25">
      <c r="B5" s="14"/>
      <c r="C5" s="46"/>
      <c r="D5" s="80">
        <v>1</v>
      </c>
      <c r="E5" s="66">
        <v>2</v>
      </c>
      <c r="F5" s="66">
        <v>3</v>
      </c>
      <c r="G5" s="58">
        <v>4</v>
      </c>
      <c r="H5" s="6"/>
    </row>
    <row r="6" spans="2:8" x14ac:dyDescent="0.2">
      <c r="B6" s="96" t="s">
        <v>0</v>
      </c>
      <c r="C6" s="82">
        <v>1</v>
      </c>
      <c r="D6" s="25">
        <v>6</v>
      </c>
      <c r="E6" s="23">
        <v>7</v>
      </c>
      <c r="F6" s="23">
        <v>3</v>
      </c>
      <c r="G6" s="76">
        <v>4</v>
      </c>
      <c r="H6" s="83">
        <v>70</v>
      </c>
    </row>
    <row r="7" spans="2:8" x14ac:dyDescent="0.2">
      <c r="B7" s="97"/>
      <c r="C7" s="56">
        <v>2</v>
      </c>
      <c r="D7" s="77">
        <v>3</v>
      </c>
      <c r="E7" s="24">
        <v>5</v>
      </c>
      <c r="F7" s="24">
        <v>6</v>
      </c>
      <c r="G7" s="33">
        <v>5</v>
      </c>
      <c r="H7" s="64">
        <v>60</v>
      </c>
    </row>
    <row r="8" spans="2:8" ht="13.5" thickBot="1" x14ac:dyDescent="0.25">
      <c r="B8" s="98"/>
      <c r="C8" s="61">
        <v>3</v>
      </c>
      <c r="D8" s="78">
        <v>4</v>
      </c>
      <c r="E8" s="26">
        <v>3</v>
      </c>
      <c r="F8" s="26">
        <v>4</v>
      </c>
      <c r="G8" s="28">
        <v>3</v>
      </c>
      <c r="H8" s="62">
        <v>50</v>
      </c>
    </row>
    <row r="9" spans="2:8" ht="13.5" thickBot="1" x14ac:dyDescent="0.25">
      <c r="B9" s="17"/>
      <c r="C9" s="18"/>
      <c r="D9" s="81">
        <v>55</v>
      </c>
      <c r="E9" s="67">
        <v>45</v>
      </c>
      <c r="F9" s="67">
        <v>45</v>
      </c>
      <c r="G9" s="59">
        <v>35</v>
      </c>
      <c r="H9" s="9"/>
    </row>
  </sheetData>
  <mergeCells count="2">
    <mergeCell ref="D4:G4"/>
    <mergeCell ref="B6:B8"/>
  </mergeCells>
  <phoneticPr fontId="6" type="noConversion"/>
  <printOptions headings="1" gridLines="1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Przykład</vt:lpstr>
      <vt:lpstr>Zadanie</vt:lpstr>
      <vt:lpstr>Arkusz3</vt:lpstr>
    </vt:vector>
  </TitlesOfParts>
  <Company>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Ardan</dc:creator>
  <cp:lastModifiedBy>dr Roman Ardan</cp:lastModifiedBy>
  <cp:lastPrinted>2008-03-04T08:00:26Z</cp:lastPrinted>
  <dcterms:created xsi:type="dcterms:W3CDTF">2002-03-06T10:27:23Z</dcterms:created>
  <dcterms:modified xsi:type="dcterms:W3CDTF">2022-12-14T07:56:15Z</dcterms:modified>
</cp:coreProperties>
</file>