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ydaktyka\BO\Lab-2019\"/>
    </mc:Choice>
  </mc:AlternateContent>
  <bookViews>
    <workbookView xWindow="0" yWindow="0" windowWidth="17160" windowHeight="11010" tabRatio="601"/>
  </bookViews>
  <sheets>
    <sheet name="Przykład 1. Gry z naturą" sheetId="2" r:id="rId1"/>
    <sheet name="Przykład 2. Gry 2xN" sheetId="7" r:id="rId2"/>
    <sheet name="Zadanie1" sheetId="8" r:id="rId3"/>
    <sheet name="Zadanie2" sheetId="9" r:id="rId4"/>
  </sheets>
  <calcPr calcId="162913"/>
</workbook>
</file>

<file path=xl/calcChain.xml><?xml version="1.0" encoding="utf-8"?>
<calcChain xmlns="http://schemas.openxmlformats.org/spreadsheetml/2006/main">
  <c r="C39" i="7" l="1"/>
  <c r="C40" i="7" s="1"/>
  <c r="D40" i="7" s="1"/>
  <c r="L15" i="7"/>
  <c r="M15" i="7"/>
  <c r="N15" i="7"/>
  <c r="K15" i="7"/>
  <c r="O14" i="7"/>
  <c r="O13" i="7"/>
  <c r="L6" i="2"/>
  <c r="L7" i="2"/>
  <c r="L8" i="2"/>
  <c r="L9" i="2"/>
  <c r="L5" i="2"/>
  <c r="L11" i="2" s="1"/>
  <c r="J6" i="2"/>
  <c r="J7" i="2"/>
  <c r="J8" i="2"/>
  <c r="J9" i="2"/>
  <c r="J5" i="2"/>
  <c r="J11" i="2" s="1"/>
  <c r="H5" i="2"/>
  <c r="H11" i="2" s="1"/>
  <c r="H6" i="2"/>
  <c r="H7" i="2"/>
  <c r="H8" i="2"/>
  <c r="H9" i="2"/>
  <c r="N5" i="2" a="1"/>
  <c r="N5" i="2" s="1"/>
  <c r="O5" i="2" a="1"/>
  <c r="O6" i="2" s="1"/>
  <c r="P5" i="2" a="1"/>
  <c r="P9" i="2" s="1"/>
  <c r="C41" i="7" l="1"/>
  <c r="D41" i="7" s="1"/>
  <c r="D39" i="7"/>
  <c r="O7" i="2"/>
  <c r="O8" i="2"/>
  <c r="N8" i="2"/>
  <c r="Q8" i="2" s="1"/>
  <c r="P8" i="2"/>
  <c r="P5" i="2"/>
  <c r="N7" i="2"/>
  <c r="Q7" i="2" s="1"/>
  <c r="O5" i="2"/>
  <c r="Q5" i="2" s="1"/>
  <c r="Q11" i="2" s="1"/>
  <c r="N6" i="2"/>
  <c r="Q6" i="2" s="1"/>
  <c r="P6" i="2"/>
  <c r="N9" i="2"/>
  <c r="Q9" i="2" s="1"/>
  <c r="P7" i="2"/>
  <c r="O9" i="2"/>
</calcChain>
</file>

<file path=xl/sharedStrings.xml><?xml version="1.0" encoding="utf-8"?>
<sst xmlns="http://schemas.openxmlformats.org/spreadsheetml/2006/main" count="117" uniqueCount="92">
  <si>
    <t>Zboże 1</t>
  </si>
  <si>
    <t>Zboże 2</t>
  </si>
  <si>
    <t>Zboże 3</t>
  </si>
  <si>
    <t>Zboże 4</t>
  </si>
  <si>
    <t>Zboże 5</t>
  </si>
  <si>
    <t>Susza</t>
  </si>
  <si>
    <t>Deszcze</t>
  </si>
  <si>
    <t>Gry z naturą</t>
  </si>
  <si>
    <t>Prawdopodobieństwa</t>
  </si>
  <si>
    <t>a=</t>
  </si>
  <si>
    <t>Reguła
Savage'a</t>
  </si>
  <si>
    <t>Macierz żalu</t>
  </si>
  <si>
    <t>Maxmin</t>
  </si>
  <si>
    <t>Savage'a</t>
  </si>
  <si>
    <t xml:space="preserve"> &gt;</t>
  </si>
  <si>
    <t>3. Zastosuj formatowanie warunkowe dla wyróżnienia</t>
  </si>
  <si>
    <t>wyników strategii optymalnej</t>
  </si>
  <si>
    <t>Odpowiedź:</t>
  </si>
  <si>
    <t>Maxmin -</t>
  </si>
  <si>
    <t>Savage'a -</t>
  </si>
  <si>
    <t>Oblicz optymalną strategię mieszaną Gracza A.</t>
  </si>
  <si>
    <t>Gracz A</t>
  </si>
  <si>
    <t>dec.1</t>
  </si>
  <si>
    <t>dec.2</t>
  </si>
  <si>
    <t>Gracz B</t>
  </si>
  <si>
    <t>dec.3</t>
  </si>
  <si>
    <t>dec.4</t>
  </si>
  <si>
    <t>1.</t>
  </si>
  <si>
    <t>2.</t>
  </si>
  <si>
    <t>Utwórz wykres zależności oczekiwanej wygranej gr.A</t>
  </si>
  <si>
    <t>od wybranej strategii mieszanej przy różnych decyzjach gr.B.</t>
  </si>
  <si>
    <t>3.</t>
  </si>
  <si>
    <t>Znajdź najwyżej położony punkt dolnej granicy linii wygranych</t>
  </si>
  <si>
    <t>i oblicz współrzędne tego punktu.</t>
  </si>
  <si>
    <t xml:space="preserve">4. </t>
  </si>
  <si>
    <t>Podaj odpowiedź.</t>
  </si>
  <si>
    <t>Jest to gra o strategiach mieszanych</t>
  </si>
  <si>
    <t>p</t>
  </si>
  <si>
    <t>v=9-8p</t>
  </si>
  <si>
    <t>v=5+p</t>
  </si>
  <si>
    <t>&lt;1&gt;</t>
  </si>
  <si>
    <t>&lt;2&gt;</t>
  </si>
  <si>
    <t>5+p=9-8p</t>
  </si>
  <si>
    <t>9p=4</t>
  </si>
  <si>
    <t>p=</t>
  </si>
  <si>
    <t>1-p=</t>
  </si>
  <si>
    <t>v=</t>
  </si>
  <si>
    <t>Cena gry v=5,444</t>
  </si>
  <si>
    <t>Czy nie jest to gra o strategiach czystych?</t>
  </si>
  <si>
    <t>Dane do wykresu</t>
  </si>
  <si>
    <t>1. Oblicz strategię optymalną wg reguł:</t>
  </si>
  <si>
    <t>Stan1</t>
  </si>
  <si>
    <t>Stan2</t>
  </si>
  <si>
    <t>Stan3</t>
  </si>
  <si>
    <t>Dec.1</t>
  </si>
  <si>
    <t>Dec.2</t>
  </si>
  <si>
    <t>Dec.3</t>
  </si>
  <si>
    <t>Dec.4</t>
  </si>
  <si>
    <t>Reguła
Laplace'a</t>
  </si>
  <si>
    <t>Laplace'a</t>
  </si>
  <si>
    <t xml:space="preserve">    Obliczamy najgorszy wynik każdej naszej decyzji.</t>
  </si>
  <si>
    <t xml:space="preserve">    Wybieramy tą decyzję, która zapewnia maksymalną wartość oczekiwaną. </t>
  </si>
  <si>
    <t xml:space="preserve">    Obliczamy „macierz żalu” </t>
  </si>
  <si>
    <t xml:space="preserve">    Obliczamy wartość oczekiwaną wyniku każdej decyzji.</t>
  </si>
  <si>
    <t xml:space="preserve">    Stosujemy regułę, odwrotną do reguły maxmin.</t>
  </si>
  <si>
    <r>
      <t xml:space="preserve">    Obliczamy najgorszy (a</t>
    </r>
    <r>
      <rPr>
        <vertAlign val="subscript"/>
        <sz val="12"/>
        <rFont val="Arial"/>
        <family val="2"/>
        <charset val="238"/>
      </rPr>
      <t>i</t>
    </r>
    <r>
      <rPr>
        <sz val="12"/>
        <rFont val="Arial"/>
        <family val="2"/>
        <charset val="238"/>
      </rPr>
      <t>) i najlepszy (A</t>
    </r>
    <r>
      <rPr>
        <vertAlign val="subscript"/>
        <sz val="12"/>
        <rFont val="Arial"/>
        <family val="2"/>
        <charset val="238"/>
      </rPr>
      <t>i</t>
    </r>
    <r>
      <rPr>
        <sz val="12"/>
        <rFont val="Arial"/>
        <family val="2"/>
        <charset val="238"/>
      </rPr>
      <t>) wynik każdej decyzji.</t>
    </r>
  </si>
  <si>
    <r>
      <t xml:space="preserve">    Wybieramy tą decyzję, która zapewnia maksymalną wartość d</t>
    </r>
    <r>
      <rPr>
        <vertAlign val="subscript"/>
        <sz val="12"/>
        <rFont val="Arial"/>
        <family val="2"/>
        <charset val="238"/>
      </rPr>
      <t>i</t>
    </r>
    <r>
      <rPr>
        <sz val="12"/>
        <rFont val="Arial"/>
        <family val="2"/>
        <charset val="238"/>
      </rPr>
      <t xml:space="preserve"> .</t>
    </r>
  </si>
  <si>
    <t>4. Reguła Savage’a.</t>
  </si>
  <si>
    <t xml:space="preserve">    Zakładamy że znane są prawdopodobieństwa każdego stanu natury.</t>
  </si>
  <si>
    <t>Odpowiedź.</t>
  </si>
  <si>
    <t>Optymalna strategia mieszana gracza A : (0,444; 0,556)</t>
  </si>
  <si>
    <t>Reguła
Hurwicza</t>
  </si>
  <si>
    <t>Reguła
Maxmin</t>
  </si>
  <si>
    <t>Hurwicza</t>
  </si>
  <si>
    <t>2. Reguła Laplace’a.</t>
  </si>
  <si>
    <t xml:space="preserve">    Wybieramy tą decyzję, która zapewnia wynik najlepszy z tych najgorszych.</t>
  </si>
  <si>
    <t>3. Reguła Hurwicza.</t>
  </si>
  <si>
    <t>1. Reguła Maxmin (Walda).</t>
  </si>
  <si>
    <r>
      <t xml:space="preserve">    Obliczamy d</t>
    </r>
    <r>
      <rPr>
        <vertAlign val="subscript"/>
        <sz val="12"/>
        <rFont val="Arial"/>
        <family val="2"/>
        <charset val="238"/>
      </rPr>
      <t>i</t>
    </r>
    <r>
      <rPr>
        <sz val="12"/>
        <rFont val="Arial"/>
        <family val="2"/>
        <charset val="238"/>
      </rPr>
      <t xml:space="preserve">= </t>
    </r>
    <r>
      <rPr>
        <sz val="12"/>
        <rFont val="Symbol"/>
        <family val="1"/>
        <charset val="2"/>
      </rPr>
      <t>a</t>
    </r>
    <r>
      <rPr>
        <sz val="12"/>
        <rFont val="Arial"/>
        <family val="2"/>
        <charset val="238"/>
      </rPr>
      <t>A</t>
    </r>
    <r>
      <rPr>
        <vertAlign val="subscript"/>
        <sz val="12"/>
        <rFont val="Arial"/>
        <family val="2"/>
        <charset val="238"/>
      </rPr>
      <t>i</t>
    </r>
    <r>
      <rPr>
        <sz val="12"/>
        <rFont val="Arial"/>
        <family val="2"/>
        <charset val="238"/>
      </rPr>
      <t>+(1-</t>
    </r>
    <r>
      <rPr>
        <sz val="12"/>
        <rFont val="Symbol"/>
        <family val="1"/>
        <charset val="2"/>
      </rPr>
      <t>a</t>
    </r>
    <r>
      <rPr>
        <sz val="12"/>
        <rFont val="Arial"/>
        <family val="2"/>
        <charset val="238"/>
      </rPr>
      <t>) a</t>
    </r>
    <r>
      <rPr>
        <vertAlign val="subscript"/>
        <sz val="12"/>
        <rFont val="Arial"/>
        <family val="2"/>
        <charset val="238"/>
      </rPr>
      <t xml:space="preserve">i </t>
    </r>
    <r>
      <rPr>
        <sz val="12"/>
        <rFont val="Arial"/>
        <family val="2"/>
        <charset val="238"/>
      </rPr>
      <t xml:space="preserve">, gdzie </t>
    </r>
    <r>
      <rPr>
        <sz val="12"/>
        <rFont val="Symbol"/>
        <family val="1"/>
        <charset val="2"/>
      </rPr>
      <t>a</t>
    </r>
    <r>
      <rPr>
        <sz val="12"/>
        <rFont val="Arial"/>
        <family val="2"/>
        <charset val="238"/>
      </rPr>
      <t xml:space="preserve"> – współczynnik skłonności do ryzyka.</t>
    </r>
  </si>
  <si>
    <t xml:space="preserve">    (i – numer decyzji, j – numer stanu natury).</t>
  </si>
  <si>
    <t>Laplace'a -</t>
  </si>
  <si>
    <t>Hurwicza -</t>
  </si>
  <si>
    <t>Normalnie</t>
  </si>
  <si>
    <r>
      <t xml:space="preserve">Hurwicza (przy </t>
    </r>
    <r>
      <rPr>
        <b/>
        <sz val="10"/>
        <rFont val="Symbol"/>
        <family val="1"/>
        <charset val="2"/>
      </rPr>
      <t>a</t>
    </r>
    <r>
      <rPr>
        <b/>
        <sz val="10"/>
        <rFont val="Arial CE"/>
        <charset val="238"/>
      </rPr>
      <t>=0,6)</t>
    </r>
  </si>
  <si>
    <t>Sprawdź, czy nie jest to gra o strategiach czystych.</t>
  </si>
  <si>
    <r>
      <t>max min {a</t>
    </r>
    <r>
      <rPr>
        <vertAlign val="subscript"/>
        <sz val="11"/>
        <rFont val="Arial CE"/>
        <charset val="238"/>
      </rPr>
      <t>ij</t>
    </r>
    <r>
      <rPr>
        <sz val="11"/>
        <rFont val="Arial CE"/>
        <charset val="238"/>
      </rPr>
      <t>} &lt;&gt; min max {a</t>
    </r>
    <r>
      <rPr>
        <vertAlign val="subscript"/>
        <sz val="11"/>
        <rFont val="Arial CE"/>
        <charset val="238"/>
      </rPr>
      <t>ij</t>
    </r>
    <r>
      <rPr>
        <sz val="11"/>
        <rFont val="Arial CE"/>
        <charset val="238"/>
      </rPr>
      <t>}</t>
    </r>
  </si>
  <si>
    <t xml:space="preserve">Analizujemy najniżej położone części odcinków odpowiadających </t>
  </si>
  <si>
    <t>decyzjom B (linia przerywana)</t>
  </si>
  <si>
    <t>Najwyżej położony punkt odpowiada optymalnemu "p".</t>
  </si>
  <si>
    <t>Szukamy punktu przecięcia prostych &lt;1&gt; i &lt;2&gt;</t>
  </si>
  <si>
    <t>Oblicz optymalną strategię mieszaną Gracza A oraz cenę gry.</t>
  </si>
  <si>
    <r>
      <t>Oznaczamy "</t>
    </r>
    <r>
      <rPr>
        <i/>
        <sz val="11"/>
        <rFont val="Arial CE"/>
        <charset val="238"/>
      </rPr>
      <t>p</t>
    </r>
    <r>
      <rPr>
        <sz val="11"/>
        <rFont val="Arial CE"/>
        <charset val="238"/>
      </rPr>
      <t>" prawdopodobieństwo stosowania dec.1 przez gracza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</si>
</sst>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0"/>
      <name val="Arial CE"/>
      <charset val="238"/>
    </font>
    <font>
      <b/>
      <sz val="12"/>
      <name val="Arial CE"/>
      <family val="2"/>
      <charset val="238"/>
    </font>
    <font>
      <sz val="10"/>
      <name val="Symbol"/>
      <family val="1"/>
      <charset val="2"/>
    </font>
    <font>
      <sz val="12"/>
      <name val="Arial CE"/>
      <family val="2"/>
      <charset val="238"/>
    </font>
    <font>
      <sz val="9"/>
      <name val="Arial CE"/>
      <family val="2"/>
      <charset val="238"/>
    </font>
    <font>
      <sz val="11"/>
      <name val="Arial CE"/>
      <family val="2"/>
      <charset val="238"/>
    </font>
    <font>
      <b/>
      <sz val="11"/>
      <name val="Arial CE"/>
      <family val="2"/>
      <charset val="238"/>
    </font>
    <font>
      <b/>
      <sz val="10"/>
      <name val="Arial CE"/>
      <charset val="238"/>
    </font>
    <font>
      <b/>
      <sz val="10"/>
      <name val="Symbol"/>
      <family val="1"/>
      <charset val="2"/>
    </font>
    <font>
      <sz val="11"/>
      <name val="Arial CE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Symbol"/>
      <family val="1"/>
      <charset val="2"/>
    </font>
    <font>
      <sz val="10"/>
      <name val="Calibri"/>
      <family val="2"/>
      <charset val="238"/>
      <scheme val="minor"/>
    </font>
    <font>
      <sz val="11"/>
      <color rgb="FFC00000"/>
      <name val="Arial CE"/>
      <charset val="238"/>
    </font>
    <font>
      <sz val="12"/>
      <color theme="3" tint="-0.249977111117893"/>
      <name val="Arial"/>
      <family val="2"/>
      <charset val="238"/>
    </font>
    <font>
      <b/>
      <sz val="11"/>
      <color indexed="10"/>
      <name val="Arial CE"/>
      <charset val="238"/>
    </font>
    <font>
      <b/>
      <sz val="11"/>
      <name val="Arial CE"/>
      <charset val="238"/>
    </font>
    <font>
      <vertAlign val="subscript"/>
      <sz val="11"/>
      <name val="Arial CE"/>
      <charset val="238"/>
    </font>
    <font>
      <sz val="12"/>
      <name val="Arial CE"/>
      <charset val="238"/>
    </font>
    <font>
      <b/>
      <sz val="12"/>
      <color indexed="10"/>
      <name val="Arial CE"/>
      <charset val="238"/>
    </font>
    <font>
      <b/>
      <sz val="12"/>
      <color rgb="FFC00000"/>
      <name val="Arial CE"/>
      <family val="2"/>
      <charset val="238"/>
    </font>
    <font>
      <b/>
      <sz val="11"/>
      <color rgb="FFC00000"/>
      <name val="Arial CE"/>
      <charset val="238"/>
    </font>
    <font>
      <b/>
      <sz val="11"/>
      <color rgb="FFC00000"/>
      <name val="Arial CE"/>
      <family val="2"/>
      <charset val="238"/>
    </font>
    <font>
      <i/>
      <sz val="11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 applyBorder="1"/>
    <xf numFmtId="0" fontId="3" fillId="0" borderId="8" xfId="0" applyFont="1" applyBorder="1"/>
    <xf numFmtId="0" fontId="14" fillId="0" borderId="3" xfId="0" applyFont="1" applyBorder="1"/>
    <xf numFmtId="0" fontId="15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9" fillId="0" borderId="0" xfId="0" applyFont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4" borderId="34" xfId="0" applyFont="1" applyFill="1" applyBorder="1" applyAlignment="1">
      <alignment horizontal="center"/>
    </xf>
    <xf numFmtId="0" fontId="9" fillId="4" borderId="35" xfId="0" applyFont="1" applyFill="1" applyBorder="1" applyAlignment="1">
      <alignment horizontal="center"/>
    </xf>
    <xf numFmtId="0" fontId="9" fillId="4" borderId="36" xfId="0" applyFont="1" applyFill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4" borderId="37" xfId="0" applyFont="1" applyFill="1" applyBorder="1" applyAlignment="1">
      <alignment horizontal="center"/>
    </xf>
    <xf numFmtId="0" fontId="9" fillId="4" borderId="38" xfId="0" applyFont="1" applyFill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9" fillId="3" borderId="44" xfId="0" applyFont="1" applyFill="1" applyBorder="1" applyAlignment="1">
      <alignment horizontal="center"/>
    </xf>
    <xf numFmtId="0" fontId="9" fillId="4" borderId="32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16" fillId="3" borderId="4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16" fillId="3" borderId="27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4" borderId="42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center"/>
    </xf>
    <xf numFmtId="13" fontId="19" fillId="0" borderId="0" xfId="0" applyNumberFormat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4" fillId="0" borderId="1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9" fillId="0" borderId="3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ny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Decyzja gracza</a:t>
            </a:r>
            <a:r>
              <a:rPr lang="pl-PL" baseline="0"/>
              <a:t> B a o</a:t>
            </a:r>
            <a:r>
              <a:rPr lang="pl-PL"/>
              <a:t>czekiwana wygrana gracza A</a:t>
            </a:r>
          </a:p>
        </c:rich>
      </c:tx>
      <c:layout>
        <c:manualLayout>
          <c:xMode val="edge"/>
          <c:yMode val="edge"/>
          <c:x val="4.7890920414609198E-2"/>
          <c:y val="2.2038567493112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'Przykład 2. Gry 2xN'!$C$23</c:f>
              <c:strCache>
                <c:ptCount val="1"/>
                <c:pt idx="0">
                  <c:v>dec.1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'Przykład 2. Gry 2xN'!$B$24:$B$25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'Przykład 2. Gry 2xN'!$C$24:$C$25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2F-401D-9F06-9D8C4FC49C2B}"/>
            </c:ext>
          </c:extLst>
        </c:ser>
        <c:ser>
          <c:idx val="1"/>
          <c:order val="1"/>
          <c:tx>
            <c:strRef>
              <c:f>'Przykład 2. Gry 2xN'!$D$23</c:f>
              <c:strCache>
                <c:ptCount val="1"/>
                <c:pt idx="0">
                  <c:v>dec.2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'Przykład 2. Gry 2xN'!$B$24:$B$25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'Przykład 2. Gry 2xN'!$D$24:$D$25</c:f>
              <c:numCache>
                <c:formatCode>General</c:formatCode>
                <c:ptCount val="2"/>
                <c:pt idx="0">
                  <c:v>6</c:v>
                </c:pt>
                <c:pt idx="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2F-401D-9F06-9D8C4FC49C2B}"/>
            </c:ext>
          </c:extLst>
        </c:ser>
        <c:ser>
          <c:idx val="2"/>
          <c:order val="2"/>
          <c:tx>
            <c:strRef>
              <c:f>'Przykład 2. Gry 2xN'!$E$23</c:f>
              <c:strCache>
                <c:ptCount val="1"/>
                <c:pt idx="0">
                  <c:v>dec.3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'Przykład 2. Gry 2xN'!$B$24:$B$25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'Przykład 2. Gry 2xN'!$E$24:$E$25</c:f>
              <c:numCache>
                <c:formatCode>General</c:formatCode>
                <c:ptCount val="2"/>
                <c:pt idx="0">
                  <c:v>3</c:v>
                </c:pt>
                <c:pt idx="1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2F-401D-9F06-9D8C4FC49C2B}"/>
            </c:ext>
          </c:extLst>
        </c:ser>
        <c:ser>
          <c:idx val="3"/>
          <c:order val="3"/>
          <c:tx>
            <c:strRef>
              <c:f>'Przykład 2. Gry 2xN'!$F$23</c:f>
              <c:strCache>
                <c:ptCount val="1"/>
                <c:pt idx="0">
                  <c:v>dec.4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'Przykład 2. Gry 2xN'!$B$24:$B$25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'Przykład 2. Gry 2xN'!$F$24:$F$25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2F-401D-9F06-9D8C4FC49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65952"/>
        <c:axId val="532955552"/>
      </c:scatterChart>
      <c:valAx>
        <c:axId val="5329659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955552"/>
        <c:crosses val="autoZero"/>
        <c:crossBetween val="midCat"/>
      </c:valAx>
      <c:valAx>
        <c:axId val="5329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Oczekiwana wygrana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96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28575</xdr:rowOff>
    </xdr:from>
    <xdr:to>
      <xdr:col>11</xdr:col>
      <xdr:colOff>133350</xdr:colOff>
      <xdr:row>1</xdr:row>
      <xdr:rowOff>180975</xdr:rowOff>
    </xdr:to>
    <xdr:sp macro="" textlink="">
      <xdr:nvSpPr>
        <xdr:cNvPr id="2054" name="AutoShape 6"/>
        <xdr:cNvSpPr>
          <a:spLocks/>
        </xdr:cNvSpPr>
      </xdr:nvSpPr>
      <xdr:spPr bwMode="auto">
        <a:xfrm>
          <a:off x="3171825" y="95250"/>
          <a:ext cx="1304925" cy="152400"/>
        </a:xfrm>
        <a:prstGeom prst="borderCallout1">
          <a:avLst>
            <a:gd name="adj1" fmla="val 75000"/>
            <a:gd name="adj2" fmla="val 105838"/>
            <a:gd name="adj3" fmla="val 712500"/>
            <a:gd name="adj4" fmla="val 14160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9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{=MAX(C5:C9)-C5:C9}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323850</xdr:colOff>
          <xdr:row>23</xdr:row>
          <xdr:rowOff>123825</xdr:rowOff>
        </xdr:from>
        <xdr:to>
          <xdr:col>10</xdr:col>
          <xdr:colOff>142875</xdr:colOff>
          <xdr:row>25</xdr:row>
          <xdr:rowOff>114300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9</xdr:row>
      <xdr:rowOff>76200</xdr:rowOff>
    </xdr:from>
    <xdr:to>
      <xdr:col>17</xdr:col>
      <xdr:colOff>123825</xdr:colOff>
      <xdr:row>11</xdr:row>
      <xdr:rowOff>66675</xdr:rowOff>
    </xdr:to>
    <xdr:sp macro="" textlink="">
      <xdr:nvSpPr>
        <xdr:cNvPr id="7172" name="AutoShape 4"/>
        <xdr:cNvSpPr>
          <a:spLocks/>
        </xdr:cNvSpPr>
      </xdr:nvSpPr>
      <xdr:spPr bwMode="auto">
        <a:xfrm>
          <a:off x="9563100" y="1771650"/>
          <a:ext cx="914400" cy="361950"/>
        </a:xfrm>
        <a:prstGeom prst="borderCallout1">
          <a:avLst>
            <a:gd name="adj1" fmla="val 38708"/>
            <a:gd name="adj2" fmla="val -8333"/>
            <a:gd name="adj3" fmla="val 200000"/>
            <a:gd name="adj4" fmla="val -67708"/>
          </a:avLst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FF0000"/>
              </a:solidFill>
              <a:latin typeface="Arial CE"/>
              <a:cs typeface="Arial CE"/>
            </a:rPr>
            <a:t>max min {a</a:t>
          </a:r>
          <a:r>
            <a:rPr lang="pl-PL" sz="1000" b="0" i="0" u="none" strike="noStrike" baseline="-25000">
              <a:solidFill>
                <a:srgbClr val="FF0000"/>
              </a:solidFill>
              <a:latin typeface="Arial CE"/>
              <a:cs typeface="Arial CE"/>
            </a:rPr>
            <a:t>ij</a:t>
          </a:r>
          <a:r>
            <a:rPr lang="pl-PL" sz="1000" b="0" i="0" u="none" strike="noStrike" baseline="0">
              <a:solidFill>
                <a:srgbClr val="FF0000"/>
              </a:solidFill>
              <a:latin typeface="Arial CE"/>
              <a:cs typeface="Arial CE"/>
            </a:rPr>
            <a:t>}</a:t>
          </a:r>
        </a:p>
      </xdr:txBody>
    </xdr:sp>
    <xdr:clientData/>
  </xdr:twoCellAnchor>
  <xdr:twoCellAnchor>
    <xdr:from>
      <xdr:col>9</xdr:col>
      <xdr:colOff>419100</xdr:colOff>
      <xdr:row>25</xdr:row>
      <xdr:rowOff>47625</xdr:rowOff>
    </xdr:from>
    <xdr:to>
      <xdr:col>12</xdr:col>
      <xdr:colOff>409575</xdr:colOff>
      <xdr:row>29</xdr:row>
      <xdr:rowOff>133350</xdr:rowOff>
    </xdr:to>
    <xdr:sp macro="" textlink="">
      <xdr:nvSpPr>
        <xdr:cNvPr id="7217" name="Freeform 3"/>
        <xdr:cNvSpPr>
          <a:spLocks/>
        </xdr:cNvSpPr>
      </xdr:nvSpPr>
      <xdr:spPr bwMode="auto">
        <a:xfrm>
          <a:off x="5895975" y="4248150"/>
          <a:ext cx="1819275" cy="742950"/>
        </a:xfrm>
        <a:custGeom>
          <a:avLst/>
          <a:gdLst>
            <a:gd name="T0" fmla="*/ 0 w 191"/>
            <a:gd name="T1" fmla="*/ 2147483646 h 78"/>
            <a:gd name="T2" fmla="*/ 2147483646 w 191"/>
            <a:gd name="T3" fmla="*/ 2147483646 h 78"/>
            <a:gd name="T4" fmla="*/ 2147483646 w 191"/>
            <a:gd name="T5" fmla="*/ 0 h 78"/>
            <a:gd name="T6" fmla="*/ 2147483646 w 191"/>
            <a:gd name="T7" fmla="*/ 2147483646 h 78"/>
            <a:gd name="T8" fmla="*/ 0 60000 65536"/>
            <a:gd name="T9" fmla="*/ 0 60000 65536"/>
            <a:gd name="T10" fmla="*/ 0 60000 65536"/>
            <a:gd name="T11" fmla="*/ 0 60000 65536"/>
            <a:gd name="T12" fmla="*/ 0 w 191"/>
            <a:gd name="T13" fmla="*/ 0 h 78"/>
            <a:gd name="T14" fmla="*/ 191 w 191"/>
            <a:gd name="T15" fmla="*/ 78 h 7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91" h="78">
              <a:moveTo>
                <a:pt x="0" y="26"/>
              </a:moveTo>
              <a:lnTo>
                <a:pt x="61" y="2"/>
              </a:lnTo>
              <a:lnTo>
                <a:pt x="86" y="0"/>
              </a:lnTo>
              <a:lnTo>
                <a:pt x="191" y="78"/>
              </a:lnTo>
            </a:path>
          </a:pathLst>
        </a:custGeom>
        <a:noFill/>
        <a:ln w="19050" cmpd="sng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85725</xdr:colOff>
      <xdr:row>15</xdr:row>
      <xdr:rowOff>123825</xdr:rowOff>
    </xdr:from>
    <xdr:to>
      <xdr:col>9</xdr:col>
      <xdr:colOff>390525</xdr:colOff>
      <xdr:row>17</xdr:row>
      <xdr:rowOff>114300</xdr:rowOff>
    </xdr:to>
    <xdr:sp macro="" textlink="">
      <xdr:nvSpPr>
        <xdr:cNvPr id="7173" name="AutoShape 5"/>
        <xdr:cNvSpPr>
          <a:spLocks/>
        </xdr:cNvSpPr>
      </xdr:nvSpPr>
      <xdr:spPr bwMode="auto">
        <a:xfrm>
          <a:off x="4953000" y="2962275"/>
          <a:ext cx="914400" cy="352425"/>
        </a:xfrm>
        <a:prstGeom prst="borderCallout1">
          <a:avLst>
            <a:gd name="adj1" fmla="val 38708"/>
            <a:gd name="adj2" fmla="val 108333"/>
            <a:gd name="adj3" fmla="val -61292"/>
            <a:gd name="adj4" fmla="val 205208"/>
          </a:avLst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FF0000"/>
              </a:solidFill>
              <a:latin typeface="Arial CE"/>
              <a:cs typeface="Arial CE"/>
            </a:rPr>
            <a:t>min max {a</a:t>
          </a:r>
          <a:r>
            <a:rPr lang="pl-PL" sz="1000" b="0" i="0" u="none" strike="noStrike" baseline="-25000">
              <a:solidFill>
                <a:srgbClr val="FF0000"/>
              </a:solidFill>
              <a:latin typeface="Arial CE"/>
              <a:cs typeface="Arial CE"/>
            </a:rPr>
            <a:t>ij</a:t>
          </a:r>
          <a:r>
            <a:rPr lang="pl-PL" sz="1000" b="0" i="0" u="none" strike="noStrike" baseline="0">
              <a:solidFill>
                <a:srgbClr val="FF0000"/>
              </a:solidFill>
              <a:latin typeface="Arial CE"/>
              <a:cs typeface="Arial CE"/>
            </a:rPr>
            <a:t>}</a:t>
          </a:r>
        </a:p>
      </xdr:txBody>
    </xdr:sp>
    <xdr:clientData/>
  </xdr:twoCellAnchor>
  <xdr:twoCellAnchor>
    <xdr:from>
      <xdr:col>6</xdr:col>
      <xdr:colOff>457200</xdr:colOff>
      <xdr:row>9</xdr:row>
      <xdr:rowOff>19050</xdr:rowOff>
    </xdr:from>
    <xdr:to>
      <xdr:col>8</xdr:col>
      <xdr:colOff>76200</xdr:colOff>
      <xdr:row>10</xdr:row>
      <xdr:rowOff>85725</xdr:rowOff>
    </xdr:to>
    <xdr:sp macro="" textlink="">
      <xdr:nvSpPr>
        <xdr:cNvPr id="7174" name="AutoShape 6"/>
        <xdr:cNvSpPr>
          <a:spLocks/>
        </xdr:cNvSpPr>
      </xdr:nvSpPr>
      <xdr:spPr bwMode="auto">
        <a:xfrm>
          <a:off x="4105275" y="1676400"/>
          <a:ext cx="838200" cy="238125"/>
        </a:xfrm>
        <a:prstGeom prst="borderCallout1">
          <a:avLst>
            <a:gd name="adj1" fmla="val 48000"/>
            <a:gd name="adj2" fmla="val -9093"/>
            <a:gd name="adj3" fmla="val 248000"/>
            <a:gd name="adj4" fmla="val -73866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Macierz gry</a:t>
          </a:r>
        </a:p>
      </xdr:txBody>
    </xdr:sp>
    <xdr:clientData/>
  </xdr:twoCellAnchor>
  <xdr:twoCellAnchor>
    <xdr:from>
      <xdr:col>8</xdr:col>
      <xdr:colOff>580159</xdr:colOff>
      <xdr:row>22</xdr:row>
      <xdr:rowOff>19050</xdr:rowOff>
    </xdr:from>
    <xdr:to>
      <xdr:col>15</xdr:col>
      <xdr:colOff>228600</xdr:colOff>
      <xdr:row>42</xdr:row>
      <xdr:rowOff>180975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0.14464</cdr:x>
      <cdr:y>0.46513</cdr:y>
    </cdr:from>
    <cdr:to>
      <cdr:x>0.95822</cdr:x>
      <cdr:y>0.73783</cdr:y>
    </cdr:to>
    <cdr:sp macro="" textlink="">
      <cdr:nvSpPr>
        <cdr:cNvPr id="8" name="Dowolny kształt 7"/>
        <cdr:cNvSpPr/>
      </cdr:nvSpPr>
      <cdr:spPr bwMode="auto">
        <a:xfrm xmlns:a="http://schemas.openxmlformats.org/drawingml/2006/main">
          <a:off x="562840" y="1811221"/>
          <a:ext cx="3165990" cy="1061866"/>
        </a:xfrm>
        <a:custGeom xmlns:a="http://schemas.openxmlformats.org/drawingml/2006/main">
          <a:avLst/>
          <a:gdLst>
            <a:gd name="connsiteX0" fmla="*/ 0 w 2924175"/>
            <a:gd name="connsiteY0" fmla="*/ 314325 h 981075"/>
            <a:gd name="connsiteX1" fmla="*/ 914400 w 2924175"/>
            <a:gd name="connsiteY1" fmla="*/ 28575 h 981075"/>
            <a:gd name="connsiteX2" fmla="*/ 1295400 w 2924175"/>
            <a:gd name="connsiteY2" fmla="*/ 0 h 981075"/>
            <a:gd name="connsiteX3" fmla="*/ 2924175 w 2924175"/>
            <a:gd name="connsiteY3" fmla="*/ 981075 h 981075"/>
            <a:gd name="connsiteX0" fmla="*/ 0 w 2952750"/>
            <a:gd name="connsiteY0" fmla="*/ 314325 h 1040251"/>
            <a:gd name="connsiteX1" fmla="*/ 914400 w 2952750"/>
            <a:gd name="connsiteY1" fmla="*/ 28575 h 1040251"/>
            <a:gd name="connsiteX2" fmla="*/ 1295400 w 2952750"/>
            <a:gd name="connsiteY2" fmla="*/ 0 h 1040251"/>
            <a:gd name="connsiteX3" fmla="*/ 2952750 w 2952750"/>
            <a:gd name="connsiteY3" fmla="*/ 1040251 h 1040251"/>
            <a:gd name="connsiteX0" fmla="*/ 0 w 2952750"/>
            <a:gd name="connsiteY0" fmla="*/ 339686 h 1065612"/>
            <a:gd name="connsiteX1" fmla="*/ 914400 w 2952750"/>
            <a:gd name="connsiteY1" fmla="*/ 53936 h 1065612"/>
            <a:gd name="connsiteX2" fmla="*/ 1285875 w 2952750"/>
            <a:gd name="connsiteY2" fmla="*/ 0 h 1065612"/>
            <a:gd name="connsiteX3" fmla="*/ 2952750 w 2952750"/>
            <a:gd name="connsiteY3" fmla="*/ 1065612 h 1065612"/>
            <a:gd name="connsiteX0" fmla="*/ 0 w 2952750"/>
            <a:gd name="connsiteY0" fmla="*/ 339686 h 1065612"/>
            <a:gd name="connsiteX1" fmla="*/ 923925 w 2952750"/>
            <a:gd name="connsiteY1" fmla="*/ 37029 h 1065612"/>
            <a:gd name="connsiteX2" fmla="*/ 1285875 w 2952750"/>
            <a:gd name="connsiteY2" fmla="*/ 0 h 1065612"/>
            <a:gd name="connsiteX3" fmla="*/ 2952750 w 2952750"/>
            <a:gd name="connsiteY3" fmla="*/ 1065612 h 1065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0" h="1065612">
              <a:moveTo>
                <a:pt x="0" y="339686"/>
              </a:moveTo>
              <a:lnTo>
                <a:pt x="923925" y="37029"/>
              </a:lnTo>
              <a:lnTo>
                <a:pt x="1285875" y="0"/>
              </a:lnTo>
              <a:lnTo>
                <a:pt x="2952750" y="1065612"/>
              </a:lnTo>
            </a:path>
          </a:pathLst>
        </a:custGeom>
        <a:ln xmlns:a="http://schemas.openxmlformats.org/drawingml/2006/main"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pl-PL"/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B1" sqref="B1"/>
    </sheetView>
  </sheetViews>
  <sheetFormatPr defaultRowHeight="12.75" x14ac:dyDescent="0.2"/>
  <cols>
    <col min="1" max="1" width="2.5703125" customWidth="1"/>
    <col min="6" max="6" width="4" customWidth="1"/>
    <col min="7" max="7" width="2.85546875" customWidth="1"/>
    <col min="8" max="8" width="5.85546875" customWidth="1"/>
    <col min="9" max="9" width="2.42578125" customWidth="1"/>
    <col min="10" max="10" width="7" customWidth="1"/>
    <col min="11" max="11" width="3.85546875" customWidth="1"/>
    <col min="12" max="12" width="6.140625" customWidth="1"/>
    <col min="13" max="13" width="3.140625" customWidth="1"/>
    <col min="14" max="16" width="4.85546875" customWidth="1"/>
    <col min="17" max="17" width="3.28515625" customWidth="1"/>
    <col min="18" max="18" width="4.28515625" customWidth="1"/>
  </cols>
  <sheetData>
    <row r="1" spans="1:23" ht="17.25" customHeight="1" x14ac:dyDescent="0.2"/>
    <row r="2" spans="1:23" ht="17.25" customHeight="1" thickBot="1" x14ac:dyDescent="0.3">
      <c r="B2" s="103" t="s">
        <v>7</v>
      </c>
    </row>
    <row r="3" spans="1:23" ht="24" customHeight="1" thickBot="1" x14ac:dyDescent="0.25">
      <c r="G3" s="107" t="s">
        <v>72</v>
      </c>
      <c r="H3" s="108"/>
      <c r="I3" s="107" t="s">
        <v>58</v>
      </c>
      <c r="J3" s="108"/>
      <c r="K3" s="107" t="s">
        <v>71</v>
      </c>
      <c r="L3" s="108"/>
      <c r="M3" s="25"/>
      <c r="N3" s="26"/>
      <c r="O3" s="106" t="s">
        <v>10</v>
      </c>
      <c r="P3" s="106"/>
      <c r="Q3" s="27"/>
    </row>
    <row r="4" spans="1:23" ht="15" x14ac:dyDescent="0.2">
      <c r="B4" s="8"/>
      <c r="C4" s="28" t="s">
        <v>5</v>
      </c>
      <c r="D4" s="18" t="s">
        <v>82</v>
      </c>
      <c r="E4" s="19" t="s">
        <v>6</v>
      </c>
      <c r="G4" s="4"/>
      <c r="H4" s="11"/>
      <c r="I4" s="4"/>
      <c r="J4" s="11"/>
      <c r="K4" s="23" t="s">
        <v>9</v>
      </c>
      <c r="L4" s="24">
        <v>0.2</v>
      </c>
      <c r="M4" s="4"/>
      <c r="N4" s="2" t="s">
        <v>11</v>
      </c>
      <c r="O4" s="2"/>
      <c r="P4" s="2"/>
      <c r="Q4" s="11"/>
      <c r="S4" s="6" t="s">
        <v>50</v>
      </c>
      <c r="T4" s="6"/>
      <c r="U4" s="5"/>
    </row>
    <row r="5" spans="1:23" ht="15" x14ac:dyDescent="0.2">
      <c r="B5" s="3" t="s">
        <v>0</v>
      </c>
      <c r="C5" s="29">
        <v>24</v>
      </c>
      <c r="D5" s="30">
        <v>28</v>
      </c>
      <c r="E5" s="31">
        <v>36</v>
      </c>
      <c r="G5" s="4"/>
      <c r="H5" s="11">
        <f>MIN(C5:E5)</f>
        <v>24</v>
      </c>
      <c r="I5" s="4"/>
      <c r="J5" s="11">
        <f>SUMPRODUCT($C$11:$E$11,C5:E5)</f>
        <v>29.6</v>
      </c>
      <c r="K5" s="4"/>
      <c r="L5" s="11">
        <f>$L$4*MAX(C5:E5)+(1-$L$4)*MIN(C5:E5)</f>
        <v>26.400000000000002</v>
      </c>
      <c r="M5" s="4"/>
      <c r="N5" s="29">
        <f t="array" ref="N5:N9">MAX(C5:C9)-C5:C9</f>
        <v>7</v>
      </c>
      <c r="O5" s="35">
        <f t="array" ref="O5:O9">MAX(D5:D9)-D5:D9</f>
        <v>6</v>
      </c>
      <c r="P5" s="36">
        <f t="array" ref="P5:P9">MAX(E5:E9)-E5:E9</f>
        <v>0</v>
      </c>
      <c r="Q5" s="11">
        <f>MAX(N5:P5)</f>
        <v>7</v>
      </c>
      <c r="S5" s="7" t="s">
        <v>14</v>
      </c>
      <c r="T5" s="5" t="s">
        <v>12</v>
      </c>
      <c r="V5" s="7" t="s">
        <v>14</v>
      </c>
      <c r="W5" s="5" t="s">
        <v>73</v>
      </c>
    </row>
    <row r="6" spans="1:23" ht="15" x14ac:dyDescent="0.2">
      <c r="B6" s="4" t="s">
        <v>1</v>
      </c>
      <c r="C6" s="32">
        <v>31</v>
      </c>
      <c r="D6" s="17">
        <v>30</v>
      </c>
      <c r="E6" s="33">
        <v>28</v>
      </c>
      <c r="G6" s="4"/>
      <c r="H6" s="11">
        <f>MIN(C6:E6)</f>
        <v>28</v>
      </c>
      <c r="I6" s="4"/>
      <c r="J6" s="11">
        <f>SUMPRODUCT($C$11:$E$11,C6:E6)</f>
        <v>29.6</v>
      </c>
      <c r="K6" s="4"/>
      <c r="L6" s="11">
        <f>$L$4*MAX(C6:E6)+(1-$L$4)*MIN(C6:E6)</f>
        <v>28.6</v>
      </c>
      <c r="M6" s="4"/>
      <c r="N6" s="32">
        <v>0</v>
      </c>
      <c r="O6" s="37">
        <v>4</v>
      </c>
      <c r="P6" s="38">
        <v>8</v>
      </c>
      <c r="Q6" s="11">
        <f>MAX(N6:P6)</f>
        <v>8</v>
      </c>
      <c r="S6" s="7" t="s">
        <v>14</v>
      </c>
      <c r="T6" s="5" t="s">
        <v>59</v>
      </c>
      <c r="V6" s="7" t="s">
        <v>14</v>
      </c>
      <c r="W6" s="5" t="s">
        <v>13</v>
      </c>
    </row>
    <row r="7" spans="1:23" ht="14.25" x14ac:dyDescent="0.2">
      <c r="B7" s="4" t="s">
        <v>2</v>
      </c>
      <c r="C7" s="32">
        <v>28</v>
      </c>
      <c r="D7" s="17">
        <v>34</v>
      </c>
      <c r="E7" s="33">
        <v>29</v>
      </c>
      <c r="G7" s="4"/>
      <c r="H7" s="11">
        <f>MIN(C7:E7)</f>
        <v>28</v>
      </c>
      <c r="I7" s="4"/>
      <c r="J7" s="11">
        <f>SUMPRODUCT($C$11:$E$11,C7:E7)</f>
        <v>31.3</v>
      </c>
      <c r="K7" s="4"/>
      <c r="L7" s="11">
        <f>$L$4*MAX(C7:E7)+(1-$L$4)*MIN(C7:E7)</f>
        <v>29.200000000000003</v>
      </c>
      <c r="M7" s="4"/>
      <c r="N7" s="32">
        <v>3</v>
      </c>
      <c r="O7" s="37">
        <v>0</v>
      </c>
      <c r="P7" s="38">
        <v>7</v>
      </c>
      <c r="Q7" s="11">
        <f>MAX(N7:P7)</f>
        <v>7</v>
      </c>
      <c r="S7" s="6" t="s">
        <v>15</v>
      </c>
      <c r="T7" s="6"/>
    </row>
    <row r="8" spans="1:23" ht="15" x14ac:dyDescent="0.2">
      <c r="B8" s="4" t="s">
        <v>3</v>
      </c>
      <c r="C8" s="32">
        <v>27</v>
      </c>
      <c r="D8" s="17">
        <v>29</v>
      </c>
      <c r="E8" s="33">
        <v>33</v>
      </c>
      <c r="G8" s="4"/>
      <c r="H8" s="11">
        <f>MIN(C8:E8)</f>
        <v>27</v>
      </c>
      <c r="I8" s="4"/>
      <c r="J8" s="11">
        <f>SUMPRODUCT($C$11:$E$11,C8:E8)</f>
        <v>29.799999999999997</v>
      </c>
      <c r="K8" s="4"/>
      <c r="L8" s="11">
        <f>$L$4*MAX(C8:E8)+(1-$L$4)*MIN(C8:E8)</f>
        <v>28.200000000000003</v>
      </c>
      <c r="M8" s="4"/>
      <c r="N8" s="32">
        <v>4</v>
      </c>
      <c r="O8" s="37">
        <v>5</v>
      </c>
      <c r="P8" s="38">
        <v>3</v>
      </c>
      <c r="Q8" s="11">
        <f>MAX(N8:P8)</f>
        <v>5</v>
      </c>
      <c r="S8" s="6"/>
      <c r="T8" s="6" t="s">
        <v>16</v>
      </c>
      <c r="U8" s="5"/>
    </row>
    <row r="9" spans="1:23" ht="13.5" thickBot="1" x14ac:dyDescent="0.25">
      <c r="B9" s="12" t="s">
        <v>4</v>
      </c>
      <c r="C9" s="34">
        <v>31</v>
      </c>
      <c r="D9" s="21">
        <v>30</v>
      </c>
      <c r="E9" s="22">
        <v>29</v>
      </c>
      <c r="G9" s="4"/>
      <c r="H9" s="11">
        <f>MIN(C9:E9)</f>
        <v>29</v>
      </c>
      <c r="I9" s="4"/>
      <c r="J9" s="11">
        <f>SUMPRODUCT($C$11:$E$11,C9:E9)</f>
        <v>29.9</v>
      </c>
      <c r="K9" s="4"/>
      <c r="L9" s="11">
        <f>$L$4*MAX(C9:E9)+(1-$L$4)*MIN(C9:E9)</f>
        <v>29.400000000000002</v>
      </c>
      <c r="M9" s="4"/>
      <c r="N9" s="39">
        <v>0</v>
      </c>
      <c r="O9" s="40">
        <v>4</v>
      </c>
      <c r="P9" s="41">
        <v>7</v>
      </c>
      <c r="Q9" s="11">
        <f>MAX(N9:P9)</f>
        <v>7</v>
      </c>
    </row>
    <row r="10" spans="1:23" ht="13.5" thickBot="1" x14ac:dyDescent="0.25">
      <c r="C10" s="16"/>
      <c r="D10" s="18" t="s">
        <v>8</v>
      </c>
      <c r="E10" s="19"/>
      <c r="G10" s="4"/>
      <c r="H10" s="11"/>
      <c r="I10" s="4"/>
      <c r="J10" s="11"/>
      <c r="K10" s="4"/>
      <c r="L10" s="11"/>
      <c r="M10" s="4"/>
      <c r="N10" s="2"/>
      <c r="O10" s="2"/>
      <c r="P10" s="2"/>
      <c r="Q10" s="11"/>
    </row>
    <row r="11" spans="1:23" ht="15" thickBot="1" x14ac:dyDescent="0.25">
      <c r="C11" s="20">
        <v>0.2</v>
      </c>
      <c r="D11" s="21">
        <v>0.5</v>
      </c>
      <c r="E11" s="22">
        <v>0.3</v>
      </c>
      <c r="G11" s="12"/>
      <c r="H11" s="14">
        <f>MAX(H5:H9)</f>
        <v>29</v>
      </c>
      <c r="I11" s="12"/>
      <c r="J11" s="14">
        <f>MAX(J5:J9)</f>
        <v>31.3</v>
      </c>
      <c r="K11" s="12"/>
      <c r="L11" s="14">
        <f>MAX(L5:L9)</f>
        <v>29.400000000000002</v>
      </c>
      <c r="M11" s="12"/>
      <c r="N11" s="13"/>
      <c r="O11" s="13"/>
      <c r="P11" s="13"/>
      <c r="Q11" s="14">
        <f>MIN(Q5:Q9)</f>
        <v>5</v>
      </c>
      <c r="S11" s="62" t="s">
        <v>17</v>
      </c>
      <c r="T11" s="9"/>
      <c r="U11" s="9"/>
      <c r="V11" s="9"/>
      <c r="W11" s="10"/>
    </row>
    <row r="12" spans="1:23" ht="15" x14ac:dyDescent="0.2">
      <c r="S12" s="4"/>
      <c r="T12" s="60" t="s">
        <v>18</v>
      </c>
      <c r="U12" s="60"/>
      <c r="V12" s="60" t="s">
        <v>4</v>
      </c>
      <c r="W12" s="11"/>
    </row>
    <row r="13" spans="1:23" ht="15" x14ac:dyDescent="0.2">
      <c r="B13" s="63" t="s">
        <v>77</v>
      </c>
      <c r="C13" s="57"/>
      <c r="S13" s="4"/>
      <c r="T13" s="60" t="s">
        <v>80</v>
      </c>
      <c r="U13" s="60"/>
      <c r="V13" s="60" t="s">
        <v>2</v>
      </c>
      <c r="W13" s="11"/>
    </row>
    <row r="14" spans="1:23" ht="15" x14ac:dyDescent="0.2">
      <c r="B14" s="59" t="s">
        <v>60</v>
      </c>
      <c r="C14" s="57"/>
      <c r="S14" s="4"/>
      <c r="T14" s="60" t="s">
        <v>81</v>
      </c>
      <c r="U14" s="60"/>
      <c r="V14" s="60" t="s">
        <v>4</v>
      </c>
      <c r="W14" s="11"/>
    </row>
    <row r="15" spans="1:23" ht="15.75" thickBot="1" x14ac:dyDescent="0.25">
      <c r="B15" s="59" t="s">
        <v>75</v>
      </c>
      <c r="C15" s="57"/>
      <c r="S15" s="12"/>
      <c r="T15" s="61" t="s">
        <v>19</v>
      </c>
      <c r="U15" s="61"/>
      <c r="V15" s="61" t="s">
        <v>3</v>
      </c>
      <c r="W15" s="14"/>
    </row>
    <row r="16" spans="1:23" ht="15" x14ac:dyDescent="0.2">
      <c r="A16" s="5"/>
      <c r="B16" s="63" t="s">
        <v>74</v>
      </c>
      <c r="C16" s="57"/>
    </row>
    <row r="17" spans="1:21" ht="15" x14ac:dyDescent="0.2">
      <c r="A17" s="5"/>
      <c r="B17" s="59" t="s">
        <v>68</v>
      </c>
      <c r="C17" s="57"/>
    </row>
    <row r="18" spans="1:21" ht="15" x14ac:dyDescent="0.2">
      <c r="A18" s="5"/>
      <c r="B18" s="59" t="s">
        <v>63</v>
      </c>
      <c r="C18" s="57"/>
    </row>
    <row r="19" spans="1:21" ht="15" x14ac:dyDescent="0.2">
      <c r="A19" s="5"/>
      <c r="B19" s="59" t="s">
        <v>61</v>
      </c>
      <c r="C19" s="57"/>
    </row>
    <row r="20" spans="1:21" ht="15" x14ac:dyDescent="0.2">
      <c r="A20" s="5"/>
      <c r="B20" s="63" t="s">
        <v>76</v>
      </c>
      <c r="C20" s="57"/>
    </row>
    <row r="21" spans="1:21" ht="19.5" x14ac:dyDescent="0.35">
      <c r="B21" s="59" t="s">
        <v>65</v>
      </c>
      <c r="C21" s="57"/>
    </row>
    <row r="22" spans="1:21" ht="19.5" x14ac:dyDescent="0.35">
      <c r="A22" s="5"/>
      <c r="B22" s="59" t="s">
        <v>78</v>
      </c>
      <c r="C22" s="57"/>
    </row>
    <row r="23" spans="1:21" ht="19.5" x14ac:dyDescent="0.35">
      <c r="A23" s="5"/>
      <c r="B23" s="59" t="s">
        <v>66</v>
      </c>
      <c r="C23" s="57"/>
    </row>
    <row r="24" spans="1:21" ht="15" x14ac:dyDescent="0.2">
      <c r="A24" s="5"/>
      <c r="B24" s="63" t="s">
        <v>67</v>
      </c>
      <c r="C24" s="57"/>
    </row>
    <row r="25" spans="1:21" ht="15.75" x14ac:dyDescent="0.25">
      <c r="A25" s="1"/>
      <c r="B25" s="59" t="s">
        <v>62</v>
      </c>
      <c r="C25" s="57"/>
      <c r="S25" s="6"/>
      <c r="T25" s="6"/>
      <c r="U25" s="5"/>
    </row>
    <row r="26" spans="1:21" ht="15" x14ac:dyDescent="0.2">
      <c r="A26" s="5"/>
      <c r="B26" s="59" t="s">
        <v>79</v>
      </c>
      <c r="C26" s="57"/>
    </row>
    <row r="27" spans="1:21" ht="15" x14ac:dyDescent="0.2">
      <c r="A27" s="5"/>
      <c r="B27" s="59" t="s">
        <v>64</v>
      </c>
      <c r="C27" s="57"/>
    </row>
    <row r="28" spans="1:21" ht="15" x14ac:dyDescent="0.2">
      <c r="A28" s="5"/>
      <c r="B28" s="6"/>
      <c r="C28" s="6"/>
      <c r="D28" s="5"/>
    </row>
    <row r="29" spans="1:21" ht="15" x14ac:dyDescent="0.2">
      <c r="A29" s="5"/>
      <c r="B29" s="6"/>
      <c r="C29" s="6"/>
      <c r="D29" s="5"/>
    </row>
    <row r="30" spans="1:21" ht="15" x14ac:dyDescent="0.2">
      <c r="A30" s="5"/>
      <c r="B30" s="6"/>
      <c r="C30" s="6"/>
      <c r="D30" s="5"/>
      <c r="G30" s="15"/>
    </row>
  </sheetData>
  <mergeCells count="4">
    <mergeCell ref="O3:P3"/>
    <mergeCell ref="G3:H3"/>
    <mergeCell ref="I3:J3"/>
    <mergeCell ref="K3:L3"/>
  </mergeCells>
  <phoneticPr fontId="0" type="noConversion"/>
  <conditionalFormatting sqref="H5:H9">
    <cfRule type="cellIs" dxfId="3" priority="1" stopIfTrue="1" operator="equal">
      <formula>$H$11</formula>
    </cfRule>
  </conditionalFormatting>
  <conditionalFormatting sqref="L5:L9">
    <cfRule type="cellIs" dxfId="2" priority="2" stopIfTrue="1" operator="equal">
      <formula>$L$11</formula>
    </cfRule>
  </conditionalFormatting>
  <conditionalFormatting sqref="J5:J9">
    <cfRule type="cellIs" dxfId="1" priority="3" stopIfTrue="1" operator="equal">
      <formula>$J$11</formula>
    </cfRule>
  </conditionalFormatting>
  <conditionalFormatting sqref="Q5:Q9">
    <cfRule type="cellIs" dxfId="0" priority="4" stopIfTrue="1" operator="equal">
      <formula>$Q$11</formula>
    </cfRule>
  </conditionalFormatting>
  <printOptions headings="1" gridLines="1"/>
  <pageMargins left="0.39370078740157483" right="0.39370078740157483" top="0.47244094488188981" bottom="0.51181102362204722" header="0.23622047244094491" footer="0.27559055118110237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59" r:id="rId4">
          <objectPr defaultSize="0" autoPict="0" r:id="rId5">
            <anchor moveWithCells="1" sizeWithCells="1">
              <from>
                <xdr:col>4</xdr:col>
                <xdr:colOff>323850</xdr:colOff>
                <xdr:row>23</xdr:row>
                <xdr:rowOff>123825</xdr:rowOff>
              </from>
              <to>
                <xdr:col>10</xdr:col>
                <xdr:colOff>142875</xdr:colOff>
                <xdr:row>25</xdr:row>
                <xdr:rowOff>114300</xdr:rowOff>
              </to>
            </anchor>
          </objectPr>
        </oleObject>
      </mc:Choice>
      <mc:Fallback>
        <oleObject progId="Equation.3" shapeId="205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4"/>
  <sheetViews>
    <sheetView zoomScale="110" zoomScaleNormal="110" workbookViewId="0"/>
  </sheetViews>
  <sheetFormatPr defaultRowHeight="14.25" x14ac:dyDescent="0.2"/>
  <cols>
    <col min="1" max="2" width="9.140625" style="58"/>
    <col min="3" max="3" width="9" style="58" customWidth="1"/>
    <col min="4" max="16384" width="9.140625" style="58"/>
  </cols>
  <sheetData>
    <row r="2" spans="1:15" ht="15" x14ac:dyDescent="0.25">
      <c r="B2" s="104" t="s">
        <v>90</v>
      </c>
    </row>
    <row r="4" spans="1:15" ht="15" x14ac:dyDescent="0.25">
      <c r="A4" s="64" t="s">
        <v>27</v>
      </c>
      <c r="B4" s="65" t="s">
        <v>84</v>
      </c>
    </row>
    <row r="5" spans="1:15" ht="15" x14ac:dyDescent="0.25">
      <c r="A5" s="64" t="s">
        <v>28</v>
      </c>
      <c r="B5" s="65" t="s">
        <v>29</v>
      </c>
    </row>
    <row r="6" spans="1:15" ht="15" x14ac:dyDescent="0.25">
      <c r="A6" s="64"/>
      <c r="B6" s="65" t="s">
        <v>30</v>
      </c>
    </row>
    <row r="7" spans="1:15" ht="15" x14ac:dyDescent="0.25">
      <c r="A7" s="64" t="s">
        <v>31</v>
      </c>
      <c r="B7" s="65" t="s">
        <v>32</v>
      </c>
    </row>
    <row r="8" spans="1:15" ht="15" x14ac:dyDescent="0.25">
      <c r="A8" s="64"/>
      <c r="B8" s="65" t="s">
        <v>33</v>
      </c>
    </row>
    <row r="9" spans="1:15" ht="15" x14ac:dyDescent="0.25">
      <c r="A9" s="64" t="s">
        <v>34</v>
      </c>
      <c r="B9" s="65" t="s">
        <v>35</v>
      </c>
    </row>
    <row r="10" spans="1:15" ht="15" thickBot="1" x14ac:dyDescent="0.25"/>
    <row r="11" spans="1:15" x14ac:dyDescent="0.2">
      <c r="C11" s="111" t="s">
        <v>24</v>
      </c>
      <c r="D11" s="112"/>
      <c r="E11" s="112"/>
      <c r="F11" s="113"/>
    </row>
    <row r="12" spans="1:15" ht="15" thickBot="1" x14ac:dyDescent="0.25">
      <c r="B12" s="66"/>
      <c r="C12" s="67" t="s">
        <v>22</v>
      </c>
      <c r="D12" s="68" t="s">
        <v>23</v>
      </c>
      <c r="E12" s="68" t="s">
        <v>25</v>
      </c>
      <c r="F12" s="69" t="s">
        <v>26</v>
      </c>
      <c r="J12" s="58" t="s">
        <v>48</v>
      </c>
    </row>
    <row r="13" spans="1:15" x14ac:dyDescent="0.2">
      <c r="A13" s="109" t="s">
        <v>21</v>
      </c>
      <c r="B13" s="70" t="s">
        <v>22</v>
      </c>
      <c r="C13" s="71">
        <v>1</v>
      </c>
      <c r="D13" s="72">
        <v>6</v>
      </c>
      <c r="E13" s="72">
        <v>3</v>
      </c>
      <c r="F13" s="73">
        <v>8</v>
      </c>
      <c r="K13" s="71">
        <v>1</v>
      </c>
      <c r="L13" s="72">
        <v>6</v>
      </c>
      <c r="M13" s="72">
        <v>3</v>
      </c>
      <c r="N13" s="78">
        <v>8</v>
      </c>
      <c r="O13" s="79">
        <f>MIN(K13:N13)</f>
        <v>1</v>
      </c>
    </row>
    <row r="14" spans="1:15" ht="15.75" thickBot="1" x14ac:dyDescent="0.3">
      <c r="A14" s="110"/>
      <c r="B14" s="74" t="s">
        <v>23</v>
      </c>
      <c r="C14" s="75">
        <v>9</v>
      </c>
      <c r="D14" s="76">
        <v>5</v>
      </c>
      <c r="E14" s="76">
        <v>8</v>
      </c>
      <c r="F14" s="77">
        <v>4</v>
      </c>
      <c r="K14" s="80">
        <v>9</v>
      </c>
      <c r="L14" s="81">
        <v>5</v>
      </c>
      <c r="M14" s="81">
        <v>8</v>
      </c>
      <c r="N14" s="82">
        <v>4</v>
      </c>
      <c r="O14" s="83">
        <f>MIN(K14:N14)</f>
        <v>4</v>
      </c>
    </row>
    <row r="15" spans="1:15" ht="15.75" thickBot="1" x14ac:dyDescent="0.3">
      <c r="K15" s="84">
        <f>MAX(K13:K14)</f>
        <v>9</v>
      </c>
      <c r="L15" s="85">
        <f>MAX(L13:L14)</f>
        <v>6</v>
      </c>
      <c r="M15" s="86">
        <f>MAX(M13:M14)</f>
        <v>8</v>
      </c>
      <c r="N15" s="87">
        <f>MAX(N13:N14)</f>
        <v>8</v>
      </c>
    </row>
    <row r="17" spans="2:12" ht="18.75" x14ac:dyDescent="0.35">
      <c r="L17" s="58" t="s">
        <v>85</v>
      </c>
    </row>
    <row r="18" spans="2:12" x14ac:dyDescent="0.2">
      <c r="L18" s="58" t="s">
        <v>36</v>
      </c>
    </row>
    <row r="20" spans="2:12" x14ac:dyDescent="0.2">
      <c r="B20" s="58" t="s">
        <v>91</v>
      </c>
    </row>
    <row r="22" spans="2:12" ht="15" thickBot="1" x14ac:dyDescent="0.25">
      <c r="B22" s="58" t="s">
        <v>49</v>
      </c>
    </row>
    <row r="23" spans="2:12" ht="15" thickBot="1" x14ac:dyDescent="0.25">
      <c r="B23" s="88" t="s">
        <v>37</v>
      </c>
      <c r="C23" s="89" t="s">
        <v>22</v>
      </c>
      <c r="D23" s="90" t="s">
        <v>23</v>
      </c>
      <c r="E23" s="90" t="s">
        <v>25</v>
      </c>
      <c r="F23" s="91" t="s">
        <v>26</v>
      </c>
    </row>
    <row r="24" spans="2:12" x14ac:dyDescent="0.2">
      <c r="B24" s="92">
        <v>1</v>
      </c>
      <c r="C24" s="93">
        <v>1</v>
      </c>
      <c r="D24" s="94">
        <v>6</v>
      </c>
      <c r="E24" s="94">
        <v>3</v>
      </c>
      <c r="F24" s="95">
        <v>8</v>
      </c>
    </row>
    <row r="25" spans="2:12" ht="15" thickBot="1" x14ac:dyDescent="0.25">
      <c r="B25" s="96">
        <v>0</v>
      </c>
      <c r="C25" s="75">
        <v>9</v>
      </c>
      <c r="D25" s="76">
        <v>5</v>
      </c>
      <c r="E25" s="76">
        <v>8</v>
      </c>
      <c r="F25" s="77">
        <v>4</v>
      </c>
    </row>
    <row r="27" spans="2:12" x14ac:dyDescent="0.2">
      <c r="B27" s="58" t="s">
        <v>86</v>
      </c>
    </row>
    <row r="28" spans="2:12" x14ac:dyDescent="0.2">
      <c r="B28" s="58" t="s">
        <v>87</v>
      </c>
    </row>
    <row r="30" spans="2:12" x14ac:dyDescent="0.2">
      <c r="B30" s="58" t="s">
        <v>88</v>
      </c>
    </row>
    <row r="32" spans="2:12" x14ac:dyDescent="0.2">
      <c r="B32" s="58" t="s">
        <v>89</v>
      </c>
    </row>
    <row r="34" spans="2:8" ht="15" x14ac:dyDescent="0.2">
      <c r="B34" s="97" t="s">
        <v>38</v>
      </c>
      <c r="C34" s="97" t="s">
        <v>40</v>
      </c>
      <c r="D34" s="97"/>
      <c r="E34" s="97"/>
      <c r="F34" s="97"/>
      <c r="G34" s="97"/>
      <c r="H34" s="97"/>
    </row>
    <row r="35" spans="2:8" ht="15" x14ac:dyDescent="0.2">
      <c r="B35" s="97" t="s">
        <v>39</v>
      </c>
      <c r="C35" s="97" t="s">
        <v>41</v>
      </c>
      <c r="D35" s="97"/>
      <c r="E35" s="97"/>
      <c r="F35" s="97"/>
      <c r="G35" s="97"/>
      <c r="H35" s="97"/>
    </row>
    <row r="36" spans="2:8" ht="15" x14ac:dyDescent="0.2">
      <c r="B36" s="97"/>
      <c r="C36" s="97"/>
      <c r="D36" s="97"/>
      <c r="E36" s="97"/>
      <c r="F36" s="97"/>
      <c r="G36" s="97"/>
      <c r="H36" s="97"/>
    </row>
    <row r="37" spans="2:8" ht="15" x14ac:dyDescent="0.2">
      <c r="B37" s="97" t="s">
        <v>42</v>
      </c>
      <c r="C37" s="97"/>
      <c r="D37" s="97"/>
      <c r="E37" s="97"/>
      <c r="F37" s="97"/>
      <c r="G37" s="97"/>
      <c r="H37" s="97"/>
    </row>
    <row r="38" spans="2:8" ht="15" x14ac:dyDescent="0.2">
      <c r="B38" s="97" t="s">
        <v>43</v>
      </c>
      <c r="C38" s="97"/>
      <c r="D38" s="97"/>
      <c r="E38" s="97"/>
      <c r="F38" s="97"/>
      <c r="G38" s="97"/>
      <c r="H38" s="97"/>
    </row>
    <row r="39" spans="2:8" ht="15" x14ac:dyDescent="0.2">
      <c r="B39" s="98" t="s">
        <v>44</v>
      </c>
      <c r="C39" s="99">
        <f>4/9</f>
        <v>0.44444444444444442</v>
      </c>
      <c r="D39" s="100">
        <f>C39</f>
        <v>0.44444444444444442</v>
      </c>
      <c r="E39" s="97"/>
      <c r="F39" s="97"/>
      <c r="G39" s="97"/>
      <c r="H39" s="97"/>
    </row>
    <row r="40" spans="2:8" ht="15" x14ac:dyDescent="0.2">
      <c r="B40" s="98" t="s">
        <v>45</v>
      </c>
      <c r="C40" s="99">
        <f>1-C39</f>
        <v>0.55555555555555558</v>
      </c>
      <c r="D40" s="100">
        <f t="shared" ref="D40:D41" si="0">C40</f>
        <v>0.55555555555555558</v>
      </c>
      <c r="E40" s="97"/>
      <c r="F40" s="97"/>
      <c r="G40" s="97"/>
      <c r="H40" s="97"/>
    </row>
    <row r="41" spans="2:8" ht="15" x14ac:dyDescent="0.2">
      <c r="B41" s="98" t="s">
        <v>46</v>
      </c>
      <c r="C41" s="99">
        <f>5+C39</f>
        <v>5.4444444444444446</v>
      </c>
      <c r="D41" s="100">
        <f t="shared" si="0"/>
        <v>5.4444444444444446</v>
      </c>
      <c r="E41" s="97"/>
      <c r="F41" s="97"/>
      <c r="G41" s="97"/>
      <c r="H41" s="97"/>
    </row>
    <row r="42" spans="2:8" ht="15" x14ac:dyDescent="0.2">
      <c r="B42" s="97"/>
      <c r="C42" s="97"/>
      <c r="D42" s="97"/>
      <c r="E42" s="97"/>
      <c r="F42" s="97"/>
      <c r="G42" s="97"/>
      <c r="H42" s="97"/>
    </row>
    <row r="43" spans="2:8" ht="15.75" x14ac:dyDescent="0.25">
      <c r="B43" s="101" t="s">
        <v>69</v>
      </c>
      <c r="C43" s="97" t="s">
        <v>70</v>
      </c>
      <c r="D43" s="97"/>
      <c r="E43" s="97"/>
      <c r="F43" s="97"/>
      <c r="G43" s="97"/>
      <c r="H43" s="97"/>
    </row>
    <row r="44" spans="2:8" ht="15.75" x14ac:dyDescent="0.25">
      <c r="B44" s="102"/>
      <c r="C44" s="97" t="s">
        <v>47</v>
      </c>
      <c r="D44" s="97"/>
      <c r="E44" s="97"/>
      <c r="F44" s="97"/>
      <c r="G44" s="97"/>
      <c r="H44" s="97"/>
    </row>
  </sheetData>
  <mergeCells count="2">
    <mergeCell ref="A13:A14"/>
    <mergeCell ref="C11:F11"/>
  </mergeCells>
  <phoneticPr fontId="0" type="noConversion"/>
  <printOptions horizontalCentered="1" verticalCentered="1" headings="1" gridLines="1"/>
  <pageMargins left="0.39370078740157483" right="0.39370078740157483" top="0.53" bottom="0.55000000000000004" header="0.51181102362204722" footer="0.51181102362204722"/>
  <pageSetup paperSize="9" scale="93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/>
  </sheetViews>
  <sheetFormatPr defaultRowHeight="12.75" x14ac:dyDescent="0.2"/>
  <sheetData>
    <row r="2" spans="2:5" ht="15" x14ac:dyDescent="0.25">
      <c r="B2" s="105" t="s">
        <v>50</v>
      </c>
      <c r="C2" s="53"/>
    </row>
    <row r="3" spans="2:5" ht="15" x14ac:dyDescent="0.25">
      <c r="B3" s="52"/>
      <c r="C3" s="53" t="s">
        <v>12</v>
      </c>
    </row>
    <row r="4" spans="2:5" ht="15" x14ac:dyDescent="0.25">
      <c r="B4" s="52"/>
      <c r="C4" s="53" t="s">
        <v>59</v>
      </c>
    </row>
    <row r="5" spans="2:5" ht="15" x14ac:dyDescent="0.25">
      <c r="B5" s="52"/>
      <c r="C5" s="53" t="s">
        <v>83</v>
      </c>
    </row>
    <row r="6" spans="2:5" ht="15" x14ac:dyDescent="0.25">
      <c r="B6" s="52"/>
      <c r="C6" s="53" t="s">
        <v>13</v>
      </c>
    </row>
    <row r="7" spans="2:5" ht="13.5" thickBot="1" x14ac:dyDescent="0.25"/>
    <row r="8" spans="2:5" x14ac:dyDescent="0.2">
      <c r="B8" s="8"/>
      <c r="C8" s="28" t="s">
        <v>51</v>
      </c>
      <c r="D8" s="18" t="s">
        <v>52</v>
      </c>
      <c r="E8" s="19" t="s">
        <v>53</v>
      </c>
    </row>
    <row r="9" spans="2:5" x14ac:dyDescent="0.2">
      <c r="B9" s="3" t="s">
        <v>54</v>
      </c>
      <c r="C9" s="29">
        <v>16</v>
      </c>
      <c r="D9" s="30">
        <v>12</v>
      </c>
      <c r="E9" s="31">
        <v>4</v>
      </c>
    </row>
    <row r="10" spans="2:5" x14ac:dyDescent="0.2">
      <c r="B10" s="4" t="s">
        <v>55</v>
      </c>
      <c r="C10" s="32">
        <v>9</v>
      </c>
      <c r="D10" s="17">
        <v>8</v>
      </c>
      <c r="E10" s="33">
        <v>12</v>
      </c>
    </row>
    <row r="11" spans="2:5" x14ac:dyDescent="0.2">
      <c r="B11" s="4" t="s">
        <v>56</v>
      </c>
      <c r="C11" s="32">
        <v>12</v>
      </c>
      <c r="D11" s="17">
        <v>6</v>
      </c>
      <c r="E11" s="33">
        <v>11</v>
      </c>
    </row>
    <row r="12" spans="2:5" ht="13.5" thickBot="1" x14ac:dyDescent="0.25">
      <c r="B12" s="12" t="s">
        <v>57</v>
      </c>
      <c r="C12" s="34">
        <v>9</v>
      </c>
      <c r="D12" s="21">
        <v>10</v>
      </c>
      <c r="E12" s="22">
        <v>11</v>
      </c>
    </row>
    <row r="13" spans="2:5" x14ac:dyDescent="0.2">
      <c r="C13" s="16"/>
      <c r="D13" s="18" t="s">
        <v>8</v>
      </c>
      <c r="E13" s="19"/>
    </row>
    <row r="14" spans="2:5" ht="13.5" thickBot="1" x14ac:dyDescent="0.25">
      <c r="C14" s="20">
        <v>0.4</v>
      </c>
      <c r="D14" s="21">
        <v>0.3</v>
      </c>
      <c r="E14" s="22">
        <v>0.3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defaultRowHeight="12.75" x14ac:dyDescent="0.2"/>
  <sheetData>
    <row r="2" spans="2:6" ht="15.75" x14ac:dyDescent="0.25">
      <c r="B2" s="103" t="s">
        <v>20</v>
      </c>
    </row>
    <row r="4" spans="2:6" ht="13.5" thickBot="1" x14ac:dyDescent="0.25"/>
    <row r="5" spans="2:6" x14ac:dyDescent="0.2">
      <c r="D5" s="54" t="s">
        <v>24</v>
      </c>
      <c r="E5" s="55"/>
      <c r="F5" s="56"/>
    </row>
    <row r="6" spans="2:6" ht="13.5" thickBot="1" x14ac:dyDescent="0.25">
      <c r="C6" s="15"/>
      <c r="D6" s="44" t="s">
        <v>22</v>
      </c>
      <c r="E6" s="35" t="s">
        <v>23</v>
      </c>
      <c r="F6" s="45" t="s">
        <v>25</v>
      </c>
    </row>
    <row r="7" spans="2:6" x14ac:dyDescent="0.2">
      <c r="B7" s="114" t="s">
        <v>21</v>
      </c>
      <c r="C7" s="42" t="s">
        <v>22</v>
      </c>
      <c r="D7" s="46">
        <v>5</v>
      </c>
      <c r="E7" s="47">
        <v>2</v>
      </c>
      <c r="F7" s="48">
        <v>3</v>
      </c>
    </row>
    <row r="8" spans="2:6" ht="13.5" thickBot="1" x14ac:dyDescent="0.25">
      <c r="B8" s="115"/>
      <c r="C8" s="43" t="s">
        <v>23</v>
      </c>
      <c r="D8" s="49">
        <v>0</v>
      </c>
      <c r="E8" s="50">
        <v>7</v>
      </c>
      <c r="F8" s="51">
        <v>4</v>
      </c>
    </row>
  </sheetData>
  <mergeCells count="1">
    <mergeCell ref="B7:B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Przykład 1. Gry z naturą</vt:lpstr>
      <vt:lpstr>Przykład 2. Gry 2xN</vt:lpstr>
      <vt:lpstr>Zadanie1</vt:lpstr>
      <vt:lpstr>Zadanie2</vt:lpstr>
    </vt:vector>
  </TitlesOfParts>
  <Company>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dr Roman Ardan</cp:lastModifiedBy>
  <cp:lastPrinted>2007-06-02T05:59:34Z</cp:lastPrinted>
  <dcterms:created xsi:type="dcterms:W3CDTF">1999-12-06T11:08:47Z</dcterms:created>
  <dcterms:modified xsi:type="dcterms:W3CDTF">2022-12-15T10:46:19Z</dcterms:modified>
</cp:coreProperties>
</file>